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46AF215-A8D6-4CE1-8348-C90BF6F79CA0}"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<sst xmlns="http://schemas.openxmlformats.org/spreadsheetml/2006/main" count="11246" uniqueCount="2031">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</sst>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44340</v>
      </c>
      <c r="C8" s="65">
        <f>VLOOKUP($A8,'Return Data'!$B$7:$R$2843,4,0)</f>
        <v>1025.77</v>
      </c>
      <c r="D8" s="65">
        <f>VLOOKUP($A8,'Return Data'!$B$7:$R$2843,10,0)</f>
        <v>3.5377999999999998</v>
      </c>
      <c r="E8" s="66">
        <f t="shared" ref="E8:E40" si="0">RANK(D8,D$8:D$40,0)</f>
        <v>14</v>
      </c>
      <c r="F8" s="65">
        <f>VLOOKUP($A8,'Return Data'!$B$7:$R$2843,11,0)</f>
        <v>16.4999</v>
      </c>
      <c r="G8" s="66">
        <f t="shared" ref="G8:G40" si="1">RANK(F8,F$8:F$40,0)</f>
        <v>17</v>
      </c>
      <c r="H8" s="65">
        <f>VLOOKUP($A8,'Return Data'!$B$7:$R$2843,12,0)</f>
        <v>31.753900000000002</v>
      </c>
      <c r="I8" s="66">
        <f t="shared" ref="I8:I40" si="2">RANK(H8,H$8:H$40,0)</f>
        <v>11</v>
      </c>
      <c r="J8" s="65">
        <f>VLOOKUP($A8,'Return Data'!$B$7:$R$2843,13,0)</f>
        <v>59.5685</v>
      </c>
      <c r="K8" s="66">
        <f t="shared" ref="K8:K40" si="3">RANK(J8,J$8:J$40,0)</f>
        <v>10</v>
      </c>
      <c r="L8" s="65">
        <f>VLOOKUP($A8,'Return Data'!$B$7:$R$2843,17,0)</f>
        <v>12.575900000000001</v>
      </c>
      <c r="M8" s="66">
        <f t="shared" ref="M8:M17" si="4">RANK(L8,L$8:L$40,0)</f>
        <v>23</v>
      </c>
      <c r="N8" s="65">
        <f>VLOOKUP($A8,'Return Data'!$B$7:$R$2843,14,0)</f>
        <v>9.3638999999999992</v>
      </c>
      <c r="O8" s="66">
        <f>RANK(N8,N$8:N$40,0)</f>
        <v>24</v>
      </c>
      <c r="P8" s="65">
        <f>VLOOKUP($A8,'Return Data'!$B$7:$R$2843,15,0)</f>
        <v>12.075900000000001</v>
      </c>
      <c r="Q8" s="66">
        <f>RANK(P8,P$8:P$40,0)</f>
        <v>16</v>
      </c>
      <c r="R8" s="65">
        <f>VLOOKUP($A8,'Return Data'!$B$7:$R$2843,16,0)</f>
        <v>13.7028</v>
      </c>
      <c r="S8" s="67">
        <f t="shared" ref="S8:S40" si="5">RANK(R8,R$8:R$40,0)</f>
        <v>17</v>
      </c>
    </row>
    <row r="9" spans="1:20" x14ac:dyDescent="0.3">
      <c r="A9" s="63" t="s">
        <v>480</v>
      </c>
      <c r="B9" s="64">
        <f>VLOOKUP($A9,'Return Data'!$B$7:$R$2843,3,0)</f>
        <v>44340</v>
      </c>
      <c r="C9" s="65">
        <f>VLOOKUP($A9,'Return Data'!$B$7:$R$2843,4,0)</f>
        <v>14.04</v>
      </c>
      <c r="D9" s="65">
        <f>VLOOKUP($A9,'Return Data'!$B$7:$R$2843,10,0)</f>
        <v>1.6655</v>
      </c>
      <c r="E9" s="66">
        <f t="shared" si="0"/>
        <v>30</v>
      </c>
      <c r="F9" s="65">
        <f>VLOOKUP($A9,'Return Data'!$B$7:$R$2843,11,0)</f>
        <v>10.2041</v>
      </c>
      <c r="G9" s="66">
        <f t="shared" si="1"/>
        <v>31</v>
      </c>
      <c r="H9" s="65">
        <f>VLOOKUP($A9,'Return Data'!$B$7:$R$2843,12,0)</f>
        <v>23.8095</v>
      </c>
      <c r="I9" s="66">
        <f t="shared" si="2"/>
        <v>27</v>
      </c>
      <c r="J9" s="65">
        <f>VLOOKUP($A9,'Return Data'!$B$7:$R$2843,13,0)</f>
        <v>47.015700000000002</v>
      </c>
      <c r="K9" s="66">
        <f t="shared" si="3"/>
        <v>26</v>
      </c>
      <c r="L9" s="65">
        <f>VLOOKUP($A9,'Return Data'!$B$7:$R$2843,17,0)</f>
        <v>15.6669</v>
      </c>
      <c r="M9" s="66">
        <f t="shared" si="4"/>
        <v>11</v>
      </c>
      <c r="N9" s="65"/>
      <c r="O9" s="66"/>
      <c r="P9" s="65"/>
      <c r="Q9" s="66"/>
      <c r="R9" s="65">
        <f>VLOOKUP($A9,'Return Data'!$B$7:$R$2843,16,0)</f>
        <v>12.9239</v>
      </c>
      <c r="S9" s="67">
        <f t="shared" si="5"/>
        <v>20</v>
      </c>
    </row>
    <row r="10" spans="1:20" x14ac:dyDescent="0.3">
      <c r="A10" s="63" t="s">
        <v>483</v>
      </c>
      <c r="B10" s="64">
        <f>VLOOKUP($A10,'Return Data'!$B$7:$R$2843,3,0)</f>
        <v>44340</v>
      </c>
      <c r="C10" s="65">
        <f>VLOOKUP($A10,'Return Data'!$B$7:$R$2843,4,0)</f>
        <v>77.58</v>
      </c>
      <c r="D10" s="65">
        <f>VLOOKUP($A10,'Return Data'!$B$7:$R$2843,10,0)</f>
        <v>2.9594999999999998</v>
      </c>
      <c r="E10" s="66">
        <f t="shared" si="0"/>
        <v>20</v>
      </c>
      <c r="F10" s="65">
        <f>VLOOKUP($A10,'Return Data'!$B$7:$R$2843,11,0)</f>
        <v>16.5565</v>
      </c>
      <c r="G10" s="66">
        <f t="shared" si="1"/>
        <v>15</v>
      </c>
      <c r="H10" s="65">
        <f>VLOOKUP($A10,'Return Data'!$B$7:$R$2843,12,0)</f>
        <v>28.849</v>
      </c>
      <c r="I10" s="66">
        <f t="shared" si="2"/>
        <v>17</v>
      </c>
      <c r="J10" s="65">
        <f>VLOOKUP($A10,'Return Data'!$B$7:$R$2843,13,0)</f>
        <v>55.005000000000003</v>
      </c>
      <c r="K10" s="66">
        <f t="shared" si="3"/>
        <v>13</v>
      </c>
      <c r="L10" s="65">
        <f>VLOOKUP($A10,'Return Data'!$B$7:$R$2843,17,0)</f>
        <v>13.323</v>
      </c>
      <c r="M10" s="66">
        <f t="shared" si="4"/>
        <v>20</v>
      </c>
      <c r="N10" s="65">
        <f>VLOOKUP($A10,'Return Data'!$B$7:$R$2843,14,0)</f>
        <v>9.5459999999999994</v>
      </c>
      <c r="O10" s="66">
        <f t="shared" ref="O10:O17" si="6">RANK(N10,N$8:N$40,0)</f>
        <v>23</v>
      </c>
      <c r="P10" s="65">
        <f>VLOOKUP($A10,'Return Data'!$B$7:$R$2843,15,0)</f>
        <v>12.244400000000001</v>
      </c>
      <c r="Q10" s="66">
        <f>RANK(P10,P$8:P$40,0)</f>
        <v>15</v>
      </c>
      <c r="R10" s="65">
        <f>VLOOKUP($A10,'Return Data'!$B$7:$R$2843,16,0)</f>
        <v>11.8865</v>
      </c>
      <c r="S10" s="67">
        <f t="shared" si="5"/>
        <v>25</v>
      </c>
    </row>
    <row r="11" spans="1:20" x14ac:dyDescent="0.3">
      <c r="A11" s="63" t="s">
        <v>1780</v>
      </c>
      <c r="B11" s="64">
        <f>VLOOKUP($A11,'Return Data'!$B$7:$R$2843,3,0)</f>
        <v>44340</v>
      </c>
      <c r="C11" s="65">
        <f>VLOOKUP($A11,'Return Data'!$B$7:$R$2843,4,0)</f>
        <v>17.969899999999999</v>
      </c>
      <c r="D11" s="65">
        <f>VLOOKUP($A11,'Return Data'!$B$7:$R$2843,10,0)</f>
        <v>4.8456000000000001</v>
      </c>
      <c r="E11" s="66">
        <f t="shared" si="0"/>
        <v>9</v>
      </c>
      <c r="F11" s="65">
        <f>VLOOKUP($A11,'Return Data'!$B$7:$R$2843,11,0)</f>
        <v>20.155799999999999</v>
      </c>
      <c r="G11" s="66">
        <f t="shared" si="1"/>
        <v>9</v>
      </c>
      <c r="H11" s="65">
        <f>VLOOKUP($A11,'Return Data'!$B$7:$R$2843,12,0)</f>
        <v>30.0489</v>
      </c>
      <c r="I11" s="66">
        <f t="shared" si="2"/>
        <v>13</v>
      </c>
      <c r="J11" s="65">
        <f>VLOOKUP($A11,'Return Data'!$B$7:$R$2843,13,0)</f>
        <v>51.451700000000002</v>
      </c>
      <c r="K11" s="66">
        <f t="shared" si="3"/>
        <v>21</v>
      </c>
      <c r="L11" s="65">
        <f>VLOOKUP($A11,'Return Data'!$B$7:$R$2843,17,0)</f>
        <v>20.684899999999999</v>
      </c>
      <c r="M11" s="66">
        <f t="shared" si="4"/>
        <v>3</v>
      </c>
      <c r="N11" s="65">
        <f>VLOOKUP($A11,'Return Data'!$B$7:$R$2843,14,0)</f>
        <v>17.6693</v>
      </c>
      <c r="O11" s="66">
        <f t="shared" si="6"/>
        <v>2</v>
      </c>
      <c r="P11" s="65"/>
      <c r="Q11" s="66"/>
      <c r="R11" s="65">
        <f>VLOOKUP($A11,'Return Data'!$B$7:$R$2843,16,0)</f>
        <v>15.242000000000001</v>
      </c>
      <c r="S11" s="67">
        <f t="shared" si="5"/>
        <v>7</v>
      </c>
    </row>
    <row r="12" spans="1:20" x14ac:dyDescent="0.3">
      <c r="A12" s="63" t="s">
        <v>484</v>
      </c>
      <c r="B12" s="64">
        <f>VLOOKUP($A12,'Return Data'!$B$7:$R$2843,3,0)</f>
        <v>44340</v>
      </c>
      <c r="C12" s="65">
        <f>VLOOKUP($A12,'Return Data'!$B$7:$R$2843,4,0)</f>
        <v>19.559999999999999</v>
      </c>
      <c r="D12" s="65">
        <f>VLOOKUP($A12,'Return Data'!$B$7:$R$2843,10,0)</f>
        <v>14.654199999999999</v>
      </c>
      <c r="E12" s="66">
        <f t="shared" si="0"/>
        <v>2</v>
      </c>
      <c r="F12" s="65">
        <f>VLOOKUP($A12,'Return Data'!$B$7:$R$2843,11,0)</f>
        <v>26.112200000000001</v>
      </c>
      <c r="G12" s="66">
        <f t="shared" si="1"/>
        <v>3</v>
      </c>
      <c r="H12" s="65">
        <f>VLOOKUP($A12,'Return Data'!$B$7:$R$2843,12,0)</f>
        <v>39.8142</v>
      </c>
      <c r="I12" s="66">
        <f t="shared" si="2"/>
        <v>2</v>
      </c>
      <c r="J12" s="65">
        <f>VLOOKUP($A12,'Return Data'!$B$7:$R$2843,13,0)</f>
        <v>76.693799999999996</v>
      </c>
      <c r="K12" s="66">
        <f t="shared" si="3"/>
        <v>3</v>
      </c>
      <c r="L12" s="65">
        <f>VLOOKUP($A12,'Return Data'!$B$7:$R$2843,17,0)</f>
        <v>22.1602</v>
      </c>
      <c r="M12" s="66">
        <f t="shared" si="4"/>
        <v>2</v>
      </c>
      <c r="N12" s="65">
        <f>VLOOKUP($A12,'Return Data'!$B$7:$R$2843,14,0)</f>
        <v>10.7888</v>
      </c>
      <c r="O12" s="66">
        <f t="shared" si="6"/>
        <v>19</v>
      </c>
      <c r="P12" s="65"/>
      <c r="Q12" s="66"/>
      <c r="R12" s="65">
        <f>VLOOKUP($A12,'Return Data'!$B$7:$R$2843,16,0)</f>
        <v>14.8467</v>
      </c>
      <c r="S12" s="67">
        <f t="shared" si="5"/>
        <v>10</v>
      </c>
    </row>
    <row r="13" spans="1:20" x14ac:dyDescent="0.3">
      <c r="A13" s="63" t="s">
        <v>486</v>
      </c>
      <c r="B13" s="64">
        <f>VLOOKUP($A13,'Return Data'!$B$7:$R$2843,3,0)</f>
        <v>44340</v>
      </c>
      <c r="C13" s="65">
        <f>VLOOKUP($A13,'Return Data'!$B$7:$R$2843,4,0)</f>
        <v>235.14</v>
      </c>
      <c r="D13" s="65">
        <f>VLOOKUP($A13,'Return Data'!$B$7:$R$2843,10,0)</f>
        <v>2.8698999999999999</v>
      </c>
      <c r="E13" s="66">
        <f t="shared" si="0"/>
        <v>21</v>
      </c>
      <c r="F13" s="65">
        <f>VLOOKUP($A13,'Return Data'!$B$7:$R$2843,11,0)</f>
        <v>14.2066</v>
      </c>
      <c r="G13" s="66">
        <f t="shared" si="1"/>
        <v>24</v>
      </c>
      <c r="H13" s="65">
        <f>VLOOKUP($A13,'Return Data'!$B$7:$R$2843,12,0)</f>
        <v>25.696300000000001</v>
      </c>
      <c r="I13" s="66">
        <f t="shared" si="2"/>
        <v>24</v>
      </c>
      <c r="J13" s="65">
        <f>VLOOKUP($A13,'Return Data'!$B$7:$R$2843,13,0)</f>
        <v>47.561999999999998</v>
      </c>
      <c r="K13" s="66">
        <f t="shared" si="3"/>
        <v>25</v>
      </c>
      <c r="L13" s="65">
        <f>VLOOKUP($A13,'Return Data'!$B$7:$R$2843,17,0)</f>
        <v>17.901499999999999</v>
      </c>
      <c r="M13" s="66">
        <f t="shared" si="4"/>
        <v>6</v>
      </c>
      <c r="N13" s="65">
        <f>VLOOKUP($A13,'Return Data'!$B$7:$R$2843,14,0)</f>
        <v>15.3865</v>
      </c>
      <c r="O13" s="66">
        <f t="shared" si="6"/>
        <v>4</v>
      </c>
      <c r="P13" s="65">
        <f>VLOOKUP($A13,'Return Data'!$B$7:$R$2843,15,0)</f>
        <v>16.2561</v>
      </c>
      <c r="Q13" s="66">
        <f>RANK(P13,P$8:P$40,0)</f>
        <v>3</v>
      </c>
      <c r="R13" s="65">
        <f>VLOOKUP($A13,'Return Data'!$B$7:$R$2843,16,0)</f>
        <v>15.198600000000001</v>
      </c>
      <c r="S13" s="67">
        <f t="shared" si="5"/>
        <v>8</v>
      </c>
    </row>
    <row r="14" spans="1:20" x14ac:dyDescent="0.3">
      <c r="A14" s="63" t="s">
        <v>488</v>
      </c>
      <c r="B14" s="64">
        <f>VLOOKUP($A14,'Return Data'!$B$7:$R$2843,3,0)</f>
        <v>44340</v>
      </c>
      <c r="C14" s="65">
        <f>VLOOKUP($A14,'Return Data'!$B$7:$R$2843,4,0)</f>
        <v>228.18</v>
      </c>
      <c r="D14" s="65">
        <f>VLOOKUP($A14,'Return Data'!$B$7:$R$2843,10,0)</f>
        <v>4.2861000000000002</v>
      </c>
      <c r="E14" s="66">
        <f t="shared" si="0"/>
        <v>12</v>
      </c>
      <c r="F14" s="65">
        <f>VLOOKUP($A14,'Return Data'!$B$7:$R$2843,11,0)</f>
        <v>17.1951</v>
      </c>
      <c r="G14" s="66">
        <f t="shared" si="1"/>
        <v>14</v>
      </c>
      <c r="H14" s="65">
        <f>VLOOKUP($A14,'Return Data'!$B$7:$R$2843,12,0)</f>
        <v>29.7576</v>
      </c>
      <c r="I14" s="66">
        <f t="shared" si="2"/>
        <v>14</v>
      </c>
      <c r="J14" s="65">
        <f>VLOOKUP($A14,'Return Data'!$B$7:$R$2843,13,0)</f>
        <v>53.997700000000002</v>
      </c>
      <c r="K14" s="66">
        <f t="shared" si="3"/>
        <v>16</v>
      </c>
      <c r="L14" s="65">
        <f>VLOOKUP($A14,'Return Data'!$B$7:$R$2843,17,0)</f>
        <v>18.6448</v>
      </c>
      <c r="M14" s="66">
        <f t="shared" si="4"/>
        <v>5</v>
      </c>
      <c r="N14" s="65">
        <f>VLOOKUP($A14,'Return Data'!$B$7:$R$2843,14,0)</f>
        <v>14.7401</v>
      </c>
      <c r="O14" s="66">
        <f t="shared" si="6"/>
        <v>6</v>
      </c>
      <c r="P14" s="65">
        <f>VLOOKUP($A14,'Return Data'!$B$7:$R$2843,15,0)</f>
        <v>15.761799999999999</v>
      </c>
      <c r="Q14" s="66">
        <f>RANK(P14,P$8:P$40,0)</f>
        <v>6</v>
      </c>
      <c r="R14" s="65">
        <f>VLOOKUP($A14,'Return Data'!$B$7:$R$2843,16,0)</f>
        <v>14.669499999999999</v>
      </c>
      <c r="S14" s="67">
        <f t="shared" si="5"/>
        <v>13</v>
      </c>
    </row>
    <row r="15" spans="1:20" x14ac:dyDescent="0.3">
      <c r="A15" s="63" t="s">
        <v>490</v>
      </c>
      <c r="B15" s="64">
        <f>VLOOKUP($A15,'Return Data'!$B$7:$R$2843,3,0)</f>
        <v>44340</v>
      </c>
      <c r="C15" s="65">
        <f>VLOOKUP($A15,'Return Data'!$B$7:$R$2843,4,0)</f>
        <v>35.840000000000003</v>
      </c>
      <c r="D15" s="65">
        <f>VLOOKUP($A15,'Return Data'!$B$7:$R$2843,10,0)</f>
        <v>3.9443000000000001</v>
      </c>
      <c r="E15" s="66">
        <f t="shared" si="0"/>
        <v>13</v>
      </c>
      <c r="F15" s="65">
        <f>VLOOKUP($A15,'Return Data'!$B$7:$R$2843,11,0)</f>
        <v>17.5853</v>
      </c>
      <c r="G15" s="66">
        <f t="shared" si="1"/>
        <v>12</v>
      </c>
      <c r="H15" s="65">
        <f>VLOOKUP($A15,'Return Data'!$B$7:$R$2843,12,0)</f>
        <v>29.573399999999999</v>
      </c>
      <c r="I15" s="66">
        <f t="shared" si="2"/>
        <v>15</v>
      </c>
      <c r="J15" s="65">
        <f>VLOOKUP($A15,'Return Data'!$B$7:$R$2843,13,0)</f>
        <v>54.883299999999998</v>
      </c>
      <c r="K15" s="66">
        <f t="shared" si="3"/>
        <v>14</v>
      </c>
      <c r="L15" s="65">
        <f>VLOOKUP($A15,'Return Data'!$B$7:$R$2843,17,0)</f>
        <v>16.3368</v>
      </c>
      <c r="M15" s="66">
        <f t="shared" si="4"/>
        <v>7</v>
      </c>
      <c r="N15" s="65">
        <f>VLOOKUP($A15,'Return Data'!$B$7:$R$2843,14,0)</f>
        <v>13.4747</v>
      </c>
      <c r="O15" s="66">
        <f t="shared" si="6"/>
        <v>9</v>
      </c>
      <c r="P15" s="65">
        <f>VLOOKUP($A15,'Return Data'!$B$7:$R$2843,15,0)</f>
        <v>13.311500000000001</v>
      </c>
      <c r="Q15" s="66">
        <f>RANK(P15,P$8:P$40,0)</f>
        <v>11</v>
      </c>
      <c r="R15" s="65">
        <f>VLOOKUP($A15,'Return Data'!$B$7:$R$2843,16,0)</f>
        <v>12.9984</v>
      </c>
      <c r="S15" s="67">
        <f t="shared" si="5"/>
        <v>19</v>
      </c>
    </row>
    <row r="16" spans="1:20" x14ac:dyDescent="0.3">
      <c r="A16" s="63" t="s">
        <v>493</v>
      </c>
      <c r="B16" s="64">
        <f>VLOOKUP($A16,'Return Data'!$B$7:$R$2843,3,0)</f>
        <v>44340</v>
      </c>
      <c r="C16" s="65">
        <f>VLOOKUP($A16,'Return Data'!$B$7:$R$2843,4,0)</f>
        <v>174.24469999999999</v>
      </c>
      <c r="D16" s="65">
        <f>VLOOKUP($A16,'Return Data'!$B$7:$R$2843,10,0)</f>
        <v>3.3468</v>
      </c>
      <c r="E16" s="66">
        <f t="shared" si="0"/>
        <v>16</v>
      </c>
      <c r="F16" s="65">
        <f>VLOOKUP($A16,'Return Data'!$B$7:$R$2843,11,0)</f>
        <v>17.555499999999999</v>
      </c>
      <c r="G16" s="66">
        <f t="shared" si="1"/>
        <v>13</v>
      </c>
      <c r="H16" s="65">
        <f>VLOOKUP($A16,'Return Data'!$B$7:$R$2843,12,0)</f>
        <v>33.520299999999999</v>
      </c>
      <c r="I16" s="66">
        <f t="shared" si="2"/>
        <v>8</v>
      </c>
      <c r="J16" s="65">
        <f>VLOOKUP($A16,'Return Data'!$B$7:$R$2843,13,0)</f>
        <v>58.341900000000003</v>
      </c>
      <c r="K16" s="66">
        <f t="shared" si="3"/>
        <v>11</v>
      </c>
      <c r="L16" s="65">
        <f>VLOOKUP($A16,'Return Data'!$B$7:$R$2843,17,0)</f>
        <v>15.8459</v>
      </c>
      <c r="M16" s="66">
        <f t="shared" si="4"/>
        <v>10</v>
      </c>
      <c r="N16" s="65">
        <f>VLOOKUP($A16,'Return Data'!$B$7:$R$2843,14,0)</f>
        <v>12.853</v>
      </c>
      <c r="O16" s="66">
        <f t="shared" si="6"/>
        <v>10</v>
      </c>
      <c r="P16" s="65">
        <f>VLOOKUP($A16,'Return Data'!$B$7:$R$2843,15,0)</f>
        <v>13.1319</v>
      </c>
      <c r="Q16" s="66">
        <f>RANK(P16,P$8:P$40,0)</f>
        <v>12</v>
      </c>
      <c r="R16" s="65">
        <f>VLOOKUP($A16,'Return Data'!$B$7:$R$2843,16,0)</f>
        <v>14.681699999999999</v>
      </c>
      <c r="S16" s="67">
        <f t="shared" si="5"/>
        <v>12</v>
      </c>
    </row>
    <row r="17" spans="1:19" x14ac:dyDescent="0.3">
      <c r="A17" s="63" t="s">
        <v>495</v>
      </c>
      <c r="B17" s="64">
        <f>VLOOKUP($A17,'Return Data'!$B$7:$R$2843,3,0)</f>
        <v>44340</v>
      </c>
      <c r="C17" s="65">
        <f>VLOOKUP($A17,'Return Data'!$B$7:$R$2843,4,0)</f>
        <v>75.040999999999997</v>
      </c>
      <c r="D17" s="65">
        <f>VLOOKUP($A17,'Return Data'!$B$7:$R$2843,10,0)</f>
        <v>3.3523000000000001</v>
      </c>
      <c r="E17" s="66">
        <f t="shared" si="0"/>
        <v>15</v>
      </c>
      <c r="F17" s="65">
        <f>VLOOKUP($A17,'Return Data'!$B$7:$R$2843,11,0)</f>
        <v>20.493600000000001</v>
      </c>
      <c r="G17" s="66">
        <f t="shared" si="1"/>
        <v>8</v>
      </c>
      <c r="H17" s="65">
        <f>VLOOKUP($A17,'Return Data'!$B$7:$R$2843,12,0)</f>
        <v>33.415700000000001</v>
      </c>
      <c r="I17" s="66">
        <f t="shared" si="2"/>
        <v>9</v>
      </c>
      <c r="J17" s="65">
        <f>VLOOKUP($A17,'Return Data'!$B$7:$R$2843,13,0)</f>
        <v>62.951900000000002</v>
      </c>
      <c r="K17" s="66">
        <f t="shared" si="3"/>
        <v>5</v>
      </c>
      <c r="L17" s="65">
        <f>VLOOKUP($A17,'Return Data'!$B$7:$R$2843,17,0)</f>
        <v>14.723699999999999</v>
      </c>
      <c r="M17" s="66">
        <f t="shared" si="4"/>
        <v>15</v>
      </c>
      <c r="N17" s="65">
        <f>VLOOKUP($A17,'Return Data'!$B$7:$R$2843,14,0)</f>
        <v>12.593400000000001</v>
      </c>
      <c r="O17" s="66">
        <f t="shared" si="6"/>
        <v>12</v>
      </c>
      <c r="P17" s="65">
        <f>VLOOKUP($A17,'Return Data'!$B$7:$R$2843,15,0)</f>
        <v>14.7194</v>
      </c>
      <c r="Q17" s="66">
        <f>RANK(P17,P$8:P$40,0)</f>
        <v>8</v>
      </c>
      <c r="R17" s="65">
        <f>VLOOKUP($A17,'Return Data'!$B$7:$R$2843,16,0)</f>
        <v>15.699</v>
      </c>
      <c r="S17" s="67">
        <f t="shared" si="5"/>
        <v>5</v>
      </c>
    </row>
    <row r="18" spans="1:19" x14ac:dyDescent="0.3">
      <c r="A18" s="63" t="s">
        <v>496</v>
      </c>
      <c r="B18" s="64">
        <f>VLOOKUP($A18,'Return Data'!$B$7:$R$2843,3,0)</f>
        <v>44340</v>
      </c>
      <c r="C18" s="65">
        <f>VLOOKUP($A18,'Return Data'!$B$7:$R$2843,4,0)</f>
        <v>14.713800000000001</v>
      </c>
      <c r="D18" s="65">
        <f>VLOOKUP($A18,'Return Data'!$B$7:$R$2843,10,0)</f>
        <v>1.8439000000000001</v>
      </c>
      <c r="E18" s="66">
        <f t="shared" si="0"/>
        <v>29</v>
      </c>
      <c r="F18" s="65">
        <f>VLOOKUP($A18,'Return Data'!$B$7:$R$2843,11,0)</f>
        <v>13.241400000000001</v>
      </c>
      <c r="G18" s="66">
        <f t="shared" si="1"/>
        <v>26</v>
      </c>
      <c r="H18" s="65">
        <f>VLOOKUP($A18,'Return Data'!$B$7:$R$2843,12,0)</f>
        <v>25.266500000000001</v>
      </c>
      <c r="I18" s="66">
        <f t="shared" si="2"/>
        <v>25</v>
      </c>
      <c r="J18" s="65">
        <f>VLOOKUP($A18,'Return Data'!$B$7:$R$2843,13,0)</f>
        <v>48.284199999999998</v>
      </c>
      <c r="K18" s="66">
        <f t="shared" si="3"/>
        <v>24</v>
      </c>
      <c r="L18" s="65"/>
      <c r="M18" s="66"/>
      <c r="N18" s="65"/>
      <c r="O18" s="66"/>
      <c r="P18" s="65"/>
      <c r="Q18" s="66"/>
      <c r="R18" s="65">
        <f>VLOOKUP($A18,'Return Data'!$B$7:$R$2843,16,0)</f>
        <v>16.0867</v>
      </c>
      <c r="S18" s="67">
        <f t="shared" si="5"/>
        <v>4</v>
      </c>
    </row>
    <row r="19" spans="1:19" x14ac:dyDescent="0.3">
      <c r="A19" s="63" t="s">
        <v>499</v>
      </c>
      <c r="B19" s="64">
        <f>VLOOKUP($A19,'Return Data'!$B$7:$R$2843,3,0)</f>
        <v>44340</v>
      </c>
      <c r="C19" s="65">
        <f>VLOOKUP($A19,'Return Data'!$B$7:$R$2843,4,0)</f>
        <v>197.3</v>
      </c>
      <c r="D19" s="65">
        <f>VLOOKUP($A19,'Return Data'!$B$7:$R$2843,10,0)</f>
        <v>5.5305999999999997</v>
      </c>
      <c r="E19" s="66">
        <f t="shared" si="0"/>
        <v>4</v>
      </c>
      <c r="F19" s="65">
        <f>VLOOKUP($A19,'Return Data'!$B$7:$R$2843,11,0)</f>
        <v>30.446300000000001</v>
      </c>
      <c r="G19" s="66">
        <f t="shared" si="1"/>
        <v>2</v>
      </c>
      <c r="H19" s="65">
        <f>VLOOKUP($A19,'Return Data'!$B$7:$R$2843,12,0)</f>
        <v>36.069000000000003</v>
      </c>
      <c r="I19" s="66">
        <f t="shared" si="2"/>
        <v>4</v>
      </c>
      <c r="J19" s="65">
        <f>VLOOKUP($A19,'Return Data'!$B$7:$R$2843,13,0)</f>
        <v>60.641599999999997</v>
      </c>
      <c r="K19" s="66">
        <f t="shared" si="3"/>
        <v>8</v>
      </c>
      <c r="L19" s="65">
        <f>VLOOKUP($A19,'Return Data'!$B$7:$R$2843,17,0)</f>
        <v>16.2682</v>
      </c>
      <c r="M19" s="66">
        <f>RANK(L19,L$8:L$40,0)</f>
        <v>8</v>
      </c>
      <c r="N19" s="65">
        <f>VLOOKUP($A19,'Return Data'!$B$7:$R$2843,14,0)</f>
        <v>14.161300000000001</v>
      </c>
      <c r="O19" s="66">
        <f>RANK(N19,N$8:N$40,0)</f>
        <v>7</v>
      </c>
      <c r="P19" s="65">
        <f>VLOOKUP($A19,'Return Data'!$B$7:$R$2843,15,0)</f>
        <v>15.9283</v>
      </c>
      <c r="Q19" s="66">
        <f>RANK(P19,P$8:P$40,0)</f>
        <v>4</v>
      </c>
      <c r="R19" s="65">
        <f>VLOOKUP($A19,'Return Data'!$B$7:$R$2843,16,0)</f>
        <v>16.138500000000001</v>
      </c>
      <c r="S19" s="67">
        <f t="shared" si="5"/>
        <v>3</v>
      </c>
    </row>
    <row r="20" spans="1:19" x14ac:dyDescent="0.3">
      <c r="A20" s="63" t="s">
        <v>501</v>
      </c>
      <c r="B20" s="64">
        <f>VLOOKUP($A20,'Return Data'!$B$7:$R$2843,3,0)</f>
        <v>44340</v>
      </c>
      <c r="C20" s="65">
        <f>VLOOKUP($A20,'Return Data'!$B$7:$R$2843,4,0)</f>
        <v>15.190899999999999</v>
      </c>
      <c r="D20" s="65">
        <f>VLOOKUP($A20,'Return Data'!$B$7:$R$2843,10,0)</f>
        <v>2.3418000000000001</v>
      </c>
      <c r="E20" s="66">
        <f t="shared" si="0"/>
        <v>24</v>
      </c>
      <c r="F20" s="65">
        <f>VLOOKUP($A20,'Return Data'!$B$7:$R$2843,11,0)</f>
        <v>11.580500000000001</v>
      </c>
      <c r="G20" s="66">
        <f t="shared" si="1"/>
        <v>28</v>
      </c>
      <c r="H20" s="65">
        <f>VLOOKUP($A20,'Return Data'!$B$7:$R$2843,12,0)</f>
        <v>19.835100000000001</v>
      </c>
      <c r="I20" s="66">
        <f t="shared" si="2"/>
        <v>33</v>
      </c>
      <c r="J20" s="65">
        <f>VLOOKUP($A20,'Return Data'!$B$7:$R$2843,13,0)</f>
        <v>41.343600000000002</v>
      </c>
      <c r="K20" s="66">
        <f t="shared" si="3"/>
        <v>32</v>
      </c>
      <c r="L20" s="65">
        <f>VLOOKUP($A20,'Return Data'!$B$7:$R$2843,17,0)</f>
        <v>12.394399999999999</v>
      </c>
      <c r="M20" s="66">
        <f>RANK(L20,L$8:L$40,0)</f>
        <v>24</v>
      </c>
      <c r="N20" s="65">
        <f>VLOOKUP($A20,'Return Data'!$B$7:$R$2843,14,0)</f>
        <v>7.383</v>
      </c>
      <c r="O20" s="66">
        <f>RANK(N20,N$8:N$40,0)</f>
        <v>25</v>
      </c>
      <c r="P20" s="65"/>
      <c r="Q20" s="66"/>
      <c r="R20" s="65">
        <f>VLOOKUP($A20,'Return Data'!$B$7:$R$2843,16,0)</f>
        <v>9.5510000000000002</v>
      </c>
      <c r="S20" s="67">
        <f t="shared" si="5"/>
        <v>33</v>
      </c>
    </row>
    <row r="21" spans="1:19" x14ac:dyDescent="0.3">
      <c r="A21" s="63" t="s">
        <v>502</v>
      </c>
      <c r="B21" s="64">
        <f>VLOOKUP($A21,'Return Data'!$B$7:$R$2843,3,0)</f>
        <v>44340</v>
      </c>
      <c r="C21" s="65">
        <f>VLOOKUP($A21,'Return Data'!$B$7:$R$2843,4,0)</f>
        <v>16</v>
      </c>
      <c r="D21" s="65">
        <f>VLOOKUP($A21,'Return Data'!$B$7:$R$2843,10,0)</f>
        <v>5.1247999999999996</v>
      </c>
      <c r="E21" s="66">
        <f t="shared" si="0"/>
        <v>8</v>
      </c>
      <c r="F21" s="65">
        <f>VLOOKUP($A21,'Return Data'!$B$7:$R$2843,11,0)</f>
        <v>19.6709</v>
      </c>
      <c r="G21" s="66">
        <f t="shared" si="1"/>
        <v>10</v>
      </c>
      <c r="H21" s="65">
        <f>VLOOKUP($A21,'Return Data'!$B$7:$R$2843,12,0)</f>
        <v>31.147500000000001</v>
      </c>
      <c r="I21" s="66">
        <f t="shared" si="2"/>
        <v>12</v>
      </c>
      <c r="J21" s="65">
        <f>VLOOKUP($A21,'Return Data'!$B$7:$R$2843,13,0)</f>
        <v>60.160200000000003</v>
      </c>
      <c r="K21" s="66">
        <f t="shared" si="3"/>
        <v>9</v>
      </c>
      <c r="L21" s="65">
        <f>VLOOKUP($A21,'Return Data'!$B$7:$R$2843,17,0)</f>
        <v>14.969900000000001</v>
      </c>
      <c r="M21" s="66">
        <f>RANK(L21,L$8:L$40,0)</f>
        <v>13</v>
      </c>
      <c r="N21" s="65">
        <f>VLOOKUP($A21,'Return Data'!$B$7:$R$2843,14,0)</f>
        <v>11.034800000000001</v>
      </c>
      <c r="O21" s="66">
        <f>RANK(N21,N$8:N$40,0)</f>
        <v>16</v>
      </c>
      <c r="P21" s="65"/>
      <c r="Q21" s="66"/>
      <c r="R21" s="65">
        <f>VLOOKUP($A21,'Return Data'!$B$7:$R$2843,16,0)</f>
        <v>11.273300000000001</v>
      </c>
      <c r="S21" s="67">
        <f t="shared" si="5"/>
        <v>29</v>
      </c>
    </row>
    <row r="22" spans="1:19" x14ac:dyDescent="0.3">
      <c r="A22" s="63" t="s">
        <v>504</v>
      </c>
      <c r="B22" s="64">
        <f>VLOOKUP($A22,'Return Data'!$B$7:$R$2843,3,0)</f>
        <v>44340</v>
      </c>
      <c r="C22" s="65">
        <f>VLOOKUP($A22,'Return Data'!$B$7:$R$2843,4,0)</f>
        <v>13.882999999999999</v>
      </c>
      <c r="D22" s="65">
        <f>VLOOKUP($A22,'Return Data'!$B$7:$R$2843,10,0)</f>
        <v>2.4091999999999998</v>
      </c>
      <c r="E22" s="66">
        <f t="shared" si="0"/>
        <v>23</v>
      </c>
      <c r="F22" s="65">
        <f>VLOOKUP($A22,'Return Data'!$B$7:$R$2843,11,0)</f>
        <v>11.000999999999999</v>
      </c>
      <c r="G22" s="66">
        <f t="shared" si="1"/>
        <v>29</v>
      </c>
      <c r="H22" s="65">
        <f>VLOOKUP($A22,'Return Data'!$B$7:$R$2843,12,0)</f>
        <v>26.8781</v>
      </c>
      <c r="I22" s="66">
        <f t="shared" si="2"/>
        <v>21</v>
      </c>
      <c r="J22" s="65">
        <f>VLOOKUP($A22,'Return Data'!$B$7:$R$2843,13,0)</f>
        <v>51.776499999999999</v>
      </c>
      <c r="K22" s="66">
        <f t="shared" si="3"/>
        <v>20</v>
      </c>
      <c r="L22" s="65"/>
      <c r="M22" s="66"/>
      <c r="N22" s="65"/>
      <c r="O22" s="66"/>
      <c r="P22" s="65"/>
      <c r="Q22" s="66"/>
      <c r="R22" s="65">
        <f>VLOOKUP($A22,'Return Data'!$B$7:$R$2843,16,0)</f>
        <v>14.3504</v>
      </c>
      <c r="S22" s="67">
        <f t="shared" si="5"/>
        <v>14</v>
      </c>
    </row>
    <row r="23" spans="1:19" x14ac:dyDescent="0.3">
      <c r="A23" s="63" t="s">
        <v>506</v>
      </c>
      <c r="B23" s="64">
        <f>VLOOKUP($A23,'Return Data'!$B$7:$R$2843,3,0)</f>
        <v>44340</v>
      </c>
      <c r="C23" s="65">
        <f>VLOOKUP($A23,'Return Data'!$B$7:$R$2843,4,0)</f>
        <v>13.581</v>
      </c>
      <c r="D23" s="65">
        <f>VLOOKUP($A23,'Return Data'!$B$7:$R$2843,10,0)</f>
        <v>2.0844</v>
      </c>
      <c r="E23" s="66">
        <f t="shared" si="0"/>
        <v>26</v>
      </c>
      <c r="F23" s="65">
        <f>VLOOKUP($A23,'Return Data'!$B$7:$R$2843,11,0)</f>
        <v>13.3025</v>
      </c>
      <c r="G23" s="66">
        <f t="shared" si="1"/>
        <v>25</v>
      </c>
      <c r="H23" s="65">
        <f>VLOOKUP($A23,'Return Data'!$B$7:$R$2843,12,0)</f>
        <v>21.745899999999999</v>
      </c>
      <c r="I23" s="66">
        <f t="shared" si="2"/>
        <v>30</v>
      </c>
      <c r="J23" s="65">
        <f>VLOOKUP($A23,'Return Data'!$B$7:$R$2843,13,0)</f>
        <v>44.352800000000002</v>
      </c>
      <c r="K23" s="66">
        <f t="shared" si="3"/>
        <v>28</v>
      </c>
      <c r="L23" s="65">
        <f>VLOOKUP($A23,'Return Data'!$B$7:$R$2843,17,0)</f>
        <v>13.03</v>
      </c>
      <c r="M23" s="66">
        <f>RANK(L23,L$8:L$40,0)</f>
        <v>21</v>
      </c>
      <c r="N23" s="65"/>
      <c r="O23" s="66"/>
      <c r="P23" s="65"/>
      <c r="Q23" s="66"/>
      <c r="R23" s="65">
        <f>VLOOKUP($A23,'Return Data'!$B$7:$R$2843,16,0)</f>
        <v>11.126300000000001</v>
      </c>
      <c r="S23" s="67">
        <f t="shared" si="5"/>
        <v>30</v>
      </c>
    </row>
    <row r="24" spans="1:19" x14ac:dyDescent="0.3">
      <c r="A24" s="63" t="s">
        <v>509</v>
      </c>
      <c r="B24" s="64">
        <f>VLOOKUP($A24,'Return Data'!$B$7:$R$2843,3,0)</f>
        <v>44340</v>
      </c>
      <c r="C24" s="65">
        <f>VLOOKUP($A24,'Return Data'!$B$7:$R$2843,4,0)</f>
        <v>66.844899999999996</v>
      </c>
      <c r="D24" s="65">
        <f>VLOOKUP($A24,'Return Data'!$B$7:$R$2843,10,0)</f>
        <v>4.7961</v>
      </c>
      <c r="E24" s="66">
        <f t="shared" si="0"/>
        <v>10</v>
      </c>
      <c r="F24" s="65">
        <f>VLOOKUP($A24,'Return Data'!$B$7:$R$2843,11,0)</f>
        <v>18.498899999999999</v>
      </c>
      <c r="G24" s="66">
        <f t="shared" si="1"/>
        <v>11</v>
      </c>
      <c r="H24" s="65">
        <f>VLOOKUP($A24,'Return Data'!$B$7:$R$2843,12,0)</f>
        <v>33.742199999999997</v>
      </c>
      <c r="I24" s="66">
        <f t="shared" si="2"/>
        <v>6</v>
      </c>
      <c r="J24" s="65">
        <f>VLOOKUP($A24,'Return Data'!$B$7:$R$2843,13,0)</f>
        <v>84.183300000000003</v>
      </c>
      <c r="K24" s="66">
        <f t="shared" si="3"/>
        <v>2</v>
      </c>
      <c r="L24" s="65">
        <f>VLOOKUP($A24,'Return Data'!$B$7:$R$2843,17,0)</f>
        <v>15.475899999999999</v>
      </c>
      <c r="M24" s="66">
        <f>RANK(L24,L$8:L$40,0)</f>
        <v>12</v>
      </c>
      <c r="N24" s="65">
        <f>VLOOKUP($A24,'Return Data'!$B$7:$R$2843,14,0)</f>
        <v>12.573399999999999</v>
      </c>
      <c r="O24" s="66">
        <f>RANK(N24,N$8:N$40,0)</f>
        <v>13</v>
      </c>
      <c r="P24" s="65">
        <f>VLOOKUP($A24,'Return Data'!$B$7:$R$2843,15,0)</f>
        <v>12.010899999999999</v>
      </c>
      <c r="Q24" s="66">
        <f>RANK(P24,P$8:P$40,0)</f>
        <v>17</v>
      </c>
      <c r="R24" s="65">
        <f>VLOOKUP($A24,'Return Data'!$B$7:$R$2843,16,0)</f>
        <v>12.424300000000001</v>
      </c>
      <c r="S24" s="67">
        <f t="shared" si="5"/>
        <v>22</v>
      </c>
    </row>
    <row r="25" spans="1:19" x14ac:dyDescent="0.3">
      <c r="A25" s="63" t="s">
        <v>1838</v>
      </c>
      <c r="B25" s="64">
        <f>VLOOKUP($A25,'Return Data'!$B$7:$R$2843,3,0)</f>
        <v>44340</v>
      </c>
      <c r="C25" s="65">
        <f>VLOOKUP($A25,'Return Data'!$B$7:$R$2843,4,0)</f>
        <v>39.258000000000003</v>
      </c>
      <c r="D25" s="65">
        <f>VLOOKUP($A25,'Return Data'!$B$7:$R$2843,10,0)</f>
        <v>5.6942000000000004</v>
      </c>
      <c r="E25" s="66">
        <f t="shared" si="0"/>
        <v>3</v>
      </c>
      <c r="F25" s="65">
        <f>VLOOKUP($A25,'Return Data'!$B$7:$R$2843,11,0)</f>
        <v>21.741599999999998</v>
      </c>
      <c r="G25" s="66">
        <f t="shared" si="1"/>
        <v>7</v>
      </c>
      <c r="H25" s="65">
        <f>VLOOKUP($A25,'Return Data'!$B$7:$R$2843,12,0)</f>
        <v>37.563899999999997</v>
      </c>
      <c r="I25" s="66">
        <f t="shared" si="2"/>
        <v>3</v>
      </c>
      <c r="J25" s="65">
        <f>VLOOKUP($A25,'Return Data'!$B$7:$R$2843,13,0)</f>
        <v>69.537099999999995</v>
      </c>
      <c r="K25" s="66">
        <f t="shared" si="3"/>
        <v>4</v>
      </c>
      <c r="L25" s="65">
        <f>VLOOKUP($A25,'Return Data'!$B$7:$R$2843,17,0)</f>
        <v>19.7455</v>
      </c>
      <c r="M25" s="66">
        <f>RANK(L25,L$8:L$40,0)</f>
        <v>4</v>
      </c>
      <c r="N25" s="65">
        <f>VLOOKUP($A25,'Return Data'!$B$7:$R$2843,14,0)</f>
        <v>15.3598</v>
      </c>
      <c r="O25" s="66">
        <f>RANK(N25,N$8:N$40,0)</f>
        <v>5</v>
      </c>
      <c r="P25" s="65">
        <f>VLOOKUP($A25,'Return Data'!$B$7:$R$2843,15,0)</f>
        <v>15.5664</v>
      </c>
      <c r="Q25" s="66">
        <f>RANK(P25,P$8:P$40,0)</f>
        <v>7</v>
      </c>
      <c r="R25" s="65">
        <f>VLOOKUP($A25,'Return Data'!$B$7:$R$2843,16,0)</f>
        <v>12.6876</v>
      </c>
      <c r="S25" s="67">
        <f t="shared" si="5"/>
        <v>21</v>
      </c>
    </row>
    <row r="26" spans="1:19" x14ac:dyDescent="0.3">
      <c r="A26" s="63" t="s">
        <v>510</v>
      </c>
      <c r="B26" s="64">
        <f>VLOOKUP($A26,'Return Data'!$B$7:$R$2843,3,0)</f>
        <v>44340</v>
      </c>
      <c r="C26" s="65">
        <f>VLOOKUP($A26,'Return Data'!$B$7:$R$2843,4,0)</f>
        <v>36.606000000000002</v>
      </c>
      <c r="D26" s="65">
        <f>VLOOKUP($A26,'Return Data'!$B$7:$R$2843,10,0)</f>
        <v>3.2726000000000002</v>
      </c>
      <c r="E26" s="66">
        <f t="shared" si="0"/>
        <v>18</v>
      </c>
      <c r="F26" s="65">
        <f>VLOOKUP($A26,'Return Data'!$B$7:$R$2843,11,0)</f>
        <v>14.490399999999999</v>
      </c>
      <c r="G26" s="66">
        <f t="shared" si="1"/>
        <v>23</v>
      </c>
      <c r="H26" s="65">
        <f>VLOOKUP($A26,'Return Data'!$B$7:$R$2843,12,0)</f>
        <v>26.201499999999999</v>
      </c>
      <c r="I26" s="66">
        <f t="shared" si="2"/>
        <v>23</v>
      </c>
      <c r="J26" s="65">
        <f>VLOOKUP($A26,'Return Data'!$B$7:$R$2843,13,0)</f>
        <v>50.642000000000003</v>
      </c>
      <c r="K26" s="66">
        <f t="shared" si="3"/>
        <v>22</v>
      </c>
      <c r="L26" s="65">
        <f>VLOOKUP($A26,'Return Data'!$B$7:$R$2843,17,0)</f>
        <v>13.8628</v>
      </c>
      <c r="M26" s="66">
        <f>RANK(L26,L$8:L$40,0)</f>
        <v>19</v>
      </c>
      <c r="N26" s="65">
        <f>VLOOKUP($A26,'Return Data'!$B$7:$R$2843,14,0)</f>
        <v>10.136799999999999</v>
      </c>
      <c r="O26" s="66">
        <f>RANK(N26,N$8:N$40,0)</f>
        <v>22</v>
      </c>
      <c r="P26" s="65">
        <f>VLOOKUP($A26,'Return Data'!$B$7:$R$2843,15,0)</f>
        <v>12.9643</v>
      </c>
      <c r="Q26" s="66">
        <f>RANK(P26,P$8:P$40,0)</f>
        <v>13</v>
      </c>
      <c r="R26" s="65">
        <f>VLOOKUP($A26,'Return Data'!$B$7:$R$2843,16,0)</f>
        <v>14.740600000000001</v>
      </c>
      <c r="S26" s="67">
        <f t="shared" si="5"/>
        <v>11</v>
      </c>
    </row>
    <row r="27" spans="1:19" x14ac:dyDescent="0.3">
      <c r="A27" s="63" t="s">
        <v>513</v>
      </c>
      <c r="B27" s="64">
        <f>VLOOKUP($A27,'Return Data'!$B$7:$R$2843,3,0)</f>
        <v>44340</v>
      </c>
      <c r="C27" s="65">
        <f>VLOOKUP($A27,'Return Data'!$B$7:$R$2843,4,0)</f>
        <v>135.08070000000001</v>
      </c>
      <c r="D27" s="65">
        <f>VLOOKUP($A27,'Return Data'!$B$7:$R$2843,10,0)</f>
        <v>1.5065999999999999</v>
      </c>
      <c r="E27" s="66">
        <f t="shared" si="0"/>
        <v>31</v>
      </c>
      <c r="F27" s="65">
        <f>VLOOKUP($A27,'Return Data'!$B$7:$R$2843,11,0)</f>
        <v>9.0734999999999992</v>
      </c>
      <c r="G27" s="66">
        <f t="shared" si="1"/>
        <v>33</v>
      </c>
      <c r="H27" s="65">
        <f>VLOOKUP($A27,'Return Data'!$B$7:$R$2843,12,0)</f>
        <v>20.263500000000001</v>
      </c>
      <c r="I27" s="66">
        <f t="shared" si="2"/>
        <v>32</v>
      </c>
      <c r="J27" s="65">
        <f>VLOOKUP($A27,'Return Data'!$B$7:$R$2843,13,0)</f>
        <v>40.347099999999998</v>
      </c>
      <c r="K27" s="66">
        <f t="shared" si="3"/>
        <v>33</v>
      </c>
      <c r="L27" s="65">
        <f>VLOOKUP($A27,'Return Data'!$B$7:$R$2843,17,0)</f>
        <v>11.457700000000001</v>
      </c>
      <c r="M27" s="66">
        <f>RANK(L27,L$8:L$40,0)</f>
        <v>27</v>
      </c>
      <c r="N27" s="65">
        <f>VLOOKUP($A27,'Return Data'!$B$7:$R$2843,14,0)</f>
        <v>11.1783</v>
      </c>
      <c r="O27" s="66">
        <f>RANK(N27,N$8:N$40,0)</f>
        <v>15</v>
      </c>
      <c r="P27" s="65">
        <f>VLOOKUP($A27,'Return Data'!$B$7:$R$2843,15,0)</f>
        <v>11.4549</v>
      </c>
      <c r="Q27" s="66">
        <f>RANK(P27,P$8:P$40,0)</f>
        <v>20</v>
      </c>
      <c r="R27" s="65">
        <f>VLOOKUP($A27,'Return Data'!$B$7:$R$2843,16,0)</f>
        <v>10.1721</v>
      </c>
      <c r="S27" s="67">
        <f t="shared" si="5"/>
        <v>31</v>
      </c>
    </row>
    <row r="28" spans="1:19" x14ac:dyDescent="0.3">
      <c r="A28" s="63" t="s">
        <v>514</v>
      </c>
      <c r="B28" s="64">
        <f>VLOOKUP($A28,'Return Data'!$B$7:$R$2843,3,0)</f>
        <v>44340</v>
      </c>
      <c r="C28" s="65">
        <f>VLOOKUP($A28,'Return Data'!$B$7:$R$2843,4,0)</f>
        <v>15.128399999999999</v>
      </c>
      <c r="D28" s="65">
        <f>VLOOKUP($A28,'Return Data'!$B$7:$R$2843,10,0)</f>
        <v>5.3803000000000001</v>
      </c>
      <c r="E28" s="66">
        <f t="shared" si="0"/>
        <v>6</v>
      </c>
      <c r="F28" s="65">
        <f>VLOOKUP($A28,'Return Data'!$B$7:$R$2843,11,0)</f>
        <v>22.163799999999998</v>
      </c>
      <c r="G28" s="66">
        <f t="shared" si="1"/>
        <v>5</v>
      </c>
      <c r="H28" s="65">
        <f>VLOOKUP($A28,'Return Data'!$B$7:$R$2843,12,0)</f>
        <v>33.986400000000003</v>
      </c>
      <c r="I28" s="66">
        <f t="shared" si="2"/>
        <v>5</v>
      </c>
      <c r="J28" s="65">
        <f>VLOOKUP($A28,'Return Data'!$B$7:$R$2843,13,0)</f>
        <v>58.3048</v>
      </c>
      <c r="K28" s="66">
        <f t="shared" si="3"/>
        <v>12</v>
      </c>
      <c r="L28" s="65"/>
      <c r="M28" s="66"/>
      <c r="N28" s="65"/>
      <c r="O28" s="66"/>
      <c r="P28" s="65"/>
      <c r="Q28" s="66"/>
      <c r="R28" s="65">
        <f>VLOOKUP($A28,'Return Data'!$B$7:$R$2843,16,0)</f>
        <v>25.089700000000001</v>
      </c>
      <c r="S28" s="67">
        <f t="shared" si="5"/>
        <v>1</v>
      </c>
    </row>
    <row r="29" spans="1:19" x14ac:dyDescent="0.3">
      <c r="A29" s="63" t="s">
        <v>517</v>
      </c>
      <c r="B29" s="64">
        <f>VLOOKUP($A29,'Return Data'!$B$7:$R$2843,3,0)</f>
        <v>44340</v>
      </c>
      <c r="C29" s="65">
        <f>VLOOKUP($A29,'Return Data'!$B$7:$R$2843,4,0)</f>
        <v>21.6</v>
      </c>
      <c r="D29" s="65">
        <f>VLOOKUP($A29,'Return Data'!$B$7:$R$2843,10,0)</f>
        <v>3.2850000000000001</v>
      </c>
      <c r="E29" s="66">
        <f t="shared" si="0"/>
        <v>17</v>
      </c>
      <c r="F29" s="65">
        <f>VLOOKUP($A29,'Return Data'!$B$7:$R$2843,11,0)</f>
        <v>16.185300000000002</v>
      </c>
      <c r="G29" s="66">
        <f t="shared" si="1"/>
        <v>19</v>
      </c>
      <c r="H29" s="65">
        <f>VLOOKUP($A29,'Return Data'!$B$7:$R$2843,12,0)</f>
        <v>27.516400000000001</v>
      </c>
      <c r="I29" s="66">
        <f t="shared" si="2"/>
        <v>19</v>
      </c>
      <c r="J29" s="65">
        <f>VLOOKUP($A29,'Return Data'!$B$7:$R$2843,13,0)</f>
        <v>54.594900000000003</v>
      </c>
      <c r="K29" s="66">
        <f t="shared" si="3"/>
        <v>15</v>
      </c>
      <c r="L29" s="65">
        <f>VLOOKUP($A29,'Return Data'!$B$7:$R$2843,17,0)</f>
        <v>16.114899999999999</v>
      </c>
      <c r="M29" s="66">
        <f>RANK(L29,L$8:L$40,0)</f>
        <v>9</v>
      </c>
      <c r="N29" s="65">
        <f>VLOOKUP($A29,'Return Data'!$B$7:$R$2843,14,0)</f>
        <v>15.5032</v>
      </c>
      <c r="O29" s="66">
        <f>RANK(N29,N$8:N$40,0)</f>
        <v>3</v>
      </c>
      <c r="P29" s="65">
        <f>VLOOKUP($A29,'Return Data'!$B$7:$R$2843,15,0)</f>
        <v>16.6768</v>
      </c>
      <c r="Q29" s="66">
        <f>RANK(P29,P$8:P$40,0)</f>
        <v>2</v>
      </c>
      <c r="R29" s="65">
        <f>VLOOKUP($A29,'Return Data'!$B$7:$R$2843,16,0)</f>
        <v>14.135400000000001</v>
      </c>
      <c r="S29" s="67">
        <f t="shared" si="5"/>
        <v>16</v>
      </c>
    </row>
    <row r="30" spans="1:19" x14ac:dyDescent="0.3">
      <c r="A30" s="63" t="s">
        <v>519</v>
      </c>
      <c r="B30" s="64">
        <f>VLOOKUP($A30,'Return Data'!$B$7:$R$2843,3,0)</f>
        <v>44340</v>
      </c>
      <c r="C30" s="65">
        <f>VLOOKUP($A30,'Return Data'!$B$7:$R$2843,4,0)</f>
        <v>14.622400000000001</v>
      </c>
      <c r="D30" s="65">
        <f>VLOOKUP($A30,'Return Data'!$B$7:$R$2843,10,0)</f>
        <v>0.45689999999999997</v>
      </c>
      <c r="E30" s="66">
        <f t="shared" si="0"/>
        <v>33</v>
      </c>
      <c r="F30" s="65">
        <f>VLOOKUP($A30,'Return Data'!$B$7:$R$2843,11,0)</f>
        <v>10.1366</v>
      </c>
      <c r="G30" s="66">
        <f t="shared" si="1"/>
        <v>32</v>
      </c>
      <c r="H30" s="65">
        <f>VLOOKUP($A30,'Return Data'!$B$7:$R$2843,12,0)</f>
        <v>22.039400000000001</v>
      </c>
      <c r="I30" s="66">
        <f t="shared" si="2"/>
        <v>28</v>
      </c>
      <c r="J30" s="65">
        <f>VLOOKUP($A30,'Return Data'!$B$7:$R$2843,13,0)</f>
        <v>43.9283</v>
      </c>
      <c r="K30" s="66">
        <f t="shared" si="3"/>
        <v>29</v>
      </c>
      <c r="L30" s="65"/>
      <c r="M30" s="66"/>
      <c r="N30" s="65"/>
      <c r="O30" s="66"/>
      <c r="P30" s="65"/>
      <c r="Q30" s="66"/>
      <c r="R30" s="65">
        <f>VLOOKUP($A30,'Return Data'!$B$7:$R$2843,16,0)</f>
        <v>15.1525</v>
      </c>
      <c r="S30" s="67">
        <f t="shared" si="5"/>
        <v>9</v>
      </c>
    </row>
    <row r="31" spans="1:19" x14ac:dyDescent="0.3">
      <c r="A31" s="63" t="s">
        <v>2011</v>
      </c>
      <c r="B31" s="64">
        <f>VLOOKUP($A31,'Return Data'!$B$7:$R$2843,3,0)</f>
        <v>44340</v>
      </c>
      <c r="C31" s="65">
        <f>VLOOKUP($A31,'Return Data'!$B$7:$R$2843,4,0)</f>
        <v>13.253500000000001</v>
      </c>
      <c r="D31" s="65">
        <f>VLOOKUP($A31,'Return Data'!$B$7:$R$2843,10,0)</f>
        <v>2.0222000000000002</v>
      </c>
      <c r="E31" s="66">
        <f t="shared" si="0"/>
        <v>28</v>
      </c>
      <c r="F31" s="65">
        <f>VLOOKUP($A31,'Return Data'!$B$7:$R$2843,11,0)</f>
        <v>12.674899999999999</v>
      </c>
      <c r="G31" s="66">
        <f t="shared" si="1"/>
        <v>27</v>
      </c>
      <c r="H31" s="65">
        <f>VLOOKUP($A31,'Return Data'!$B$7:$R$2843,12,0)</f>
        <v>22.028400000000001</v>
      </c>
      <c r="I31" s="66">
        <f t="shared" si="2"/>
        <v>29</v>
      </c>
      <c r="J31" s="65">
        <f>VLOOKUP($A31,'Return Data'!$B$7:$R$2843,13,0)</f>
        <v>42.220199999999998</v>
      </c>
      <c r="K31" s="66">
        <f t="shared" si="3"/>
        <v>31</v>
      </c>
      <c r="L31" s="65">
        <f>VLOOKUP($A31,'Return Data'!$B$7:$R$2843,17,0)</f>
        <v>10.4809</v>
      </c>
      <c r="M31" s="66">
        <f t="shared" ref="M31:M40" si="7">RANK(L31,L$8:L$40,0)</f>
        <v>28</v>
      </c>
      <c r="N31" s="65"/>
      <c r="O31" s="66"/>
      <c r="P31" s="65"/>
      <c r="Q31" s="66"/>
      <c r="R31" s="65">
        <f>VLOOKUP($A31,'Return Data'!$B$7:$R$2843,16,0)</f>
        <v>9.6142000000000003</v>
      </c>
      <c r="S31" s="67">
        <f t="shared" si="5"/>
        <v>32</v>
      </c>
    </row>
    <row r="32" spans="1:19" x14ac:dyDescent="0.3">
      <c r="A32" s="63" t="s">
        <v>522</v>
      </c>
      <c r="B32" s="64">
        <f>VLOOKUP($A32,'Return Data'!$B$7:$R$2843,3,0)</f>
        <v>44340</v>
      </c>
      <c r="C32" s="65">
        <f>VLOOKUP($A32,'Return Data'!$B$7:$R$2843,4,0)</f>
        <v>64.405600000000007</v>
      </c>
      <c r="D32" s="65">
        <f>VLOOKUP($A32,'Return Data'!$B$7:$R$2843,10,0)</f>
        <v>4.5349000000000004</v>
      </c>
      <c r="E32" s="66">
        <f t="shared" si="0"/>
        <v>11</v>
      </c>
      <c r="F32" s="65">
        <f>VLOOKUP($A32,'Return Data'!$B$7:$R$2843,11,0)</f>
        <v>22.144300000000001</v>
      </c>
      <c r="G32" s="66">
        <f t="shared" si="1"/>
        <v>6</v>
      </c>
      <c r="H32" s="65">
        <f>VLOOKUP($A32,'Return Data'!$B$7:$R$2843,12,0)</f>
        <v>33.678199999999997</v>
      </c>
      <c r="I32" s="66">
        <f t="shared" si="2"/>
        <v>7</v>
      </c>
      <c r="J32" s="65">
        <f>VLOOKUP($A32,'Return Data'!$B$7:$R$2843,13,0)</f>
        <v>62.368600000000001</v>
      </c>
      <c r="K32" s="66">
        <f t="shared" si="3"/>
        <v>6</v>
      </c>
      <c r="L32" s="65">
        <f>VLOOKUP($A32,'Return Data'!$B$7:$R$2843,17,0)</f>
        <v>5.5549999999999997</v>
      </c>
      <c r="M32" s="66">
        <f t="shared" si="7"/>
        <v>29</v>
      </c>
      <c r="N32" s="65">
        <f>VLOOKUP($A32,'Return Data'!$B$7:$R$2843,14,0)</f>
        <v>4.2236000000000002</v>
      </c>
      <c r="O32" s="66">
        <f t="shared" ref="O32:O40" si="8">RANK(N32,N$8:N$40,0)</f>
        <v>26</v>
      </c>
      <c r="P32" s="65">
        <f>VLOOKUP($A32,'Return Data'!$B$7:$R$2843,15,0)</f>
        <v>9.4661000000000008</v>
      </c>
      <c r="Q32" s="66">
        <f t="shared" ref="Q32:Q40" si="9">RANK(P32,P$8:P$40,0)</f>
        <v>22</v>
      </c>
      <c r="R32" s="65">
        <f>VLOOKUP($A32,'Return Data'!$B$7:$R$2843,16,0)</f>
        <v>11.5169</v>
      </c>
      <c r="S32" s="67">
        <f t="shared" si="5"/>
        <v>26</v>
      </c>
    </row>
    <row r="33" spans="1:19" x14ac:dyDescent="0.3">
      <c r="A33" s="63" t="s">
        <v>528</v>
      </c>
      <c r="B33" s="64">
        <f>VLOOKUP($A33,'Return Data'!$B$7:$R$2843,3,0)</f>
        <v>44340</v>
      </c>
      <c r="C33" s="65">
        <f>VLOOKUP($A33,'Return Data'!$B$7:$R$2843,4,0)</f>
        <v>97.67</v>
      </c>
      <c r="D33" s="65">
        <f>VLOOKUP($A33,'Return Data'!$B$7:$R$2843,10,0)</f>
        <v>5.3387000000000002</v>
      </c>
      <c r="E33" s="66">
        <f t="shared" si="0"/>
        <v>7</v>
      </c>
      <c r="F33" s="65">
        <f>VLOOKUP($A33,'Return Data'!$B$7:$R$2843,11,0)</f>
        <v>16.4818</v>
      </c>
      <c r="G33" s="66">
        <f t="shared" si="1"/>
        <v>18</v>
      </c>
      <c r="H33" s="65">
        <f>VLOOKUP($A33,'Return Data'!$B$7:$R$2843,12,0)</f>
        <v>29.467099999999999</v>
      </c>
      <c r="I33" s="66">
        <f t="shared" si="2"/>
        <v>16</v>
      </c>
      <c r="J33" s="65">
        <f>VLOOKUP($A33,'Return Data'!$B$7:$R$2843,13,0)</f>
        <v>53.665799999999997</v>
      </c>
      <c r="K33" s="66">
        <f t="shared" si="3"/>
        <v>17</v>
      </c>
      <c r="L33" s="65">
        <f>VLOOKUP($A33,'Return Data'!$B$7:$R$2843,17,0)</f>
        <v>14.1343</v>
      </c>
      <c r="M33" s="66">
        <f t="shared" si="7"/>
        <v>17</v>
      </c>
      <c r="N33" s="65">
        <f>VLOOKUP($A33,'Return Data'!$B$7:$R$2843,14,0)</f>
        <v>11.8864</v>
      </c>
      <c r="O33" s="66">
        <f t="shared" si="8"/>
        <v>14</v>
      </c>
      <c r="P33" s="65">
        <f>VLOOKUP($A33,'Return Data'!$B$7:$R$2843,15,0)</f>
        <v>11.7286</v>
      </c>
      <c r="Q33" s="66">
        <f t="shared" si="9"/>
        <v>19</v>
      </c>
      <c r="R33" s="65">
        <f>VLOOKUP($A33,'Return Data'!$B$7:$R$2843,16,0)</f>
        <v>12.3011</v>
      </c>
      <c r="S33" s="67">
        <f t="shared" si="5"/>
        <v>23</v>
      </c>
    </row>
    <row r="34" spans="1:19" x14ac:dyDescent="0.3">
      <c r="A34" s="63" t="s">
        <v>530</v>
      </c>
      <c r="B34" s="64">
        <f>VLOOKUP($A34,'Return Data'!$B$7:$R$2843,3,0)</f>
        <v>44340</v>
      </c>
      <c r="C34" s="65">
        <f>VLOOKUP($A34,'Return Data'!$B$7:$R$2843,4,0)</f>
        <v>106.1</v>
      </c>
      <c r="D34" s="65">
        <f>VLOOKUP($A34,'Return Data'!$B$7:$R$2843,10,0)</f>
        <v>2.1764000000000001</v>
      </c>
      <c r="E34" s="66">
        <f t="shared" si="0"/>
        <v>25</v>
      </c>
      <c r="F34" s="65">
        <f>VLOOKUP($A34,'Return Data'!$B$7:$R$2843,11,0)</f>
        <v>15.602499999999999</v>
      </c>
      <c r="G34" s="66">
        <f t="shared" si="1"/>
        <v>22</v>
      </c>
      <c r="H34" s="65">
        <f>VLOOKUP($A34,'Return Data'!$B$7:$R$2843,12,0)</f>
        <v>27.493400000000001</v>
      </c>
      <c r="I34" s="66">
        <f t="shared" si="2"/>
        <v>20</v>
      </c>
      <c r="J34" s="65">
        <f>VLOOKUP($A34,'Return Data'!$B$7:$R$2843,13,0)</f>
        <v>52.661900000000003</v>
      </c>
      <c r="K34" s="66">
        <f t="shared" si="3"/>
        <v>19</v>
      </c>
      <c r="L34" s="65">
        <f>VLOOKUP($A34,'Return Data'!$B$7:$R$2843,17,0)</f>
        <v>13.009499999999999</v>
      </c>
      <c r="M34" s="66">
        <f t="shared" si="7"/>
        <v>22</v>
      </c>
      <c r="N34" s="65">
        <f>VLOOKUP($A34,'Return Data'!$B$7:$R$2843,14,0)</f>
        <v>10.465299999999999</v>
      </c>
      <c r="O34" s="66">
        <f t="shared" si="8"/>
        <v>21</v>
      </c>
      <c r="P34" s="65">
        <f>VLOOKUP($A34,'Return Data'!$B$7:$R$2843,15,0)</f>
        <v>15.769500000000001</v>
      </c>
      <c r="Q34" s="66">
        <f t="shared" si="9"/>
        <v>5</v>
      </c>
      <c r="R34" s="65">
        <f>VLOOKUP($A34,'Return Data'!$B$7:$R$2843,16,0)</f>
        <v>14.3423</v>
      </c>
      <c r="S34" s="67">
        <f t="shared" si="5"/>
        <v>15</v>
      </c>
    </row>
    <row r="35" spans="1:19" x14ac:dyDescent="0.3">
      <c r="A35" s="63" t="s">
        <v>532</v>
      </c>
      <c r="B35" s="64">
        <f>VLOOKUP($A35,'Return Data'!$B$7:$R$2843,3,0)</f>
        <v>44340</v>
      </c>
      <c r="C35" s="65">
        <f>VLOOKUP($A35,'Return Data'!$B$7:$R$2843,4,0)</f>
        <v>245.3486</v>
      </c>
      <c r="D35" s="65">
        <f>VLOOKUP($A35,'Return Data'!$B$7:$R$2843,10,0)</f>
        <v>20.513000000000002</v>
      </c>
      <c r="E35" s="66">
        <f t="shared" si="0"/>
        <v>1</v>
      </c>
      <c r="F35" s="65">
        <f>VLOOKUP($A35,'Return Data'!$B$7:$R$2843,11,0)</f>
        <v>38.020099999999999</v>
      </c>
      <c r="G35" s="66">
        <f t="shared" si="1"/>
        <v>1</v>
      </c>
      <c r="H35" s="65">
        <f>VLOOKUP($A35,'Return Data'!$B$7:$R$2843,12,0)</f>
        <v>48.234499999999997</v>
      </c>
      <c r="I35" s="66">
        <f t="shared" si="2"/>
        <v>1</v>
      </c>
      <c r="J35" s="65">
        <f>VLOOKUP($A35,'Return Data'!$B$7:$R$2843,13,0)</f>
        <v>93.157799999999995</v>
      </c>
      <c r="K35" s="66">
        <f t="shared" si="3"/>
        <v>1</v>
      </c>
      <c r="L35" s="65">
        <f>VLOOKUP($A35,'Return Data'!$B$7:$R$2843,17,0)</f>
        <v>31.669</v>
      </c>
      <c r="M35" s="66">
        <f t="shared" si="7"/>
        <v>1</v>
      </c>
      <c r="N35" s="65">
        <f>VLOOKUP($A35,'Return Data'!$B$7:$R$2843,14,0)</f>
        <v>24.7454</v>
      </c>
      <c r="O35" s="66">
        <f t="shared" si="8"/>
        <v>1</v>
      </c>
      <c r="P35" s="65">
        <f>VLOOKUP($A35,'Return Data'!$B$7:$R$2843,15,0)</f>
        <v>18.4925</v>
      </c>
      <c r="Q35" s="66">
        <f t="shared" si="9"/>
        <v>1</v>
      </c>
      <c r="R35" s="65">
        <f>VLOOKUP($A35,'Return Data'!$B$7:$R$2843,16,0)</f>
        <v>17.501000000000001</v>
      </c>
      <c r="S35" s="67">
        <f t="shared" si="5"/>
        <v>2</v>
      </c>
    </row>
    <row r="36" spans="1:19" x14ac:dyDescent="0.3">
      <c r="A36" s="63" t="s">
        <v>1842</v>
      </c>
      <c r="B36" s="64">
        <f>VLOOKUP($A36,'Return Data'!$B$7:$R$2843,3,0)</f>
        <v>44340</v>
      </c>
      <c r="C36" s="65">
        <f>VLOOKUP($A36,'Return Data'!$B$7:$R$2843,4,0)</f>
        <v>192.88829999999999</v>
      </c>
      <c r="D36" s="65">
        <f>VLOOKUP($A36,'Return Data'!$B$7:$R$2843,10,0)</f>
        <v>3.2646000000000002</v>
      </c>
      <c r="E36" s="66">
        <f t="shared" si="0"/>
        <v>19</v>
      </c>
      <c r="F36" s="65">
        <f>VLOOKUP($A36,'Return Data'!$B$7:$R$2843,11,0)</f>
        <v>15.7148</v>
      </c>
      <c r="G36" s="66">
        <f t="shared" si="1"/>
        <v>21</v>
      </c>
      <c r="H36" s="65">
        <f>VLOOKUP($A36,'Return Data'!$B$7:$R$2843,12,0)</f>
        <v>26.4986</v>
      </c>
      <c r="I36" s="66">
        <f t="shared" si="2"/>
        <v>22</v>
      </c>
      <c r="J36" s="65">
        <f>VLOOKUP($A36,'Return Data'!$B$7:$R$2843,13,0)</f>
        <v>48.8277</v>
      </c>
      <c r="K36" s="66">
        <f t="shared" si="3"/>
        <v>23</v>
      </c>
      <c r="L36" s="65">
        <f>VLOOKUP($A36,'Return Data'!$B$7:$R$2843,17,0)</f>
        <v>14.902200000000001</v>
      </c>
      <c r="M36" s="66">
        <f t="shared" si="7"/>
        <v>14</v>
      </c>
      <c r="N36" s="65">
        <f>VLOOKUP($A36,'Return Data'!$B$7:$R$2843,14,0)</f>
        <v>13.479900000000001</v>
      </c>
      <c r="O36" s="66">
        <f t="shared" si="8"/>
        <v>8</v>
      </c>
      <c r="P36" s="65">
        <f>VLOOKUP($A36,'Return Data'!$B$7:$R$2843,15,0)</f>
        <v>14.5063</v>
      </c>
      <c r="Q36" s="66">
        <f t="shared" si="9"/>
        <v>9</v>
      </c>
      <c r="R36" s="65">
        <f>VLOOKUP($A36,'Return Data'!$B$7:$R$2843,16,0)</f>
        <v>15.691800000000001</v>
      </c>
      <c r="S36" s="67">
        <f t="shared" si="5"/>
        <v>6</v>
      </c>
    </row>
    <row r="37" spans="1:19" x14ac:dyDescent="0.3">
      <c r="A37" s="63" t="s">
        <v>533</v>
      </c>
      <c r="B37" s="64">
        <f>VLOOKUP($A37,'Return Data'!$B$7:$R$2843,3,0)</f>
        <v>44340</v>
      </c>
      <c r="C37" s="65">
        <f>VLOOKUP($A37,'Return Data'!$B$7:$R$2843,4,0)</f>
        <v>22.300799999999999</v>
      </c>
      <c r="D37" s="65">
        <f>VLOOKUP($A37,'Return Data'!$B$7:$R$2843,10,0)</f>
        <v>2.0649999999999999</v>
      </c>
      <c r="E37" s="66">
        <f t="shared" si="0"/>
        <v>27</v>
      </c>
      <c r="F37" s="65">
        <f>VLOOKUP($A37,'Return Data'!$B$7:$R$2843,11,0)</f>
        <v>10.7036</v>
      </c>
      <c r="G37" s="66">
        <f t="shared" si="1"/>
        <v>30</v>
      </c>
      <c r="H37" s="65">
        <f>VLOOKUP($A37,'Return Data'!$B$7:$R$2843,12,0)</f>
        <v>20.277699999999999</v>
      </c>
      <c r="I37" s="66">
        <f t="shared" si="2"/>
        <v>31</v>
      </c>
      <c r="J37" s="65">
        <f>VLOOKUP($A37,'Return Data'!$B$7:$R$2843,13,0)</f>
        <v>43.314900000000002</v>
      </c>
      <c r="K37" s="66">
        <f t="shared" si="3"/>
        <v>30</v>
      </c>
      <c r="L37" s="65">
        <f>VLOOKUP($A37,'Return Data'!$B$7:$R$2843,17,0)</f>
        <v>12.2157</v>
      </c>
      <c r="M37" s="66">
        <f t="shared" si="7"/>
        <v>25</v>
      </c>
      <c r="N37" s="65">
        <f>VLOOKUP($A37,'Return Data'!$B$7:$R$2843,14,0)</f>
        <v>10.797499999999999</v>
      </c>
      <c r="O37" s="66">
        <f t="shared" si="8"/>
        <v>18</v>
      </c>
      <c r="P37" s="65">
        <f>VLOOKUP($A37,'Return Data'!$B$7:$R$2843,15,0)</f>
        <v>11.906000000000001</v>
      </c>
      <c r="Q37" s="66">
        <f t="shared" si="9"/>
        <v>18</v>
      </c>
      <c r="R37" s="65">
        <f>VLOOKUP($A37,'Return Data'!$B$7:$R$2843,16,0)</f>
        <v>11.3453</v>
      </c>
      <c r="S37" s="67">
        <f t="shared" si="5"/>
        <v>28</v>
      </c>
    </row>
    <row r="38" spans="1:19" x14ac:dyDescent="0.3">
      <c r="A38" s="63" t="s">
        <v>536</v>
      </c>
      <c r="B38" s="64">
        <f>VLOOKUP($A38,'Return Data'!$B$7:$R$2843,3,0)</f>
        <v>44340</v>
      </c>
      <c r="C38" s="65">
        <f>VLOOKUP($A38,'Return Data'!$B$7:$R$2843,4,0)</f>
        <v>125.1544</v>
      </c>
      <c r="D38" s="65">
        <f>VLOOKUP($A38,'Return Data'!$B$7:$R$2843,10,0)</f>
        <v>2.4883999999999999</v>
      </c>
      <c r="E38" s="66">
        <f t="shared" si="0"/>
        <v>22</v>
      </c>
      <c r="F38" s="65">
        <f>VLOOKUP($A38,'Return Data'!$B$7:$R$2843,11,0)</f>
        <v>16.520499999999998</v>
      </c>
      <c r="G38" s="66">
        <f t="shared" si="1"/>
        <v>16</v>
      </c>
      <c r="H38" s="65">
        <f>VLOOKUP($A38,'Return Data'!$B$7:$R$2843,12,0)</f>
        <v>25.2468</v>
      </c>
      <c r="I38" s="66">
        <f t="shared" si="2"/>
        <v>26</v>
      </c>
      <c r="J38" s="65">
        <f>VLOOKUP($A38,'Return Data'!$B$7:$R$2843,13,0)</f>
        <v>46.352200000000003</v>
      </c>
      <c r="K38" s="66">
        <f t="shared" si="3"/>
        <v>27</v>
      </c>
      <c r="L38" s="65">
        <f>VLOOKUP($A38,'Return Data'!$B$7:$R$2843,17,0)</f>
        <v>13.900600000000001</v>
      </c>
      <c r="M38" s="66">
        <f t="shared" si="7"/>
        <v>18</v>
      </c>
      <c r="N38" s="65">
        <f>VLOOKUP($A38,'Return Data'!$B$7:$R$2843,14,0)</f>
        <v>12.594799999999999</v>
      </c>
      <c r="O38" s="66">
        <f t="shared" si="8"/>
        <v>11</v>
      </c>
      <c r="P38" s="65">
        <f>VLOOKUP($A38,'Return Data'!$B$7:$R$2843,15,0)</f>
        <v>14.262499999999999</v>
      </c>
      <c r="Q38" s="66">
        <f t="shared" si="9"/>
        <v>10</v>
      </c>
      <c r="R38" s="65">
        <f>VLOOKUP($A38,'Return Data'!$B$7:$R$2843,16,0)</f>
        <v>11.474600000000001</v>
      </c>
      <c r="S38" s="67">
        <f t="shared" si="5"/>
        <v>27</v>
      </c>
    </row>
    <row r="39" spans="1:19" x14ac:dyDescent="0.3">
      <c r="A39" s="63" t="s">
        <v>537</v>
      </c>
      <c r="B39" s="64">
        <f>VLOOKUP($A39,'Return Data'!$B$7:$R$2843,3,0)</f>
        <v>44340</v>
      </c>
      <c r="C39" s="65">
        <f>VLOOKUP($A39,'Return Data'!$B$7:$R$2843,4,0)</f>
        <v>288.06</v>
      </c>
      <c r="D39" s="65">
        <f>VLOOKUP($A39,'Return Data'!$B$7:$R$2843,10,0)</f>
        <v>1.3021</v>
      </c>
      <c r="E39" s="66">
        <f t="shared" si="0"/>
        <v>32</v>
      </c>
      <c r="F39" s="65">
        <f>VLOOKUP($A39,'Return Data'!$B$7:$R$2843,11,0)</f>
        <v>16.0566</v>
      </c>
      <c r="G39" s="66">
        <f t="shared" si="1"/>
        <v>20</v>
      </c>
      <c r="H39" s="65">
        <f>VLOOKUP($A39,'Return Data'!$B$7:$R$2843,12,0)</f>
        <v>28.101700000000001</v>
      </c>
      <c r="I39" s="66">
        <f t="shared" si="2"/>
        <v>18</v>
      </c>
      <c r="J39" s="65">
        <f>VLOOKUP($A39,'Return Data'!$B$7:$R$2843,13,0)</f>
        <v>53.6419</v>
      </c>
      <c r="K39" s="66">
        <f t="shared" si="3"/>
        <v>18</v>
      </c>
      <c r="L39" s="65">
        <f>VLOOKUP($A39,'Return Data'!$B$7:$R$2843,17,0)</f>
        <v>11.8742</v>
      </c>
      <c r="M39" s="66">
        <f t="shared" si="7"/>
        <v>26</v>
      </c>
      <c r="N39" s="65">
        <f>VLOOKUP($A39,'Return Data'!$B$7:$R$2843,14,0)</f>
        <v>10.875500000000001</v>
      </c>
      <c r="O39" s="66">
        <f t="shared" si="8"/>
        <v>17</v>
      </c>
      <c r="P39" s="65">
        <f>VLOOKUP($A39,'Return Data'!$B$7:$R$2843,15,0)</f>
        <v>11.312799999999999</v>
      </c>
      <c r="Q39" s="66">
        <f t="shared" si="9"/>
        <v>21</v>
      </c>
      <c r="R39" s="65">
        <f>VLOOKUP($A39,'Return Data'!$B$7:$R$2843,16,0)</f>
        <v>13.535299999999999</v>
      </c>
      <c r="S39" s="67">
        <f t="shared" si="5"/>
        <v>18</v>
      </c>
    </row>
    <row r="40" spans="1:19" x14ac:dyDescent="0.3">
      <c r="A40" s="63" t="s">
        <v>539</v>
      </c>
      <c r="B40" s="64">
        <f>VLOOKUP($A40,'Return Data'!$B$7:$R$2843,3,0)</f>
        <v>44340</v>
      </c>
      <c r="C40" s="65">
        <f>VLOOKUP($A40,'Return Data'!$B$7:$R$2843,4,0)</f>
        <v>230.0274</v>
      </c>
      <c r="D40" s="65">
        <f>VLOOKUP($A40,'Return Data'!$B$7:$R$2843,10,0)</f>
        <v>5.4648000000000003</v>
      </c>
      <c r="E40" s="66">
        <f t="shared" si="0"/>
        <v>5</v>
      </c>
      <c r="F40" s="65">
        <f>VLOOKUP($A40,'Return Data'!$B$7:$R$2843,11,0)</f>
        <v>22.395</v>
      </c>
      <c r="G40" s="66">
        <f t="shared" si="1"/>
        <v>4</v>
      </c>
      <c r="H40" s="65">
        <f>VLOOKUP($A40,'Return Data'!$B$7:$R$2843,12,0)</f>
        <v>32.949399999999997</v>
      </c>
      <c r="I40" s="66">
        <f t="shared" si="2"/>
        <v>10</v>
      </c>
      <c r="J40" s="65">
        <f>VLOOKUP($A40,'Return Data'!$B$7:$R$2843,13,0)</f>
        <v>61.821199999999997</v>
      </c>
      <c r="K40" s="66">
        <f t="shared" si="3"/>
        <v>7</v>
      </c>
      <c r="L40" s="65">
        <f>VLOOKUP($A40,'Return Data'!$B$7:$R$2843,17,0)</f>
        <v>14.5311</v>
      </c>
      <c r="M40" s="66">
        <f t="shared" si="7"/>
        <v>16</v>
      </c>
      <c r="N40" s="65">
        <f>VLOOKUP($A40,'Return Data'!$B$7:$R$2843,14,0)</f>
        <v>10.684699999999999</v>
      </c>
      <c r="O40" s="66">
        <f t="shared" si="8"/>
        <v>20</v>
      </c>
      <c r="P40" s="65">
        <f>VLOOKUP($A40,'Return Data'!$B$7:$R$2843,15,0)</f>
        <v>12.614100000000001</v>
      </c>
      <c r="Q40" s="66">
        <f t="shared" si="9"/>
        <v>14</v>
      </c>
      <c r="R40" s="65">
        <f>VLOOKUP($A40,'Return Data'!$B$7:$R$2843,16,0)</f>
        <v>12.098699999999999</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4.1926818181818186</v>
      </c>
      <c r="E42" s="74"/>
      <c r="F42" s="75">
        <f>AVERAGE(F8:F40)</f>
        <v>17.406406060606059</v>
      </c>
      <c r="G42" s="74"/>
      <c r="H42" s="75">
        <f>AVERAGE(H8:H40)</f>
        <v>29.165757575757578</v>
      </c>
      <c r="I42" s="74"/>
      <c r="J42" s="75">
        <f>AVERAGE(J8:J40)</f>
        <v>55.563639393939418</v>
      </c>
      <c r="K42" s="74"/>
      <c r="L42" s="75">
        <f>AVERAGE(L8:L40)</f>
        <v>15.291565517241377</v>
      </c>
      <c r="M42" s="74"/>
      <c r="N42" s="75">
        <f>AVERAGE(N8:N40)</f>
        <v>12.442284615384617</v>
      </c>
      <c r="O42" s="74"/>
      <c r="P42" s="75">
        <f>AVERAGE(P8:P40)</f>
        <v>13.73459090909091</v>
      </c>
      <c r="Q42" s="74"/>
      <c r="R42" s="75">
        <f>AVERAGE(R8:R40)</f>
        <v>13.763596969696971</v>
      </c>
      <c r="S42" s="76"/>
    </row>
    <row r="43" spans="1:19" x14ac:dyDescent="0.3">
      <c r="A43" s="73" t="s">
        <v>28</v>
      </c>
      <c r="B43" s="74"/>
      <c r="C43" s="74"/>
      <c r="D43" s="75">
        <f>MIN(D8:D40)</f>
        <v>0.45689999999999997</v>
      </c>
      <c r="E43" s="74"/>
      <c r="F43" s="75">
        <f>MIN(F8:F40)</f>
        <v>9.0734999999999992</v>
      </c>
      <c r="G43" s="74"/>
      <c r="H43" s="75">
        <f>MIN(H8:H40)</f>
        <v>19.835100000000001</v>
      </c>
      <c r="I43" s="74"/>
      <c r="J43" s="75">
        <f>MIN(J8:J40)</f>
        <v>40.347099999999998</v>
      </c>
      <c r="K43" s="74"/>
      <c r="L43" s="75">
        <f>MIN(L8:L40)</f>
        <v>5.5549999999999997</v>
      </c>
      <c r="M43" s="74"/>
      <c r="N43" s="75">
        <f>MIN(N8:N40)</f>
        <v>4.2236000000000002</v>
      </c>
      <c r="O43" s="74"/>
      <c r="P43" s="75">
        <f>MIN(P8:P40)</f>
        <v>9.4661000000000008</v>
      </c>
      <c r="Q43" s="74"/>
      <c r="R43" s="75">
        <f>MIN(R8:R40)</f>
        <v>9.5510000000000002</v>
      </c>
      <c r="S43" s="76"/>
    </row>
    <row r="44" spans="1:19" ht="15" thickBot="1" x14ac:dyDescent="0.35">
      <c r="A44" s="77" t="s">
        <v>29</v>
      </c>
      <c r="B44" s="78"/>
      <c r="C44" s="78"/>
      <c r="D44" s="79">
        <f>MAX(D8:D40)</f>
        <v>20.513000000000002</v>
      </c>
      <c r="E44" s="78"/>
      <c r="F44" s="79">
        <f>MAX(F8:F40)</f>
        <v>38.020099999999999</v>
      </c>
      <c r="G44" s="78"/>
      <c r="H44" s="79">
        <f>MAX(H8:H40)</f>
        <v>48.234499999999997</v>
      </c>
      <c r="I44" s="78"/>
      <c r="J44" s="79">
        <f>MAX(J8:J40)</f>
        <v>93.157799999999995</v>
      </c>
      <c r="K44" s="78"/>
      <c r="L44" s="79">
        <f>MAX(L8:L40)</f>
        <v>31.669</v>
      </c>
      <c r="M44" s="78"/>
      <c r="N44" s="79">
        <f>MAX(N8:N40)</f>
        <v>24.7454</v>
      </c>
      <c r="O44" s="78"/>
      <c r="P44" s="79">
        <f>MAX(P8:P40)</f>
        <v>18.4925</v>
      </c>
      <c r="Q44" s="78"/>
      <c r="R44" s="79">
        <f>MAX(R8:R40)</f>
        <v>25.089700000000001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44340</v>
      </c>
      <c r="C8" s="65">
        <f>VLOOKUP($A8,'Return Data'!$B$7:$R$2843,4,0)</f>
        <v>946.29</v>
      </c>
      <c r="D8" s="65">
        <f>VLOOKUP($A8,'Return Data'!$B$7:$R$2843,10,0)</f>
        <v>3.3801000000000001</v>
      </c>
      <c r="E8" s="66">
        <f t="shared" ref="E8:E40" si="0">RANK(D8,D$8:D$40,0)</f>
        <v>14</v>
      </c>
      <c r="F8" s="65">
        <f>VLOOKUP($A8,'Return Data'!$B$7:$R$2843,11,0)</f>
        <v>16.093499999999999</v>
      </c>
      <c r="G8" s="66">
        <f t="shared" ref="G8:G40" si="1">RANK(F8,F$8:F$40,0)</f>
        <v>16</v>
      </c>
      <c r="H8" s="65">
        <f>VLOOKUP($A8,'Return Data'!$B$7:$R$2843,12,0)</f>
        <v>31.0215</v>
      </c>
      <c r="I8" s="66">
        <f t="shared" ref="I8:I40" si="2">RANK(H8,H$8:H$40,0)</f>
        <v>11</v>
      </c>
      <c r="J8" s="65">
        <f>VLOOKUP($A8,'Return Data'!$B$7:$R$2843,13,0)</f>
        <v>58.3431</v>
      </c>
      <c r="K8" s="66">
        <f t="shared" ref="K8:K40" si="3">RANK(J8,J$8:J$40,0)</f>
        <v>9</v>
      </c>
      <c r="L8" s="65">
        <f>VLOOKUP($A8,'Return Data'!$B$7:$R$2843,17,0)</f>
        <v>11.728999999999999</v>
      </c>
      <c r="M8" s="66">
        <f t="shared" ref="M8:M17" si="4">RANK(L8,L$8:L$40,0)</f>
        <v>21</v>
      </c>
      <c r="N8" s="65">
        <f>VLOOKUP($A8,'Return Data'!$B$7:$R$2843,14,0)</f>
        <v>8.4733000000000001</v>
      </c>
      <c r="O8" s="66">
        <f>RANK(N8,N$8:N$40,0)</f>
        <v>24</v>
      </c>
      <c r="P8" s="65">
        <f>VLOOKUP($A8,'Return Data'!$B$7:$R$2843,15,0)</f>
        <v>10.9564</v>
      </c>
      <c r="Q8" s="66">
        <f>RANK(P8,P$8:P$40,0)</f>
        <v>17</v>
      </c>
      <c r="R8" s="65">
        <f>VLOOKUP($A8,'Return Data'!$B$7:$R$2843,16,0)</f>
        <v>18.8858</v>
      </c>
      <c r="S8" s="67">
        <f t="shared" ref="S8:S40" si="5">RANK(R8,R$8:R$40,0)</f>
        <v>2</v>
      </c>
    </row>
    <row r="9" spans="1:20" x14ac:dyDescent="0.3">
      <c r="A9" s="63" t="s">
        <v>481</v>
      </c>
      <c r="B9" s="64">
        <f>VLOOKUP($A9,'Return Data'!$B$7:$R$2843,3,0)</f>
        <v>44340</v>
      </c>
      <c r="C9" s="65">
        <f>VLOOKUP($A9,'Return Data'!$B$7:$R$2843,4,0)</f>
        <v>13.47</v>
      </c>
      <c r="D9" s="65">
        <f>VLOOKUP($A9,'Return Data'!$B$7:$R$2843,10,0)</f>
        <v>1.3544</v>
      </c>
      <c r="E9" s="66">
        <f t="shared" si="0"/>
        <v>30</v>
      </c>
      <c r="F9" s="65">
        <f>VLOOKUP($A9,'Return Data'!$B$7:$R$2843,11,0)</f>
        <v>9.5122</v>
      </c>
      <c r="G9" s="66">
        <f t="shared" si="1"/>
        <v>31</v>
      </c>
      <c r="H9" s="65">
        <f>VLOOKUP($A9,'Return Data'!$B$7:$R$2843,12,0)</f>
        <v>22.565999999999999</v>
      </c>
      <c r="I9" s="66">
        <f t="shared" si="2"/>
        <v>27</v>
      </c>
      <c r="J9" s="65">
        <f>VLOOKUP($A9,'Return Data'!$B$7:$R$2843,13,0)</f>
        <v>44.994599999999998</v>
      </c>
      <c r="K9" s="66">
        <f t="shared" si="3"/>
        <v>26</v>
      </c>
      <c r="L9" s="65">
        <f>VLOOKUP($A9,'Return Data'!$B$7:$R$2843,17,0)</f>
        <v>14.060499999999999</v>
      </c>
      <c r="M9" s="66">
        <f t="shared" si="4"/>
        <v>13</v>
      </c>
      <c r="N9" s="65"/>
      <c r="O9" s="66"/>
      <c r="P9" s="65"/>
      <c r="Q9" s="66"/>
      <c r="R9" s="65">
        <f>VLOOKUP($A9,'Return Data'!$B$7:$R$2843,16,0)</f>
        <v>11.2599</v>
      </c>
      <c r="S9" s="67">
        <f t="shared" si="5"/>
        <v>24</v>
      </c>
    </row>
    <row r="10" spans="1:20" x14ac:dyDescent="0.3">
      <c r="A10" s="63" t="s">
        <v>482</v>
      </c>
      <c r="B10" s="64">
        <f>VLOOKUP($A10,'Return Data'!$B$7:$R$2843,3,0)</f>
        <v>44340</v>
      </c>
      <c r="C10" s="65">
        <f>VLOOKUP($A10,'Return Data'!$B$7:$R$2843,4,0)</f>
        <v>71.040000000000006</v>
      </c>
      <c r="D10" s="65">
        <f>VLOOKUP($A10,'Return Data'!$B$7:$R$2843,10,0)</f>
        <v>2.7926000000000002</v>
      </c>
      <c r="E10" s="66">
        <f t="shared" si="0"/>
        <v>20</v>
      </c>
      <c r="F10" s="65">
        <f>VLOOKUP($A10,'Return Data'!$B$7:$R$2843,11,0)</f>
        <v>16.173300000000001</v>
      </c>
      <c r="G10" s="66">
        <f t="shared" si="1"/>
        <v>15</v>
      </c>
      <c r="H10" s="65">
        <f>VLOOKUP($A10,'Return Data'!$B$7:$R$2843,12,0)</f>
        <v>28.207899999999999</v>
      </c>
      <c r="I10" s="66">
        <f t="shared" si="2"/>
        <v>15</v>
      </c>
      <c r="J10" s="65">
        <f>VLOOKUP($A10,'Return Data'!$B$7:$R$2843,13,0)</f>
        <v>53.999600000000001</v>
      </c>
      <c r="K10" s="66">
        <f t="shared" si="3"/>
        <v>13</v>
      </c>
      <c r="L10" s="65">
        <f>VLOOKUP($A10,'Return Data'!$B$7:$R$2843,17,0)</f>
        <v>12.5624</v>
      </c>
      <c r="M10" s="66">
        <f t="shared" si="4"/>
        <v>19</v>
      </c>
      <c r="N10" s="65">
        <f>VLOOKUP($A10,'Return Data'!$B$7:$R$2843,14,0)</f>
        <v>8.6402999999999999</v>
      </c>
      <c r="O10" s="66">
        <f t="shared" ref="O10:O17" si="6">RANK(N10,N$8:N$40,0)</f>
        <v>23</v>
      </c>
      <c r="P10" s="65">
        <f>VLOOKUP($A10,'Return Data'!$B$7:$R$2843,15,0)</f>
        <v>11.008800000000001</v>
      </c>
      <c r="Q10" s="66">
        <f>RANK(P10,P$8:P$40,0)</f>
        <v>16</v>
      </c>
      <c r="R10" s="65">
        <f>VLOOKUP($A10,'Return Data'!$B$7:$R$2843,16,0)</f>
        <v>11.7073</v>
      </c>
      <c r="S10" s="67">
        <f t="shared" si="5"/>
        <v>22</v>
      </c>
    </row>
    <row r="11" spans="1:20" x14ac:dyDescent="0.3">
      <c r="A11" s="63" t="s">
        <v>1781</v>
      </c>
      <c r="B11" s="64">
        <f>VLOOKUP($A11,'Return Data'!$B$7:$R$2843,3,0)</f>
        <v>44340</v>
      </c>
      <c r="C11" s="65">
        <f>VLOOKUP($A11,'Return Data'!$B$7:$R$2843,4,0)</f>
        <v>16.8369</v>
      </c>
      <c r="D11" s="65">
        <f>VLOOKUP($A11,'Return Data'!$B$7:$R$2843,10,0)</f>
        <v>4.3895999999999997</v>
      </c>
      <c r="E11" s="66">
        <f t="shared" si="0"/>
        <v>10</v>
      </c>
      <c r="F11" s="65">
        <f>VLOOKUP($A11,'Return Data'!$B$7:$R$2843,11,0)</f>
        <v>19.163</v>
      </c>
      <c r="G11" s="66">
        <f t="shared" si="1"/>
        <v>9</v>
      </c>
      <c r="H11" s="65">
        <f>VLOOKUP($A11,'Return Data'!$B$7:$R$2843,12,0)</f>
        <v>28.438700000000001</v>
      </c>
      <c r="I11" s="66">
        <f t="shared" si="2"/>
        <v>14</v>
      </c>
      <c r="J11" s="65">
        <f>VLOOKUP($A11,'Return Data'!$B$7:$R$2843,13,0)</f>
        <v>48.887099999999997</v>
      </c>
      <c r="K11" s="66">
        <f t="shared" si="3"/>
        <v>21</v>
      </c>
      <c r="L11" s="65">
        <f>VLOOKUP($A11,'Return Data'!$B$7:$R$2843,17,0)</f>
        <v>18.742699999999999</v>
      </c>
      <c r="M11" s="66">
        <f t="shared" si="4"/>
        <v>3</v>
      </c>
      <c r="N11" s="65">
        <f>VLOOKUP($A11,'Return Data'!$B$7:$R$2843,14,0)</f>
        <v>15.846</v>
      </c>
      <c r="O11" s="66">
        <f t="shared" si="6"/>
        <v>2</v>
      </c>
      <c r="P11" s="65"/>
      <c r="Q11" s="66"/>
      <c r="R11" s="65">
        <f>VLOOKUP($A11,'Return Data'!$B$7:$R$2843,16,0)</f>
        <v>13.4397</v>
      </c>
      <c r="S11" s="67">
        <f t="shared" si="5"/>
        <v>11</v>
      </c>
    </row>
    <row r="12" spans="1:20" x14ac:dyDescent="0.3">
      <c r="A12" s="63" t="s">
        <v>485</v>
      </c>
      <c r="B12" s="64">
        <f>VLOOKUP($A12,'Return Data'!$B$7:$R$2843,3,0)</f>
        <v>44340</v>
      </c>
      <c r="C12" s="65">
        <f>VLOOKUP($A12,'Return Data'!$B$7:$R$2843,4,0)</f>
        <v>18.75</v>
      </c>
      <c r="D12" s="65">
        <f>VLOOKUP($A12,'Return Data'!$B$7:$R$2843,10,0)</f>
        <v>14.398999999999999</v>
      </c>
      <c r="E12" s="66">
        <f t="shared" si="0"/>
        <v>2</v>
      </c>
      <c r="F12" s="65">
        <f>VLOOKUP($A12,'Return Data'!$B$7:$R$2843,11,0)</f>
        <v>25.586099999999998</v>
      </c>
      <c r="G12" s="66">
        <f t="shared" si="1"/>
        <v>3</v>
      </c>
      <c r="H12" s="65">
        <f>VLOOKUP($A12,'Return Data'!$B$7:$R$2843,12,0)</f>
        <v>38.8889</v>
      </c>
      <c r="I12" s="66">
        <f t="shared" si="2"/>
        <v>2</v>
      </c>
      <c r="J12" s="65">
        <f>VLOOKUP($A12,'Return Data'!$B$7:$R$2843,13,0)</f>
        <v>75.233599999999996</v>
      </c>
      <c r="K12" s="66">
        <f t="shared" si="3"/>
        <v>3</v>
      </c>
      <c r="L12" s="65">
        <f>VLOOKUP($A12,'Return Data'!$B$7:$R$2843,17,0)</f>
        <v>21.093599999999999</v>
      </c>
      <c r="M12" s="66">
        <f t="shared" si="4"/>
        <v>2</v>
      </c>
      <c r="N12" s="65">
        <f>VLOOKUP($A12,'Return Data'!$B$7:$R$2843,14,0)</f>
        <v>9.8017000000000003</v>
      </c>
      <c r="O12" s="66">
        <f t="shared" si="6"/>
        <v>17</v>
      </c>
      <c r="P12" s="65"/>
      <c r="Q12" s="66"/>
      <c r="R12" s="65">
        <f>VLOOKUP($A12,'Return Data'!$B$7:$R$2843,16,0)</f>
        <v>13.8489</v>
      </c>
      <c r="S12" s="67">
        <f t="shared" si="5"/>
        <v>9</v>
      </c>
    </row>
    <row r="13" spans="1:20" x14ac:dyDescent="0.3">
      <c r="A13" s="63" t="s">
        <v>487</v>
      </c>
      <c r="B13" s="64">
        <f>VLOOKUP($A13,'Return Data'!$B$7:$R$2843,3,0)</f>
        <v>44340</v>
      </c>
      <c r="C13" s="65">
        <f>VLOOKUP($A13,'Return Data'!$B$7:$R$2843,4,0)</f>
        <v>218.24</v>
      </c>
      <c r="D13" s="65">
        <f>VLOOKUP($A13,'Return Data'!$B$7:$R$2843,10,0)</f>
        <v>2.5756999999999999</v>
      </c>
      <c r="E13" s="66">
        <f t="shared" si="0"/>
        <v>21</v>
      </c>
      <c r="F13" s="65">
        <f>VLOOKUP($A13,'Return Data'!$B$7:$R$2843,11,0)</f>
        <v>13.5661</v>
      </c>
      <c r="G13" s="66">
        <f t="shared" si="1"/>
        <v>24</v>
      </c>
      <c r="H13" s="65">
        <f>VLOOKUP($A13,'Return Data'!$B$7:$R$2843,12,0)</f>
        <v>24.630199999999999</v>
      </c>
      <c r="I13" s="66">
        <f t="shared" si="2"/>
        <v>24</v>
      </c>
      <c r="J13" s="65">
        <f>VLOOKUP($A13,'Return Data'!$B$7:$R$2843,13,0)</f>
        <v>45.872599999999998</v>
      </c>
      <c r="K13" s="66">
        <f t="shared" si="3"/>
        <v>25</v>
      </c>
      <c r="L13" s="65">
        <f>VLOOKUP($A13,'Return Data'!$B$7:$R$2843,17,0)</f>
        <v>16.544</v>
      </c>
      <c r="M13" s="66">
        <f t="shared" si="4"/>
        <v>6</v>
      </c>
      <c r="N13" s="65">
        <f>VLOOKUP($A13,'Return Data'!$B$7:$R$2843,14,0)</f>
        <v>14.0549</v>
      </c>
      <c r="O13" s="66">
        <f t="shared" si="6"/>
        <v>3</v>
      </c>
      <c r="P13" s="65">
        <f>VLOOKUP($A13,'Return Data'!$B$7:$R$2843,15,0)</f>
        <v>14.859</v>
      </c>
      <c r="Q13" s="66">
        <f>RANK(P13,P$8:P$40,0)</f>
        <v>2</v>
      </c>
      <c r="R13" s="65">
        <f>VLOOKUP($A13,'Return Data'!$B$7:$R$2843,16,0)</f>
        <v>11.4984</v>
      </c>
      <c r="S13" s="67">
        <f t="shared" si="5"/>
        <v>23</v>
      </c>
    </row>
    <row r="14" spans="1:20" x14ac:dyDescent="0.3">
      <c r="A14" s="63" t="s">
        <v>489</v>
      </c>
      <c r="B14" s="64">
        <f>VLOOKUP($A14,'Return Data'!$B$7:$R$2843,3,0)</f>
        <v>44340</v>
      </c>
      <c r="C14" s="65">
        <f>VLOOKUP($A14,'Return Data'!$B$7:$R$2843,4,0)</f>
        <v>211.86</v>
      </c>
      <c r="D14" s="65">
        <f>VLOOKUP($A14,'Return Data'!$B$7:$R$2843,10,0)</f>
        <v>4.0263</v>
      </c>
      <c r="E14" s="66">
        <f t="shared" si="0"/>
        <v>12</v>
      </c>
      <c r="F14" s="65">
        <f>VLOOKUP($A14,'Return Data'!$B$7:$R$2843,11,0)</f>
        <v>16.607800000000001</v>
      </c>
      <c r="G14" s="66">
        <f t="shared" si="1"/>
        <v>13</v>
      </c>
      <c r="H14" s="65">
        <f>VLOOKUP($A14,'Return Data'!$B$7:$R$2843,12,0)</f>
        <v>28.773099999999999</v>
      </c>
      <c r="I14" s="66">
        <f t="shared" si="2"/>
        <v>13</v>
      </c>
      <c r="J14" s="65">
        <f>VLOOKUP($A14,'Return Data'!$B$7:$R$2843,13,0)</f>
        <v>52.444699999999997</v>
      </c>
      <c r="K14" s="66">
        <f t="shared" si="3"/>
        <v>14</v>
      </c>
      <c r="L14" s="65">
        <f>VLOOKUP($A14,'Return Data'!$B$7:$R$2843,17,0)</f>
        <v>17.477599999999999</v>
      </c>
      <c r="M14" s="66">
        <f t="shared" si="4"/>
        <v>5</v>
      </c>
      <c r="N14" s="65">
        <f>VLOOKUP($A14,'Return Data'!$B$7:$R$2843,14,0)</f>
        <v>13.596299999999999</v>
      </c>
      <c r="O14" s="66">
        <f t="shared" si="6"/>
        <v>6</v>
      </c>
      <c r="P14" s="65">
        <f>VLOOKUP($A14,'Return Data'!$B$7:$R$2843,15,0)</f>
        <v>14.5562</v>
      </c>
      <c r="Q14" s="66">
        <f>RANK(P14,P$8:P$40,0)</f>
        <v>5</v>
      </c>
      <c r="R14" s="65">
        <f>VLOOKUP($A14,'Return Data'!$B$7:$R$2843,16,0)</f>
        <v>14.882099999999999</v>
      </c>
      <c r="S14" s="67">
        <f t="shared" si="5"/>
        <v>6</v>
      </c>
    </row>
    <row r="15" spans="1:20" x14ac:dyDescent="0.3">
      <c r="A15" s="63" t="s">
        <v>491</v>
      </c>
      <c r="B15" s="64">
        <f>VLOOKUP($A15,'Return Data'!$B$7:$R$2843,3,0)</f>
        <v>44340</v>
      </c>
      <c r="C15" s="65">
        <f>VLOOKUP($A15,'Return Data'!$B$7:$R$2843,4,0)</f>
        <v>33.51</v>
      </c>
      <c r="D15" s="65">
        <f>VLOOKUP($A15,'Return Data'!$B$7:$R$2843,10,0)</f>
        <v>3.4579</v>
      </c>
      <c r="E15" s="66">
        <f t="shared" si="0"/>
        <v>13</v>
      </c>
      <c r="F15" s="65">
        <f>VLOOKUP($A15,'Return Data'!$B$7:$R$2843,11,0)</f>
        <v>16.4755</v>
      </c>
      <c r="G15" s="66">
        <f t="shared" si="1"/>
        <v>14</v>
      </c>
      <c r="H15" s="65">
        <f>VLOOKUP($A15,'Return Data'!$B$7:$R$2843,12,0)</f>
        <v>27.7545</v>
      </c>
      <c r="I15" s="66">
        <f t="shared" si="2"/>
        <v>17</v>
      </c>
      <c r="J15" s="65">
        <f>VLOOKUP($A15,'Return Data'!$B$7:$R$2843,13,0)</f>
        <v>52.041699999999999</v>
      </c>
      <c r="K15" s="66">
        <f t="shared" si="3"/>
        <v>17</v>
      </c>
      <c r="L15" s="65">
        <f>VLOOKUP($A15,'Return Data'!$B$7:$R$2843,17,0)</f>
        <v>14.456799999999999</v>
      </c>
      <c r="M15" s="66">
        <f t="shared" si="4"/>
        <v>10</v>
      </c>
      <c r="N15" s="65">
        <f>VLOOKUP($A15,'Return Data'!$B$7:$R$2843,14,0)</f>
        <v>11.819699999999999</v>
      </c>
      <c r="O15" s="66">
        <f t="shared" si="6"/>
        <v>10</v>
      </c>
      <c r="P15" s="65">
        <f>VLOOKUP($A15,'Return Data'!$B$7:$R$2843,15,0)</f>
        <v>12.069100000000001</v>
      </c>
      <c r="Q15" s="66">
        <f>RANK(P15,P$8:P$40,0)</f>
        <v>11</v>
      </c>
      <c r="R15" s="65">
        <f>VLOOKUP($A15,'Return Data'!$B$7:$R$2843,16,0)</f>
        <v>10.7994</v>
      </c>
      <c r="S15" s="67">
        <f t="shared" si="5"/>
        <v>27</v>
      </c>
    </row>
    <row r="16" spans="1:20" x14ac:dyDescent="0.3">
      <c r="A16" s="63" t="s">
        <v>492</v>
      </c>
      <c r="B16" s="64">
        <f>VLOOKUP($A16,'Return Data'!$B$7:$R$2843,3,0)</f>
        <v>44340</v>
      </c>
      <c r="C16" s="65">
        <f>VLOOKUP($A16,'Return Data'!$B$7:$R$2843,4,0)</f>
        <v>159.2193</v>
      </c>
      <c r="D16" s="65">
        <f>VLOOKUP($A16,'Return Data'!$B$7:$R$2843,10,0)</f>
        <v>3.0962999999999998</v>
      </c>
      <c r="E16" s="66">
        <f t="shared" si="0"/>
        <v>16</v>
      </c>
      <c r="F16" s="65">
        <f>VLOOKUP($A16,'Return Data'!$B$7:$R$2843,11,0)</f>
        <v>16.975100000000001</v>
      </c>
      <c r="G16" s="66">
        <f t="shared" si="1"/>
        <v>12</v>
      </c>
      <c r="H16" s="65">
        <f>VLOOKUP($A16,'Return Data'!$B$7:$R$2843,12,0)</f>
        <v>32.528100000000002</v>
      </c>
      <c r="I16" s="66">
        <f t="shared" si="2"/>
        <v>8</v>
      </c>
      <c r="J16" s="65">
        <f>VLOOKUP($A16,'Return Data'!$B$7:$R$2843,13,0)</f>
        <v>56.7605</v>
      </c>
      <c r="K16" s="66">
        <f t="shared" si="3"/>
        <v>11</v>
      </c>
      <c r="L16" s="65">
        <f>VLOOKUP($A16,'Return Data'!$B$7:$R$2843,17,0)</f>
        <v>14.675700000000001</v>
      </c>
      <c r="M16" s="66">
        <f t="shared" si="4"/>
        <v>8</v>
      </c>
      <c r="N16" s="65">
        <f>VLOOKUP($A16,'Return Data'!$B$7:$R$2843,14,0)</f>
        <v>11.659700000000001</v>
      </c>
      <c r="O16" s="66">
        <f t="shared" si="6"/>
        <v>11</v>
      </c>
      <c r="P16" s="65">
        <f>VLOOKUP($A16,'Return Data'!$B$7:$R$2843,15,0)</f>
        <v>11.7433</v>
      </c>
      <c r="Q16" s="66">
        <f>RANK(P16,P$8:P$40,0)</f>
        <v>14</v>
      </c>
      <c r="R16" s="65">
        <f>VLOOKUP($A16,'Return Data'!$B$7:$R$2843,16,0)</f>
        <v>13.7598</v>
      </c>
      <c r="S16" s="67">
        <f t="shared" si="5"/>
        <v>10</v>
      </c>
    </row>
    <row r="17" spans="1:19" x14ac:dyDescent="0.3">
      <c r="A17" s="63" t="s">
        <v>494</v>
      </c>
      <c r="B17" s="64">
        <f>VLOOKUP($A17,'Return Data'!$B$7:$R$2843,3,0)</f>
        <v>44340</v>
      </c>
      <c r="C17" s="65">
        <f>VLOOKUP($A17,'Return Data'!$B$7:$R$2843,4,0)</f>
        <v>71.096999999999994</v>
      </c>
      <c r="D17" s="65">
        <f>VLOOKUP($A17,'Return Data'!$B$7:$R$2843,10,0)</f>
        <v>3.1932</v>
      </c>
      <c r="E17" s="66">
        <f t="shared" si="0"/>
        <v>15</v>
      </c>
      <c r="F17" s="65">
        <f>VLOOKUP($A17,'Return Data'!$B$7:$R$2843,11,0)</f>
        <v>20.1267</v>
      </c>
      <c r="G17" s="66">
        <f t="shared" si="1"/>
        <v>8</v>
      </c>
      <c r="H17" s="65">
        <f>VLOOKUP($A17,'Return Data'!$B$7:$R$2843,12,0)</f>
        <v>32.7973</v>
      </c>
      <c r="I17" s="66">
        <f t="shared" si="2"/>
        <v>7</v>
      </c>
      <c r="J17" s="65">
        <f>VLOOKUP($A17,'Return Data'!$B$7:$R$2843,13,0)</f>
        <v>61.933700000000002</v>
      </c>
      <c r="K17" s="66">
        <f t="shared" si="3"/>
        <v>5</v>
      </c>
      <c r="L17" s="65">
        <f>VLOOKUP($A17,'Return Data'!$B$7:$R$2843,17,0)</f>
        <v>14.0169</v>
      </c>
      <c r="M17" s="66">
        <f t="shared" si="4"/>
        <v>14</v>
      </c>
      <c r="N17" s="65">
        <f>VLOOKUP($A17,'Return Data'!$B$7:$R$2843,14,0)</f>
        <v>11.836600000000001</v>
      </c>
      <c r="O17" s="66">
        <f t="shared" si="6"/>
        <v>9</v>
      </c>
      <c r="P17" s="65">
        <f>VLOOKUP($A17,'Return Data'!$B$7:$R$2843,15,0)</f>
        <v>13.5319</v>
      </c>
      <c r="Q17" s="66">
        <f>RANK(P17,P$8:P$40,0)</f>
        <v>8</v>
      </c>
      <c r="R17" s="65">
        <f>VLOOKUP($A17,'Return Data'!$B$7:$R$2843,16,0)</f>
        <v>12.92</v>
      </c>
      <c r="S17" s="67">
        <f t="shared" si="5"/>
        <v>14</v>
      </c>
    </row>
    <row r="18" spans="1:19" x14ac:dyDescent="0.3">
      <c r="A18" s="63" t="s">
        <v>497</v>
      </c>
      <c r="B18" s="64">
        <f>VLOOKUP($A18,'Return Data'!$B$7:$R$2843,3,0)</f>
        <v>44340</v>
      </c>
      <c r="C18" s="65">
        <f>VLOOKUP($A18,'Return Data'!$B$7:$R$2843,4,0)</f>
        <v>14.1839</v>
      </c>
      <c r="D18" s="65">
        <f>VLOOKUP($A18,'Return Data'!$B$7:$R$2843,10,0)</f>
        <v>1.4752000000000001</v>
      </c>
      <c r="E18" s="66">
        <f t="shared" si="0"/>
        <v>29</v>
      </c>
      <c r="F18" s="65">
        <f>VLOOKUP($A18,'Return Data'!$B$7:$R$2843,11,0)</f>
        <v>12.41</v>
      </c>
      <c r="G18" s="66">
        <f t="shared" si="1"/>
        <v>25</v>
      </c>
      <c r="H18" s="65">
        <f>VLOOKUP($A18,'Return Data'!$B$7:$R$2843,12,0)</f>
        <v>23.886600000000001</v>
      </c>
      <c r="I18" s="66">
        <f t="shared" si="2"/>
        <v>26</v>
      </c>
      <c r="J18" s="65">
        <f>VLOOKUP($A18,'Return Data'!$B$7:$R$2843,13,0)</f>
        <v>46.1023</v>
      </c>
      <c r="K18" s="66">
        <f t="shared" si="3"/>
        <v>24</v>
      </c>
      <c r="L18" s="65"/>
      <c r="M18" s="66"/>
      <c r="N18" s="65"/>
      <c r="O18" s="66"/>
      <c r="P18" s="65"/>
      <c r="Q18" s="66"/>
      <c r="R18" s="65">
        <f>VLOOKUP($A18,'Return Data'!$B$7:$R$2843,16,0)</f>
        <v>14.453799999999999</v>
      </c>
      <c r="S18" s="67">
        <f t="shared" si="5"/>
        <v>7</v>
      </c>
    </row>
    <row r="19" spans="1:19" x14ac:dyDescent="0.3">
      <c r="A19" s="63" t="s">
        <v>498</v>
      </c>
      <c r="B19" s="64">
        <f>VLOOKUP($A19,'Return Data'!$B$7:$R$2843,3,0)</f>
        <v>44340</v>
      </c>
      <c r="C19" s="65">
        <f>VLOOKUP($A19,'Return Data'!$B$7:$R$2843,4,0)</f>
        <v>182.06</v>
      </c>
      <c r="D19" s="65">
        <f>VLOOKUP($A19,'Return Data'!$B$7:$R$2843,10,0)</f>
        <v>5.4076000000000004</v>
      </c>
      <c r="E19" s="66">
        <f t="shared" si="0"/>
        <v>3</v>
      </c>
      <c r="F19" s="65">
        <f>VLOOKUP($A19,'Return Data'!$B$7:$R$2843,11,0)</f>
        <v>30.145099999999999</v>
      </c>
      <c r="G19" s="66">
        <f t="shared" si="1"/>
        <v>2</v>
      </c>
      <c r="H19" s="65">
        <f>VLOOKUP($A19,'Return Data'!$B$7:$R$2843,12,0)</f>
        <v>35.572299999999998</v>
      </c>
      <c r="I19" s="66">
        <f t="shared" si="2"/>
        <v>4</v>
      </c>
      <c r="J19" s="65">
        <f>VLOOKUP($A19,'Return Data'!$B$7:$R$2843,13,0)</f>
        <v>59.8279</v>
      </c>
      <c r="K19" s="66">
        <f t="shared" si="3"/>
        <v>8</v>
      </c>
      <c r="L19" s="65">
        <f>VLOOKUP($A19,'Return Data'!$B$7:$R$2843,17,0)</f>
        <v>15.678100000000001</v>
      </c>
      <c r="M19" s="66">
        <f>RANK(L19,L$8:L$40,0)</f>
        <v>7</v>
      </c>
      <c r="N19" s="65">
        <f>VLOOKUP($A19,'Return Data'!$B$7:$R$2843,14,0)</f>
        <v>13.404</v>
      </c>
      <c r="O19" s="66">
        <f>RANK(N19,N$8:N$40,0)</f>
        <v>7</v>
      </c>
      <c r="P19" s="65">
        <f>VLOOKUP($A19,'Return Data'!$B$7:$R$2843,15,0)</f>
        <v>14.8284</v>
      </c>
      <c r="Q19" s="66">
        <f>RANK(P19,P$8:P$40,0)</f>
        <v>3</v>
      </c>
      <c r="R19" s="65">
        <f>VLOOKUP($A19,'Return Data'!$B$7:$R$2843,16,0)</f>
        <v>14.399699999999999</v>
      </c>
      <c r="S19" s="67">
        <f t="shared" si="5"/>
        <v>8</v>
      </c>
    </row>
    <row r="20" spans="1:19" x14ac:dyDescent="0.3">
      <c r="A20" s="63" t="s">
        <v>500</v>
      </c>
      <c r="B20" s="64">
        <f>VLOOKUP($A20,'Return Data'!$B$7:$R$2843,3,0)</f>
        <v>44340</v>
      </c>
      <c r="C20" s="65">
        <f>VLOOKUP($A20,'Return Data'!$B$7:$R$2843,4,0)</f>
        <v>14.206099999999999</v>
      </c>
      <c r="D20" s="65">
        <f>VLOOKUP($A20,'Return Data'!$B$7:$R$2843,10,0)</f>
        <v>2.1669</v>
      </c>
      <c r="E20" s="66">
        <f t="shared" si="0"/>
        <v>23</v>
      </c>
      <c r="F20" s="65">
        <f>VLOOKUP($A20,'Return Data'!$B$7:$R$2843,11,0)</f>
        <v>11.152799999999999</v>
      </c>
      <c r="G20" s="66">
        <f t="shared" si="1"/>
        <v>28</v>
      </c>
      <c r="H20" s="65">
        <f>VLOOKUP($A20,'Return Data'!$B$7:$R$2843,12,0)</f>
        <v>19.116700000000002</v>
      </c>
      <c r="I20" s="66">
        <f t="shared" si="2"/>
        <v>32</v>
      </c>
      <c r="J20" s="65">
        <f>VLOOKUP($A20,'Return Data'!$B$7:$R$2843,13,0)</f>
        <v>40.178400000000003</v>
      </c>
      <c r="K20" s="66">
        <f t="shared" si="3"/>
        <v>31</v>
      </c>
      <c r="L20" s="65">
        <f>VLOOKUP($A20,'Return Data'!$B$7:$R$2843,17,0)</f>
        <v>11.379799999999999</v>
      </c>
      <c r="M20" s="66">
        <f>RANK(L20,L$8:L$40,0)</f>
        <v>23</v>
      </c>
      <c r="N20" s="65">
        <f>VLOOKUP($A20,'Return Data'!$B$7:$R$2843,14,0)</f>
        <v>6.0957999999999997</v>
      </c>
      <c r="O20" s="66">
        <f>RANK(N20,N$8:N$40,0)</f>
        <v>25</v>
      </c>
      <c r="P20" s="65"/>
      <c r="Q20" s="66"/>
      <c r="R20" s="65">
        <f>VLOOKUP($A20,'Return Data'!$B$7:$R$2843,16,0)</f>
        <v>7.9607000000000001</v>
      </c>
      <c r="S20" s="67">
        <f t="shared" si="5"/>
        <v>32</v>
      </c>
    </row>
    <row r="21" spans="1:19" x14ac:dyDescent="0.3">
      <c r="A21" s="63" t="s">
        <v>503</v>
      </c>
      <c r="B21" s="64">
        <f>VLOOKUP($A21,'Return Data'!$B$7:$R$2843,3,0)</f>
        <v>44340</v>
      </c>
      <c r="C21" s="65">
        <f>VLOOKUP($A21,'Return Data'!$B$7:$R$2843,4,0)</f>
        <v>14.94</v>
      </c>
      <c r="D21" s="65">
        <f>VLOOKUP($A21,'Return Data'!$B$7:$R$2843,10,0)</f>
        <v>4.7686000000000002</v>
      </c>
      <c r="E21" s="66">
        <f t="shared" si="0"/>
        <v>8</v>
      </c>
      <c r="F21" s="65">
        <f>VLOOKUP($A21,'Return Data'!$B$7:$R$2843,11,0)</f>
        <v>18.854399999999998</v>
      </c>
      <c r="G21" s="66">
        <f t="shared" si="1"/>
        <v>10</v>
      </c>
      <c r="H21" s="65">
        <f>VLOOKUP($A21,'Return Data'!$B$7:$R$2843,12,0)</f>
        <v>29.8002</v>
      </c>
      <c r="I21" s="66">
        <f t="shared" si="2"/>
        <v>12</v>
      </c>
      <c r="J21" s="65">
        <f>VLOOKUP($A21,'Return Data'!$B$7:$R$2843,13,0)</f>
        <v>58.095199999999998</v>
      </c>
      <c r="K21" s="66">
        <f t="shared" si="3"/>
        <v>10</v>
      </c>
      <c r="L21" s="65">
        <f>VLOOKUP($A21,'Return Data'!$B$7:$R$2843,17,0)</f>
        <v>13.4674</v>
      </c>
      <c r="M21" s="66">
        <f>RANK(L21,L$8:L$40,0)</f>
        <v>16</v>
      </c>
      <c r="N21" s="65">
        <f>VLOOKUP($A21,'Return Data'!$B$7:$R$2843,14,0)</f>
        <v>9.5361999999999991</v>
      </c>
      <c r="O21" s="66">
        <f>RANK(N21,N$8:N$40,0)</f>
        <v>19</v>
      </c>
      <c r="P21" s="65"/>
      <c r="Q21" s="66"/>
      <c r="R21" s="65">
        <f>VLOOKUP($A21,'Return Data'!$B$7:$R$2843,16,0)</f>
        <v>9.5532000000000004</v>
      </c>
      <c r="S21" s="67">
        <f t="shared" si="5"/>
        <v>29</v>
      </c>
    </row>
    <row r="22" spans="1:19" x14ac:dyDescent="0.3">
      <c r="A22" s="63" t="s">
        <v>505</v>
      </c>
      <c r="B22" s="64">
        <f>VLOOKUP($A22,'Return Data'!$B$7:$R$2843,3,0)</f>
        <v>44340</v>
      </c>
      <c r="C22" s="65">
        <f>VLOOKUP($A22,'Return Data'!$B$7:$R$2843,4,0)</f>
        <v>13.2102</v>
      </c>
      <c r="D22" s="65">
        <f>VLOOKUP($A22,'Return Data'!$B$7:$R$2843,10,0)</f>
        <v>1.9202999999999999</v>
      </c>
      <c r="E22" s="66">
        <f t="shared" si="0"/>
        <v>24</v>
      </c>
      <c r="F22" s="65">
        <f>VLOOKUP($A22,'Return Data'!$B$7:$R$2843,11,0)</f>
        <v>9.9118999999999993</v>
      </c>
      <c r="G22" s="66">
        <f t="shared" si="1"/>
        <v>29</v>
      </c>
      <c r="H22" s="65">
        <f>VLOOKUP($A22,'Return Data'!$B$7:$R$2843,12,0)</f>
        <v>25.005400000000002</v>
      </c>
      <c r="I22" s="66">
        <f t="shared" si="2"/>
        <v>23</v>
      </c>
      <c r="J22" s="65">
        <f>VLOOKUP($A22,'Return Data'!$B$7:$R$2843,13,0)</f>
        <v>48.773600000000002</v>
      </c>
      <c r="K22" s="66">
        <f t="shared" si="3"/>
        <v>22</v>
      </c>
      <c r="L22" s="65"/>
      <c r="M22" s="66"/>
      <c r="N22" s="65"/>
      <c r="O22" s="66"/>
      <c r="P22" s="65"/>
      <c r="Q22" s="66"/>
      <c r="R22" s="65">
        <f>VLOOKUP($A22,'Return Data'!$B$7:$R$2843,16,0)</f>
        <v>12.052099999999999</v>
      </c>
      <c r="S22" s="67">
        <f t="shared" si="5"/>
        <v>19</v>
      </c>
    </row>
    <row r="23" spans="1:19" x14ac:dyDescent="0.3">
      <c r="A23" s="63" t="s">
        <v>507</v>
      </c>
      <c r="B23" s="64">
        <f>VLOOKUP($A23,'Return Data'!$B$7:$R$2843,3,0)</f>
        <v>44340</v>
      </c>
      <c r="C23" s="65">
        <f>VLOOKUP($A23,'Return Data'!$B$7:$R$2843,4,0)</f>
        <v>12.9956</v>
      </c>
      <c r="D23" s="65">
        <f>VLOOKUP($A23,'Return Data'!$B$7:$R$2843,10,0)</f>
        <v>1.6592</v>
      </c>
      <c r="E23" s="66">
        <f t="shared" si="0"/>
        <v>27</v>
      </c>
      <c r="F23" s="65">
        <f>VLOOKUP($A23,'Return Data'!$B$7:$R$2843,11,0)</f>
        <v>12.3545</v>
      </c>
      <c r="G23" s="66">
        <f t="shared" si="1"/>
        <v>26</v>
      </c>
      <c r="H23" s="65">
        <f>VLOOKUP($A23,'Return Data'!$B$7:$R$2843,12,0)</f>
        <v>20.233899999999998</v>
      </c>
      <c r="I23" s="66">
        <f t="shared" si="2"/>
        <v>30</v>
      </c>
      <c r="J23" s="65">
        <f>VLOOKUP($A23,'Return Data'!$B$7:$R$2843,13,0)</f>
        <v>41.992699999999999</v>
      </c>
      <c r="K23" s="66">
        <f t="shared" si="3"/>
        <v>28</v>
      </c>
      <c r="L23" s="65">
        <f>VLOOKUP($A23,'Return Data'!$B$7:$R$2843,17,0)</f>
        <v>11.355499999999999</v>
      </c>
      <c r="M23" s="66">
        <f>RANK(L23,L$8:L$40,0)</f>
        <v>24</v>
      </c>
      <c r="N23" s="65"/>
      <c r="O23" s="66"/>
      <c r="P23" s="65"/>
      <c r="Q23" s="66"/>
      <c r="R23" s="65">
        <f>VLOOKUP($A23,'Return Data'!$B$7:$R$2843,16,0)</f>
        <v>9.4514999999999993</v>
      </c>
      <c r="S23" s="67">
        <f t="shared" si="5"/>
        <v>30</v>
      </c>
    </row>
    <row r="24" spans="1:19" x14ac:dyDescent="0.3">
      <c r="A24" s="63" t="s">
        <v>508</v>
      </c>
      <c r="B24" s="64">
        <f>VLOOKUP($A24,'Return Data'!$B$7:$R$2843,3,0)</f>
        <v>44340</v>
      </c>
      <c r="C24" s="65">
        <f>VLOOKUP($A24,'Return Data'!$B$7:$R$2843,4,0)</f>
        <v>183.733071100952</v>
      </c>
      <c r="D24" s="65">
        <f>VLOOKUP($A24,'Return Data'!$B$7:$R$2843,10,0)</f>
        <v>4.5967000000000002</v>
      </c>
      <c r="E24" s="66">
        <f t="shared" si="0"/>
        <v>9</v>
      </c>
      <c r="F24" s="65">
        <f>VLOOKUP($A24,'Return Data'!$B$7:$R$2843,11,0)</f>
        <v>18.042100000000001</v>
      </c>
      <c r="G24" s="66">
        <f t="shared" si="1"/>
        <v>11</v>
      </c>
      <c r="H24" s="65">
        <f>VLOOKUP($A24,'Return Data'!$B$7:$R$2843,12,0)</f>
        <v>32.965000000000003</v>
      </c>
      <c r="I24" s="66">
        <f t="shared" si="2"/>
        <v>5</v>
      </c>
      <c r="J24" s="65">
        <f>VLOOKUP($A24,'Return Data'!$B$7:$R$2843,13,0)</f>
        <v>82.745800000000003</v>
      </c>
      <c r="K24" s="66">
        <f t="shared" si="3"/>
        <v>2</v>
      </c>
      <c r="L24" s="65">
        <f>VLOOKUP($A24,'Return Data'!$B$7:$R$2843,17,0)</f>
        <v>14.521800000000001</v>
      </c>
      <c r="M24" s="66">
        <f>RANK(L24,L$8:L$40,0)</f>
        <v>9</v>
      </c>
      <c r="N24" s="65">
        <f>VLOOKUP($A24,'Return Data'!$B$7:$R$2843,14,0)</f>
        <v>11.433</v>
      </c>
      <c r="O24" s="66">
        <f>RANK(N24,N$8:N$40,0)</f>
        <v>12</v>
      </c>
      <c r="P24" s="65">
        <f>VLOOKUP($A24,'Return Data'!$B$7:$R$2843,15,0)</f>
        <v>11.1999</v>
      </c>
      <c r="Q24" s="66">
        <f>RANK(P24,P$8:P$40,0)</f>
        <v>15</v>
      </c>
      <c r="R24" s="65">
        <f>VLOOKUP($A24,'Return Data'!$B$7:$R$2843,16,0)</f>
        <v>11.767899999999999</v>
      </c>
      <c r="S24" s="67">
        <f t="shared" si="5"/>
        <v>20</v>
      </c>
    </row>
    <row r="25" spans="1:19" x14ac:dyDescent="0.3">
      <c r="A25" s="63" t="s">
        <v>1837</v>
      </c>
      <c r="B25" s="64">
        <f>VLOOKUP($A25,'Return Data'!$B$7:$R$2843,3,0)</f>
        <v>44340</v>
      </c>
      <c r="C25" s="65">
        <f>VLOOKUP($A25,'Return Data'!$B$7:$R$2843,4,0)</f>
        <v>35.383000000000003</v>
      </c>
      <c r="D25" s="65">
        <f>VLOOKUP($A25,'Return Data'!$B$7:$R$2843,10,0)</f>
        <v>5.3503999999999996</v>
      </c>
      <c r="E25" s="66">
        <f t="shared" si="0"/>
        <v>4</v>
      </c>
      <c r="F25" s="65">
        <f>VLOOKUP($A25,'Return Data'!$B$7:$R$2843,11,0)</f>
        <v>20.951000000000001</v>
      </c>
      <c r="G25" s="66">
        <f t="shared" si="1"/>
        <v>7</v>
      </c>
      <c r="H25" s="65">
        <f>VLOOKUP($A25,'Return Data'!$B$7:$R$2843,12,0)</f>
        <v>36.235199999999999</v>
      </c>
      <c r="I25" s="66">
        <f t="shared" si="2"/>
        <v>3</v>
      </c>
      <c r="J25" s="65">
        <f>VLOOKUP($A25,'Return Data'!$B$7:$R$2843,13,0)</f>
        <v>67.343000000000004</v>
      </c>
      <c r="K25" s="66">
        <f t="shared" si="3"/>
        <v>4</v>
      </c>
      <c r="L25" s="65">
        <f>VLOOKUP($A25,'Return Data'!$B$7:$R$2843,17,0)</f>
        <v>18.223299999999998</v>
      </c>
      <c r="M25" s="66">
        <f>RANK(L25,L$8:L$40,0)</f>
        <v>4</v>
      </c>
      <c r="N25" s="65">
        <f>VLOOKUP($A25,'Return Data'!$B$7:$R$2843,14,0)</f>
        <v>13.93</v>
      </c>
      <c r="O25" s="66">
        <f>RANK(N25,N$8:N$40,0)</f>
        <v>4</v>
      </c>
      <c r="P25" s="65">
        <f>VLOOKUP($A25,'Return Data'!$B$7:$R$2843,15,0)</f>
        <v>14.006500000000001</v>
      </c>
      <c r="Q25" s="66">
        <f>RANK(P25,P$8:P$40,0)</f>
        <v>7</v>
      </c>
      <c r="R25" s="65">
        <f>VLOOKUP($A25,'Return Data'!$B$7:$R$2843,16,0)</f>
        <v>11.156700000000001</v>
      </c>
      <c r="S25" s="67">
        <f t="shared" si="5"/>
        <v>26</v>
      </c>
    </row>
    <row r="26" spans="1:19" x14ac:dyDescent="0.3">
      <c r="A26" s="63" t="s">
        <v>511</v>
      </c>
      <c r="B26" s="64">
        <f>VLOOKUP($A26,'Return Data'!$B$7:$R$2843,3,0)</f>
        <v>44340</v>
      </c>
      <c r="C26" s="65">
        <f>VLOOKUP($A26,'Return Data'!$B$7:$R$2843,4,0)</f>
        <v>33.625</v>
      </c>
      <c r="D26" s="65">
        <f>VLOOKUP($A26,'Return Data'!$B$7:$R$2843,10,0)</f>
        <v>3.0240999999999998</v>
      </c>
      <c r="E26" s="66">
        <f t="shared" si="0"/>
        <v>18</v>
      </c>
      <c r="F26" s="65">
        <f>VLOOKUP($A26,'Return Data'!$B$7:$R$2843,11,0)</f>
        <v>13.9251</v>
      </c>
      <c r="G26" s="66">
        <f t="shared" si="1"/>
        <v>23</v>
      </c>
      <c r="H26" s="65">
        <f>VLOOKUP($A26,'Return Data'!$B$7:$R$2843,12,0)</f>
        <v>25.237400000000001</v>
      </c>
      <c r="I26" s="66">
        <f t="shared" si="2"/>
        <v>22</v>
      </c>
      <c r="J26" s="65">
        <f>VLOOKUP($A26,'Return Data'!$B$7:$R$2843,13,0)</f>
        <v>49.106499999999997</v>
      </c>
      <c r="K26" s="66">
        <f t="shared" si="3"/>
        <v>20</v>
      </c>
      <c r="L26" s="65">
        <f>VLOOKUP($A26,'Return Data'!$B$7:$R$2843,17,0)</f>
        <v>12.6852</v>
      </c>
      <c r="M26" s="66">
        <f>RANK(L26,L$8:L$40,0)</f>
        <v>18</v>
      </c>
      <c r="N26" s="65">
        <f>VLOOKUP($A26,'Return Data'!$B$7:$R$2843,14,0)</f>
        <v>9.0076999999999998</v>
      </c>
      <c r="O26" s="66">
        <f>RANK(N26,N$8:N$40,0)</f>
        <v>22</v>
      </c>
      <c r="P26" s="65">
        <f>VLOOKUP($A26,'Return Data'!$B$7:$R$2843,15,0)</f>
        <v>11.7827</v>
      </c>
      <c r="Q26" s="66">
        <f>RANK(P26,P$8:P$40,0)</f>
        <v>13</v>
      </c>
      <c r="R26" s="65">
        <f>VLOOKUP($A26,'Return Data'!$B$7:$R$2843,16,0)</f>
        <v>12.496499999999999</v>
      </c>
      <c r="S26" s="67">
        <f t="shared" si="5"/>
        <v>16</v>
      </c>
    </row>
    <row r="27" spans="1:19" x14ac:dyDescent="0.3">
      <c r="A27" s="63" t="s">
        <v>512</v>
      </c>
      <c r="B27" s="64">
        <f>VLOOKUP($A27,'Return Data'!$B$7:$R$2843,3,0)</f>
        <v>44340</v>
      </c>
      <c r="C27" s="65">
        <f>VLOOKUP($A27,'Return Data'!$B$7:$R$2843,4,0)</f>
        <v>124.5685</v>
      </c>
      <c r="D27" s="65">
        <f>VLOOKUP($A27,'Return Data'!$B$7:$R$2843,10,0)</f>
        <v>1.2041999999999999</v>
      </c>
      <c r="E27" s="66">
        <f t="shared" si="0"/>
        <v>31</v>
      </c>
      <c r="F27" s="65">
        <f>VLOOKUP($A27,'Return Data'!$B$7:$R$2843,11,0)</f>
        <v>8.4277999999999995</v>
      </c>
      <c r="G27" s="66">
        <f t="shared" si="1"/>
        <v>33</v>
      </c>
      <c r="H27" s="65">
        <f>VLOOKUP($A27,'Return Data'!$B$7:$R$2843,12,0)</f>
        <v>19.198599999999999</v>
      </c>
      <c r="I27" s="66">
        <f t="shared" si="2"/>
        <v>31</v>
      </c>
      <c r="J27" s="65">
        <f>VLOOKUP($A27,'Return Data'!$B$7:$R$2843,13,0)</f>
        <v>38.6845</v>
      </c>
      <c r="K27" s="66">
        <f t="shared" si="3"/>
        <v>33</v>
      </c>
      <c r="L27" s="65">
        <f>VLOOKUP($A27,'Return Data'!$B$7:$R$2843,17,0)</f>
        <v>10.2364</v>
      </c>
      <c r="M27" s="66">
        <f>RANK(L27,L$8:L$40,0)</f>
        <v>27</v>
      </c>
      <c r="N27" s="65">
        <f>VLOOKUP($A27,'Return Data'!$B$7:$R$2843,14,0)</f>
        <v>9.9572000000000003</v>
      </c>
      <c r="O27" s="66">
        <f>RANK(N27,N$8:N$40,0)</f>
        <v>15</v>
      </c>
      <c r="P27" s="65">
        <f>VLOOKUP($A27,'Return Data'!$B$7:$R$2843,15,0)</f>
        <v>10.1488</v>
      </c>
      <c r="Q27" s="66">
        <f>RANK(P27,P$8:P$40,0)</f>
        <v>19</v>
      </c>
      <c r="R27" s="65">
        <f>VLOOKUP($A27,'Return Data'!$B$7:$R$2843,16,0)</f>
        <v>8.6468000000000007</v>
      </c>
      <c r="S27" s="67">
        <f t="shared" si="5"/>
        <v>31</v>
      </c>
    </row>
    <row r="28" spans="1:19" x14ac:dyDescent="0.3">
      <c r="A28" s="63" t="s">
        <v>515</v>
      </c>
      <c r="B28" s="64">
        <f>VLOOKUP($A28,'Return Data'!$B$7:$R$2843,3,0)</f>
        <v>44340</v>
      </c>
      <c r="C28" s="65">
        <f>VLOOKUP($A28,'Return Data'!$B$7:$R$2843,4,0)</f>
        <v>14.622199999999999</v>
      </c>
      <c r="D28" s="65">
        <f>VLOOKUP($A28,'Return Data'!$B$7:$R$2843,10,0)</f>
        <v>4.8975999999999997</v>
      </c>
      <c r="E28" s="66">
        <f t="shared" si="0"/>
        <v>7</v>
      </c>
      <c r="F28" s="65">
        <f>VLOOKUP($A28,'Return Data'!$B$7:$R$2843,11,0)</f>
        <v>21.050699999999999</v>
      </c>
      <c r="G28" s="66">
        <f t="shared" si="1"/>
        <v>6</v>
      </c>
      <c r="H28" s="65">
        <f>VLOOKUP($A28,'Return Data'!$B$7:$R$2843,12,0)</f>
        <v>32.162500000000001</v>
      </c>
      <c r="I28" s="66">
        <f t="shared" si="2"/>
        <v>10</v>
      </c>
      <c r="J28" s="65">
        <f>VLOOKUP($A28,'Return Data'!$B$7:$R$2843,13,0)</f>
        <v>55.423000000000002</v>
      </c>
      <c r="K28" s="66">
        <f t="shared" si="3"/>
        <v>12</v>
      </c>
      <c r="L28" s="65"/>
      <c r="M28" s="66"/>
      <c r="N28" s="65"/>
      <c r="O28" s="66"/>
      <c r="P28" s="65"/>
      <c r="Q28" s="66"/>
      <c r="R28" s="65">
        <f>VLOOKUP($A28,'Return Data'!$B$7:$R$2843,16,0)</f>
        <v>22.808700000000002</v>
      </c>
      <c r="S28" s="67">
        <f t="shared" si="5"/>
        <v>1</v>
      </c>
    </row>
    <row r="29" spans="1:19" x14ac:dyDescent="0.3">
      <c r="A29" s="63" t="s">
        <v>518</v>
      </c>
      <c r="B29" s="64">
        <f>VLOOKUP($A29,'Return Data'!$B$7:$R$2843,3,0)</f>
        <v>44340</v>
      </c>
      <c r="C29" s="65">
        <f>VLOOKUP($A29,'Return Data'!$B$7:$R$2843,4,0)</f>
        <v>19.594000000000001</v>
      </c>
      <c r="D29" s="65">
        <f>VLOOKUP($A29,'Return Data'!$B$7:$R$2843,10,0)</f>
        <v>2.9312999999999998</v>
      </c>
      <c r="E29" s="66">
        <f t="shared" si="0"/>
        <v>19</v>
      </c>
      <c r="F29" s="65">
        <f>VLOOKUP($A29,'Return Data'!$B$7:$R$2843,11,0)</f>
        <v>15.3538</v>
      </c>
      <c r="G29" s="66">
        <f t="shared" si="1"/>
        <v>20</v>
      </c>
      <c r="H29" s="65">
        <f>VLOOKUP($A29,'Return Data'!$B$7:$R$2843,12,0)</f>
        <v>26.12</v>
      </c>
      <c r="I29" s="66">
        <f t="shared" si="2"/>
        <v>20</v>
      </c>
      <c r="J29" s="65">
        <f>VLOOKUP($A29,'Return Data'!$B$7:$R$2843,13,0)</f>
        <v>52.316499999999998</v>
      </c>
      <c r="K29" s="66">
        <f t="shared" si="3"/>
        <v>15</v>
      </c>
      <c r="L29" s="65">
        <f>VLOOKUP($A29,'Return Data'!$B$7:$R$2843,17,0)</f>
        <v>14.354900000000001</v>
      </c>
      <c r="M29" s="66">
        <f>RANK(L29,L$8:L$40,0)</f>
        <v>11</v>
      </c>
      <c r="N29" s="65">
        <f>VLOOKUP($A29,'Return Data'!$B$7:$R$2843,14,0)</f>
        <v>13.7446</v>
      </c>
      <c r="O29" s="66">
        <f>RANK(N29,N$8:N$40,0)</f>
        <v>5</v>
      </c>
      <c r="P29" s="65">
        <f>VLOOKUP($A29,'Return Data'!$B$7:$R$2843,15,0)</f>
        <v>14.7164</v>
      </c>
      <c r="Q29" s="66">
        <f>RANK(P29,P$8:P$40,0)</f>
        <v>4</v>
      </c>
      <c r="R29" s="65">
        <f>VLOOKUP($A29,'Return Data'!$B$7:$R$2843,16,0)</f>
        <v>12.241300000000001</v>
      </c>
      <c r="S29" s="67">
        <f t="shared" si="5"/>
        <v>18</v>
      </c>
    </row>
    <row r="30" spans="1:19" x14ac:dyDescent="0.3">
      <c r="A30" s="63" t="s">
        <v>520</v>
      </c>
      <c r="B30" s="64">
        <f>VLOOKUP($A30,'Return Data'!$B$7:$R$2843,3,0)</f>
        <v>44340</v>
      </c>
      <c r="C30" s="65">
        <f>VLOOKUP($A30,'Return Data'!$B$7:$R$2843,4,0)</f>
        <v>14.0025</v>
      </c>
      <c r="D30" s="65">
        <f>VLOOKUP($A30,'Return Data'!$B$7:$R$2843,10,0)</f>
        <v>7.0000000000000007E-2</v>
      </c>
      <c r="E30" s="66">
        <f t="shared" si="0"/>
        <v>33</v>
      </c>
      <c r="F30" s="65">
        <f>VLOOKUP($A30,'Return Data'!$B$7:$R$2843,11,0)</f>
        <v>9.2698999999999998</v>
      </c>
      <c r="G30" s="66">
        <f t="shared" si="1"/>
        <v>32</v>
      </c>
      <c r="H30" s="65">
        <f>VLOOKUP($A30,'Return Data'!$B$7:$R$2843,12,0)</f>
        <v>20.555299999999999</v>
      </c>
      <c r="I30" s="66">
        <f t="shared" si="2"/>
        <v>28</v>
      </c>
      <c r="J30" s="65">
        <f>VLOOKUP($A30,'Return Data'!$B$7:$R$2843,13,0)</f>
        <v>41.488</v>
      </c>
      <c r="K30" s="66">
        <f t="shared" si="3"/>
        <v>29</v>
      </c>
      <c r="L30" s="65"/>
      <c r="M30" s="66"/>
      <c r="N30" s="65"/>
      <c r="O30" s="66"/>
      <c r="P30" s="65"/>
      <c r="Q30" s="66"/>
      <c r="R30" s="65">
        <f>VLOOKUP($A30,'Return Data'!$B$7:$R$2843,16,0)</f>
        <v>13.315099999999999</v>
      </c>
      <c r="S30" s="67">
        <f t="shared" si="5"/>
        <v>13</v>
      </c>
    </row>
    <row r="31" spans="1:19" x14ac:dyDescent="0.3">
      <c r="A31" s="63" t="s">
        <v>2012</v>
      </c>
      <c r="B31" s="64">
        <f>VLOOKUP($A31,'Return Data'!$B$7:$R$2843,3,0)</f>
        <v>44340</v>
      </c>
      <c r="C31" s="65">
        <f>VLOOKUP($A31,'Return Data'!$B$7:$R$2843,4,0)</f>
        <v>12.5665</v>
      </c>
      <c r="D31" s="65">
        <f>VLOOKUP($A31,'Return Data'!$B$7:$R$2843,10,0)</f>
        <v>1.5499000000000001</v>
      </c>
      <c r="E31" s="66">
        <f t="shared" si="0"/>
        <v>28</v>
      </c>
      <c r="F31" s="65">
        <f>VLOOKUP($A31,'Return Data'!$B$7:$R$2843,11,0)</f>
        <v>11.6318</v>
      </c>
      <c r="G31" s="66">
        <f t="shared" si="1"/>
        <v>27</v>
      </c>
      <c r="H31" s="65">
        <f>VLOOKUP($A31,'Return Data'!$B$7:$R$2843,12,0)</f>
        <v>20.328399999999998</v>
      </c>
      <c r="I31" s="66">
        <f t="shared" si="2"/>
        <v>29</v>
      </c>
      <c r="J31" s="65">
        <f>VLOOKUP($A31,'Return Data'!$B$7:$R$2843,13,0)</f>
        <v>39.554900000000004</v>
      </c>
      <c r="K31" s="66">
        <f t="shared" si="3"/>
        <v>32</v>
      </c>
      <c r="L31" s="65">
        <f>VLOOKUP($A31,'Return Data'!$B$7:$R$2843,17,0)</f>
        <v>8.5309000000000008</v>
      </c>
      <c r="M31" s="66">
        <f t="shared" ref="M31:M40" si="7">RANK(L31,L$8:L$40,0)</f>
        <v>28</v>
      </c>
      <c r="N31" s="65"/>
      <c r="O31" s="66"/>
      <c r="P31" s="65"/>
      <c r="Q31" s="66"/>
      <c r="R31" s="65">
        <f>VLOOKUP($A31,'Return Data'!$B$7:$R$2843,16,0)</f>
        <v>7.7291999999999996</v>
      </c>
      <c r="S31" s="67">
        <f t="shared" si="5"/>
        <v>33</v>
      </c>
    </row>
    <row r="32" spans="1:19" x14ac:dyDescent="0.3">
      <c r="A32" s="63" t="s">
        <v>521</v>
      </c>
      <c r="B32" s="64">
        <f>VLOOKUP($A32,'Return Data'!$B$7:$R$2843,3,0)</f>
        <v>44340</v>
      </c>
      <c r="C32" s="65">
        <f>VLOOKUP($A32,'Return Data'!$B$7:$R$2843,4,0)</f>
        <v>59.0441</v>
      </c>
      <c r="D32" s="65">
        <f>VLOOKUP($A32,'Return Data'!$B$7:$R$2843,10,0)</f>
        <v>4.3079000000000001</v>
      </c>
      <c r="E32" s="66">
        <f t="shared" si="0"/>
        <v>11</v>
      </c>
      <c r="F32" s="65">
        <f>VLOOKUP($A32,'Return Data'!$B$7:$R$2843,11,0)</f>
        <v>21.646100000000001</v>
      </c>
      <c r="G32" s="66">
        <f t="shared" si="1"/>
        <v>5</v>
      </c>
      <c r="H32" s="65">
        <f>VLOOKUP($A32,'Return Data'!$B$7:$R$2843,12,0)</f>
        <v>32.878700000000002</v>
      </c>
      <c r="I32" s="66">
        <f t="shared" si="2"/>
        <v>6</v>
      </c>
      <c r="J32" s="65">
        <f>VLOOKUP($A32,'Return Data'!$B$7:$R$2843,13,0)</f>
        <v>61.080199999999998</v>
      </c>
      <c r="K32" s="66">
        <f t="shared" si="3"/>
        <v>6</v>
      </c>
      <c r="L32" s="65">
        <f>VLOOKUP($A32,'Return Data'!$B$7:$R$2843,17,0)</f>
        <v>4.7420999999999998</v>
      </c>
      <c r="M32" s="66">
        <f t="shared" si="7"/>
        <v>29</v>
      </c>
      <c r="N32" s="65">
        <f>VLOOKUP($A32,'Return Data'!$B$7:$R$2843,14,0)</f>
        <v>3.3260999999999998</v>
      </c>
      <c r="O32" s="66">
        <f t="shared" ref="O32:O40" si="8">RANK(N32,N$8:N$40,0)</f>
        <v>26</v>
      </c>
      <c r="P32" s="65">
        <f>VLOOKUP($A32,'Return Data'!$B$7:$R$2843,15,0)</f>
        <v>8.2302</v>
      </c>
      <c r="Q32" s="66">
        <f t="shared" ref="Q32:Q40" si="9">RANK(P32,P$8:P$40,0)</f>
        <v>22</v>
      </c>
      <c r="R32" s="65">
        <f>VLOOKUP($A32,'Return Data'!$B$7:$R$2843,16,0)</f>
        <v>11.7651</v>
      </c>
      <c r="S32" s="67">
        <f t="shared" si="5"/>
        <v>21</v>
      </c>
    </row>
    <row r="33" spans="1:19" x14ac:dyDescent="0.3">
      <c r="A33" s="63" t="s">
        <v>527</v>
      </c>
      <c r="B33" s="64">
        <f>VLOOKUP($A33,'Return Data'!$B$7:$R$2843,3,0)</f>
        <v>44340</v>
      </c>
      <c r="C33" s="65">
        <f>VLOOKUP($A33,'Return Data'!$B$7:$R$2843,4,0)</f>
        <v>87.49</v>
      </c>
      <c r="D33" s="65">
        <f>VLOOKUP($A33,'Return Data'!$B$7:$R$2843,10,0)</f>
        <v>4.9166999999999996</v>
      </c>
      <c r="E33" s="66">
        <f t="shared" si="0"/>
        <v>6</v>
      </c>
      <c r="F33" s="65">
        <f>VLOOKUP($A33,'Return Data'!$B$7:$R$2843,11,0)</f>
        <v>15.5441</v>
      </c>
      <c r="G33" s="66">
        <f t="shared" si="1"/>
        <v>18</v>
      </c>
      <c r="H33" s="65">
        <f>VLOOKUP($A33,'Return Data'!$B$7:$R$2843,12,0)</f>
        <v>27.909400000000002</v>
      </c>
      <c r="I33" s="66">
        <f t="shared" si="2"/>
        <v>16</v>
      </c>
      <c r="J33" s="65">
        <f>VLOOKUP($A33,'Return Data'!$B$7:$R$2843,13,0)</f>
        <v>51.157600000000002</v>
      </c>
      <c r="K33" s="66">
        <f t="shared" si="3"/>
        <v>18</v>
      </c>
      <c r="L33" s="65">
        <f>VLOOKUP($A33,'Return Data'!$B$7:$R$2843,17,0)</f>
        <v>12.309900000000001</v>
      </c>
      <c r="M33" s="66">
        <f t="shared" si="7"/>
        <v>20</v>
      </c>
      <c r="N33" s="65">
        <f>VLOOKUP($A33,'Return Data'!$B$7:$R$2843,14,0)</f>
        <v>10.1876</v>
      </c>
      <c r="O33" s="66">
        <f t="shared" si="8"/>
        <v>14</v>
      </c>
      <c r="P33" s="65">
        <f>VLOOKUP($A33,'Return Data'!$B$7:$R$2843,15,0)</f>
        <v>10.089399999999999</v>
      </c>
      <c r="Q33" s="66">
        <f t="shared" si="9"/>
        <v>20</v>
      </c>
      <c r="R33" s="65">
        <f>VLOOKUP($A33,'Return Data'!$B$7:$R$2843,16,0)</f>
        <v>13.3492</v>
      </c>
      <c r="S33" s="67">
        <f t="shared" si="5"/>
        <v>12</v>
      </c>
    </row>
    <row r="34" spans="1:19" x14ac:dyDescent="0.3">
      <c r="A34" s="63" t="s">
        <v>529</v>
      </c>
      <c r="B34" s="64">
        <f>VLOOKUP($A34,'Return Data'!$B$7:$R$2843,3,0)</f>
        <v>44340</v>
      </c>
      <c r="C34" s="65">
        <f>VLOOKUP($A34,'Return Data'!$B$7:$R$2843,4,0)</f>
        <v>97.23</v>
      </c>
      <c r="D34" s="65">
        <f>VLOOKUP($A34,'Return Data'!$B$7:$R$2843,10,0)</f>
        <v>1.8754999999999999</v>
      </c>
      <c r="E34" s="66">
        <f t="shared" si="0"/>
        <v>25</v>
      </c>
      <c r="F34" s="65">
        <f>VLOOKUP($A34,'Return Data'!$B$7:$R$2843,11,0)</f>
        <v>14.9155</v>
      </c>
      <c r="G34" s="66">
        <f t="shared" si="1"/>
        <v>22</v>
      </c>
      <c r="H34" s="65">
        <f>VLOOKUP($A34,'Return Data'!$B$7:$R$2843,12,0)</f>
        <v>26.3384</v>
      </c>
      <c r="I34" s="66">
        <f t="shared" si="2"/>
        <v>19</v>
      </c>
      <c r="J34" s="65">
        <f>VLOOKUP($A34,'Return Data'!$B$7:$R$2843,13,0)</f>
        <v>50.814300000000003</v>
      </c>
      <c r="K34" s="66">
        <f t="shared" si="3"/>
        <v>19</v>
      </c>
      <c r="L34" s="65">
        <f>VLOOKUP($A34,'Return Data'!$B$7:$R$2843,17,0)</f>
        <v>11.624499999999999</v>
      </c>
      <c r="M34" s="66">
        <f t="shared" si="7"/>
        <v>22</v>
      </c>
      <c r="N34" s="65">
        <f>VLOOKUP($A34,'Return Data'!$B$7:$R$2843,14,0)</f>
        <v>9.1706000000000003</v>
      </c>
      <c r="O34" s="66">
        <f t="shared" si="8"/>
        <v>21</v>
      </c>
      <c r="P34" s="65">
        <f>VLOOKUP($A34,'Return Data'!$B$7:$R$2843,15,0)</f>
        <v>14.387700000000001</v>
      </c>
      <c r="Q34" s="66">
        <f t="shared" si="9"/>
        <v>6</v>
      </c>
      <c r="R34" s="65">
        <f>VLOOKUP($A34,'Return Data'!$B$7:$R$2843,16,0)</f>
        <v>11.228999999999999</v>
      </c>
      <c r="S34" s="67">
        <f t="shared" si="5"/>
        <v>25</v>
      </c>
    </row>
    <row r="35" spans="1:19" x14ac:dyDescent="0.3">
      <c r="A35" s="63" t="s">
        <v>531</v>
      </c>
      <c r="B35" s="64">
        <f>VLOOKUP($A35,'Return Data'!$B$7:$R$2843,3,0)</f>
        <v>44340</v>
      </c>
      <c r="C35" s="65">
        <f>VLOOKUP($A35,'Return Data'!$B$7:$R$2843,4,0)</f>
        <v>237.31460000000001</v>
      </c>
      <c r="D35" s="65">
        <f>VLOOKUP($A35,'Return Data'!$B$7:$R$2843,10,0)</f>
        <v>20.550999999999998</v>
      </c>
      <c r="E35" s="66">
        <f t="shared" si="0"/>
        <v>1</v>
      </c>
      <c r="F35" s="65">
        <f>VLOOKUP($A35,'Return Data'!$B$7:$R$2843,11,0)</f>
        <v>37.9619</v>
      </c>
      <c r="G35" s="66">
        <f t="shared" si="1"/>
        <v>1</v>
      </c>
      <c r="H35" s="65">
        <f>VLOOKUP($A35,'Return Data'!$B$7:$R$2843,12,0)</f>
        <v>48.151699999999998</v>
      </c>
      <c r="I35" s="66">
        <f t="shared" si="2"/>
        <v>1</v>
      </c>
      <c r="J35" s="65">
        <f>VLOOKUP($A35,'Return Data'!$B$7:$R$2843,13,0)</f>
        <v>92.483599999999996</v>
      </c>
      <c r="K35" s="66">
        <f t="shared" si="3"/>
        <v>1</v>
      </c>
      <c r="L35" s="65">
        <f>VLOOKUP($A35,'Return Data'!$B$7:$R$2843,17,0)</f>
        <v>30.358799999999999</v>
      </c>
      <c r="M35" s="66">
        <f t="shared" si="7"/>
        <v>1</v>
      </c>
      <c r="N35" s="65">
        <f>VLOOKUP($A35,'Return Data'!$B$7:$R$2843,14,0)</f>
        <v>23.665400000000002</v>
      </c>
      <c r="O35" s="66">
        <f t="shared" si="8"/>
        <v>1</v>
      </c>
      <c r="P35" s="65">
        <f>VLOOKUP($A35,'Return Data'!$B$7:$R$2843,15,0)</f>
        <v>17.801300000000001</v>
      </c>
      <c r="Q35" s="66">
        <f t="shared" si="9"/>
        <v>1</v>
      </c>
      <c r="R35" s="65">
        <f>VLOOKUP($A35,'Return Data'!$B$7:$R$2843,16,0)</f>
        <v>16.980399999999999</v>
      </c>
      <c r="S35" s="67">
        <f t="shared" si="5"/>
        <v>3</v>
      </c>
    </row>
    <row r="36" spans="1:19" x14ac:dyDescent="0.3">
      <c r="A36" s="63" t="s">
        <v>1843</v>
      </c>
      <c r="B36" s="64">
        <f>VLOOKUP($A36,'Return Data'!$B$7:$R$2843,3,0)</f>
        <v>44340</v>
      </c>
      <c r="C36" s="65">
        <f>VLOOKUP($A36,'Return Data'!$B$7:$R$2843,4,0)</f>
        <v>426.76269931752898</v>
      </c>
      <c r="D36" s="65">
        <f>VLOOKUP($A36,'Return Data'!$B$7:$R$2843,10,0)</f>
        <v>3.0828000000000002</v>
      </c>
      <c r="E36" s="66">
        <f t="shared" si="0"/>
        <v>17</v>
      </c>
      <c r="F36" s="65">
        <f>VLOOKUP($A36,'Return Data'!$B$7:$R$2843,11,0)</f>
        <v>15.308</v>
      </c>
      <c r="G36" s="66">
        <f t="shared" si="1"/>
        <v>21</v>
      </c>
      <c r="H36" s="65">
        <f>VLOOKUP($A36,'Return Data'!$B$7:$R$2843,12,0)</f>
        <v>25.853999999999999</v>
      </c>
      <c r="I36" s="66">
        <f t="shared" si="2"/>
        <v>21</v>
      </c>
      <c r="J36" s="65">
        <f>VLOOKUP($A36,'Return Data'!$B$7:$R$2843,13,0)</f>
        <v>47.816099999999999</v>
      </c>
      <c r="K36" s="66">
        <f t="shared" si="3"/>
        <v>23</v>
      </c>
      <c r="L36" s="65">
        <f>VLOOKUP($A36,'Return Data'!$B$7:$R$2843,17,0)</f>
        <v>14.1547</v>
      </c>
      <c r="M36" s="66">
        <f t="shared" si="7"/>
        <v>12</v>
      </c>
      <c r="N36" s="65">
        <f>VLOOKUP($A36,'Return Data'!$B$7:$R$2843,14,0)</f>
        <v>12.6732</v>
      </c>
      <c r="O36" s="66">
        <f t="shared" si="8"/>
        <v>8</v>
      </c>
      <c r="P36" s="65">
        <f>VLOOKUP($A36,'Return Data'!$B$7:$R$2843,15,0)</f>
        <v>13.5199</v>
      </c>
      <c r="Q36" s="66">
        <f t="shared" si="9"/>
        <v>9</v>
      </c>
      <c r="R36" s="65">
        <f>VLOOKUP($A36,'Return Data'!$B$7:$R$2843,16,0)</f>
        <v>15.8988</v>
      </c>
      <c r="S36" s="67">
        <f t="shared" si="5"/>
        <v>4</v>
      </c>
    </row>
    <row r="37" spans="1:19" x14ac:dyDescent="0.3">
      <c r="A37" s="63" t="s">
        <v>534</v>
      </c>
      <c r="B37" s="64">
        <f>VLOOKUP($A37,'Return Data'!$B$7:$R$2843,3,0)</f>
        <v>44340</v>
      </c>
      <c r="C37" s="65">
        <f>VLOOKUP($A37,'Return Data'!$B$7:$R$2843,4,0)</f>
        <v>20.813199999999998</v>
      </c>
      <c r="D37" s="65">
        <f>VLOOKUP($A37,'Return Data'!$B$7:$R$2843,10,0)</f>
        <v>1.6904999999999999</v>
      </c>
      <c r="E37" s="66">
        <f t="shared" si="0"/>
        <v>26</v>
      </c>
      <c r="F37" s="65">
        <f>VLOOKUP($A37,'Return Data'!$B$7:$R$2843,11,0)</f>
        <v>9.8803000000000001</v>
      </c>
      <c r="G37" s="66">
        <f t="shared" si="1"/>
        <v>30</v>
      </c>
      <c r="H37" s="65">
        <f>VLOOKUP($A37,'Return Data'!$B$7:$R$2843,12,0)</f>
        <v>18.926500000000001</v>
      </c>
      <c r="I37" s="66">
        <f t="shared" si="2"/>
        <v>33</v>
      </c>
      <c r="J37" s="65">
        <f>VLOOKUP($A37,'Return Data'!$B$7:$R$2843,13,0)</f>
        <v>41.140900000000002</v>
      </c>
      <c r="K37" s="66">
        <f t="shared" si="3"/>
        <v>30</v>
      </c>
      <c r="L37" s="65">
        <f>VLOOKUP($A37,'Return Data'!$B$7:$R$2843,17,0)</f>
        <v>10.532400000000001</v>
      </c>
      <c r="M37" s="66">
        <f t="shared" si="7"/>
        <v>26</v>
      </c>
      <c r="N37" s="65">
        <f>VLOOKUP($A37,'Return Data'!$B$7:$R$2843,14,0)</f>
        <v>9.2483000000000004</v>
      </c>
      <c r="O37" s="66">
        <f t="shared" si="8"/>
        <v>20</v>
      </c>
      <c r="P37" s="65">
        <f>VLOOKUP($A37,'Return Data'!$B$7:$R$2843,15,0)</f>
        <v>10.684799999999999</v>
      </c>
      <c r="Q37" s="66">
        <f t="shared" si="9"/>
        <v>18</v>
      </c>
      <c r="R37" s="65">
        <f>VLOOKUP($A37,'Return Data'!$B$7:$R$2843,16,0)</f>
        <v>10.3224</v>
      </c>
      <c r="S37" s="67">
        <f t="shared" si="5"/>
        <v>28</v>
      </c>
    </row>
    <row r="38" spans="1:19" x14ac:dyDescent="0.3">
      <c r="A38" s="63" t="s">
        <v>535</v>
      </c>
      <c r="B38" s="64">
        <f>VLOOKUP($A38,'Return Data'!$B$7:$R$2843,3,0)</f>
        <v>44340</v>
      </c>
      <c r="C38" s="65">
        <f>VLOOKUP($A38,'Return Data'!$B$7:$R$2843,4,0)</f>
        <v>116.4936</v>
      </c>
      <c r="D38" s="65">
        <f>VLOOKUP($A38,'Return Data'!$B$7:$R$2843,10,0)</f>
        <v>2.1677</v>
      </c>
      <c r="E38" s="66">
        <f t="shared" si="0"/>
        <v>22</v>
      </c>
      <c r="F38" s="65">
        <f>VLOOKUP($A38,'Return Data'!$B$7:$R$2843,11,0)</f>
        <v>15.8086</v>
      </c>
      <c r="G38" s="66">
        <f t="shared" si="1"/>
        <v>17</v>
      </c>
      <c r="H38" s="65">
        <f>VLOOKUP($A38,'Return Data'!$B$7:$R$2843,12,0)</f>
        <v>24.1433</v>
      </c>
      <c r="I38" s="66">
        <f t="shared" si="2"/>
        <v>25</v>
      </c>
      <c r="J38" s="65">
        <f>VLOOKUP($A38,'Return Data'!$B$7:$R$2843,13,0)</f>
        <v>44.662399999999998</v>
      </c>
      <c r="K38" s="66">
        <f t="shared" si="3"/>
        <v>27</v>
      </c>
      <c r="L38" s="65">
        <f>VLOOKUP($A38,'Return Data'!$B$7:$R$2843,17,0)</f>
        <v>12.715999999999999</v>
      </c>
      <c r="M38" s="66">
        <f t="shared" si="7"/>
        <v>17</v>
      </c>
      <c r="N38" s="65">
        <f>VLOOKUP($A38,'Return Data'!$B$7:$R$2843,14,0)</f>
        <v>11.3019</v>
      </c>
      <c r="O38" s="66">
        <f t="shared" si="8"/>
        <v>13</v>
      </c>
      <c r="P38" s="65">
        <f>VLOOKUP($A38,'Return Data'!$B$7:$R$2843,15,0)</f>
        <v>12.999499999999999</v>
      </c>
      <c r="Q38" s="66">
        <f t="shared" si="9"/>
        <v>10</v>
      </c>
      <c r="R38" s="65">
        <f>VLOOKUP($A38,'Return Data'!$B$7:$R$2843,16,0)</f>
        <v>12.431800000000001</v>
      </c>
      <c r="S38" s="67">
        <f t="shared" si="5"/>
        <v>17</v>
      </c>
    </row>
    <row r="39" spans="1:19" x14ac:dyDescent="0.3">
      <c r="A39" s="63" t="s">
        <v>538</v>
      </c>
      <c r="B39" s="64">
        <f>VLOOKUP($A39,'Return Data'!$B$7:$R$2843,3,0)</f>
        <v>44340</v>
      </c>
      <c r="C39" s="65">
        <f>VLOOKUP($A39,'Return Data'!$B$7:$R$2843,4,0)</f>
        <v>363.62502572037801</v>
      </c>
      <c r="D39" s="65">
        <f>VLOOKUP($A39,'Return Data'!$B$7:$R$2843,10,0)</f>
        <v>1.0598000000000001</v>
      </c>
      <c r="E39" s="66">
        <f t="shared" si="0"/>
        <v>32</v>
      </c>
      <c r="F39" s="65">
        <f>VLOOKUP($A39,'Return Data'!$B$7:$R$2843,11,0)</f>
        <v>15.474399999999999</v>
      </c>
      <c r="G39" s="66">
        <f t="shared" si="1"/>
        <v>19</v>
      </c>
      <c r="H39" s="65">
        <f>VLOOKUP($A39,'Return Data'!$B$7:$R$2843,12,0)</f>
        <v>27.125800000000002</v>
      </c>
      <c r="I39" s="66">
        <f t="shared" si="2"/>
        <v>18</v>
      </c>
      <c r="J39" s="65">
        <f>VLOOKUP($A39,'Return Data'!$B$7:$R$2843,13,0)</f>
        <v>52.059800000000003</v>
      </c>
      <c r="K39" s="66">
        <f t="shared" si="3"/>
        <v>16</v>
      </c>
      <c r="L39" s="65">
        <f>VLOOKUP($A39,'Return Data'!$B$7:$R$2843,17,0)</f>
        <v>10.7209</v>
      </c>
      <c r="M39" s="66">
        <f t="shared" si="7"/>
        <v>25</v>
      </c>
      <c r="N39" s="65">
        <f>VLOOKUP($A39,'Return Data'!$B$7:$R$2843,14,0)</f>
        <v>9.5878999999999994</v>
      </c>
      <c r="O39" s="66">
        <f t="shared" si="8"/>
        <v>18</v>
      </c>
      <c r="P39" s="65">
        <f>VLOOKUP($A39,'Return Data'!$B$7:$R$2843,15,0)</f>
        <v>10.017300000000001</v>
      </c>
      <c r="Q39" s="66">
        <f t="shared" si="9"/>
        <v>21</v>
      </c>
      <c r="R39" s="65">
        <f>VLOOKUP($A39,'Return Data'!$B$7:$R$2843,16,0)</f>
        <v>15.0426</v>
      </c>
      <c r="S39" s="67">
        <f t="shared" si="5"/>
        <v>5</v>
      </c>
    </row>
    <row r="40" spans="1:19" x14ac:dyDescent="0.3">
      <c r="A40" s="63" t="s">
        <v>540</v>
      </c>
      <c r="B40" s="64">
        <f>VLOOKUP($A40,'Return Data'!$B$7:$R$2843,3,0)</f>
        <v>44340</v>
      </c>
      <c r="C40" s="65">
        <f>VLOOKUP($A40,'Return Data'!$B$7:$R$2843,4,0)</f>
        <v>225.10262010572799</v>
      </c>
      <c r="D40" s="65">
        <f>VLOOKUP($A40,'Return Data'!$B$7:$R$2843,10,0)</f>
        <v>5.2931999999999997</v>
      </c>
      <c r="E40" s="66">
        <f t="shared" si="0"/>
        <v>5</v>
      </c>
      <c r="F40" s="65">
        <f>VLOOKUP($A40,'Return Data'!$B$7:$R$2843,11,0)</f>
        <v>21.991599999999998</v>
      </c>
      <c r="G40" s="66">
        <f t="shared" si="1"/>
        <v>4</v>
      </c>
      <c r="H40" s="65">
        <f>VLOOKUP($A40,'Return Data'!$B$7:$R$2843,12,0)</f>
        <v>32.165700000000001</v>
      </c>
      <c r="I40" s="66">
        <f t="shared" si="2"/>
        <v>9</v>
      </c>
      <c r="J40" s="65">
        <f>VLOOKUP($A40,'Return Data'!$B$7:$R$2843,13,0)</f>
        <v>60.581800000000001</v>
      </c>
      <c r="K40" s="66">
        <f t="shared" si="3"/>
        <v>7</v>
      </c>
      <c r="L40" s="65">
        <f>VLOOKUP($A40,'Return Data'!$B$7:$R$2843,17,0)</f>
        <v>13.688800000000001</v>
      </c>
      <c r="M40" s="66">
        <f t="shared" si="7"/>
        <v>15</v>
      </c>
      <c r="N40" s="65">
        <f>VLOOKUP($A40,'Return Data'!$B$7:$R$2843,14,0)</f>
        <v>9.8996999999999993</v>
      </c>
      <c r="O40" s="66">
        <f t="shared" si="8"/>
        <v>16</v>
      </c>
      <c r="P40" s="65">
        <f>VLOOKUP($A40,'Return Data'!$B$7:$R$2843,15,0)</f>
        <v>11.8256</v>
      </c>
      <c r="Q40" s="66">
        <f t="shared" si="9"/>
        <v>12</v>
      </c>
      <c r="R40" s="65">
        <f>VLOOKUP($A40,'Return Data'!$B$7:$R$2843,16,0)</f>
        <v>12.515000000000001</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3.8979454545454542</v>
      </c>
      <c r="E42" s="74"/>
      <c r="F42" s="75">
        <f>AVERAGE(F8:F40)</f>
        <v>16.736081818181816</v>
      </c>
      <c r="G42" s="74"/>
      <c r="H42" s="75">
        <f>AVERAGE(H8:H40)</f>
        <v>28.045975757575754</v>
      </c>
      <c r="I42" s="74"/>
      <c r="J42" s="75">
        <f>AVERAGE(J8:J40)</f>
        <v>53.755763636363646</v>
      </c>
      <c r="K42" s="74"/>
      <c r="L42" s="75">
        <f>AVERAGE(L8:L40)</f>
        <v>14.022089655172412</v>
      </c>
      <c r="M42" s="74"/>
      <c r="N42" s="75">
        <f>AVERAGE(N8:N40)</f>
        <v>11.226834615384615</v>
      </c>
      <c r="O42" s="74"/>
      <c r="P42" s="75">
        <f>AVERAGE(P8:P40)</f>
        <v>12.498322727272727</v>
      </c>
      <c r="Q42" s="74"/>
      <c r="R42" s="75">
        <f>AVERAGE(R8:R40)</f>
        <v>12.744509090909089</v>
      </c>
      <c r="S42" s="76"/>
    </row>
    <row r="43" spans="1:19" x14ac:dyDescent="0.3">
      <c r="A43" s="73" t="s">
        <v>28</v>
      </c>
      <c r="B43" s="74"/>
      <c r="C43" s="74"/>
      <c r="D43" s="75">
        <f>MIN(D8:D40)</f>
        <v>7.0000000000000007E-2</v>
      </c>
      <c r="E43" s="74"/>
      <c r="F43" s="75">
        <f>MIN(F8:F40)</f>
        <v>8.4277999999999995</v>
      </c>
      <c r="G43" s="74"/>
      <c r="H43" s="75">
        <f>MIN(H8:H40)</f>
        <v>18.926500000000001</v>
      </c>
      <c r="I43" s="74"/>
      <c r="J43" s="75">
        <f>MIN(J8:J40)</f>
        <v>38.6845</v>
      </c>
      <c r="K43" s="74"/>
      <c r="L43" s="75">
        <f>MIN(L8:L40)</f>
        <v>4.7420999999999998</v>
      </c>
      <c r="M43" s="74"/>
      <c r="N43" s="75">
        <f>MIN(N8:N40)</f>
        <v>3.3260999999999998</v>
      </c>
      <c r="O43" s="74"/>
      <c r="P43" s="75">
        <f>MIN(P8:P40)</f>
        <v>8.2302</v>
      </c>
      <c r="Q43" s="74"/>
      <c r="R43" s="75">
        <f>MIN(R8:R40)</f>
        <v>7.7291999999999996</v>
      </c>
      <c r="S43" s="76"/>
    </row>
    <row r="44" spans="1:19" ht="15" thickBot="1" x14ac:dyDescent="0.35">
      <c r="A44" s="77" t="s">
        <v>29</v>
      </c>
      <c r="B44" s="78"/>
      <c r="C44" s="78"/>
      <c r="D44" s="79">
        <f>MAX(D8:D40)</f>
        <v>20.550999999999998</v>
      </c>
      <c r="E44" s="78"/>
      <c r="F44" s="79">
        <f>MAX(F8:F40)</f>
        <v>37.9619</v>
      </c>
      <c r="G44" s="78"/>
      <c r="H44" s="79">
        <f>MAX(H8:H40)</f>
        <v>48.151699999999998</v>
      </c>
      <c r="I44" s="78"/>
      <c r="J44" s="79">
        <f>MAX(J8:J40)</f>
        <v>92.483599999999996</v>
      </c>
      <c r="K44" s="78"/>
      <c r="L44" s="79">
        <f>MAX(L8:L40)</f>
        <v>30.358799999999999</v>
      </c>
      <c r="M44" s="78"/>
      <c r="N44" s="79">
        <f>MAX(N8:N40)</f>
        <v>23.665400000000002</v>
      </c>
      <c r="O44" s="78"/>
      <c r="P44" s="79">
        <f>MAX(P8:P40)</f>
        <v>17.801300000000001</v>
      </c>
      <c r="Q44" s="78"/>
      <c r="R44" s="79">
        <f>MAX(R8:R40)</f>
        <v>22.808700000000002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44340</v>
      </c>
      <c r="C8" s="65">
        <f>VLOOKUP($A8,'Return Data'!$B$7:$R$2843,4,0)</f>
        <v>50.347499999999997</v>
      </c>
      <c r="D8" s="65">
        <f>VLOOKUP($A8,'Return Data'!$B$7:$R$2843,10,0)</f>
        <v>8.0607000000000006</v>
      </c>
      <c r="E8" s="66">
        <f t="shared" ref="E8:E15" si="0">RANK(D8,D$8:D$31,0)</f>
        <v>14</v>
      </c>
      <c r="F8" s="65">
        <f>VLOOKUP($A8,'Return Data'!$B$7:$R$2843,11,0)</f>
        <v>18.179500000000001</v>
      </c>
      <c r="G8" s="66">
        <f t="shared" ref="G8:G15" si="1">RANK(F8,F$8:F$31,0)</f>
        <v>3</v>
      </c>
      <c r="H8" s="65">
        <f>VLOOKUP($A8,'Return Data'!$B$7:$R$2843,12,0)</f>
        <v>24.2209</v>
      </c>
      <c r="I8" s="66">
        <f t="shared" ref="I8:I15" si="2">RANK(H8,H$8:H$31,0)</f>
        <v>1</v>
      </c>
      <c r="J8" s="65">
        <f>VLOOKUP($A8,'Return Data'!$B$7:$R$2843,13,0)</f>
        <v>29.3352</v>
      </c>
      <c r="K8" s="66">
        <f t="shared" ref="K8:K15" si="3">RANK(J8,J$8:J$31,0)</f>
        <v>1</v>
      </c>
      <c r="L8" s="65">
        <f>VLOOKUP($A8,'Return Data'!$B$7:$R$2843,17,0)</f>
        <v>9.9861000000000004</v>
      </c>
      <c r="M8" s="66">
        <f t="shared" ref="M8:M15" si="4">RANK(L8,L$8:L$31,0)</f>
        <v>9</v>
      </c>
      <c r="N8" s="65">
        <f>VLOOKUP($A8,'Return Data'!$B$7:$R$2843,14,0)</f>
        <v>8.0245999999999995</v>
      </c>
      <c r="O8" s="66">
        <f t="shared" ref="O8:O15" si="5">RANK(N8,N$8:N$31,0)</f>
        <v>15</v>
      </c>
      <c r="P8" s="65">
        <f>VLOOKUP($A8,'Return Data'!$B$7:$R$2843,15,0)</f>
        <v>9.9641000000000002</v>
      </c>
      <c r="Q8" s="66">
        <f t="shared" ref="Q8:Q15" si="6">RANK(P8,P$8:P$31,0)</f>
        <v>4</v>
      </c>
      <c r="R8" s="65">
        <f>VLOOKUP($A8,'Return Data'!$B$7:$R$2843,16,0)</f>
        <v>11.0153</v>
      </c>
      <c r="S8" s="67">
        <f t="shared" ref="S8:S15" si="7">RANK(R8,R$8:R$31,0)</f>
        <v>2</v>
      </c>
    </row>
    <row r="9" spans="1:20" x14ac:dyDescent="0.3">
      <c r="A9" s="63" t="s">
        <v>1616</v>
      </c>
      <c r="B9" s="64">
        <f>VLOOKUP($A9,'Return Data'!$B$7:$R$2843,3,0)</f>
        <v>44340</v>
      </c>
      <c r="C9" s="65">
        <f>VLOOKUP($A9,'Return Data'!$B$7:$R$2843,4,0)</f>
        <v>25.304200000000002</v>
      </c>
      <c r="D9" s="65">
        <f>VLOOKUP($A9,'Return Data'!$B$7:$R$2843,10,0)</f>
        <v>9.6887000000000008</v>
      </c>
      <c r="E9" s="66">
        <f t="shared" si="0"/>
        <v>10</v>
      </c>
      <c r="F9" s="65">
        <f>VLOOKUP($A9,'Return Data'!$B$7:$R$2843,11,0)</f>
        <v>11.6008</v>
      </c>
      <c r="G9" s="66">
        <f t="shared" si="1"/>
        <v>11</v>
      </c>
      <c r="H9" s="65">
        <f>VLOOKUP($A9,'Return Data'!$B$7:$R$2843,12,0)</f>
        <v>16.0336</v>
      </c>
      <c r="I9" s="66">
        <f t="shared" si="2"/>
        <v>8</v>
      </c>
      <c r="J9" s="65">
        <f>VLOOKUP($A9,'Return Data'!$B$7:$R$2843,13,0)</f>
        <v>20.3582</v>
      </c>
      <c r="K9" s="66">
        <f t="shared" si="3"/>
        <v>8</v>
      </c>
      <c r="L9" s="65">
        <f>VLOOKUP($A9,'Return Data'!$B$7:$R$2843,17,0)</f>
        <v>8.8109000000000002</v>
      </c>
      <c r="M9" s="66">
        <f t="shared" si="4"/>
        <v>13</v>
      </c>
      <c r="N9" s="65">
        <f>VLOOKUP($A9,'Return Data'!$B$7:$R$2843,14,0)</f>
        <v>8.2927</v>
      </c>
      <c r="O9" s="66">
        <f t="shared" si="5"/>
        <v>13</v>
      </c>
      <c r="P9" s="65">
        <f>VLOOKUP($A9,'Return Data'!$B$7:$R$2843,15,0)</f>
        <v>8.6120999999999999</v>
      </c>
      <c r="Q9" s="66">
        <f t="shared" si="6"/>
        <v>10</v>
      </c>
      <c r="R9" s="65">
        <f>VLOOKUP($A9,'Return Data'!$B$7:$R$2843,16,0)</f>
        <v>9.5512999999999995</v>
      </c>
      <c r="S9" s="67">
        <f t="shared" si="7"/>
        <v>9</v>
      </c>
    </row>
    <row r="10" spans="1:20" x14ac:dyDescent="0.3">
      <c r="A10" s="63" t="s">
        <v>1617</v>
      </c>
      <c r="B10" s="64">
        <f>VLOOKUP($A10,'Return Data'!$B$7:$R$2843,3,0)</f>
        <v>44340</v>
      </c>
      <c r="C10" s="65">
        <f>VLOOKUP($A10,'Return Data'!$B$7:$R$2843,4,0)</f>
        <v>31.454699999999999</v>
      </c>
      <c r="D10" s="65">
        <f>VLOOKUP($A10,'Return Data'!$B$7:$R$2843,10,0)</f>
        <v>2.7061999999999999</v>
      </c>
      <c r="E10" s="66">
        <f t="shared" si="0"/>
        <v>20</v>
      </c>
      <c r="F10" s="65">
        <f>VLOOKUP($A10,'Return Data'!$B$7:$R$2843,11,0)</f>
        <v>5.3464</v>
      </c>
      <c r="G10" s="66">
        <f t="shared" si="1"/>
        <v>21</v>
      </c>
      <c r="H10" s="65">
        <f>VLOOKUP($A10,'Return Data'!$B$7:$R$2843,12,0)</f>
        <v>9.6722000000000001</v>
      </c>
      <c r="I10" s="66">
        <f t="shared" si="2"/>
        <v>21</v>
      </c>
      <c r="J10" s="65">
        <f>VLOOKUP($A10,'Return Data'!$B$7:$R$2843,13,0)</f>
        <v>11.2881</v>
      </c>
      <c r="K10" s="66">
        <f t="shared" si="3"/>
        <v>21</v>
      </c>
      <c r="L10" s="65">
        <f>VLOOKUP($A10,'Return Data'!$B$7:$R$2843,17,0)</f>
        <v>10.908300000000001</v>
      </c>
      <c r="M10" s="66">
        <f t="shared" si="4"/>
        <v>4</v>
      </c>
      <c r="N10" s="65">
        <f>VLOOKUP($A10,'Return Data'!$B$7:$R$2843,14,0)</f>
        <v>10.9763</v>
      </c>
      <c r="O10" s="66">
        <f t="shared" si="5"/>
        <v>3</v>
      </c>
      <c r="P10" s="65">
        <f>VLOOKUP($A10,'Return Data'!$B$7:$R$2843,15,0)</f>
        <v>9.3760999999999992</v>
      </c>
      <c r="Q10" s="66">
        <f t="shared" si="6"/>
        <v>8</v>
      </c>
      <c r="R10" s="65">
        <f>VLOOKUP($A10,'Return Data'!$B$7:$R$2843,16,0)</f>
        <v>9.4704999999999995</v>
      </c>
      <c r="S10" s="67">
        <f t="shared" si="7"/>
        <v>12</v>
      </c>
    </row>
    <row r="11" spans="1:20" x14ac:dyDescent="0.3">
      <c r="A11" s="63" t="s">
        <v>1618</v>
      </c>
      <c r="B11" s="64">
        <f>VLOOKUP($A11,'Return Data'!$B$7:$R$2843,3,0)</f>
        <v>44340</v>
      </c>
      <c r="C11" s="65">
        <f>VLOOKUP($A11,'Return Data'!$B$7:$R$2843,4,0)</f>
        <v>38.32</v>
      </c>
      <c r="D11" s="65">
        <f>VLOOKUP($A11,'Return Data'!$B$7:$R$2843,10,0)</f>
        <v>7.2904</v>
      </c>
      <c r="E11" s="66">
        <f t="shared" si="0"/>
        <v>16</v>
      </c>
      <c r="F11" s="65">
        <f>VLOOKUP($A11,'Return Data'!$B$7:$R$2843,11,0)</f>
        <v>11.6625</v>
      </c>
      <c r="G11" s="66">
        <f t="shared" si="1"/>
        <v>10</v>
      </c>
      <c r="H11" s="65">
        <f>VLOOKUP($A11,'Return Data'!$B$7:$R$2843,12,0)</f>
        <v>12.9816</v>
      </c>
      <c r="I11" s="66">
        <f t="shared" si="2"/>
        <v>14</v>
      </c>
      <c r="J11" s="65">
        <f>VLOOKUP($A11,'Return Data'!$B$7:$R$2843,13,0)</f>
        <v>15.584</v>
      </c>
      <c r="K11" s="66">
        <f t="shared" si="3"/>
        <v>15</v>
      </c>
      <c r="L11" s="65">
        <f>VLOOKUP($A11,'Return Data'!$B$7:$R$2843,17,0)</f>
        <v>9.7950999999999997</v>
      </c>
      <c r="M11" s="66">
        <f t="shared" si="4"/>
        <v>10</v>
      </c>
      <c r="N11" s="65">
        <f>VLOOKUP($A11,'Return Data'!$B$7:$R$2843,14,0)</f>
        <v>9.4427000000000003</v>
      </c>
      <c r="O11" s="66">
        <f t="shared" si="5"/>
        <v>8</v>
      </c>
      <c r="P11" s="65">
        <f>VLOOKUP($A11,'Return Data'!$B$7:$R$2843,15,0)</f>
        <v>9.9147999999999996</v>
      </c>
      <c r="Q11" s="66">
        <f t="shared" si="6"/>
        <v>5</v>
      </c>
      <c r="R11" s="65">
        <f>VLOOKUP($A11,'Return Data'!$B$7:$R$2843,16,0)</f>
        <v>10.074999999999999</v>
      </c>
      <c r="S11" s="67">
        <f t="shared" si="7"/>
        <v>5</v>
      </c>
    </row>
    <row r="12" spans="1:20" x14ac:dyDescent="0.3">
      <c r="A12" s="63" t="s">
        <v>1619</v>
      </c>
      <c r="B12" s="64">
        <f>VLOOKUP($A12,'Return Data'!$B$7:$R$2843,3,0)</f>
        <v>44340</v>
      </c>
      <c r="C12" s="65">
        <f>VLOOKUP($A12,'Return Data'!$B$7:$R$2843,4,0)</f>
        <v>22.703299999999999</v>
      </c>
      <c r="D12" s="65">
        <f>VLOOKUP($A12,'Return Data'!$B$7:$R$2843,10,0)</f>
        <v>12.365399999999999</v>
      </c>
      <c r="E12" s="66">
        <f t="shared" si="0"/>
        <v>4</v>
      </c>
      <c r="F12" s="65">
        <f>VLOOKUP($A12,'Return Data'!$B$7:$R$2843,11,0)</f>
        <v>8.6471999999999998</v>
      </c>
      <c r="G12" s="66">
        <f t="shared" si="1"/>
        <v>17</v>
      </c>
      <c r="H12" s="65">
        <f>VLOOKUP($A12,'Return Data'!$B$7:$R$2843,12,0)</f>
        <v>11.468500000000001</v>
      </c>
      <c r="I12" s="66">
        <f t="shared" si="2"/>
        <v>17</v>
      </c>
      <c r="J12" s="65">
        <f>VLOOKUP($A12,'Return Data'!$B$7:$R$2843,13,0)</f>
        <v>16.794899999999998</v>
      </c>
      <c r="K12" s="66">
        <f t="shared" si="3"/>
        <v>13</v>
      </c>
      <c r="L12" s="65">
        <f>VLOOKUP($A12,'Return Data'!$B$7:$R$2843,17,0)</f>
        <v>2.7097000000000002</v>
      </c>
      <c r="M12" s="66">
        <f t="shared" si="4"/>
        <v>20</v>
      </c>
      <c r="N12" s="65">
        <f>VLOOKUP($A12,'Return Data'!$B$7:$R$2843,14,0)</f>
        <v>2.0413999999999999</v>
      </c>
      <c r="O12" s="66">
        <f t="shared" si="5"/>
        <v>20</v>
      </c>
      <c r="P12" s="65">
        <f>VLOOKUP($A12,'Return Data'!$B$7:$R$2843,15,0)</f>
        <v>5.2794999999999996</v>
      </c>
      <c r="Q12" s="66">
        <f t="shared" si="6"/>
        <v>19</v>
      </c>
      <c r="R12" s="65">
        <f>VLOOKUP($A12,'Return Data'!$B$7:$R$2843,16,0)</f>
        <v>6.8460999999999999</v>
      </c>
      <c r="S12" s="67">
        <f t="shared" si="7"/>
        <v>21</v>
      </c>
    </row>
    <row r="13" spans="1:20" x14ac:dyDescent="0.3">
      <c r="A13" s="63" t="s">
        <v>1620</v>
      </c>
      <c r="B13" s="64">
        <f>VLOOKUP($A13,'Return Data'!$B$7:$R$2843,3,0)</f>
        <v>44340</v>
      </c>
      <c r="C13" s="65">
        <f>VLOOKUP($A13,'Return Data'!$B$7:$R$2843,4,0)</f>
        <v>77.923400000000001</v>
      </c>
      <c r="D13" s="65">
        <f>VLOOKUP($A13,'Return Data'!$B$7:$R$2843,10,0)</f>
        <v>11.815899999999999</v>
      </c>
      <c r="E13" s="66">
        <f t="shared" si="0"/>
        <v>5</v>
      </c>
      <c r="F13" s="65">
        <f>VLOOKUP($A13,'Return Data'!$B$7:$R$2843,11,0)</f>
        <v>13.3879</v>
      </c>
      <c r="G13" s="66">
        <f t="shared" si="1"/>
        <v>5</v>
      </c>
      <c r="H13" s="65">
        <f>VLOOKUP($A13,'Return Data'!$B$7:$R$2843,12,0)</f>
        <v>15.856</v>
      </c>
      <c r="I13" s="66">
        <f t="shared" si="2"/>
        <v>10</v>
      </c>
      <c r="J13" s="65">
        <f>VLOOKUP($A13,'Return Data'!$B$7:$R$2843,13,0)</f>
        <v>20.460599999999999</v>
      </c>
      <c r="K13" s="66">
        <f t="shared" si="3"/>
        <v>7</v>
      </c>
      <c r="L13" s="65">
        <f>VLOOKUP($A13,'Return Data'!$B$7:$R$2843,17,0)</f>
        <v>13.177899999999999</v>
      </c>
      <c r="M13" s="66">
        <f t="shared" si="4"/>
        <v>2</v>
      </c>
      <c r="N13" s="65">
        <f>VLOOKUP($A13,'Return Data'!$B$7:$R$2843,14,0)</f>
        <v>11.968999999999999</v>
      </c>
      <c r="O13" s="66">
        <f t="shared" si="5"/>
        <v>2</v>
      </c>
      <c r="P13" s="65">
        <f>VLOOKUP($A13,'Return Data'!$B$7:$R$2843,15,0)</f>
        <v>10.5831</v>
      </c>
      <c r="Q13" s="66">
        <f t="shared" si="6"/>
        <v>3</v>
      </c>
      <c r="R13" s="65">
        <f>VLOOKUP($A13,'Return Data'!$B$7:$R$2843,16,0)</f>
        <v>10.3607</v>
      </c>
      <c r="S13" s="67">
        <f t="shared" si="7"/>
        <v>4</v>
      </c>
    </row>
    <row r="14" spans="1:20" x14ac:dyDescent="0.3">
      <c r="A14" s="63" t="s">
        <v>1621</v>
      </c>
      <c r="B14" s="64">
        <f>VLOOKUP($A14,'Return Data'!$B$7:$R$2843,3,0)</f>
        <v>44340</v>
      </c>
      <c r="C14" s="65">
        <f>VLOOKUP($A14,'Return Data'!$B$7:$R$2843,4,0)</f>
        <v>45.936300000000003</v>
      </c>
      <c r="D14" s="65">
        <f>VLOOKUP($A14,'Return Data'!$B$7:$R$2843,10,0)</f>
        <v>15.792400000000001</v>
      </c>
      <c r="E14" s="66">
        <f t="shared" si="0"/>
        <v>3</v>
      </c>
      <c r="F14" s="65">
        <f>VLOOKUP($A14,'Return Data'!$B$7:$R$2843,11,0)</f>
        <v>12.855499999999999</v>
      </c>
      <c r="G14" s="66">
        <f t="shared" si="1"/>
        <v>6</v>
      </c>
      <c r="H14" s="65">
        <f>VLOOKUP($A14,'Return Data'!$B$7:$R$2843,12,0)</f>
        <v>16.397300000000001</v>
      </c>
      <c r="I14" s="66">
        <f t="shared" si="2"/>
        <v>6</v>
      </c>
      <c r="J14" s="65">
        <f>VLOOKUP($A14,'Return Data'!$B$7:$R$2843,13,0)</f>
        <v>20.934999999999999</v>
      </c>
      <c r="K14" s="66">
        <f t="shared" si="3"/>
        <v>6</v>
      </c>
      <c r="L14" s="65">
        <f>VLOOKUP($A14,'Return Data'!$B$7:$R$2843,17,0)</f>
        <v>10.263299999999999</v>
      </c>
      <c r="M14" s="66">
        <f t="shared" si="4"/>
        <v>8</v>
      </c>
      <c r="N14" s="65">
        <f>VLOOKUP($A14,'Return Data'!$B$7:$R$2843,14,0)</f>
        <v>7.2316000000000003</v>
      </c>
      <c r="O14" s="66">
        <f t="shared" si="5"/>
        <v>17</v>
      </c>
      <c r="P14" s="65">
        <f>VLOOKUP($A14,'Return Data'!$B$7:$R$2843,15,0)</f>
        <v>8.4710000000000001</v>
      </c>
      <c r="Q14" s="66">
        <f t="shared" si="6"/>
        <v>12</v>
      </c>
      <c r="R14" s="65">
        <f>VLOOKUP($A14,'Return Data'!$B$7:$R$2843,16,0)</f>
        <v>8.74</v>
      </c>
      <c r="S14" s="67">
        <f t="shared" si="7"/>
        <v>16</v>
      </c>
    </row>
    <row r="15" spans="1:20" x14ac:dyDescent="0.3">
      <c r="A15" s="63" t="s">
        <v>1622</v>
      </c>
      <c r="B15" s="64">
        <f>VLOOKUP($A15,'Return Data'!$B$7:$R$2843,3,0)</f>
        <v>44340</v>
      </c>
      <c r="C15" s="65">
        <f>VLOOKUP($A15,'Return Data'!$B$7:$R$2843,4,0)</f>
        <v>69.709900000000005</v>
      </c>
      <c r="D15" s="65">
        <f>VLOOKUP($A15,'Return Data'!$B$7:$R$2843,10,0)</f>
        <v>10.216699999999999</v>
      </c>
      <c r="E15" s="66">
        <f t="shared" si="0"/>
        <v>9</v>
      </c>
      <c r="F15" s="65">
        <f>VLOOKUP($A15,'Return Data'!$B$7:$R$2843,11,0)</f>
        <v>11.72</v>
      </c>
      <c r="G15" s="66">
        <f t="shared" si="1"/>
        <v>9</v>
      </c>
      <c r="H15" s="65">
        <f>VLOOKUP($A15,'Return Data'!$B$7:$R$2843,12,0)</f>
        <v>15.914300000000001</v>
      </c>
      <c r="I15" s="66">
        <f t="shared" si="2"/>
        <v>9</v>
      </c>
      <c r="J15" s="65">
        <f>VLOOKUP($A15,'Return Data'!$B$7:$R$2843,13,0)</f>
        <v>18.421900000000001</v>
      </c>
      <c r="K15" s="66">
        <f t="shared" si="3"/>
        <v>10</v>
      </c>
      <c r="L15" s="65">
        <f>VLOOKUP($A15,'Return Data'!$B$7:$R$2843,17,0)</f>
        <v>9.0862999999999996</v>
      </c>
      <c r="M15" s="66">
        <f t="shared" si="4"/>
        <v>11</v>
      </c>
      <c r="N15" s="65">
        <f>VLOOKUP($A15,'Return Data'!$B$7:$R$2843,14,0)</f>
        <v>8.5324000000000009</v>
      </c>
      <c r="O15" s="66">
        <f t="shared" si="5"/>
        <v>9</v>
      </c>
      <c r="P15" s="65">
        <f>VLOOKUP($A15,'Return Data'!$B$7:$R$2843,15,0)</f>
        <v>8.2355</v>
      </c>
      <c r="Q15" s="66">
        <f t="shared" si="6"/>
        <v>14</v>
      </c>
      <c r="R15" s="65">
        <f>VLOOKUP($A15,'Return Data'!$B$7:$R$2843,16,0)</f>
        <v>9.5294000000000008</v>
      </c>
      <c r="S15" s="67">
        <f t="shared" si="7"/>
        <v>10</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44340</v>
      </c>
      <c r="C17" s="65">
        <f>VLOOKUP($A17,'Return Data'!$B$7:$R$2843,4,0)</f>
        <v>58.155299999999997</v>
      </c>
      <c r="D17" s="65">
        <f>VLOOKUP($A17,'Return Data'!$B$7:$R$2843,10,0)</f>
        <v>16.520099999999999</v>
      </c>
      <c r="E17" s="66">
        <f t="shared" ref="E17:E26" si="8">RANK(D17,D$8:D$31,0)</f>
        <v>1</v>
      </c>
      <c r="F17" s="65">
        <f>VLOOKUP($A17,'Return Data'!$B$7:$R$2843,11,0)</f>
        <v>20.528199999999998</v>
      </c>
      <c r="G17" s="66">
        <f t="shared" ref="G17:G26" si="9">RANK(F17,F$8:F$31,0)</f>
        <v>1</v>
      </c>
      <c r="H17" s="65">
        <f>VLOOKUP($A17,'Return Data'!$B$7:$R$2843,12,0)</f>
        <v>20.804500000000001</v>
      </c>
      <c r="I17" s="66">
        <f t="shared" ref="I17:I26" si="10">RANK(H17,H$8:H$31,0)</f>
        <v>4</v>
      </c>
      <c r="J17" s="65">
        <f>VLOOKUP($A17,'Return Data'!$B$7:$R$2843,13,0)</f>
        <v>27.320699999999999</v>
      </c>
      <c r="K17" s="66">
        <f t="shared" ref="K17:K26" si="11">RANK(J17,J$8:J$31,0)</f>
        <v>2</v>
      </c>
      <c r="L17" s="65">
        <f>VLOOKUP($A17,'Return Data'!$B$7:$R$2843,17,0)</f>
        <v>10.4596</v>
      </c>
      <c r="M17" s="66">
        <f t="shared" ref="M17:M26" si="12">RANK(L17,L$8:L$31,0)</f>
        <v>7</v>
      </c>
      <c r="N17" s="65">
        <f>VLOOKUP($A17,'Return Data'!$B$7:$R$2843,14,0)</f>
        <v>9.7228999999999992</v>
      </c>
      <c r="O17" s="66">
        <f t="shared" ref="O17:O26" si="13">RANK(N17,N$8:N$31,0)</f>
        <v>6</v>
      </c>
      <c r="P17" s="65">
        <f>VLOOKUP($A17,'Return Data'!$B$7:$R$2843,15,0)</f>
        <v>9.7573000000000008</v>
      </c>
      <c r="Q17" s="66">
        <f>RANK(P17,P$8:P$31,0)</f>
        <v>6</v>
      </c>
      <c r="R17" s="65">
        <f>VLOOKUP($A17,'Return Data'!$B$7:$R$2843,16,0)</f>
        <v>9.8244000000000007</v>
      </c>
      <c r="S17" s="67">
        <f t="shared" ref="S17:S26" si="14">RANK(R17,R$8:R$31,0)</f>
        <v>8</v>
      </c>
    </row>
    <row r="18" spans="1:19" x14ac:dyDescent="0.3">
      <c r="A18" s="63" t="s">
        <v>1625</v>
      </c>
      <c r="B18" s="64">
        <f>VLOOKUP($A18,'Return Data'!$B$7:$R$2843,3,0)</f>
        <v>44340</v>
      </c>
      <c r="C18" s="65">
        <f>VLOOKUP($A18,'Return Data'!$B$7:$R$2843,4,0)</f>
        <v>46.711500000000001</v>
      </c>
      <c r="D18" s="65">
        <f>VLOOKUP($A18,'Return Data'!$B$7:$R$2843,10,0)</f>
        <v>7.8681000000000001</v>
      </c>
      <c r="E18" s="66">
        <f t="shared" si="8"/>
        <v>15</v>
      </c>
      <c r="F18" s="65">
        <f>VLOOKUP($A18,'Return Data'!$B$7:$R$2843,11,0)</f>
        <v>10.0617</v>
      </c>
      <c r="G18" s="66">
        <f t="shared" si="9"/>
        <v>15</v>
      </c>
      <c r="H18" s="65">
        <f>VLOOKUP($A18,'Return Data'!$B$7:$R$2843,12,0)</f>
        <v>14.661199999999999</v>
      </c>
      <c r="I18" s="66">
        <f t="shared" si="10"/>
        <v>11</v>
      </c>
      <c r="J18" s="65">
        <f>VLOOKUP($A18,'Return Data'!$B$7:$R$2843,13,0)</f>
        <v>18.1601</v>
      </c>
      <c r="K18" s="66">
        <f t="shared" si="11"/>
        <v>11</v>
      </c>
      <c r="L18" s="65">
        <f>VLOOKUP($A18,'Return Data'!$B$7:$R$2843,17,0)</f>
        <v>10.6631</v>
      </c>
      <c r="M18" s="66">
        <f t="shared" si="12"/>
        <v>6</v>
      </c>
      <c r="N18" s="65">
        <f>VLOOKUP($A18,'Return Data'!$B$7:$R$2843,14,0)</f>
        <v>9.5582999999999991</v>
      </c>
      <c r="O18" s="66">
        <f t="shared" si="13"/>
        <v>7</v>
      </c>
      <c r="P18" s="65">
        <f>VLOOKUP($A18,'Return Data'!$B$7:$R$2843,15,0)</f>
        <v>8.7650000000000006</v>
      </c>
      <c r="Q18" s="66">
        <f>RANK(P18,P$8:P$31,0)</f>
        <v>9</v>
      </c>
      <c r="R18" s="65">
        <f>VLOOKUP($A18,'Return Data'!$B$7:$R$2843,16,0)</f>
        <v>8.9812999999999992</v>
      </c>
      <c r="S18" s="67">
        <f t="shared" si="14"/>
        <v>14</v>
      </c>
    </row>
    <row r="19" spans="1:19" x14ac:dyDescent="0.3">
      <c r="A19" s="63" t="s">
        <v>1626</v>
      </c>
      <c r="B19" s="64">
        <f>VLOOKUP($A19,'Return Data'!$B$7:$R$2843,3,0)</f>
        <v>44340</v>
      </c>
      <c r="C19" s="65">
        <f>VLOOKUP($A19,'Return Data'!$B$7:$R$2843,4,0)</f>
        <v>55.384999999999998</v>
      </c>
      <c r="D19" s="65">
        <f>VLOOKUP($A19,'Return Data'!$B$7:$R$2843,10,0)</f>
        <v>8.1014999999999997</v>
      </c>
      <c r="E19" s="66">
        <f t="shared" si="8"/>
        <v>13</v>
      </c>
      <c r="F19" s="65">
        <f>VLOOKUP($A19,'Return Data'!$B$7:$R$2843,11,0)</f>
        <v>11.1172</v>
      </c>
      <c r="G19" s="66">
        <f t="shared" si="9"/>
        <v>13</v>
      </c>
      <c r="H19" s="65">
        <f>VLOOKUP($A19,'Return Data'!$B$7:$R$2843,12,0)</f>
        <v>14.1472</v>
      </c>
      <c r="I19" s="66">
        <f t="shared" si="10"/>
        <v>12</v>
      </c>
      <c r="J19" s="65">
        <f>VLOOKUP($A19,'Return Data'!$B$7:$R$2843,13,0)</f>
        <v>19.030899999999999</v>
      </c>
      <c r="K19" s="66">
        <f t="shared" si="11"/>
        <v>9</v>
      </c>
      <c r="L19" s="65">
        <f>VLOOKUP($A19,'Return Data'!$B$7:$R$2843,17,0)</f>
        <v>10.6881</v>
      </c>
      <c r="M19" s="66">
        <f t="shared" si="12"/>
        <v>5</v>
      </c>
      <c r="N19" s="65">
        <f>VLOOKUP($A19,'Return Data'!$B$7:$R$2843,14,0)</f>
        <v>10.3116</v>
      </c>
      <c r="O19" s="66">
        <f t="shared" si="13"/>
        <v>4</v>
      </c>
      <c r="P19" s="65">
        <f>VLOOKUP($A19,'Return Data'!$B$7:$R$2843,15,0)</f>
        <v>10.997</v>
      </c>
      <c r="Q19" s="66">
        <f>RANK(P19,P$8:P$31,0)</f>
        <v>2</v>
      </c>
      <c r="R19" s="65">
        <f>VLOOKUP($A19,'Return Data'!$B$7:$R$2843,16,0)</f>
        <v>11.027100000000001</v>
      </c>
      <c r="S19" s="67">
        <f t="shared" si="14"/>
        <v>1</v>
      </c>
    </row>
    <row r="20" spans="1:19" x14ac:dyDescent="0.3">
      <c r="A20" s="63" t="s">
        <v>1627</v>
      </c>
      <c r="B20" s="64">
        <f>VLOOKUP($A20,'Return Data'!$B$7:$R$2843,3,0)</f>
        <v>44340</v>
      </c>
      <c r="C20" s="65">
        <f>VLOOKUP($A20,'Return Data'!$B$7:$R$2843,4,0)</f>
        <v>26.8339</v>
      </c>
      <c r="D20" s="65">
        <f>VLOOKUP($A20,'Return Data'!$B$7:$R$2843,10,0)</f>
        <v>4.7510000000000003</v>
      </c>
      <c r="E20" s="66">
        <f t="shared" si="8"/>
        <v>18</v>
      </c>
      <c r="F20" s="65">
        <f>VLOOKUP($A20,'Return Data'!$B$7:$R$2843,11,0)</f>
        <v>7.9439000000000002</v>
      </c>
      <c r="G20" s="66">
        <f t="shared" si="9"/>
        <v>19</v>
      </c>
      <c r="H20" s="65">
        <f>VLOOKUP($A20,'Return Data'!$B$7:$R$2843,12,0)</f>
        <v>10.353300000000001</v>
      </c>
      <c r="I20" s="66">
        <f t="shared" si="10"/>
        <v>18</v>
      </c>
      <c r="J20" s="65">
        <f>VLOOKUP($A20,'Return Data'!$B$7:$R$2843,13,0)</f>
        <v>14.9292</v>
      </c>
      <c r="K20" s="66">
        <f t="shared" si="11"/>
        <v>17</v>
      </c>
      <c r="L20" s="65">
        <f>VLOOKUP($A20,'Return Data'!$B$7:$R$2843,17,0)</f>
        <v>8.3366000000000007</v>
      </c>
      <c r="M20" s="66">
        <f t="shared" si="12"/>
        <v>15</v>
      </c>
      <c r="N20" s="65">
        <f>VLOOKUP($A20,'Return Data'!$B$7:$R$2843,14,0)</f>
        <v>8.1399000000000008</v>
      </c>
      <c r="O20" s="66">
        <f t="shared" si="13"/>
        <v>14</v>
      </c>
      <c r="P20" s="65">
        <f>VLOOKUP($A20,'Return Data'!$B$7:$R$2843,15,0)</f>
        <v>8.5888000000000009</v>
      </c>
      <c r="Q20" s="66">
        <f>RANK(P20,P$8:P$31,0)</f>
        <v>11</v>
      </c>
      <c r="R20" s="65">
        <f>VLOOKUP($A20,'Return Data'!$B$7:$R$2843,16,0)</f>
        <v>9.1023999999999994</v>
      </c>
      <c r="S20" s="67">
        <f t="shared" si="14"/>
        <v>13</v>
      </c>
    </row>
    <row r="21" spans="1:19" x14ac:dyDescent="0.3">
      <c r="A21" s="63" t="s">
        <v>1628</v>
      </c>
      <c r="B21" s="64">
        <f>VLOOKUP($A21,'Return Data'!$B$7:$R$2843,3,0)</f>
        <v>44340</v>
      </c>
      <c r="C21" s="65">
        <f>VLOOKUP($A21,'Return Data'!$B$7:$R$2843,4,0)</f>
        <v>16.875</v>
      </c>
      <c r="D21" s="65">
        <f>VLOOKUP($A21,'Return Data'!$B$7:$R$2843,10,0)</f>
        <v>-0.65510000000000002</v>
      </c>
      <c r="E21" s="66">
        <f t="shared" si="8"/>
        <v>22</v>
      </c>
      <c r="F21" s="65">
        <f>VLOOKUP($A21,'Return Data'!$B$7:$R$2843,11,0)</f>
        <v>12.275600000000001</v>
      </c>
      <c r="G21" s="66">
        <f t="shared" si="9"/>
        <v>7</v>
      </c>
      <c r="H21" s="65">
        <f>VLOOKUP($A21,'Return Data'!$B$7:$R$2843,12,0)</f>
        <v>16.357299999999999</v>
      </c>
      <c r="I21" s="66">
        <f t="shared" si="10"/>
        <v>7</v>
      </c>
      <c r="J21" s="65">
        <f>VLOOKUP($A21,'Return Data'!$B$7:$R$2843,13,0)</f>
        <v>16.8443</v>
      </c>
      <c r="K21" s="66">
        <f t="shared" si="11"/>
        <v>12</v>
      </c>
      <c r="L21" s="65">
        <f>VLOOKUP($A21,'Return Data'!$B$7:$R$2843,17,0)</f>
        <v>8.2226999999999997</v>
      </c>
      <c r="M21" s="66">
        <f t="shared" si="12"/>
        <v>16</v>
      </c>
      <c r="N21" s="65">
        <f>VLOOKUP($A21,'Return Data'!$B$7:$R$2843,14,0)</f>
        <v>8.3726000000000003</v>
      </c>
      <c r="O21" s="66">
        <f t="shared" si="13"/>
        <v>12</v>
      </c>
      <c r="P21" s="65"/>
      <c r="Q21" s="66"/>
      <c r="R21" s="65">
        <f>VLOOKUP($A21,'Return Data'!$B$7:$R$2843,16,0)</f>
        <v>10.020099999999999</v>
      </c>
      <c r="S21" s="67">
        <f t="shared" si="14"/>
        <v>6</v>
      </c>
    </row>
    <row r="22" spans="1:19" x14ac:dyDescent="0.3">
      <c r="A22" s="63" t="s">
        <v>1629</v>
      </c>
      <c r="B22" s="64">
        <f>VLOOKUP($A22,'Return Data'!$B$7:$R$2843,3,0)</f>
        <v>44340</v>
      </c>
      <c r="C22" s="65">
        <f>VLOOKUP($A22,'Return Data'!$B$7:$R$2843,4,0)</f>
        <v>43.610300000000002</v>
      </c>
      <c r="D22" s="65">
        <f>VLOOKUP($A22,'Return Data'!$B$7:$R$2843,10,0)</f>
        <v>16.102399999999999</v>
      </c>
      <c r="E22" s="66">
        <f t="shared" si="8"/>
        <v>2</v>
      </c>
      <c r="F22" s="65">
        <f>VLOOKUP($A22,'Return Data'!$B$7:$R$2843,11,0)</f>
        <v>18.702400000000001</v>
      </c>
      <c r="G22" s="66">
        <f t="shared" si="9"/>
        <v>2</v>
      </c>
      <c r="H22" s="65">
        <f>VLOOKUP($A22,'Return Data'!$B$7:$R$2843,12,0)</f>
        <v>21.514099999999999</v>
      </c>
      <c r="I22" s="66">
        <f t="shared" si="10"/>
        <v>2</v>
      </c>
      <c r="J22" s="65">
        <f>VLOOKUP($A22,'Return Data'!$B$7:$R$2843,13,0)</f>
        <v>25.087</v>
      </c>
      <c r="K22" s="66">
        <f t="shared" si="11"/>
        <v>3</v>
      </c>
      <c r="L22" s="65">
        <f>VLOOKUP($A22,'Return Data'!$B$7:$R$2843,17,0)</f>
        <v>14.3194</v>
      </c>
      <c r="M22" s="66">
        <f t="shared" si="12"/>
        <v>1</v>
      </c>
      <c r="N22" s="65">
        <f>VLOOKUP($A22,'Return Data'!$B$7:$R$2843,14,0)</f>
        <v>12.0342</v>
      </c>
      <c r="O22" s="66">
        <f t="shared" si="13"/>
        <v>1</v>
      </c>
      <c r="P22" s="65">
        <f>VLOOKUP($A22,'Return Data'!$B$7:$R$2843,15,0)</f>
        <v>11.3735</v>
      </c>
      <c r="Q22" s="66">
        <f>RANK(P22,P$8:P$31,0)</f>
        <v>1</v>
      </c>
      <c r="R22" s="65">
        <f>VLOOKUP($A22,'Return Data'!$B$7:$R$2843,16,0)</f>
        <v>10.9625</v>
      </c>
      <c r="S22" s="67">
        <f t="shared" si="14"/>
        <v>3</v>
      </c>
    </row>
    <row r="23" spans="1:19" x14ac:dyDescent="0.3">
      <c r="A23" s="63" t="s">
        <v>1630</v>
      </c>
      <c r="B23" s="64">
        <f>VLOOKUP($A23,'Return Data'!$B$7:$R$2843,3,0)</f>
        <v>44340</v>
      </c>
      <c r="C23" s="65">
        <f>VLOOKUP($A23,'Return Data'!$B$7:$R$2843,4,0)</f>
        <v>43.273400000000002</v>
      </c>
      <c r="D23" s="65">
        <f>VLOOKUP($A23,'Return Data'!$B$7:$R$2843,10,0)</f>
        <v>9.3332999999999995</v>
      </c>
      <c r="E23" s="66">
        <f t="shared" si="8"/>
        <v>11</v>
      </c>
      <c r="F23" s="65">
        <f>VLOOKUP($A23,'Return Data'!$B$7:$R$2843,11,0)</f>
        <v>9.6862999999999992</v>
      </c>
      <c r="G23" s="66">
        <f t="shared" si="9"/>
        <v>16</v>
      </c>
      <c r="H23" s="65">
        <f>VLOOKUP($A23,'Return Data'!$B$7:$R$2843,12,0)</f>
        <v>12.0358</v>
      </c>
      <c r="I23" s="66">
        <f t="shared" si="10"/>
        <v>15</v>
      </c>
      <c r="J23" s="65">
        <f>VLOOKUP($A23,'Return Data'!$B$7:$R$2843,13,0)</f>
        <v>14.625500000000001</v>
      </c>
      <c r="K23" s="66">
        <f t="shared" si="11"/>
        <v>18</v>
      </c>
      <c r="L23" s="65">
        <f>VLOOKUP($A23,'Return Data'!$B$7:$R$2843,17,0)</f>
        <v>8.5269999999999992</v>
      </c>
      <c r="M23" s="66">
        <f t="shared" si="12"/>
        <v>14</v>
      </c>
      <c r="N23" s="65">
        <f>VLOOKUP($A23,'Return Data'!$B$7:$R$2843,14,0)</f>
        <v>8.4344000000000001</v>
      </c>
      <c r="O23" s="66">
        <f t="shared" si="13"/>
        <v>10</v>
      </c>
      <c r="P23" s="65">
        <f>VLOOKUP($A23,'Return Data'!$B$7:$R$2843,15,0)</f>
        <v>8.2795000000000005</v>
      </c>
      <c r="Q23" s="66">
        <f>RANK(P23,P$8:P$31,0)</f>
        <v>13</v>
      </c>
      <c r="R23" s="65">
        <f>VLOOKUP($A23,'Return Data'!$B$7:$R$2843,16,0)</f>
        <v>8.1450999999999993</v>
      </c>
      <c r="S23" s="67">
        <f t="shared" si="14"/>
        <v>17</v>
      </c>
    </row>
    <row r="24" spans="1:19" x14ac:dyDescent="0.3">
      <c r="A24" s="63" t="s">
        <v>1631</v>
      </c>
      <c r="B24" s="64">
        <f>VLOOKUP($A24,'Return Data'!$B$7:$R$2843,3,0)</f>
        <v>44340</v>
      </c>
      <c r="C24" s="65">
        <f>VLOOKUP($A24,'Return Data'!$B$7:$R$2843,4,0)</f>
        <v>67.9876</v>
      </c>
      <c r="D24" s="65">
        <f>VLOOKUP($A24,'Return Data'!$B$7:$R$2843,10,0)</f>
        <v>4.3495999999999997</v>
      </c>
      <c r="E24" s="66">
        <f t="shared" si="8"/>
        <v>19</v>
      </c>
      <c r="F24" s="65">
        <f>VLOOKUP($A24,'Return Data'!$B$7:$R$2843,11,0)</f>
        <v>6.0134999999999996</v>
      </c>
      <c r="G24" s="66">
        <f t="shared" si="9"/>
        <v>20</v>
      </c>
      <c r="H24" s="65">
        <f>VLOOKUP($A24,'Return Data'!$B$7:$R$2843,12,0)</f>
        <v>9.7914999999999992</v>
      </c>
      <c r="I24" s="66">
        <f t="shared" si="10"/>
        <v>20</v>
      </c>
      <c r="J24" s="65">
        <f>VLOOKUP($A24,'Return Data'!$B$7:$R$2843,13,0)</f>
        <v>12.029199999999999</v>
      </c>
      <c r="K24" s="66">
        <f t="shared" si="11"/>
        <v>20</v>
      </c>
      <c r="L24" s="65">
        <f>VLOOKUP($A24,'Return Data'!$B$7:$R$2843,17,0)</f>
        <v>9.0112000000000005</v>
      </c>
      <c r="M24" s="66">
        <f t="shared" si="12"/>
        <v>12</v>
      </c>
      <c r="N24" s="65">
        <f>VLOOKUP($A24,'Return Data'!$B$7:$R$2843,14,0)</f>
        <v>8.4131</v>
      </c>
      <c r="O24" s="66">
        <f t="shared" si="13"/>
        <v>11</v>
      </c>
      <c r="P24" s="65">
        <f>VLOOKUP($A24,'Return Data'!$B$7:$R$2843,15,0)</f>
        <v>8.0482999999999993</v>
      </c>
      <c r="Q24" s="66">
        <f>RANK(P24,P$8:P$31,0)</f>
        <v>16</v>
      </c>
      <c r="R24" s="65">
        <f>VLOOKUP($A24,'Return Data'!$B$7:$R$2843,16,0)</f>
        <v>8.1204999999999998</v>
      </c>
      <c r="S24" s="67">
        <f t="shared" si="14"/>
        <v>18</v>
      </c>
    </row>
    <row r="25" spans="1:19" x14ac:dyDescent="0.3">
      <c r="A25" s="63" t="s">
        <v>2015</v>
      </c>
      <c r="B25" s="64">
        <f>VLOOKUP($A25,'Return Data'!$B$7:$R$2843,3,0)</f>
        <v>44340</v>
      </c>
      <c r="C25" s="65">
        <f>VLOOKUP($A25,'Return Data'!$B$7:$R$2843,4,0)</f>
        <v>24.160699999999999</v>
      </c>
      <c r="D25" s="65">
        <f>VLOOKUP($A25,'Return Data'!$B$7:$R$2843,10,0)</f>
        <v>0.97150000000000003</v>
      </c>
      <c r="E25" s="66">
        <f t="shared" si="8"/>
        <v>21</v>
      </c>
      <c r="F25" s="65">
        <f>VLOOKUP($A25,'Return Data'!$B$7:$R$2843,11,0)</f>
        <v>8.3152000000000008</v>
      </c>
      <c r="G25" s="66">
        <f t="shared" si="9"/>
        <v>18</v>
      </c>
      <c r="H25" s="65">
        <f>VLOOKUP($A25,'Return Data'!$B$7:$R$2843,12,0)</f>
        <v>9.9327000000000005</v>
      </c>
      <c r="I25" s="66">
        <f t="shared" si="10"/>
        <v>19</v>
      </c>
      <c r="J25" s="65">
        <f>VLOOKUP($A25,'Return Data'!$B$7:$R$2843,13,0)</f>
        <v>13.4968</v>
      </c>
      <c r="K25" s="66">
        <f t="shared" si="11"/>
        <v>19</v>
      </c>
      <c r="L25" s="65">
        <f>VLOOKUP($A25,'Return Data'!$B$7:$R$2843,17,0)</f>
        <v>7.0427999999999997</v>
      </c>
      <c r="M25" s="66">
        <f t="shared" si="12"/>
        <v>18</v>
      </c>
      <c r="N25" s="65">
        <f>VLOOKUP($A25,'Return Data'!$B$7:$R$2843,14,0)</f>
        <v>7.4306000000000001</v>
      </c>
      <c r="O25" s="66">
        <f t="shared" si="13"/>
        <v>16</v>
      </c>
      <c r="P25" s="65">
        <f>VLOOKUP($A25,'Return Data'!$B$7:$R$2843,15,0)</f>
        <v>7.8971</v>
      </c>
      <c r="Q25" s="66">
        <f>RANK(P25,P$8:P$31,0)</f>
        <v>17</v>
      </c>
      <c r="R25" s="65">
        <f>VLOOKUP($A25,'Return Data'!$B$7:$R$2843,16,0)</f>
        <v>8.7631999999999994</v>
      </c>
      <c r="S25" s="67">
        <f t="shared" si="14"/>
        <v>15</v>
      </c>
    </row>
    <row r="26" spans="1:19" x14ac:dyDescent="0.3">
      <c r="A26" s="63" t="s">
        <v>1632</v>
      </c>
      <c r="B26" s="64">
        <f>VLOOKUP($A26,'Return Data'!$B$7:$R$2843,3,0)</f>
        <v>44340</v>
      </c>
      <c r="C26" s="65">
        <f>VLOOKUP($A26,'Return Data'!$B$7:$R$2843,4,0)</f>
        <v>44.660800000000002</v>
      </c>
      <c r="D26" s="65">
        <f>VLOOKUP($A26,'Return Data'!$B$7:$R$2843,10,0)</f>
        <v>11.573</v>
      </c>
      <c r="E26" s="66">
        <f t="shared" si="8"/>
        <v>6</v>
      </c>
      <c r="F26" s="65">
        <f>VLOOKUP($A26,'Return Data'!$B$7:$R$2843,11,0)</f>
        <v>12.0261</v>
      </c>
      <c r="G26" s="66">
        <f t="shared" si="9"/>
        <v>8</v>
      </c>
      <c r="H26" s="65">
        <f>VLOOKUP($A26,'Return Data'!$B$7:$R$2843,12,0)</f>
        <v>13.8414</v>
      </c>
      <c r="I26" s="66">
        <f t="shared" si="10"/>
        <v>13</v>
      </c>
      <c r="J26" s="65">
        <f>VLOOKUP($A26,'Return Data'!$B$7:$R$2843,13,0)</f>
        <v>15.077400000000001</v>
      </c>
      <c r="K26" s="66">
        <f t="shared" si="11"/>
        <v>16</v>
      </c>
      <c r="L26" s="65">
        <f>VLOOKUP($A26,'Return Data'!$B$7:$R$2843,17,0)</f>
        <v>-0.94279999999999997</v>
      </c>
      <c r="M26" s="66">
        <f t="shared" si="12"/>
        <v>21</v>
      </c>
      <c r="N26" s="65">
        <f>VLOOKUP($A26,'Return Data'!$B$7:$R$2843,14,0)</f>
        <v>1.6356999999999999</v>
      </c>
      <c r="O26" s="66">
        <f t="shared" si="13"/>
        <v>21</v>
      </c>
      <c r="P26" s="65">
        <f>VLOOKUP($A26,'Return Data'!$B$7:$R$2843,15,0)</f>
        <v>4.5373000000000001</v>
      </c>
      <c r="Q26" s="66">
        <f>RANK(P26,P$8:P$31,0)</f>
        <v>20</v>
      </c>
      <c r="R26" s="65">
        <f>VLOOKUP($A26,'Return Data'!$B$7:$R$2843,16,0)</f>
        <v>6.9443999999999999</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44340</v>
      </c>
      <c r="C28" s="65">
        <f>VLOOKUP($A28,'Return Data'!$B$7:$R$2843,4,0)</f>
        <v>52.5383</v>
      </c>
      <c r="D28" s="65">
        <f>VLOOKUP($A28,'Return Data'!$B$7:$R$2843,10,0)</f>
        <v>11.3223</v>
      </c>
      <c r="E28" s="66">
        <f>RANK(D28,D$8:D$31,0)</f>
        <v>8</v>
      </c>
      <c r="F28" s="65">
        <f>VLOOKUP($A28,'Return Data'!$B$7:$R$2843,11,0)</f>
        <v>16.8111</v>
      </c>
      <c r="G28" s="66">
        <f>RANK(F28,F$8:F$31,0)</f>
        <v>4</v>
      </c>
      <c r="H28" s="65">
        <f>VLOOKUP($A28,'Return Data'!$B$7:$R$2843,12,0)</f>
        <v>20.8672</v>
      </c>
      <c r="I28" s="66">
        <f>RANK(H28,H$8:H$31,0)</f>
        <v>3</v>
      </c>
      <c r="J28" s="65">
        <f>VLOOKUP($A28,'Return Data'!$B$7:$R$2843,13,0)</f>
        <v>25.061499999999999</v>
      </c>
      <c r="K28" s="66">
        <f>RANK(J28,J$8:J$31,0)</f>
        <v>4</v>
      </c>
      <c r="L28" s="65">
        <f>VLOOKUP($A28,'Return Data'!$B$7:$R$2843,17,0)</f>
        <v>11.787599999999999</v>
      </c>
      <c r="M28" s="66">
        <f>RANK(L28,L$8:L$31,0)</f>
        <v>3</v>
      </c>
      <c r="N28" s="65">
        <f>VLOOKUP($A28,'Return Data'!$B$7:$R$2843,14,0)</f>
        <v>9.9136000000000006</v>
      </c>
      <c r="O28" s="66">
        <f>RANK(N28,N$8:N$31,0)</f>
        <v>5</v>
      </c>
      <c r="P28" s="65">
        <f>VLOOKUP($A28,'Return Data'!$B$7:$R$2843,15,0)</f>
        <v>9.5432000000000006</v>
      </c>
      <c r="Q28" s="66">
        <f>RANK(P28,P$8:P$31,0)</f>
        <v>7</v>
      </c>
      <c r="R28" s="65">
        <f>VLOOKUP($A28,'Return Data'!$B$7:$R$2843,16,0)</f>
        <v>9.8806999999999992</v>
      </c>
      <c r="S28" s="67">
        <f>RANK(R28,R$8:R$31,0)</f>
        <v>7</v>
      </c>
    </row>
    <row r="29" spans="1:19" x14ac:dyDescent="0.3">
      <c r="A29" s="63" t="s">
        <v>1635</v>
      </c>
      <c r="B29" s="64">
        <f>VLOOKUP($A29,'Return Data'!$B$7:$R$2843,3,0)</f>
        <v>44340</v>
      </c>
      <c r="C29" s="65">
        <f>VLOOKUP($A29,'Return Data'!$B$7:$R$2843,4,0)</f>
        <v>22.704799999999999</v>
      </c>
      <c r="D29" s="65">
        <f>VLOOKUP($A29,'Return Data'!$B$7:$R$2843,10,0)</f>
        <v>6.2999000000000001</v>
      </c>
      <c r="E29" s="66">
        <f>RANK(D29,D$8:D$31,0)</f>
        <v>17</v>
      </c>
      <c r="F29" s="65">
        <f>VLOOKUP($A29,'Return Data'!$B$7:$R$2843,11,0)</f>
        <v>10.375299999999999</v>
      </c>
      <c r="G29" s="66">
        <f>RANK(F29,F$8:F$31,0)</f>
        <v>14</v>
      </c>
      <c r="H29" s="65">
        <f>VLOOKUP($A29,'Return Data'!$B$7:$R$2843,12,0)</f>
        <v>11.9169</v>
      </c>
      <c r="I29" s="66">
        <f>RANK(H29,H$8:H$31,0)</f>
        <v>16</v>
      </c>
      <c r="J29" s="65">
        <f>VLOOKUP($A29,'Return Data'!$B$7:$R$2843,13,0)</f>
        <v>15.776199999999999</v>
      </c>
      <c r="K29" s="66">
        <f>RANK(J29,J$8:J$31,0)</f>
        <v>14</v>
      </c>
      <c r="L29" s="65">
        <f>VLOOKUP($A29,'Return Data'!$B$7:$R$2843,17,0)</f>
        <v>4.8472</v>
      </c>
      <c r="M29" s="66">
        <f>RANK(L29,L$8:L$31,0)</f>
        <v>19</v>
      </c>
      <c r="N29" s="65">
        <f>VLOOKUP($A29,'Return Data'!$B$7:$R$2843,14,0)</f>
        <v>5.2618999999999998</v>
      </c>
      <c r="O29" s="66">
        <f>RANK(N29,N$8:N$31,0)</f>
        <v>19</v>
      </c>
      <c r="P29" s="65">
        <f>VLOOKUP($A29,'Return Data'!$B$7:$R$2843,15,0)</f>
        <v>7.1307</v>
      </c>
      <c r="Q29" s="66">
        <f>RANK(P29,P$8:P$31,0)</f>
        <v>18</v>
      </c>
      <c r="R29" s="65">
        <f>VLOOKUP($A29,'Return Data'!$B$7:$R$2843,16,0)</f>
        <v>7.9218000000000002</v>
      </c>
      <c r="S29" s="67">
        <f>RANK(R29,R$8:R$31,0)</f>
        <v>19</v>
      </c>
    </row>
    <row r="30" spans="1:19" x14ac:dyDescent="0.3">
      <c r="A30" s="63" t="s">
        <v>1636</v>
      </c>
      <c r="B30" s="64">
        <f>VLOOKUP($A30,'Return Data'!$B$7:$R$2843,3,0)</f>
        <v>44340</v>
      </c>
      <c r="C30" s="65">
        <f>VLOOKUP($A30,'Return Data'!$B$7:$R$2843,4,0)</f>
        <v>0.9637</v>
      </c>
      <c r="D30" s="65">
        <f>VLOOKUP($A30,'Return Data'!$B$7:$R$2843,10,0)</f>
        <v>11.3714</v>
      </c>
      <c r="E30" s="66">
        <f>RANK(D30,D$8:D$31,0)</f>
        <v>7</v>
      </c>
      <c r="F30" s="65">
        <f>VLOOKUP($A30,'Return Data'!$B$7:$R$2843,11,0)</f>
        <v>-40.7423</v>
      </c>
      <c r="G30" s="66">
        <f>RANK(F30,F$8:F$31,0)</f>
        <v>22</v>
      </c>
      <c r="H30" s="65"/>
      <c r="I30" s="66"/>
      <c r="J30" s="65"/>
      <c r="K30" s="66"/>
      <c r="L30" s="65"/>
      <c r="M30" s="66"/>
      <c r="N30" s="65"/>
      <c r="O30" s="66"/>
      <c r="P30" s="65"/>
      <c r="Q30" s="66"/>
      <c r="R30" s="65">
        <f>VLOOKUP($A30,'Return Data'!$B$7:$R$2843,16,0)</f>
        <v>-11.849</v>
      </c>
      <c r="S30" s="67">
        <f>RANK(R30,R$8:R$31,0)</f>
        <v>22</v>
      </c>
    </row>
    <row r="31" spans="1:19" x14ac:dyDescent="0.3">
      <c r="A31" s="63" t="s">
        <v>1637</v>
      </c>
      <c r="B31" s="64">
        <f>VLOOKUP($A31,'Return Data'!$B$7:$R$2843,3,0)</f>
        <v>44340</v>
      </c>
      <c r="C31" s="65">
        <f>VLOOKUP($A31,'Return Data'!$B$7:$R$2843,4,0)</f>
        <v>49.648400000000002</v>
      </c>
      <c r="D31" s="65">
        <f>VLOOKUP($A31,'Return Data'!$B$7:$R$2843,10,0)</f>
        <v>8.7909000000000006</v>
      </c>
      <c r="E31" s="66">
        <f>RANK(D31,D$8:D$31,0)</f>
        <v>12</v>
      </c>
      <c r="F31" s="65">
        <f>VLOOKUP($A31,'Return Data'!$B$7:$R$2843,11,0)</f>
        <v>11.4062</v>
      </c>
      <c r="G31" s="66">
        <f>RANK(F31,F$8:F$31,0)</f>
        <v>12</v>
      </c>
      <c r="H31" s="65">
        <f>VLOOKUP($A31,'Return Data'!$B$7:$R$2843,12,0)</f>
        <v>18.886600000000001</v>
      </c>
      <c r="I31" s="66">
        <f>RANK(H31,H$8:H$31,0)</f>
        <v>5</v>
      </c>
      <c r="J31" s="65">
        <f>VLOOKUP($A31,'Return Data'!$B$7:$R$2843,13,0)</f>
        <v>22.861499999999999</v>
      </c>
      <c r="K31" s="66">
        <f>RANK(J31,J$8:J$31,0)</f>
        <v>5</v>
      </c>
      <c r="L31" s="65">
        <f>VLOOKUP($A31,'Return Data'!$B$7:$R$2843,17,0)</f>
        <v>7.1280999999999999</v>
      </c>
      <c r="M31" s="66">
        <f>RANK(L31,L$8:L$31,0)</f>
        <v>17</v>
      </c>
      <c r="N31" s="65">
        <f>VLOOKUP($A31,'Return Data'!$B$7:$R$2843,14,0)</f>
        <v>6.7988</v>
      </c>
      <c r="O31" s="66">
        <f>RANK(N31,N$8:N$31,0)</f>
        <v>18</v>
      </c>
      <c r="P31" s="65">
        <f>VLOOKUP($A31,'Return Data'!$B$7:$R$2843,15,0)</f>
        <v>8.2301000000000002</v>
      </c>
      <c r="Q31" s="66">
        <f>RANK(P31,P$8:P$31,0)</f>
        <v>15</v>
      </c>
      <c r="R31" s="65">
        <f>VLOOKUP($A31,'Return Data'!$B$7:$R$2843,16,0)</f>
        <v>9.5212000000000003</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8.8471045454545472</v>
      </c>
      <c r="E33" s="74"/>
      <c r="F33" s="75">
        <f>AVERAGE(F8:F31)</f>
        <v>9.4509181818181833</v>
      </c>
      <c r="G33" s="74"/>
      <c r="H33" s="75">
        <f>AVERAGE(H8:H31)</f>
        <v>15.126385714285716</v>
      </c>
      <c r="I33" s="74"/>
      <c r="J33" s="75">
        <f>AVERAGE(J8:J31)</f>
        <v>18.737057142857143</v>
      </c>
      <c r="K33" s="74"/>
      <c r="L33" s="75">
        <f>AVERAGE(L8:L31)</f>
        <v>8.8013428571428545</v>
      </c>
      <c r="M33" s="74"/>
      <c r="N33" s="75">
        <f>AVERAGE(N8:N31)</f>
        <v>8.216109523809525</v>
      </c>
      <c r="O33" s="74"/>
      <c r="P33" s="75">
        <f>AVERAGE(P8:P31)</f>
        <v>8.6791999999999998</v>
      </c>
      <c r="Q33" s="74"/>
      <c r="R33" s="75">
        <f>AVERAGE(R8:R31)</f>
        <v>8.3160909090909101</v>
      </c>
      <c r="S33" s="76"/>
    </row>
    <row r="34" spans="1:19" x14ac:dyDescent="0.3">
      <c r="A34" s="73" t="s">
        <v>28</v>
      </c>
      <c r="B34" s="74"/>
      <c r="C34" s="74"/>
      <c r="D34" s="75">
        <f>MIN(D8:D31)</f>
        <v>-0.65510000000000002</v>
      </c>
      <c r="E34" s="74"/>
      <c r="F34" s="75">
        <f>MIN(F8:F31)</f>
        <v>-40.7423</v>
      </c>
      <c r="G34" s="74"/>
      <c r="H34" s="75">
        <f>MIN(H8:H31)</f>
        <v>9.6722000000000001</v>
      </c>
      <c r="I34" s="74"/>
      <c r="J34" s="75">
        <f>MIN(J8:J31)</f>
        <v>11.2881</v>
      </c>
      <c r="K34" s="74"/>
      <c r="L34" s="75">
        <f>MIN(L8:L31)</f>
        <v>-0.94279999999999997</v>
      </c>
      <c r="M34" s="74"/>
      <c r="N34" s="75">
        <f>MIN(N8:N31)</f>
        <v>1.6356999999999999</v>
      </c>
      <c r="O34" s="74"/>
      <c r="P34" s="75">
        <f>MIN(P8:P31)</f>
        <v>4.5373000000000001</v>
      </c>
      <c r="Q34" s="74"/>
      <c r="R34" s="75">
        <f>MIN(R8:R31)</f>
        <v>-11.849</v>
      </c>
      <c r="S34" s="76"/>
    </row>
    <row r="35" spans="1:19" ht="15" thickBot="1" x14ac:dyDescent="0.35">
      <c r="A35" s="77" t="s">
        <v>29</v>
      </c>
      <c r="B35" s="78"/>
      <c r="C35" s="78"/>
      <c r="D35" s="79">
        <f>MAX(D8:D31)</f>
        <v>16.520099999999999</v>
      </c>
      <c r="E35" s="78"/>
      <c r="F35" s="79">
        <f>MAX(F8:F31)</f>
        <v>20.528199999999998</v>
      </c>
      <c r="G35" s="78"/>
      <c r="H35" s="79">
        <f>MAX(H8:H31)</f>
        <v>24.2209</v>
      </c>
      <c r="I35" s="78"/>
      <c r="J35" s="79">
        <f>MAX(J8:J31)</f>
        <v>29.3352</v>
      </c>
      <c r="K35" s="78"/>
      <c r="L35" s="79">
        <f>MAX(L8:L31)</f>
        <v>14.3194</v>
      </c>
      <c r="M35" s="78"/>
      <c r="N35" s="79">
        <f>MAX(N8:N31)</f>
        <v>12.0342</v>
      </c>
      <c r="O35" s="78"/>
      <c r="P35" s="79">
        <f>MAX(P8:P31)</f>
        <v>11.3735</v>
      </c>
      <c r="Q35" s="78"/>
      <c r="R35" s="79">
        <f>MAX(R8:R31)</f>
        <v>11.027100000000001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44340</v>
      </c>
      <c r="C8" s="65">
        <f>VLOOKUP($A8,'Return Data'!$B$7:$R$2843,4,0)</f>
        <v>46.796100000000003</v>
      </c>
      <c r="D8" s="65">
        <f>VLOOKUP($A8,'Return Data'!$B$7:$R$2843,10,0)</f>
        <v>7.2228000000000003</v>
      </c>
      <c r="E8" s="66">
        <f t="shared" ref="E8:E15" si="0">RANK(D8,D$8:D$31,0)</f>
        <v>13</v>
      </c>
      <c r="F8" s="65">
        <f>VLOOKUP($A8,'Return Data'!$B$7:$R$2843,11,0)</f>
        <v>17.273099999999999</v>
      </c>
      <c r="G8" s="66">
        <f t="shared" ref="G8:G15" si="1">RANK(F8,F$8:F$31,0)</f>
        <v>3</v>
      </c>
      <c r="H8" s="65">
        <f>VLOOKUP($A8,'Return Data'!$B$7:$R$2843,12,0)</f>
        <v>23.246400000000001</v>
      </c>
      <c r="I8" s="66">
        <f t="shared" ref="I8:I15" si="2">RANK(H8,H$8:H$31,0)</f>
        <v>1</v>
      </c>
      <c r="J8" s="65">
        <f>VLOOKUP($A8,'Return Data'!$B$7:$R$2843,13,0)</f>
        <v>28.225100000000001</v>
      </c>
      <c r="K8" s="66">
        <f t="shared" ref="K8:K15" si="3">RANK(J8,J$8:J$31,0)</f>
        <v>1</v>
      </c>
      <c r="L8" s="65">
        <f>VLOOKUP($A8,'Return Data'!$B$7:$R$2843,17,0)</f>
        <v>9.0885999999999996</v>
      </c>
      <c r="M8" s="66">
        <f t="shared" ref="M8:M15" si="4">RANK(L8,L$8:L$31,0)</f>
        <v>7</v>
      </c>
      <c r="N8" s="65">
        <f>VLOOKUP($A8,'Return Data'!$B$7:$R$2843,14,0)</f>
        <v>7.1577000000000002</v>
      </c>
      <c r="O8" s="66">
        <f t="shared" ref="O8:O15" si="5">RANK(N8,N$8:N$31,0)</f>
        <v>14</v>
      </c>
      <c r="P8" s="65">
        <f>VLOOKUP($A8,'Return Data'!$B$7:$R$2843,15,0)</f>
        <v>8.8867999999999991</v>
      </c>
      <c r="Q8" s="66">
        <f t="shared" ref="Q8:Q15" si="6">RANK(P8,P$8:P$31,0)</f>
        <v>5</v>
      </c>
      <c r="R8" s="65">
        <f>VLOOKUP($A8,'Return Data'!$B$7:$R$2843,16,0)</f>
        <v>9.4929000000000006</v>
      </c>
      <c r="S8" s="67">
        <f t="shared" ref="S8:S15" si="7">RANK(R8,R$8:R$31,0)</f>
        <v>4</v>
      </c>
    </row>
    <row r="9" spans="1:20" x14ac:dyDescent="0.3">
      <c r="A9" s="63" t="s">
        <v>1639</v>
      </c>
      <c r="B9" s="64">
        <f>VLOOKUP($A9,'Return Data'!$B$7:$R$2843,3,0)</f>
        <v>44340</v>
      </c>
      <c r="C9" s="65">
        <f>VLOOKUP($A9,'Return Data'!$B$7:$R$2843,4,0)</f>
        <v>22.8416</v>
      </c>
      <c r="D9" s="65">
        <f>VLOOKUP($A9,'Return Data'!$B$7:$R$2843,10,0)</f>
        <v>8.5429999999999993</v>
      </c>
      <c r="E9" s="66">
        <f t="shared" si="0"/>
        <v>11</v>
      </c>
      <c r="F9" s="65">
        <f>VLOOKUP($A9,'Return Data'!$B$7:$R$2843,11,0)</f>
        <v>10.414400000000001</v>
      </c>
      <c r="G9" s="66">
        <f t="shared" si="1"/>
        <v>10</v>
      </c>
      <c r="H9" s="65">
        <f>VLOOKUP($A9,'Return Data'!$B$7:$R$2843,12,0)</f>
        <v>14.7879</v>
      </c>
      <c r="I9" s="66">
        <f t="shared" si="2"/>
        <v>7</v>
      </c>
      <c r="J9" s="65">
        <f>VLOOKUP($A9,'Return Data'!$B$7:$R$2843,13,0)</f>
        <v>19.0349</v>
      </c>
      <c r="K9" s="66">
        <f t="shared" si="3"/>
        <v>6</v>
      </c>
      <c r="L9" s="65">
        <f>VLOOKUP($A9,'Return Data'!$B$7:$R$2843,17,0)</f>
        <v>7.7004000000000001</v>
      </c>
      <c r="M9" s="66">
        <f t="shared" si="4"/>
        <v>14</v>
      </c>
      <c r="N9" s="65">
        <f>VLOOKUP($A9,'Return Data'!$B$7:$R$2843,14,0)</f>
        <v>7.2182000000000004</v>
      </c>
      <c r="O9" s="66">
        <f t="shared" si="5"/>
        <v>12</v>
      </c>
      <c r="P9" s="65">
        <f>VLOOKUP($A9,'Return Data'!$B$7:$R$2843,15,0)</f>
        <v>7.4034000000000004</v>
      </c>
      <c r="Q9" s="66">
        <f t="shared" si="6"/>
        <v>14</v>
      </c>
      <c r="R9" s="65">
        <f>VLOOKUP($A9,'Return Data'!$B$7:$R$2843,16,0)</f>
        <v>7.9002999999999997</v>
      </c>
      <c r="S9" s="67">
        <f t="shared" si="7"/>
        <v>15</v>
      </c>
    </row>
    <row r="10" spans="1:20" x14ac:dyDescent="0.3">
      <c r="A10" s="63" t="s">
        <v>1640</v>
      </c>
      <c r="B10" s="64">
        <f>VLOOKUP($A10,'Return Data'!$B$7:$R$2843,3,0)</f>
        <v>44340</v>
      </c>
      <c r="C10" s="65">
        <f>VLOOKUP($A10,'Return Data'!$B$7:$R$2843,4,0)</f>
        <v>29.296700000000001</v>
      </c>
      <c r="D10" s="65">
        <f>VLOOKUP($A10,'Return Data'!$B$7:$R$2843,10,0)</f>
        <v>1.8322000000000001</v>
      </c>
      <c r="E10" s="66">
        <f t="shared" si="0"/>
        <v>20</v>
      </c>
      <c r="F10" s="65">
        <f>VLOOKUP($A10,'Return Data'!$B$7:$R$2843,11,0)</f>
        <v>4.4404000000000003</v>
      </c>
      <c r="G10" s="66">
        <f t="shared" si="1"/>
        <v>21</v>
      </c>
      <c r="H10" s="65">
        <f>VLOOKUP($A10,'Return Data'!$B$7:$R$2843,12,0)</f>
        <v>8.7207000000000008</v>
      </c>
      <c r="I10" s="66">
        <f t="shared" si="2"/>
        <v>20</v>
      </c>
      <c r="J10" s="65">
        <f>VLOOKUP($A10,'Return Data'!$B$7:$R$2843,13,0)</f>
        <v>10.313800000000001</v>
      </c>
      <c r="K10" s="66">
        <f t="shared" si="3"/>
        <v>21</v>
      </c>
      <c r="L10" s="65">
        <f>VLOOKUP($A10,'Return Data'!$B$7:$R$2843,17,0)</f>
        <v>9.9631000000000007</v>
      </c>
      <c r="M10" s="66">
        <f t="shared" si="4"/>
        <v>5</v>
      </c>
      <c r="N10" s="65">
        <f>VLOOKUP($A10,'Return Data'!$B$7:$R$2843,14,0)</f>
        <v>10.074199999999999</v>
      </c>
      <c r="O10" s="66">
        <f t="shared" si="5"/>
        <v>3</v>
      </c>
      <c r="P10" s="65">
        <f>VLOOKUP($A10,'Return Data'!$B$7:$R$2843,15,0)</f>
        <v>8.4581</v>
      </c>
      <c r="Q10" s="66">
        <f t="shared" si="6"/>
        <v>7</v>
      </c>
      <c r="R10" s="65">
        <f>VLOOKUP($A10,'Return Data'!$B$7:$R$2843,16,0)</f>
        <v>6.6407999999999996</v>
      </c>
      <c r="S10" s="67">
        <f t="shared" si="7"/>
        <v>19</v>
      </c>
    </row>
    <row r="11" spans="1:20" x14ac:dyDescent="0.3">
      <c r="A11" s="63" t="s">
        <v>1641</v>
      </c>
      <c r="B11" s="64">
        <f>VLOOKUP($A11,'Return Data'!$B$7:$R$2843,3,0)</f>
        <v>44340</v>
      </c>
      <c r="C11" s="65">
        <f>VLOOKUP($A11,'Return Data'!$B$7:$R$2843,4,0)</f>
        <v>33.538200000000003</v>
      </c>
      <c r="D11" s="65">
        <f>VLOOKUP($A11,'Return Data'!$B$7:$R$2843,10,0)</f>
        <v>5.6127000000000002</v>
      </c>
      <c r="E11" s="66">
        <f t="shared" si="0"/>
        <v>17</v>
      </c>
      <c r="F11" s="65">
        <f>VLOOKUP($A11,'Return Data'!$B$7:$R$2843,11,0)</f>
        <v>10.0083</v>
      </c>
      <c r="G11" s="66">
        <f t="shared" si="1"/>
        <v>13</v>
      </c>
      <c r="H11" s="65">
        <f>VLOOKUP($A11,'Return Data'!$B$7:$R$2843,12,0)</f>
        <v>11.3161</v>
      </c>
      <c r="I11" s="66">
        <f t="shared" si="2"/>
        <v>15</v>
      </c>
      <c r="J11" s="65">
        <f>VLOOKUP($A11,'Return Data'!$B$7:$R$2843,13,0)</f>
        <v>13.8285</v>
      </c>
      <c r="K11" s="66">
        <f t="shared" si="3"/>
        <v>18</v>
      </c>
      <c r="L11" s="65">
        <f>VLOOKUP($A11,'Return Data'!$B$7:$R$2843,17,0)</f>
        <v>8.1057000000000006</v>
      </c>
      <c r="M11" s="66">
        <f t="shared" si="4"/>
        <v>11</v>
      </c>
      <c r="N11" s="65">
        <f>VLOOKUP($A11,'Return Data'!$B$7:$R$2843,14,0)</f>
        <v>7.6576000000000004</v>
      </c>
      <c r="O11" s="66">
        <f t="shared" si="5"/>
        <v>10</v>
      </c>
      <c r="P11" s="65">
        <f>VLOOKUP($A11,'Return Data'!$B$7:$R$2843,15,0)</f>
        <v>7.8491999999999997</v>
      </c>
      <c r="Q11" s="66">
        <f t="shared" si="6"/>
        <v>8</v>
      </c>
      <c r="R11" s="65">
        <f>VLOOKUP($A11,'Return Data'!$B$7:$R$2843,16,0)</f>
        <v>7.5259999999999998</v>
      </c>
      <c r="S11" s="67">
        <f t="shared" si="7"/>
        <v>16</v>
      </c>
    </row>
    <row r="12" spans="1:20" x14ac:dyDescent="0.3">
      <c r="A12" s="63" t="s">
        <v>1642</v>
      </c>
      <c r="B12" s="64">
        <f>VLOOKUP($A12,'Return Data'!$B$7:$R$2843,3,0)</f>
        <v>44340</v>
      </c>
      <c r="C12" s="65">
        <f>VLOOKUP($A12,'Return Data'!$B$7:$R$2843,4,0)</f>
        <v>21.782299999999999</v>
      </c>
      <c r="D12" s="65">
        <f>VLOOKUP($A12,'Return Data'!$B$7:$R$2843,10,0)</f>
        <v>11.7342</v>
      </c>
      <c r="E12" s="66">
        <f t="shared" si="0"/>
        <v>4</v>
      </c>
      <c r="F12" s="65">
        <f>VLOOKUP($A12,'Return Data'!$B$7:$R$2843,11,0)</f>
        <v>7.9714</v>
      </c>
      <c r="G12" s="66">
        <f t="shared" si="1"/>
        <v>17</v>
      </c>
      <c r="H12" s="65">
        <f>VLOOKUP($A12,'Return Data'!$B$7:$R$2843,12,0)</f>
        <v>10.772600000000001</v>
      </c>
      <c r="I12" s="66">
        <f t="shared" si="2"/>
        <v>17</v>
      </c>
      <c r="J12" s="65">
        <f>VLOOKUP($A12,'Return Data'!$B$7:$R$2843,13,0)</f>
        <v>16.058299999999999</v>
      </c>
      <c r="K12" s="66">
        <f t="shared" si="3"/>
        <v>12</v>
      </c>
      <c r="L12" s="65">
        <f>VLOOKUP($A12,'Return Data'!$B$7:$R$2843,17,0)</f>
        <v>2.0865</v>
      </c>
      <c r="M12" s="66">
        <f t="shared" si="4"/>
        <v>20</v>
      </c>
      <c r="N12" s="65">
        <f>VLOOKUP($A12,'Return Data'!$B$7:$R$2843,14,0)</f>
        <v>1.4303999999999999</v>
      </c>
      <c r="O12" s="66">
        <f t="shared" si="5"/>
        <v>20</v>
      </c>
      <c r="P12" s="65">
        <f>VLOOKUP($A12,'Return Data'!$B$7:$R$2843,15,0)</f>
        <v>4.6443000000000003</v>
      </c>
      <c r="Q12" s="66">
        <f t="shared" si="6"/>
        <v>19</v>
      </c>
      <c r="R12" s="65">
        <f>VLOOKUP($A12,'Return Data'!$B$7:$R$2843,16,0)</f>
        <v>6.5937999999999999</v>
      </c>
      <c r="S12" s="67">
        <f t="shared" si="7"/>
        <v>20</v>
      </c>
    </row>
    <row r="13" spans="1:20" x14ac:dyDescent="0.3">
      <c r="A13" s="63" t="s">
        <v>1643</v>
      </c>
      <c r="B13" s="64">
        <f>VLOOKUP($A13,'Return Data'!$B$7:$R$2843,3,0)</f>
        <v>44340</v>
      </c>
      <c r="C13" s="65">
        <f>VLOOKUP($A13,'Return Data'!$B$7:$R$2843,4,0)</f>
        <v>82.3001664174582</v>
      </c>
      <c r="D13" s="65">
        <f>VLOOKUP($A13,'Return Data'!$B$7:$R$2843,10,0)</f>
        <v>10.478400000000001</v>
      </c>
      <c r="E13" s="66">
        <f t="shared" si="0"/>
        <v>8</v>
      </c>
      <c r="F13" s="65">
        <f>VLOOKUP($A13,'Return Data'!$B$7:$R$2843,11,0)</f>
        <v>12.0116</v>
      </c>
      <c r="G13" s="66">
        <f t="shared" si="1"/>
        <v>5</v>
      </c>
      <c r="H13" s="65">
        <f>VLOOKUP($A13,'Return Data'!$B$7:$R$2843,12,0)</f>
        <v>14.4626</v>
      </c>
      <c r="I13" s="66">
        <f t="shared" si="2"/>
        <v>9</v>
      </c>
      <c r="J13" s="65">
        <f>VLOOKUP($A13,'Return Data'!$B$7:$R$2843,13,0)</f>
        <v>19.008700000000001</v>
      </c>
      <c r="K13" s="66">
        <f t="shared" si="3"/>
        <v>7</v>
      </c>
      <c r="L13" s="65">
        <f>VLOOKUP($A13,'Return Data'!$B$7:$R$2843,17,0)</f>
        <v>11.9221</v>
      </c>
      <c r="M13" s="66">
        <f t="shared" si="4"/>
        <v>2</v>
      </c>
      <c r="N13" s="65">
        <f>VLOOKUP($A13,'Return Data'!$B$7:$R$2843,14,0)</f>
        <v>10.777900000000001</v>
      </c>
      <c r="O13" s="66">
        <f t="shared" si="5"/>
        <v>1</v>
      </c>
      <c r="P13" s="65">
        <f>VLOOKUP($A13,'Return Data'!$B$7:$R$2843,15,0)</f>
        <v>9.3828999999999994</v>
      </c>
      <c r="Q13" s="66">
        <f t="shared" si="6"/>
        <v>3</v>
      </c>
      <c r="R13" s="65">
        <f>VLOOKUP($A13,'Return Data'!$B$7:$R$2843,16,0)</f>
        <v>8.5472999999999999</v>
      </c>
      <c r="S13" s="67">
        <f t="shared" si="7"/>
        <v>9</v>
      </c>
    </row>
    <row r="14" spans="1:20" x14ac:dyDescent="0.3">
      <c r="A14" s="63" t="s">
        <v>1644</v>
      </c>
      <c r="B14" s="64">
        <f>VLOOKUP($A14,'Return Data'!$B$7:$R$2843,3,0)</f>
        <v>44340</v>
      </c>
      <c r="C14" s="65">
        <f>VLOOKUP($A14,'Return Data'!$B$7:$R$2843,4,0)</f>
        <v>42.122999999999998</v>
      </c>
      <c r="D14" s="65">
        <f>VLOOKUP($A14,'Return Data'!$B$7:$R$2843,10,0)</f>
        <v>14.037599999999999</v>
      </c>
      <c r="E14" s="66">
        <f t="shared" si="0"/>
        <v>3</v>
      </c>
      <c r="F14" s="65">
        <f>VLOOKUP($A14,'Return Data'!$B$7:$R$2843,11,0)</f>
        <v>11.036899999999999</v>
      </c>
      <c r="G14" s="66">
        <f t="shared" si="1"/>
        <v>7</v>
      </c>
      <c r="H14" s="65">
        <f>VLOOKUP($A14,'Return Data'!$B$7:$R$2843,12,0)</f>
        <v>14.499000000000001</v>
      </c>
      <c r="I14" s="66">
        <f t="shared" si="2"/>
        <v>8</v>
      </c>
      <c r="J14" s="65">
        <f>VLOOKUP($A14,'Return Data'!$B$7:$R$2843,13,0)</f>
        <v>18.916499999999999</v>
      </c>
      <c r="K14" s="66">
        <f t="shared" si="3"/>
        <v>8</v>
      </c>
      <c r="L14" s="65">
        <f>VLOOKUP($A14,'Return Data'!$B$7:$R$2843,17,0)</f>
        <v>8.4725000000000001</v>
      </c>
      <c r="M14" s="66">
        <f t="shared" si="4"/>
        <v>9</v>
      </c>
      <c r="N14" s="65">
        <f>VLOOKUP($A14,'Return Data'!$B$7:$R$2843,14,0)</f>
        <v>5.4577</v>
      </c>
      <c r="O14" s="66">
        <f t="shared" si="5"/>
        <v>18</v>
      </c>
      <c r="P14" s="65">
        <f>VLOOKUP($A14,'Return Data'!$B$7:$R$2843,15,0)</f>
        <v>7.0697999999999999</v>
      </c>
      <c r="Q14" s="66">
        <f t="shared" si="6"/>
        <v>16</v>
      </c>
      <c r="R14" s="65">
        <f>VLOOKUP($A14,'Return Data'!$B$7:$R$2843,16,0)</f>
        <v>8.8477999999999994</v>
      </c>
      <c r="S14" s="67">
        <f t="shared" si="7"/>
        <v>7</v>
      </c>
    </row>
    <row r="15" spans="1:20" x14ac:dyDescent="0.3">
      <c r="A15" s="63" t="s">
        <v>1645</v>
      </c>
      <c r="B15" s="64">
        <f>VLOOKUP($A15,'Return Data'!$B$7:$R$2843,3,0)</f>
        <v>44340</v>
      </c>
      <c r="C15" s="65">
        <f>VLOOKUP($A15,'Return Data'!$B$7:$R$2843,4,0)</f>
        <v>65.453400000000002</v>
      </c>
      <c r="D15" s="65">
        <f>VLOOKUP($A15,'Return Data'!$B$7:$R$2843,10,0)</f>
        <v>9.5198999999999998</v>
      </c>
      <c r="E15" s="66">
        <f t="shared" si="0"/>
        <v>9</v>
      </c>
      <c r="F15" s="65">
        <f>VLOOKUP($A15,'Return Data'!$B$7:$R$2843,11,0)</f>
        <v>10.965199999999999</v>
      </c>
      <c r="G15" s="66">
        <f t="shared" si="1"/>
        <v>8</v>
      </c>
      <c r="H15" s="65">
        <f>VLOOKUP($A15,'Return Data'!$B$7:$R$2843,12,0)</f>
        <v>15.078200000000001</v>
      </c>
      <c r="I15" s="66">
        <f t="shared" si="2"/>
        <v>6</v>
      </c>
      <c r="J15" s="65">
        <f>VLOOKUP($A15,'Return Data'!$B$7:$R$2843,13,0)</f>
        <v>17.502300000000002</v>
      </c>
      <c r="K15" s="66">
        <f t="shared" si="3"/>
        <v>10</v>
      </c>
      <c r="L15" s="65">
        <f>VLOOKUP($A15,'Return Data'!$B$7:$R$2843,17,0)</f>
        <v>8.2345000000000006</v>
      </c>
      <c r="M15" s="66">
        <f t="shared" si="4"/>
        <v>10</v>
      </c>
      <c r="N15" s="65">
        <f>VLOOKUP($A15,'Return Data'!$B$7:$R$2843,14,0)</f>
        <v>7.7195999999999998</v>
      </c>
      <c r="O15" s="66">
        <f t="shared" si="5"/>
        <v>9</v>
      </c>
      <c r="P15" s="65">
        <f>VLOOKUP($A15,'Return Data'!$B$7:$R$2843,15,0)</f>
        <v>7.4282000000000004</v>
      </c>
      <c r="Q15" s="66">
        <f t="shared" si="6"/>
        <v>13</v>
      </c>
      <c r="R15" s="65">
        <f>VLOOKUP($A15,'Return Data'!$B$7:$R$2843,16,0)</f>
        <v>9.5172000000000008</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44340</v>
      </c>
      <c r="C17" s="65">
        <f>VLOOKUP($A17,'Return Data'!$B$7:$R$2843,4,0)</f>
        <v>55.811799999999998</v>
      </c>
      <c r="D17" s="65">
        <f>VLOOKUP($A17,'Return Data'!$B$7:$R$2843,10,0)</f>
        <v>16.120100000000001</v>
      </c>
      <c r="E17" s="66">
        <f t="shared" ref="E17:E26" si="8">RANK(D17,D$8:D$31,0)</f>
        <v>1</v>
      </c>
      <c r="F17" s="65">
        <f>VLOOKUP($A17,'Return Data'!$B$7:$R$2843,11,0)</f>
        <v>20.086200000000002</v>
      </c>
      <c r="G17" s="66">
        <f t="shared" ref="G17:G26" si="9">RANK(F17,F$8:F$31,0)</f>
        <v>1</v>
      </c>
      <c r="H17" s="65">
        <f>VLOOKUP($A17,'Return Data'!$B$7:$R$2843,12,0)</f>
        <v>20.338100000000001</v>
      </c>
      <c r="I17" s="66">
        <f t="shared" ref="I17:I26" si="10">RANK(H17,H$8:H$31,0)</f>
        <v>2</v>
      </c>
      <c r="J17" s="65">
        <f>VLOOKUP($A17,'Return Data'!$B$7:$R$2843,13,0)</f>
        <v>26.798300000000001</v>
      </c>
      <c r="K17" s="66">
        <f t="shared" ref="K17:K26" si="11">RANK(J17,J$8:J$31,0)</f>
        <v>2</v>
      </c>
      <c r="L17" s="65">
        <f>VLOOKUP($A17,'Return Data'!$B$7:$R$2843,17,0)</f>
        <v>10.007</v>
      </c>
      <c r="M17" s="66">
        <f t="shared" ref="M17:M26" si="12">RANK(L17,L$8:L$31,0)</f>
        <v>4</v>
      </c>
      <c r="N17" s="65">
        <f>VLOOKUP($A17,'Return Data'!$B$7:$R$2843,14,0)</f>
        <v>9.2314000000000007</v>
      </c>
      <c r="O17" s="66">
        <f t="shared" ref="O17:O26" si="13">RANK(N17,N$8:N$31,0)</f>
        <v>5</v>
      </c>
      <c r="P17" s="65">
        <f>VLOOKUP($A17,'Return Data'!$B$7:$R$2843,15,0)</f>
        <v>9.1888000000000005</v>
      </c>
      <c r="Q17" s="66">
        <f>RANK(P17,P$8:P$31,0)</f>
        <v>4</v>
      </c>
      <c r="R17" s="65">
        <f>VLOOKUP($A17,'Return Data'!$B$7:$R$2843,16,0)</f>
        <v>10.3726</v>
      </c>
      <c r="S17" s="67">
        <f t="shared" ref="S17:S26" si="14">RANK(R17,R$8:R$31,0)</f>
        <v>1</v>
      </c>
    </row>
    <row r="18" spans="1:19" x14ac:dyDescent="0.3">
      <c r="A18" s="63" t="s">
        <v>1648</v>
      </c>
      <c r="B18" s="64">
        <f>VLOOKUP($A18,'Return Data'!$B$7:$R$2843,3,0)</f>
        <v>44340</v>
      </c>
      <c r="C18" s="65">
        <f>VLOOKUP($A18,'Return Data'!$B$7:$R$2843,4,0)</f>
        <v>43.603700000000003</v>
      </c>
      <c r="D18" s="65">
        <f>VLOOKUP($A18,'Return Data'!$B$7:$R$2843,10,0)</f>
        <v>6.2351000000000001</v>
      </c>
      <c r="E18" s="66">
        <f t="shared" si="8"/>
        <v>15</v>
      </c>
      <c r="F18" s="65">
        <f>VLOOKUP($A18,'Return Data'!$B$7:$R$2843,11,0)</f>
        <v>8.3665000000000003</v>
      </c>
      <c r="G18" s="66">
        <f t="shared" si="9"/>
        <v>16</v>
      </c>
      <c r="H18" s="65">
        <f>VLOOKUP($A18,'Return Data'!$B$7:$R$2843,12,0)</f>
        <v>12.830399999999999</v>
      </c>
      <c r="I18" s="66">
        <f t="shared" si="10"/>
        <v>13</v>
      </c>
      <c r="J18" s="65">
        <f>VLOOKUP($A18,'Return Data'!$B$7:$R$2843,13,0)</f>
        <v>16.169</v>
      </c>
      <c r="K18" s="66">
        <f t="shared" si="11"/>
        <v>11</v>
      </c>
      <c r="L18" s="65">
        <f>VLOOKUP($A18,'Return Data'!$B$7:$R$2843,17,0)</f>
        <v>8.7753999999999994</v>
      </c>
      <c r="M18" s="66">
        <f t="shared" si="12"/>
        <v>8</v>
      </c>
      <c r="N18" s="65">
        <f>VLOOKUP($A18,'Return Data'!$B$7:$R$2843,14,0)</f>
        <v>8.1061999999999994</v>
      </c>
      <c r="O18" s="66">
        <f t="shared" si="13"/>
        <v>7</v>
      </c>
      <c r="P18" s="65">
        <f>VLOOKUP($A18,'Return Data'!$B$7:$R$2843,15,0)</f>
        <v>7.6696</v>
      </c>
      <c r="Q18" s="66">
        <f>RANK(P18,P$8:P$31,0)</f>
        <v>9</v>
      </c>
      <c r="R18" s="65">
        <f>VLOOKUP($A18,'Return Data'!$B$7:$R$2843,16,0)</f>
        <v>8.9075000000000006</v>
      </c>
      <c r="S18" s="67">
        <f t="shared" si="14"/>
        <v>6</v>
      </c>
    </row>
    <row r="19" spans="1:19" x14ac:dyDescent="0.3">
      <c r="A19" s="63" t="s">
        <v>1649</v>
      </c>
      <c r="B19" s="64">
        <f>VLOOKUP($A19,'Return Data'!$B$7:$R$2843,3,0)</f>
        <v>44340</v>
      </c>
      <c r="C19" s="65">
        <f>VLOOKUP($A19,'Return Data'!$B$7:$R$2843,4,0)</f>
        <v>51.997399999999999</v>
      </c>
      <c r="D19" s="65">
        <f>VLOOKUP($A19,'Return Data'!$B$7:$R$2843,10,0)</f>
        <v>7.1727999999999996</v>
      </c>
      <c r="E19" s="66">
        <f t="shared" si="8"/>
        <v>14</v>
      </c>
      <c r="F19" s="65">
        <f>VLOOKUP($A19,'Return Data'!$B$7:$R$2843,11,0)</f>
        <v>10.1617</v>
      </c>
      <c r="G19" s="66">
        <f t="shared" si="9"/>
        <v>11</v>
      </c>
      <c r="H19" s="65">
        <f>VLOOKUP($A19,'Return Data'!$B$7:$R$2843,12,0)</f>
        <v>13.1868</v>
      </c>
      <c r="I19" s="66">
        <f t="shared" si="10"/>
        <v>11</v>
      </c>
      <c r="J19" s="65">
        <f>VLOOKUP($A19,'Return Data'!$B$7:$R$2843,13,0)</f>
        <v>18.035699999999999</v>
      </c>
      <c r="K19" s="66">
        <f t="shared" si="11"/>
        <v>9</v>
      </c>
      <c r="L19" s="65">
        <f>VLOOKUP($A19,'Return Data'!$B$7:$R$2843,17,0)</f>
        <v>9.8879999999999999</v>
      </c>
      <c r="M19" s="66">
        <f t="shared" si="12"/>
        <v>6</v>
      </c>
      <c r="N19" s="65">
        <f>VLOOKUP($A19,'Return Data'!$B$7:$R$2843,14,0)</f>
        <v>9.5358999999999998</v>
      </c>
      <c r="O19" s="66">
        <f t="shared" si="13"/>
        <v>4</v>
      </c>
      <c r="P19" s="65">
        <f>VLOOKUP($A19,'Return Data'!$B$7:$R$2843,15,0)</f>
        <v>10.1592</v>
      </c>
      <c r="Q19" s="66">
        <f>RANK(P19,P$8:P$31,0)</f>
        <v>1</v>
      </c>
      <c r="R19" s="65">
        <f>VLOOKUP($A19,'Return Data'!$B$7:$R$2843,16,0)</f>
        <v>10.0829</v>
      </c>
      <c r="S19" s="67">
        <f t="shared" si="14"/>
        <v>2</v>
      </c>
    </row>
    <row r="20" spans="1:19" x14ac:dyDescent="0.3">
      <c r="A20" s="63" t="s">
        <v>1650</v>
      </c>
      <c r="B20" s="64">
        <f>VLOOKUP($A20,'Return Data'!$B$7:$R$2843,3,0)</f>
        <v>44340</v>
      </c>
      <c r="C20" s="65">
        <f>VLOOKUP($A20,'Return Data'!$B$7:$R$2843,4,0)</f>
        <v>24.926500000000001</v>
      </c>
      <c r="D20" s="65">
        <f>VLOOKUP($A20,'Return Data'!$B$7:$R$2843,10,0)</f>
        <v>3.8127</v>
      </c>
      <c r="E20" s="66">
        <f t="shared" si="8"/>
        <v>18</v>
      </c>
      <c r="F20" s="65">
        <f>VLOOKUP($A20,'Return Data'!$B$7:$R$2843,11,0)</f>
        <v>6.9832999999999998</v>
      </c>
      <c r="G20" s="66">
        <f t="shared" si="9"/>
        <v>18</v>
      </c>
      <c r="H20" s="65">
        <f>VLOOKUP($A20,'Return Data'!$B$7:$R$2843,12,0)</f>
        <v>9.3582999999999998</v>
      </c>
      <c r="I20" s="66">
        <f t="shared" si="10"/>
        <v>18</v>
      </c>
      <c r="J20" s="65">
        <f>VLOOKUP($A20,'Return Data'!$B$7:$R$2843,13,0)</f>
        <v>13.867000000000001</v>
      </c>
      <c r="K20" s="66">
        <f t="shared" si="11"/>
        <v>17</v>
      </c>
      <c r="L20" s="65">
        <f>VLOOKUP($A20,'Return Data'!$B$7:$R$2843,17,0)</f>
        <v>7.3517999999999999</v>
      </c>
      <c r="M20" s="66">
        <f t="shared" si="12"/>
        <v>15</v>
      </c>
      <c r="N20" s="65">
        <f>VLOOKUP($A20,'Return Data'!$B$7:$R$2843,14,0)</f>
        <v>7.2022000000000004</v>
      </c>
      <c r="O20" s="66">
        <f t="shared" si="13"/>
        <v>13</v>
      </c>
      <c r="P20" s="65">
        <f>VLOOKUP($A20,'Return Data'!$B$7:$R$2843,15,0)</f>
        <v>7.6421000000000001</v>
      </c>
      <c r="Q20" s="66">
        <f>RANK(P20,P$8:P$31,0)</f>
        <v>10</v>
      </c>
      <c r="R20" s="65">
        <f>VLOOKUP($A20,'Return Data'!$B$7:$R$2843,16,0)</f>
        <v>8.4578000000000007</v>
      </c>
      <c r="S20" s="67">
        <f t="shared" si="14"/>
        <v>10</v>
      </c>
    </row>
    <row r="21" spans="1:19" x14ac:dyDescent="0.3">
      <c r="A21" s="63" t="s">
        <v>1651</v>
      </c>
      <c r="B21" s="64">
        <f>VLOOKUP($A21,'Return Data'!$B$7:$R$2843,3,0)</f>
        <v>44340</v>
      </c>
      <c r="C21" s="65">
        <f>VLOOKUP($A21,'Return Data'!$B$7:$R$2843,4,0)</f>
        <v>15.532999999999999</v>
      </c>
      <c r="D21" s="65">
        <f>VLOOKUP($A21,'Return Data'!$B$7:$R$2843,10,0)</f>
        <v>-2.3913000000000002</v>
      </c>
      <c r="E21" s="66">
        <f t="shared" si="8"/>
        <v>22</v>
      </c>
      <c r="F21" s="65">
        <f>VLOOKUP($A21,'Return Data'!$B$7:$R$2843,11,0)</f>
        <v>10.142099999999999</v>
      </c>
      <c r="G21" s="66">
        <f t="shared" si="9"/>
        <v>12</v>
      </c>
      <c r="H21" s="65">
        <f>VLOOKUP($A21,'Return Data'!$B$7:$R$2843,12,0)</f>
        <v>14.207000000000001</v>
      </c>
      <c r="I21" s="66">
        <f t="shared" si="10"/>
        <v>10</v>
      </c>
      <c r="J21" s="65">
        <f>VLOOKUP($A21,'Return Data'!$B$7:$R$2843,13,0)</f>
        <v>14.661899999999999</v>
      </c>
      <c r="K21" s="66">
        <f t="shared" si="11"/>
        <v>14</v>
      </c>
      <c r="L21" s="65">
        <f>VLOOKUP($A21,'Return Data'!$B$7:$R$2843,17,0)</f>
        <v>6.3776999999999999</v>
      </c>
      <c r="M21" s="66">
        <f t="shared" si="12"/>
        <v>17</v>
      </c>
      <c r="N21" s="65">
        <f>VLOOKUP($A21,'Return Data'!$B$7:$R$2843,14,0)</f>
        <v>6.7000999999999999</v>
      </c>
      <c r="O21" s="66">
        <f t="shared" si="13"/>
        <v>15</v>
      </c>
      <c r="P21" s="65"/>
      <c r="Q21" s="66"/>
      <c r="R21" s="65">
        <f>VLOOKUP($A21,'Return Data'!$B$7:$R$2843,16,0)</f>
        <v>8.3688000000000002</v>
      </c>
      <c r="S21" s="67">
        <f t="shared" si="14"/>
        <v>11</v>
      </c>
    </row>
    <row r="22" spans="1:19" x14ac:dyDescent="0.3">
      <c r="A22" s="63" t="s">
        <v>1652</v>
      </c>
      <c r="B22" s="64">
        <f>VLOOKUP($A22,'Return Data'!$B$7:$R$2843,3,0)</f>
        <v>44340</v>
      </c>
      <c r="C22" s="65">
        <f>VLOOKUP($A22,'Return Data'!$B$7:$R$2843,4,0)</f>
        <v>39.8752</v>
      </c>
      <c r="D22" s="65">
        <f>VLOOKUP($A22,'Return Data'!$B$7:$R$2843,10,0)</f>
        <v>14.895200000000001</v>
      </c>
      <c r="E22" s="66">
        <f t="shared" si="8"/>
        <v>2</v>
      </c>
      <c r="F22" s="65">
        <f>VLOOKUP($A22,'Return Data'!$B$7:$R$2843,11,0)</f>
        <v>17.418900000000001</v>
      </c>
      <c r="G22" s="66">
        <f t="shared" si="9"/>
        <v>2</v>
      </c>
      <c r="H22" s="65">
        <f>VLOOKUP($A22,'Return Data'!$B$7:$R$2843,12,0)</f>
        <v>20.149000000000001</v>
      </c>
      <c r="I22" s="66">
        <f t="shared" si="10"/>
        <v>4</v>
      </c>
      <c r="J22" s="65">
        <f>VLOOKUP($A22,'Return Data'!$B$7:$R$2843,13,0)</f>
        <v>23.627800000000001</v>
      </c>
      <c r="K22" s="66">
        <f t="shared" si="11"/>
        <v>4</v>
      </c>
      <c r="L22" s="65">
        <f>VLOOKUP($A22,'Return Data'!$B$7:$R$2843,17,0)</f>
        <v>13.014200000000001</v>
      </c>
      <c r="M22" s="66">
        <f t="shared" si="12"/>
        <v>1</v>
      </c>
      <c r="N22" s="65">
        <f>VLOOKUP($A22,'Return Data'!$B$7:$R$2843,14,0)</f>
        <v>10.742800000000001</v>
      </c>
      <c r="O22" s="66">
        <f t="shared" si="13"/>
        <v>2</v>
      </c>
      <c r="P22" s="65">
        <f>VLOOKUP($A22,'Return Data'!$B$7:$R$2843,15,0)</f>
        <v>10.0152</v>
      </c>
      <c r="Q22" s="66">
        <f>RANK(P22,P$8:P$31,0)</f>
        <v>2</v>
      </c>
      <c r="R22" s="65">
        <f>VLOOKUP($A22,'Return Data'!$B$7:$R$2843,16,0)</f>
        <v>8.2306000000000008</v>
      </c>
      <c r="S22" s="67">
        <f t="shared" si="14"/>
        <v>13</v>
      </c>
    </row>
    <row r="23" spans="1:19" x14ac:dyDescent="0.3">
      <c r="A23" s="63" t="s">
        <v>1653</v>
      </c>
      <c r="B23" s="64">
        <f>VLOOKUP($A23,'Return Data'!$B$7:$R$2843,3,0)</f>
        <v>44340</v>
      </c>
      <c r="C23" s="65">
        <f>VLOOKUP($A23,'Return Data'!$B$7:$R$2843,4,0)</f>
        <v>40.921799999999998</v>
      </c>
      <c r="D23" s="65">
        <f>VLOOKUP($A23,'Return Data'!$B$7:$R$2843,10,0)</f>
        <v>8.7263999999999999</v>
      </c>
      <c r="E23" s="66">
        <f t="shared" si="8"/>
        <v>10</v>
      </c>
      <c r="F23" s="65">
        <f>VLOOKUP($A23,'Return Data'!$B$7:$R$2843,11,0)</f>
        <v>9.0752000000000006</v>
      </c>
      <c r="G23" s="66">
        <f t="shared" si="9"/>
        <v>15</v>
      </c>
      <c r="H23" s="65">
        <f>VLOOKUP($A23,'Return Data'!$B$7:$R$2843,12,0)</f>
        <v>11.428100000000001</v>
      </c>
      <c r="I23" s="66">
        <f t="shared" si="10"/>
        <v>14</v>
      </c>
      <c r="J23" s="65">
        <f>VLOOKUP($A23,'Return Data'!$B$7:$R$2843,13,0)</f>
        <v>13.9933</v>
      </c>
      <c r="K23" s="66">
        <f t="shared" si="11"/>
        <v>16</v>
      </c>
      <c r="L23" s="65">
        <f>VLOOKUP($A23,'Return Data'!$B$7:$R$2843,17,0)</f>
        <v>7.9302999999999999</v>
      </c>
      <c r="M23" s="66">
        <f t="shared" si="12"/>
        <v>13</v>
      </c>
      <c r="N23" s="65">
        <f>VLOOKUP($A23,'Return Data'!$B$7:$R$2843,14,0)</f>
        <v>7.7782</v>
      </c>
      <c r="O23" s="66">
        <f t="shared" si="13"/>
        <v>8</v>
      </c>
      <c r="P23" s="65">
        <f>VLOOKUP($A23,'Return Data'!$B$7:$R$2843,15,0)</f>
        <v>7.5734000000000004</v>
      </c>
      <c r="Q23" s="66">
        <f>RANK(P23,P$8:P$31,0)</f>
        <v>11</v>
      </c>
      <c r="R23" s="65">
        <f>VLOOKUP($A23,'Return Data'!$B$7:$R$2843,16,0)</f>
        <v>5.9753999999999996</v>
      </c>
      <c r="S23" s="67">
        <f t="shared" si="14"/>
        <v>21</v>
      </c>
    </row>
    <row r="24" spans="1:19" x14ac:dyDescent="0.3">
      <c r="A24" s="63" t="s">
        <v>1654</v>
      </c>
      <c r="B24" s="64">
        <f>VLOOKUP($A24,'Return Data'!$B$7:$R$2843,3,0)</f>
        <v>44340</v>
      </c>
      <c r="C24" s="65">
        <f>VLOOKUP($A24,'Return Data'!$B$7:$R$2843,4,0)</f>
        <v>63.734299999999998</v>
      </c>
      <c r="D24" s="65">
        <f>VLOOKUP($A24,'Return Data'!$B$7:$R$2843,10,0)</f>
        <v>3.5594000000000001</v>
      </c>
      <c r="E24" s="66">
        <f t="shared" si="8"/>
        <v>19</v>
      </c>
      <c r="F24" s="65">
        <f>VLOOKUP($A24,'Return Data'!$B$7:$R$2843,11,0)</f>
        <v>5.2210999999999999</v>
      </c>
      <c r="G24" s="66">
        <f t="shared" si="9"/>
        <v>20</v>
      </c>
      <c r="H24" s="65">
        <f>VLOOKUP($A24,'Return Data'!$B$7:$R$2843,12,0)</f>
        <v>8.9093</v>
      </c>
      <c r="I24" s="66">
        <f t="shared" si="10"/>
        <v>19</v>
      </c>
      <c r="J24" s="65">
        <f>VLOOKUP($A24,'Return Data'!$B$7:$R$2843,13,0)</f>
        <v>11.0405</v>
      </c>
      <c r="K24" s="66">
        <f t="shared" si="11"/>
        <v>20</v>
      </c>
      <c r="L24" s="65">
        <f>VLOOKUP($A24,'Return Data'!$B$7:$R$2843,17,0)</f>
        <v>8.0622000000000007</v>
      </c>
      <c r="M24" s="66">
        <f t="shared" si="12"/>
        <v>12</v>
      </c>
      <c r="N24" s="65">
        <f>VLOOKUP($A24,'Return Data'!$B$7:$R$2843,14,0)</f>
        <v>7.4480000000000004</v>
      </c>
      <c r="O24" s="66">
        <f t="shared" si="13"/>
        <v>11</v>
      </c>
      <c r="P24" s="65">
        <f>VLOOKUP($A24,'Return Data'!$B$7:$R$2843,15,0)</f>
        <v>7.1098999999999997</v>
      </c>
      <c r="Q24" s="66">
        <f>RANK(P24,P$8:P$31,0)</f>
        <v>15</v>
      </c>
      <c r="R24" s="65">
        <f>VLOOKUP($A24,'Return Data'!$B$7:$R$2843,16,0)</f>
        <v>8.3249999999999993</v>
      </c>
      <c r="S24" s="67">
        <f t="shared" si="14"/>
        <v>12</v>
      </c>
    </row>
    <row r="25" spans="1:19" x14ac:dyDescent="0.3">
      <c r="A25" s="63" t="s">
        <v>2016</v>
      </c>
      <c r="B25" s="64">
        <f>VLOOKUP($A25,'Return Data'!$B$7:$R$2843,3,0)</f>
        <v>44340</v>
      </c>
      <c r="C25" s="65">
        <f>VLOOKUP($A25,'Return Data'!$B$7:$R$2843,4,0)</f>
        <v>21.282399999999999</v>
      </c>
      <c r="D25" s="65">
        <f>VLOOKUP($A25,'Return Data'!$B$7:$R$2843,10,0)</f>
        <v>-0.91520000000000001</v>
      </c>
      <c r="E25" s="66">
        <f t="shared" si="8"/>
        <v>21</v>
      </c>
      <c r="F25" s="65">
        <f>VLOOKUP($A25,'Return Data'!$B$7:$R$2843,11,0)</f>
        <v>6.4256000000000002</v>
      </c>
      <c r="G25" s="66">
        <f t="shared" si="9"/>
        <v>19</v>
      </c>
      <c r="H25" s="65">
        <f>VLOOKUP($A25,'Return Data'!$B$7:$R$2843,12,0)</f>
        <v>7.9607999999999999</v>
      </c>
      <c r="I25" s="66">
        <f t="shared" si="10"/>
        <v>21</v>
      </c>
      <c r="J25" s="65">
        <f>VLOOKUP($A25,'Return Data'!$B$7:$R$2843,13,0)</f>
        <v>11.4336</v>
      </c>
      <c r="K25" s="66">
        <f t="shared" si="11"/>
        <v>19</v>
      </c>
      <c r="L25" s="65">
        <f>VLOOKUP($A25,'Return Data'!$B$7:$R$2843,17,0)</f>
        <v>5.4752999999999998</v>
      </c>
      <c r="M25" s="66">
        <f t="shared" si="12"/>
        <v>18</v>
      </c>
      <c r="N25" s="65">
        <f>VLOOKUP($A25,'Return Data'!$B$7:$R$2843,14,0)</f>
        <v>5.7038000000000002</v>
      </c>
      <c r="O25" s="66">
        <f t="shared" si="13"/>
        <v>17</v>
      </c>
      <c r="P25" s="65">
        <f>VLOOKUP($A25,'Return Data'!$B$7:$R$2843,15,0)</f>
        <v>6.1425000000000001</v>
      </c>
      <c r="Q25" s="66">
        <f>RANK(P25,P$8:P$31,0)</f>
        <v>17</v>
      </c>
      <c r="R25" s="65">
        <f>VLOOKUP($A25,'Return Data'!$B$7:$R$2843,16,0)</f>
        <v>7.2248000000000001</v>
      </c>
      <c r="S25" s="67">
        <f t="shared" si="14"/>
        <v>17</v>
      </c>
    </row>
    <row r="26" spans="1:19" x14ac:dyDescent="0.3">
      <c r="A26" s="63" t="s">
        <v>1655</v>
      </c>
      <c r="B26" s="64">
        <f>VLOOKUP($A26,'Return Data'!$B$7:$R$2843,3,0)</f>
        <v>44340</v>
      </c>
      <c r="C26" s="65">
        <f>VLOOKUP($A26,'Return Data'!$B$7:$R$2843,4,0)</f>
        <v>41.695099999999996</v>
      </c>
      <c r="D26" s="65">
        <f>VLOOKUP($A26,'Return Data'!$B$7:$R$2843,10,0)</f>
        <v>10.9313</v>
      </c>
      <c r="E26" s="66">
        <f t="shared" si="8"/>
        <v>6</v>
      </c>
      <c r="F26" s="65">
        <f>VLOOKUP($A26,'Return Data'!$B$7:$R$2843,11,0)</f>
        <v>11.364000000000001</v>
      </c>
      <c r="G26" s="66">
        <f t="shared" si="9"/>
        <v>6</v>
      </c>
      <c r="H26" s="65">
        <f>VLOOKUP($A26,'Return Data'!$B$7:$R$2843,12,0)</f>
        <v>13.1524</v>
      </c>
      <c r="I26" s="66">
        <f t="shared" si="10"/>
        <v>12</v>
      </c>
      <c r="J26" s="65">
        <f>VLOOKUP($A26,'Return Data'!$B$7:$R$2843,13,0)</f>
        <v>14.370100000000001</v>
      </c>
      <c r="K26" s="66">
        <f t="shared" si="11"/>
        <v>15</v>
      </c>
      <c r="L26" s="65">
        <f>VLOOKUP($A26,'Return Data'!$B$7:$R$2843,17,0)</f>
        <v>-1.6002000000000001</v>
      </c>
      <c r="M26" s="66">
        <f t="shared" si="12"/>
        <v>21</v>
      </c>
      <c r="N26" s="65">
        <f>VLOOKUP($A26,'Return Data'!$B$7:$R$2843,14,0)</f>
        <v>0.87649999999999995</v>
      </c>
      <c r="O26" s="66">
        <f t="shared" si="13"/>
        <v>21</v>
      </c>
      <c r="P26" s="65">
        <f>VLOOKUP($A26,'Return Data'!$B$7:$R$2843,15,0)</f>
        <v>3.7084000000000001</v>
      </c>
      <c r="Q26" s="66">
        <f>RANK(P26,P$8:P$31,0)</f>
        <v>20</v>
      </c>
      <c r="R26" s="65">
        <f>VLOOKUP($A26,'Return Data'!$B$7:$R$2843,16,0)</f>
        <v>8.5645000000000007</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44340</v>
      </c>
      <c r="C28" s="65">
        <f>VLOOKUP($A28,'Return Data'!$B$7:$R$2843,4,0)</f>
        <v>49.135300000000001</v>
      </c>
      <c r="D28" s="65">
        <f>VLOOKUP($A28,'Return Data'!$B$7:$R$2843,10,0)</f>
        <v>10.7372</v>
      </c>
      <c r="E28" s="66">
        <f>RANK(D28,D$8:D$31,0)</f>
        <v>7</v>
      </c>
      <c r="F28" s="65">
        <f>VLOOKUP($A28,'Return Data'!$B$7:$R$2843,11,0)</f>
        <v>16.190300000000001</v>
      </c>
      <c r="G28" s="66">
        <f>RANK(F28,F$8:F$31,0)</f>
        <v>4</v>
      </c>
      <c r="H28" s="65">
        <f>VLOOKUP($A28,'Return Data'!$B$7:$R$2843,12,0)</f>
        <v>20.183700000000002</v>
      </c>
      <c r="I28" s="66">
        <f>RANK(H28,H$8:H$31,0)</f>
        <v>3</v>
      </c>
      <c r="J28" s="65">
        <f>VLOOKUP($A28,'Return Data'!$B$7:$R$2843,13,0)</f>
        <v>24.315999999999999</v>
      </c>
      <c r="K28" s="66">
        <f>RANK(J28,J$8:J$31,0)</f>
        <v>3</v>
      </c>
      <c r="L28" s="65">
        <f>VLOOKUP($A28,'Return Data'!$B$7:$R$2843,17,0)</f>
        <v>11.118499999999999</v>
      </c>
      <c r="M28" s="66">
        <f>RANK(L28,L$8:L$31,0)</f>
        <v>3</v>
      </c>
      <c r="N28" s="65">
        <f>VLOOKUP($A28,'Return Data'!$B$7:$R$2843,14,0)</f>
        <v>9.1836000000000002</v>
      </c>
      <c r="O28" s="66">
        <f>RANK(N28,N$8:N$31,0)</f>
        <v>6</v>
      </c>
      <c r="P28" s="65">
        <f>VLOOKUP($A28,'Return Data'!$B$7:$R$2843,15,0)</f>
        <v>8.6791</v>
      </c>
      <c r="Q28" s="66">
        <f>RANK(P28,P$8:P$31,0)</f>
        <v>6</v>
      </c>
      <c r="R28" s="65">
        <f>VLOOKUP($A28,'Return Data'!$B$7:$R$2843,16,0)</f>
        <v>8.2070000000000007</v>
      </c>
      <c r="S28" s="67">
        <f>RANK(R28,R$8:R$31,0)</f>
        <v>14</v>
      </c>
    </row>
    <row r="29" spans="1:19" x14ac:dyDescent="0.3">
      <c r="A29" s="63" t="s">
        <v>1658</v>
      </c>
      <c r="B29" s="64">
        <f>VLOOKUP($A29,'Return Data'!$B$7:$R$2843,3,0)</f>
        <v>44340</v>
      </c>
      <c r="C29" s="65">
        <f>VLOOKUP($A29,'Return Data'!$B$7:$R$2843,4,0)</f>
        <v>21.4054</v>
      </c>
      <c r="D29" s="65">
        <f>VLOOKUP($A29,'Return Data'!$B$7:$R$2843,10,0)</f>
        <v>5.6482999999999999</v>
      </c>
      <c r="E29" s="66">
        <f>RANK(D29,D$8:D$31,0)</f>
        <v>16</v>
      </c>
      <c r="F29" s="65">
        <f>VLOOKUP($A29,'Return Data'!$B$7:$R$2843,11,0)</f>
        <v>9.7074999999999996</v>
      </c>
      <c r="G29" s="66">
        <f>RANK(F29,F$8:F$31,0)</f>
        <v>14</v>
      </c>
      <c r="H29" s="65">
        <f>VLOOKUP($A29,'Return Data'!$B$7:$R$2843,12,0)</f>
        <v>11.1976</v>
      </c>
      <c r="I29" s="66">
        <f>RANK(H29,H$8:H$31,0)</f>
        <v>16</v>
      </c>
      <c r="J29" s="65">
        <f>VLOOKUP($A29,'Return Data'!$B$7:$R$2843,13,0)</f>
        <v>14.9625</v>
      </c>
      <c r="K29" s="66">
        <f>RANK(J29,J$8:J$31,0)</f>
        <v>13</v>
      </c>
      <c r="L29" s="65">
        <f>VLOOKUP($A29,'Return Data'!$B$7:$R$2843,17,0)</f>
        <v>4.0274999999999999</v>
      </c>
      <c r="M29" s="66">
        <f>RANK(L29,L$8:L$31,0)</f>
        <v>19</v>
      </c>
      <c r="N29" s="65">
        <f>VLOOKUP($A29,'Return Data'!$B$7:$R$2843,14,0)</f>
        <v>4.2816000000000001</v>
      </c>
      <c r="O29" s="66">
        <f>RANK(N29,N$8:N$31,0)</f>
        <v>19</v>
      </c>
      <c r="P29" s="65">
        <f>VLOOKUP($A29,'Return Data'!$B$7:$R$2843,15,0)</f>
        <v>6.0994000000000002</v>
      </c>
      <c r="Q29" s="66">
        <f>RANK(P29,P$8:P$31,0)</f>
        <v>18</v>
      </c>
      <c r="R29" s="65">
        <f>VLOOKUP($A29,'Return Data'!$B$7:$R$2843,16,0)</f>
        <v>7.0189000000000004</v>
      </c>
      <c r="S29" s="67">
        <f>RANK(R29,R$8:R$31,0)</f>
        <v>18</v>
      </c>
    </row>
    <row r="30" spans="1:19" x14ac:dyDescent="0.3">
      <c r="A30" s="63" t="s">
        <v>1659</v>
      </c>
      <c r="B30" s="64">
        <f>VLOOKUP($A30,'Return Data'!$B$7:$R$2843,3,0)</f>
        <v>44340</v>
      </c>
      <c r="C30" s="65">
        <f>VLOOKUP($A30,'Return Data'!$B$7:$R$2843,4,0)</f>
        <v>0.91790000000000005</v>
      </c>
      <c r="D30" s="65">
        <f>VLOOKUP($A30,'Return Data'!$B$7:$R$2843,10,0)</f>
        <v>11.340999999999999</v>
      </c>
      <c r="E30" s="66">
        <f>RANK(D30,D$8:D$31,0)</f>
        <v>5</v>
      </c>
      <c r="F30" s="65">
        <f>VLOOKUP($A30,'Return Data'!$B$7:$R$2843,11,0)</f>
        <v>-41.1325</v>
      </c>
      <c r="G30" s="66">
        <f>RANK(F30,F$8:F$31,0)</f>
        <v>22</v>
      </c>
      <c r="H30" s="65"/>
      <c r="I30" s="66"/>
      <c r="J30" s="65"/>
      <c r="K30" s="66"/>
      <c r="L30" s="65"/>
      <c r="M30" s="66"/>
      <c r="N30" s="65"/>
      <c r="O30" s="66"/>
      <c r="P30" s="65"/>
      <c r="Q30" s="66"/>
      <c r="R30" s="65">
        <f>VLOOKUP($A30,'Return Data'!$B$7:$R$2843,16,0)</f>
        <v>-12.0185</v>
      </c>
      <c r="S30" s="67">
        <f>RANK(R30,R$8:R$31,0)</f>
        <v>22</v>
      </c>
    </row>
    <row r="31" spans="1:19" x14ac:dyDescent="0.3">
      <c r="A31" s="63" t="s">
        <v>1660</v>
      </c>
      <c r="B31" s="64">
        <f>VLOOKUP($A31,'Return Data'!$B$7:$R$2843,3,0)</f>
        <v>44340</v>
      </c>
      <c r="C31" s="65">
        <f>VLOOKUP($A31,'Return Data'!$B$7:$R$2843,4,0)</f>
        <v>47.02</v>
      </c>
      <c r="D31" s="65">
        <f>VLOOKUP($A31,'Return Data'!$B$7:$R$2843,10,0)</f>
        <v>8.1681000000000008</v>
      </c>
      <c r="E31" s="66">
        <f>RANK(D31,D$8:D$31,0)</f>
        <v>12</v>
      </c>
      <c r="F31" s="65">
        <f>VLOOKUP($A31,'Return Data'!$B$7:$R$2843,11,0)</f>
        <v>10.754799999999999</v>
      </c>
      <c r="G31" s="66">
        <f>RANK(F31,F$8:F$31,0)</f>
        <v>9</v>
      </c>
      <c r="H31" s="65">
        <f>VLOOKUP($A31,'Return Data'!$B$7:$R$2843,12,0)</f>
        <v>18.176300000000001</v>
      </c>
      <c r="I31" s="66">
        <f>RANK(H31,H$8:H$31,0)</f>
        <v>5</v>
      </c>
      <c r="J31" s="65">
        <f>VLOOKUP($A31,'Return Data'!$B$7:$R$2843,13,0)</f>
        <v>22.087199999999999</v>
      </c>
      <c r="K31" s="66">
        <f>RANK(J31,J$8:J$31,0)</f>
        <v>5</v>
      </c>
      <c r="L31" s="65">
        <f>VLOOKUP($A31,'Return Data'!$B$7:$R$2843,17,0)</f>
        <v>6.4318999999999997</v>
      </c>
      <c r="M31" s="66">
        <f>RANK(L31,L$8:L$31,0)</f>
        <v>16</v>
      </c>
      <c r="N31" s="65">
        <f>VLOOKUP($A31,'Return Data'!$B$7:$R$2843,14,0)</f>
        <v>6.0983999999999998</v>
      </c>
      <c r="O31" s="66">
        <f>RANK(N31,N$8:N$31,0)</f>
        <v>16</v>
      </c>
      <c r="P31" s="65">
        <f>VLOOKUP($A31,'Return Data'!$B$7:$R$2843,15,0)</f>
        <v>7.5041000000000002</v>
      </c>
      <c r="Q31" s="66">
        <f>RANK(P31,P$8:P$31,0)</f>
        <v>12</v>
      </c>
      <c r="R31" s="65">
        <f>VLOOKUP($A31,'Return Data'!$B$7:$R$2843,16,0)</f>
        <v>9.2766999999999999</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7.8646318181818193</v>
      </c>
      <c r="E33" s="74"/>
      <c r="F33" s="75">
        <f>AVERAGE(F8:F31)</f>
        <v>8.4039090909090923</v>
      </c>
      <c r="G33" s="74"/>
      <c r="H33" s="75">
        <f>AVERAGE(H8:H31)</f>
        <v>13.998157142857146</v>
      </c>
      <c r="I33" s="74"/>
      <c r="J33" s="75">
        <f>AVERAGE(J8:J31)</f>
        <v>17.535761904761902</v>
      </c>
      <c r="K33" s="74"/>
      <c r="L33" s="75">
        <f>AVERAGE(L8:L31)</f>
        <v>7.7349047619047644</v>
      </c>
      <c r="M33" s="74"/>
      <c r="N33" s="75">
        <f>AVERAGE(N8:N31)</f>
        <v>7.1610476190476202</v>
      </c>
      <c r="O33" s="74"/>
      <c r="P33" s="75">
        <f>AVERAGE(P8:P31)</f>
        <v>7.6307199999999993</v>
      </c>
      <c r="Q33" s="74"/>
      <c r="R33" s="75">
        <f>AVERAGE(R8:R31)</f>
        <v>7.3663681818181805</v>
      </c>
      <c r="S33" s="76"/>
    </row>
    <row r="34" spans="1:19" x14ac:dyDescent="0.3">
      <c r="A34" s="73" t="s">
        <v>28</v>
      </c>
      <c r="B34" s="74"/>
      <c r="C34" s="74"/>
      <c r="D34" s="75">
        <f>MIN(D8:D31)</f>
        <v>-2.3913000000000002</v>
      </c>
      <c r="E34" s="74"/>
      <c r="F34" s="75">
        <f>MIN(F8:F31)</f>
        <v>-41.1325</v>
      </c>
      <c r="G34" s="74"/>
      <c r="H34" s="75">
        <f>MIN(H8:H31)</f>
        <v>7.9607999999999999</v>
      </c>
      <c r="I34" s="74"/>
      <c r="J34" s="75">
        <f>MIN(J8:J31)</f>
        <v>10.313800000000001</v>
      </c>
      <c r="K34" s="74"/>
      <c r="L34" s="75">
        <f>MIN(L8:L31)</f>
        <v>-1.6002000000000001</v>
      </c>
      <c r="M34" s="74"/>
      <c r="N34" s="75">
        <f>MIN(N8:N31)</f>
        <v>0.87649999999999995</v>
      </c>
      <c r="O34" s="74"/>
      <c r="P34" s="75">
        <f>MIN(P8:P31)</f>
        <v>3.7084000000000001</v>
      </c>
      <c r="Q34" s="74"/>
      <c r="R34" s="75">
        <f>MIN(R8:R31)</f>
        <v>-12.0185</v>
      </c>
      <c r="S34" s="76"/>
    </row>
    <row r="35" spans="1:19" ht="15" thickBot="1" x14ac:dyDescent="0.35">
      <c r="A35" s="77" t="s">
        <v>29</v>
      </c>
      <c r="B35" s="78"/>
      <c r="C35" s="78"/>
      <c r="D35" s="79">
        <f>MAX(D8:D31)</f>
        <v>16.120100000000001</v>
      </c>
      <c r="E35" s="78"/>
      <c r="F35" s="79">
        <f>MAX(F8:F31)</f>
        <v>20.086200000000002</v>
      </c>
      <c r="G35" s="78"/>
      <c r="H35" s="79">
        <f>MAX(H8:H31)</f>
        <v>23.246400000000001</v>
      </c>
      <c r="I35" s="78"/>
      <c r="J35" s="79">
        <f>MAX(J8:J31)</f>
        <v>28.225100000000001</v>
      </c>
      <c r="K35" s="78"/>
      <c r="L35" s="79">
        <f>MAX(L8:L31)</f>
        <v>13.014200000000001</v>
      </c>
      <c r="M35" s="78"/>
      <c r="N35" s="79">
        <f>MAX(N8:N31)</f>
        <v>10.777900000000001</v>
      </c>
      <c r="O35" s="78"/>
      <c r="P35" s="79">
        <f>MAX(P8:P31)</f>
        <v>10.1592</v>
      </c>
      <c r="Q35" s="78"/>
      <c r="R35" s="79">
        <f>MAX(R8:R31)</f>
        <v>10.3726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44340</v>
      </c>
      <c r="C8" s="65">
        <f>VLOOKUP($A8,'Return Data'!$B$7:$R$2843,4,0)</f>
        <v>17.45</v>
      </c>
      <c r="D8" s="65">
        <f>VLOOKUP($A8,'Return Data'!$B$7:$R$2843,10,0)</f>
        <v>1.1008</v>
      </c>
      <c r="E8" s="66">
        <f>RANK(D8,D$8:D$32,0)</f>
        <v>19</v>
      </c>
      <c r="F8" s="65">
        <f>VLOOKUP($A8,'Return Data'!$B$7:$R$2843,11,0)</f>
        <v>8.3850999999999996</v>
      </c>
      <c r="G8" s="66">
        <f>RANK(F8,F$8:F$32,0)</f>
        <v>12</v>
      </c>
      <c r="H8" s="65">
        <f>VLOOKUP($A8,'Return Data'!$B$7:$R$2843,12,0)</f>
        <v>16.333300000000001</v>
      </c>
      <c r="I8" s="66">
        <f>RANK(H8,H$8:H$32,0)</f>
        <v>9</v>
      </c>
      <c r="J8" s="65">
        <f>VLOOKUP($A8,'Return Data'!$B$7:$R$2843,13,0)</f>
        <v>30.2239</v>
      </c>
      <c r="K8" s="66">
        <f>RANK(J8,J$8:J$32,0)</f>
        <v>8</v>
      </c>
      <c r="L8" s="65">
        <f>VLOOKUP($A8,'Return Data'!$B$7:$R$2843,17,0)</f>
        <v>10.995200000000001</v>
      </c>
      <c r="M8" s="66">
        <f>RANK(L8,L$8:L$32,0)</f>
        <v>5</v>
      </c>
      <c r="N8" s="65">
        <f>VLOOKUP($A8,'Return Data'!$B$7:$R$2843,14,0)</f>
        <v>8.8425999999999991</v>
      </c>
      <c r="O8" s="66">
        <f>RANK(N8,N$8:N$32,0)</f>
        <v>10</v>
      </c>
      <c r="P8" s="65">
        <f>VLOOKUP($A8,'Return Data'!$B$7:$R$2843,15,0)</f>
        <v>10.1472</v>
      </c>
      <c r="Q8" s="66">
        <f>RANK(P8,P$8:P$32,0)</f>
        <v>5</v>
      </c>
      <c r="R8" s="65">
        <f>VLOOKUP($A8,'Return Data'!$B$7:$R$2843,16,0)</f>
        <v>8.9567999999999994</v>
      </c>
      <c r="S8" s="67">
        <f>RANK(R8,R$8:R$32,0)</f>
        <v>14</v>
      </c>
    </row>
    <row r="9" spans="1:20" x14ac:dyDescent="0.3">
      <c r="A9" s="63" t="s">
        <v>1666</v>
      </c>
      <c r="B9" s="64">
        <f>VLOOKUP($A9,'Return Data'!$B$7:$R$2843,3,0)</f>
        <v>44340</v>
      </c>
      <c r="C9" s="65">
        <f>VLOOKUP($A9,'Return Data'!$B$7:$R$2843,4,0)</f>
        <v>16.559999999999999</v>
      </c>
      <c r="D9" s="65">
        <f>VLOOKUP($A9,'Return Data'!$B$7:$R$2843,10,0)</f>
        <v>1.2224999999999999</v>
      </c>
      <c r="E9" s="66">
        <f t="shared" ref="E9:E32" si="0">RANK(D9,D$8:D$32,0)</f>
        <v>18</v>
      </c>
      <c r="F9" s="65">
        <f>VLOOKUP($A9,'Return Data'!$B$7:$R$2843,11,0)</f>
        <v>7.1844999999999999</v>
      </c>
      <c r="G9" s="66">
        <f t="shared" ref="G9:G32" si="1">RANK(F9,F$8:F$32,0)</f>
        <v>16</v>
      </c>
      <c r="H9" s="65">
        <f>VLOOKUP($A9,'Return Data'!$B$7:$R$2843,12,0)</f>
        <v>16.129000000000001</v>
      </c>
      <c r="I9" s="66">
        <f t="shared" ref="I9:I32" si="2">RANK(H9,H$8:H$32,0)</f>
        <v>10</v>
      </c>
      <c r="J9" s="65">
        <f>VLOOKUP($A9,'Return Data'!$B$7:$R$2843,13,0)</f>
        <v>29.476199999999999</v>
      </c>
      <c r="K9" s="66">
        <f t="shared" ref="K9:K32" si="3">RANK(J9,J$8:J$32,0)</f>
        <v>10</v>
      </c>
      <c r="L9" s="65">
        <f>VLOOKUP($A9,'Return Data'!$B$7:$R$2843,17,0)</f>
        <v>10.210900000000001</v>
      </c>
      <c r="M9" s="66">
        <f t="shared" ref="M9:M32" si="4">RANK(L9,L$8:L$32,0)</f>
        <v>10</v>
      </c>
      <c r="N9" s="65">
        <f>VLOOKUP($A9,'Return Data'!$B$7:$R$2843,14,0)</f>
        <v>9.9956999999999994</v>
      </c>
      <c r="O9" s="66">
        <f t="shared" ref="O9:O30" si="5">RANK(N9,N$8:N$32,0)</f>
        <v>4</v>
      </c>
      <c r="P9" s="65">
        <f>VLOOKUP($A9,'Return Data'!$B$7:$R$2843,15,0)</f>
        <v>10.520200000000001</v>
      </c>
      <c r="Q9" s="66">
        <f t="shared" ref="Q9:Q30" si="6">RANK(P9,P$8:P$32,0)</f>
        <v>2</v>
      </c>
      <c r="R9" s="65">
        <f>VLOOKUP($A9,'Return Data'!$B$7:$R$2843,16,0)</f>
        <v>9.1174999999999997</v>
      </c>
      <c r="S9" s="67">
        <f t="shared" ref="S9:S32" si="7">RANK(R9,R$8:R$32,0)</f>
        <v>12</v>
      </c>
    </row>
    <row r="10" spans="1:20" x14ac:dyDescent="0.3">
      <c r="A10" s="63" t="s">
        <v>1667</v>
      </c>
      <c r="B10" s="64">
        <f>VLOOKUP($A10,'Return Data'!$B$7:$R$2843,3,0)</f>
        <v>44340</v>
      </c>
      <c r="C10" s="65">
        <f>VLOOKUP($A10,'Return Data'!$B$7:$R$2843,4,0)</f>
        <v>12</v>
      </c>
      <c r="D10" s="65">
        <f>VLOOKUP($A10,'Return Data'!$B$7:$R$2843,10,0)</f>
        <v>1.2658</v>
      </c>
      <c r="E10" s="66">
        <f t="shared" si="0"/>
        <v>17</v>
      </c>
      <c r="F10" s="65">
        <f>VLOOKUP($A10,'Return Data'!$B$7:$R$2843,11,0)</f>
        <v>3.4483000000000001</v>
      </c>
      <c r="G10" s="66">
        <f t="shared" si="1"/>
        <v>23</v>
      </c>
      <c r="H10" s="65">
        <f>VLOOKUP($A10,'Return Data'!$B$7:$R$2843,12,0)</f>
        <v>6.8566000000000003</v>
      </c>
      <c r="I10" s="66">
        <f t="shared" si="2"/>
        <v>23</v>
      </c>
      <c r="J10" s="65">
        <f>VLOOKUP($A10,'Return Data'!$B$7:$R$2843,13,0)</f>
        <v>17.1875</v>
      </c>
      <c r="K10" s="66">
        <f t="shared" si="3"/>
        <v>23</v>
      </c>
      <c r="L10" s="65"/>
      <c r="M10" s="66"/>
      <c r="N10" s="65"/>
      <c r="O10" s="66"/>
      <c r="P10" s="65"/>
      <c r="Q10" s="66"/>
      <c r="R10" s="65">
        <f>VLOOKUP($A10,'Return Data'!$B$7:$R$2843,16,0)</f>
        <v>10.4589</v>
      </c>
      <c r="S10" s="67">
        <f t="shared" si="7"/>
        <v>3</v>
      </c>
    </row>
    <row r="11" spans="1:20" x14ac:dyDescent="0.3">
      <c r="A11" s="63" t="s">
        <v>1668</v>
      </c>
      <c r="B11" s="64">
        <f>VLOOKUP($A11,'Return Data'!$B$7:$R$2843,3,0)</f>
        <v>44340</v>
      </c>
      <c r="C11" s="65">
        <f>VLOOKUP($A11,'Return Data'!$B$7:$R$2843,4,0)</f>
        <v>16.375</v>
      </c>
      <c r="D11" s="65">
        <f>VLOOKUP($A11,'Return Data'!$B$7:$R$2843,10,0)</f>
        <v>4.4058000000000002</v>
      </c>
      <c r="E11" s="66">
        <f t="shared" si="0"/>
        <v>1</v>
      </c>
      <c r="F11" s="65">
        <f>VLOOKUP($A11,'Return Data'!$B$7:$R$2843,11,0)</f>
        <v>11.1073</v>
      </c>
      <c r="G11" s="66">
        <f t="shared" si="1"/>
        <v>3</v>
      </c>
      <c r="H11" s="65">
        <f>VLOOKUP($A11,'Return Data'!$B$7:$R$2843,12,0)</f>
        <v>18.633600000000001</v>
      </c>
      <c r="I11" s="66">
        <f t="shared" si="2"/>
        <v>4</v>
      </c>
      <c r="J11" s="65">
        <f>VLOOKUP($A11,'Return Data'!$B$7:$R$2843,13,0)</f>
        <v>33.607999999999997</v>
      </c>
      <c r="K11" s="66">
        <f t="shared" si="3"/>
        <v>4</v>
      </c>
      <c r="L11" s="65">
        <f>VLOOKUP($A11,'Return Data'!$B$7:$R$2843,17,0)</f>
        <v>10.8315</v>
      </c>
      <c r="M11" s="66">
        <f t="shared" si="4"/>
        <v>6</v>
      </c>
      <c r="N11" s="65">
        <f>VLOOKUP($A11,'Return Data'!$B$7:$R$2843,14,0)</f>
        <v>9.1859000000000002</v>
      </c>
      <c r="O11" s="66">
        <f t="shared" si="5"/>
        <v>8</v>
      </c>
      <c r="P11" s="65"/>
      <c r="Q11" s="66"/>
      <c r="R11" s="65">
        <f>VLOOKUP($A11,'Return Data'!$B$7:$R$2843,16,0)</f>
        <v>10.0314</v>
      </c>
      <c r="S11" s="67">
        <f t="shared" si="7"/>
        <v>5</v>
      </c>
    </row>
    <row r="12" spans="1:20" x14ac:dyDescent="0.3">
      <c r="A12" s="63" t="s">
        <v>1669</v>
      </c>
      <c r="B12" s="64">
        <f>VLOOKUP($A12,'Return Data'!$B$7:$R$2843,3,0)</f>
        <v>44340</v>
      </c>
      <c r="C12" s="65">
        <f>VLOOKUP($A12,'Return Data'!$B$7:$R$2843,4,0)</f>
        <v>17.956700000000001</v>
      </c>
      <c r="D12" s="65">
        <f>VLOOKUP($A12,'Return Data'!$B$7:$R$2843,10,0)</f>
        <v>1.5254000000000001</v>
      </c>
      <c r="E12" s="66">
        <f t="shared" si="0"/>
        <v>13</v>
      </c>
      <c r="F12" s="65">
        <f>VLOOKUP($A12,'Return Data'!$B$7:$R$2843,11,0)</f>
        <v>7.9427000000000003</v>
      </c>
      <c r="G12" s="66">
        <f t="shared" si="1"/>
        <v>15</v>
      </c>
      <c r="H12" s="65">
        <f>VLOOKUP($A12,'Return Data'!$B$7:$R$2843,12,0)</f>
        <v>12.5946</v>
      </c>
      <c r="I12" s="66">
        <f t="shared" si="2"/>
        <v>16</v>
      </c>
      <c r="J12" s="65">
        <f>VLOOKUP($A12,'Return Data'!$B$7:$R$2843,13,0)</f>
        <v>22.939699999999998</v>
      </c>
      <c r="K12" s="66">
        <f t="shared" si="3"/>
        <v>18</v>
      </c>
      <c r="L12" s="65">
        <f>VLOOKUP($A12,'Return Data'!$B$7:$R$2843,17,0)</f>
        <v>11.4917</v>
      </c>
      <c r="M12" s="66">
        <f t="shared" si="4"/>
        <v>4</v>
      </c>
      <c r="N12" s="65">
        <f>VLOOKUP($A12,'Return Data'!$B$7:$R$2843,14,0)</f>
        <v>10.2239</v>
      </c>
      <c r="O12" s="66">
        <f t="shared" si="5"/>
        <v>3</v>
      </c>
      <c r="P12" s="65">
        <f>VLOOKUP($A12,'Return Data'!$B$7:$R$2843,15,0)</f>
        <v>10.3033</v>
      </c>
      <c r="Q12" s="66">
        <f t="shared" si="6"/>
        <v>4</v>
      </c>
      <c r="R12" s="65">
        <f>VLOOKUP($A12,'Return Data'!$B$7:$R$2843,16,0)</f>
        <v>9.2505000000000006</v>
      </c>
      <c r="S12" s="67">
        <f t="shared" si="7"/>
        <v>9</v>
      </c>
    </row>
    <row r="13" spans="1:20" x14ac:dyDescent="0.3">
      <c r="A13" s="63" t="s">
        <v>1670</v>
      </c>
      <c r="B13" s="64">
        <f>VLOOKUP($A13,'Return Data'!$B$7:$R$2843,3,0)</f>
        <v>44340</v>
      </c>
      <c r="C13" s="65">
        <f>VLOOKUP($A13,'Return Data'!$B$7:$R$2843,4,0)</f>
        <v>12.4046</v>
      </c>
      <c r="D13" s="65">
        <f>VLOOKUP($A13,'Return Data'!$B$7:$R$2843,10,0)</f>
        <v>1.7670999999999999</v>
      </c>
      <c r="E13" s="66">
        <f t="shared" si="0"/>
        <v>11</v>
      </c>
      <c r="F13" s="65">
        <f>VLOOKUP($A13,'Return Data'!$B$7:$R$2843,11,0)</f>
        <v>8.9804999999999993</v>
      </c>
      <c r="G13" s="66">
        <f t="shared" si="1"/>
        <v>11</v>
      </c>
      <c r="H13" s="65">
        <f>VLOOKUP($A13,'Return Data'!$B$7:$R$2843,12,0)</f>
        <v>15.4604</v>
      </c>
      <c r="I13" s="66">
        <f t="shared" si="2"/>
        <v>11</v>
      </c>
      <c r="J13" s="65">
        <f>VLOOKUP($A13,'Return Data'!$B$7:$R$2843,13,0)</f>
        <v>29.8367</v>
      </c>
      <c r="K13" s="66">
        <f t="shared" si="3"/>
        <v>9</v>
      </c>
      <c r="L13" s="65">
        <f>VLOOKUP($A13,'Return Data'!$B$7:$R$2843,17,0)</f>
        <v>9.1092999999999993</v>
      </c>
      <c r="M13" s="66">
        <f t="shared" si="4"/>
        <v>15</v>
      </c>
      <c r="N13" s="65"/>
      <c r="O13" s="66"/>
      <c r="P13" s="65"/>
      <c r="Q13" s="66"/>
      <c r="R13" s="65">
        <f>VLOOKUP($A13,'Return Data'!$B$7:$R$2843,16,0)</f>
        <v>8.1742000000000008</v>
      </c>
      <c r="S13" s="67">
        <f t="shared" si="7"/>
        <v>20</v>
      </c>
    </row>
    <row r="14" spans="1:20" x14ac:dyDescent="0.3">
      <c r="A14" s="63" t="s">
        <v>1671</v>
      </c>
      <c r="B14" s="64">
        <f>VLOOKUP($A14,'Return Data'!$B$7:$R$2843,3,0)</f>
        <v>44340</v>
      </c>
      <c r="C14" s="65">
        <f>VLOOKUP($A14,'Return Data'!$B$7:$R$2843,4,0)</f>
        <v>47.963999999999999</v>
      </c>
      <c r="D14" s="65">
        <f>VLOOKUP($A14,'Return Data'!$B$7:$R$2843,10,0)</f>
        <v>3.4666000000000001</v>
      </c>
      <c r="E14" s="66">
        <f t="shared" si="0"/>
        <v>2</v>
      </c>
      <c r="F14" s="65">
        <f>VLOOKUP($A14,'Return Data'!$B$7:$R$2843,11,0)</f>
        <v>14.029</v>
      </c>
      <c r="G14" s="66">
        <f t="shared" si="1"/>
        <v>1</v>
      </c>
      <c r="H14" s="65">
        <f>VLOOKUP($A14,'Return Data'!$B$7:$R$2843,12,0)</f>
        <v>19.144500000000001</v>
      </c>
      <c r="I14" s="66">
        <f t="shared" si="2"/>
        <v>2</v>
      </c>
      <c r="J14" s="65">
        <f>VLOOKUP($A14,'Return Data'!$B$7:$R$2843,13,0)</f>
        <v>32.912100000000002</v>
      </c>
      <c r="K14" s="66">
        <f t="shared" si="3"/>
        <v>7</v>
      </c>
      <c r="L14" s="65">
        <f>VLOOKUP($A14,'Return Data'!$B$7:$R$2843,17,0)</f>
        <v>10.234</v>
      </c>
      <c r="M14" s="66">
        <f t="shared" si="4"/>
        <v>9</v>
      </c>
      <c r="N14" s="65">
        <f>VLOOKUP($A14,'Return Data'!$B$7:$R$2843,14,0)</f>
        <v>9.6621000000000006</v>
      </c>
      <c r="O14" s="66">
        <f t="shared" si="5"/>
        <v>6</v>
      </c>
      <c r="P14" s="65">
        <f>VLOOKUP($A14,'Return Data'!$B$7:$R$2843,15,0)</f>
        <v>12.194100000000001</v>
      </c>
      <c r="Q14" s="66">
        <f t="shared" si="6"/>
        <v>1</v>
      </c>
      <c r="R14" s="65">
        <f>VLOOKUP($A14,'Return Data'!$B$7:$R$2843,16,0)</f>
        <v>10.3033</v>
      </c>
      <c r="S14" s="67">
        <f t="shared" si="7"/>
        <v>4</v>
      </c>
    </row>
    <row r="15" spans="1:20" x14ac:dyDescent="0.3">
      <c r="A15" s="63" t="s">
        <v>1672</v>
      </c>
      <c r="B15" s="64">
        <f>VLOOKUP($A15,'Return Data'!$B$7:$R$2843,3,0)</f>
        <v>44340</v>
      </c>
      <c r="C15" s="65">
        <f>VLOOKUP($A15,'Return Data'!$B$7:$R$2843,4,0)</f>
        <v>16.98</v>
      </c>
      <c r="D15" s="65">
        <f>VLOOKUP($A15,'Return Data'!$B$7:$R$2843,10,0)</f>
        <v>1.3126</v>
      </c>
      <c r="E15" s="66">
        <f t="shared" si="0"/>
        <v>15</v>
      </c>
      <c r="F15" s="65">
        <f>VLOOKUP($A15,'Return Data'!$B$7:$R$2843,11,0)</f>
        <v>8.2908000000000008</v>
      </c>
      <c r="G15" s="66">
        <f t="shared" si="1"/>
        <v>13</v>
      </c>
      <c r="H15" s="65">
        <f>VLOOKUP($A15,'Return Data'!$B$7:$R$2843,12,0)</f>
        <v>11.563700000000001</v>
      </c>
      <c r="I15" s="66">
        <f t="shared" si="2"/>
        <v>18</v>
      </c>
      <c r="J15" s="65">
        <f>VLOOKUP($A15,'Return Data'!$B$7:$R$2843,13,0)</f>
        <v>24.486799999999999</v>
      </c>
      <c r="K15" s="66">
        <f t="shared" si="3"/>
        <v>16</v>
      </c>
      <c r="L15" s="65">
        <f>VLOOKUP($A15,'Return Data'!$B$7:$R$2843,17,0)</f>
        <v>8.5020000000000007</v>
      </c>
      <c r="M15" s="66">
        <f t="shared" si="4"/>
        <v>17</v>
      </c>
      <c r="N15" s="65">
        <f>VLOOKUP($A15,'Return Data'!$B$7:$R$2843,14,0)</f>
        <v>8.5838999999999999</v>
      </c>
      <c r="O15" s="66">
        <f t="shared" si="5"/>
        <v>12</v>
      </c>
      <c r="P15" s="65">
        <f>VLOOKUP($A15,'Return Data'!$B$7:$R$2843,15,0)</f>
        <v>9.5477000000000007</v>
      </c>
      <c r="Q15" s="66">
        <f t="shared" si="6"/>
        <v>8</v>
      </c>
      <c r="R15" s="65">
        <f>VLOOKUP($A15,'Return Data'!$B$7:$R$2843,16,0)</f>
        <v>8.5256000000000007</v>
      </c>
      <c r="S15" s="67">
        <f t="shared" si="7"/>
        <v>18</v>
      </c>
    </row>
    <row r="16" spans="1:20" x14ac:dyDescent="0.3">
      <c r="A16" s="63" t="s">
        <v>1673</v>
      </c>
      <c r="B16" s="64">
        <f>VLOOKUP($A16,'Return Data'!$B$7:$R$2843,3,0)</f>
        <v>44340</v>
      </c>
      <c r="C16" s="65">
        <f>VLOOKUP($A16,'Return Data'!$B$7:$R$2843,4,0)</f>
        <v>21.378900000000002</v>
      </c>
      <c r="D16" s="65">
        <f>VLOOKUP($A16,'Return Data'!$B$7:$R$2843,10,0)</f>
        <v>0.50349999999999995</v>
      </c>
      <c r="E16" s="66">
        <f t="shared" si="0"/>
        <v>23</v>
      </c>
      <c r="F16" s="65">
        <f>VLOOKUP($A16,'Return Data'!$B$7:$R$2843,11,0)</f>
        <v>8.1024999999999991</v>
      </c>
      <c r="G16" s="66">
        <f t="shared" si="1"/>
        <v>14</v>
      </c>
      <c r="H16" s="65">
        <f>VLOOKUP($A16,'Return Data'!$B$7:$R$2843,12,0)</f>
        <v>13.7835</v>
      </c>
      <c r="I16" s="66">
        <f t="shared" si="2"/>
        <v>14</v>
      </c>
      <c r="J16" s="65">
        <f>VLOOKUP($A16,'Return Data'!$B$7:$R$2843,13,0)</f>
        <v>25.181699999999999</v>
      </c>
      <c r="K16" s="66">
        <f t="shared" si="3"/>
        <v>13</v>
      </c>
      <c r="L16" s="65">
        <f>VLOOKUP($A16,'Return Data'!$B$7:$R$2843,17,0)</f>
        <v>10.7654</v>
      </c>
      <c r="M16" s="66">
        <f t="shared" si="4"/>
        <v>7</v>
      </c>
      <c r="N16" s="65">
        <f>VLOOKUP($A16,'Return Data'!$B$7:$R$2843,14,0)</f>
        <v>9.0113000000000003</v>
      </c>
      <c r="O16" s="66">
        <f t="shared" si="5"/>
        <v>9</v>
      </c>
      <c r="P16" s="65">
        <f>VLOOKUP($A16,'Return Data'!$B$7:$R$2843,15,0)</f>
        <v>7.6840999999999999</v>
      </c>
      <c r="Q16" s="66">
        <f t="shared" si="6"/>
        <v>12</v>
      </c>
      <c r="R16" s="65">
        <f>VLOOKUP($A16,'Return Data'!$B$7:$R$2843,16,0)</f>
        <v>7.5881999999999996</v>
      </c>
      <c r="S16" s="67">
        <f t="shared" si="7"/>
        <v>22</v>
      </c>
    </row>
    <row r="17" spans="1:19" x14ac:dyDescent="0.3">
      <c r="A17" s="63" t="s">
        <v>1674</v>
      </c>
      <c r="B17" s="64">
        <f>VLOOKUP($A17,'Return Data'!$B$7:$R$2843,3,0)</f>
        <v>44340</v>
      </c>
      <c r="C17" s="65">
        <f>VLOOKUP($A17,'Return Data'!$B$7:$R$2843,4,0)</f>
        <v>24.93</v>
      </c>
      <c r="D17" s="65">
        <f>VLOOKUP($A17,'Return Data'!$B$7:$R$2843,10,0)</f>
        <v>1.3003</v>
      </c>
      <c r="E17" s="66">
        <f t="shared" si="0"/>
        <v>16</v>
      </c>
      <c r="F17" s="65">
        <f>VLOOKUP($A17,'Return Data'!$B$7:$R$2843,11,0)</f>
        <v>6.6752000000000002</v>
      </c>
      <c r="G17" s="66">
        <f t="shared" si="1"/>
        <v>18</v>
      </c>
      <c r="H17" s="65">
        <f>VLOOKUP($A17,'Return Data'!$B$7:$R$2843,12,0)</f>
        <v>10.603400000000001</v>
      </c>
      <c r="I17" s="66">
        <f t="shared" si="2"/>
        <v>21</v>
      </c>
      <c r="J17" s="65">
        <f>VLOOKUP($A17,'Return Data'!$B$7:$R$2843,13,0)</f>
        <v>22.8079</v>
      </c>
      <c r="K17" s="66">
        <f t="shared" si="3"/>
        <v>19</v>
      </c>
      <c r="L17" s="65">
        <f>VLOOKUP($A17,'Return Data'!$B$7:$R$2843,17,0)</f>
        <v>8.48</v>
      </c>
      <c r="M17" s="66">
        <f t="shared" si="4"/>
        <v>18</v>
      </c>
      <c r="N17" s="65">
        <f>VLOOKUP($A17,'Return Data'!$B$7:$R$2843,14,0)</f>
        <v>7.9351000000000003</v>
      </c>
      <c r="O17" s="66">
        <f t="shared" si="5"/>
        <v>15</v>
      </c>
      <c r="P17" s="65">
        <f>VLOOKUP($A17,'Return Data'!$B$7:$R$2843,15,0)</f>
        <v>7.2953999999999999</v>
      </c>
      <c r="Q17" s="66">
        <f t="shared" si="6"/>
        <v>13</v>
      </c>
      <c r="R17" s="65">
        <f>VLOOKUP($A17,'Return Data'!$B$7:$R$2843,16,0)</f>
        <v>7.6353</v>
      </c>
      <c r="S17" s="67">
        <f t="shared" si="7"/>
        <v>21</v>
      </c>
    </row>
    <row r="18" spans="1:19" x14ac:dyDescent="0.3">
      <c r="A18" s="63" t="s">
        <v>1675</v>
      </c>
      <c r="B18" s="64">
        <f>VLOOKUP($A18,'Return Data'!$B$7:$R$2843,3,0)</f>
        <v>44340</v>
      </c>
      <c r="C18" s="65">
        <f>VLOOKUP($A18,'Return Data'!$B$7:$R$2843,4,0)</f>
        <v>12.36</v>
      </c>
      <c r="D18" s="65">
        <f>VLOOKUP($A18,'Return Data'!$B$7:$R$2843,10,0)</f>
        <v>2.1699000000000002</v>
      </c>
      <c r="E18" s="66">
        <f t="shared" si="0"/>
        <v>8</v>
      </c>
      <c r="F18" s="65">
        <f>VLOOKUP($A18,'Return Data'!$B$7:$R$2843,11,0)</f>
        <v>6.4691000000000001</v>
      </c>
      <c r="G18" s="66">
        <f t="shared" si="1"/>
        <v>19</v>
      </c>
      <c r="H18" s="65">
        <f>VLOOKUP($A18,'Return Data'!$B$7:$R$2843,12,0)</f>
        <v>10.4735</v>
      </c>
      <c r="I18" s="66">
        <f t="shared" si="2"/>
        <v>22</v>
      </c>
      <c r="J18" s="65">
        <f>VLOOKUP($A18,'Return Data'!$B$7:$R$2843,13,0)</f>
        <v>21.091000000000001</v>
      </c>
      <c r="K18" s="66">
        <f t="shared" si="3"/>
        <v>22</v>
      </c>
      <c r="L18" s="65"/>
      <c r="M18" s="66"/>
      <c r="N18" s="65"/>
      <c r="O18" s="66"/>
      <c r="P18" s="65"/>
      <c r="Q18" s="66"/>
      <c r="R18" s="65">
        <f>VLOOKUP($A18,'Return Data'!$B$7:$R$2843,16,0)</f>
        <v>10.0313</v>
      </c>
      <c r="S18" s="67">
        <f t="shared" si="7"/>
        <v>6</v>
      </c>
    </row>
    <row r="19" spans="1:19" x14ac:dyDescent="0.3">
      <c r="A19" s="63" t="s">
        <v>1676</v>
      </c>
      <c r="B19" s="64">
        <f>VLOOKUP($A19,'Return Data'!$B$7:$R$2843,3,0)</f>
        <v>44340</v>
      </c>
      <c r="C19" s="65">
        <f>VLOOKUP($A19,'Return Data'!$B$7:$R$2843,4,0)</f>
        <v>17.924800000000001</v>
      </c>
      <c r="D19" s="65">
        <f>VLOOKUP($A19,'Return Data'!$B$7:$R$2843,10,0)</f>
        <v>1.7454000000000001</v>
      </c>
      <c r="E19" s="66">
        <f t="shared" si="0"/>
        <v>12</v>
      </c>
      <c r="F19" s="65">
        <f>VLOOKUP($A19,'Return Data'!$B$7:$R$2843,11,0)</f>
        <v>6.2229000000000001</v>
      </c>
      <c r="G19" s="66">
        <f t="shared" si="1"/>
        <v>20</v>
      </c>
      <c r="H19" s="65">
        <f>VLOOKUP($A19,'Return Data'!$B$7:$R$2843,12,0)</f>
        <v>12.0174</v>
      </c>
      <c r="I19" s="66">
        <f t="shared" si="2"/>
        <v>17</v>
      </c>
      <c r="J19" s="65">
        <f>VLOOKUP($A19,'Return Data'!$B$7:$R$2843,13,0)</f>
        <v>24.682099999999998</v>
      </c>
      <c r="K19" s="66">
        <f t="shared" si="3"/>
        <v>15</v>
      </c>
      <c r="L19" s="65">
        <f>VLOOKUP($A19,'Return Data'!$B$7:$R$2843,17,0)</f>
        <v>10.184799999999999</v>
      </c>
      <c r="M19" s="66">
        <f t="shared" si="4"/>
        <v>11</v>
      </c>
      <c r="N19" s="65">
        <f>VLOOKUP($A19,'Return Data'!$B$7:$R$2843,14,0)</f>
        <v>9.3102</v>
      </c>
      <c r="O19" s="66">
        <f t="shared" si="5"/>
        <v>7</v>
      </c>
      <c r="P19" s="65">
        <f>VLOOKUP($A19,'Return Data'!$B$7:$R$2843,15,0)</f>
        <v>9.8638999999999992</v>
      </c>
      <c r="Q19" s="66">
        <f t="shared" si="6"/>
        <v>7</v>
      </c>
      <c r="R19" s="65">
        <f>VLOOKUP($A19,'Return Data'!$B$7:$R$2843,16,0)</f>
        <v>9.2211999999999996</v>
      </c>
      <c r="S19" s="67">
        <f t="shared" si="7"/>
        <v>10</v>
      </c>
    </row>
    <row r="20" spans="1:19" x14ac:dyDescent="0.3">
      <c r="A20" s="63" t="s">
        <v>1677</v>
      </c>
      <c r="B20" s="64">
        <f>VLOOKUP($A20,'Return Data'!$B$7:$R$2843,3,0)</f>
        <v>44340</v>
      </c>
      <c r="C20" s="65">
        <f>VLOOKUP($A20,'Return Data'!$B$7:$R$2843,4,0)</f>
        <v>22.658000000000001</v>
      </c>
      <c r="D20" s="65">
        <f>VLOOKUP($A20,'Return Data'!$B$7:$R$2843,10,0)</f>
        <v>3.3290999999999999</v>
      </c>
      <c r="E20" s="66">
        <f t="shared" si="0"/>
        <v>3</v>
      </c>
      <c r="F20" s="65">
        <f>VLOOKUP($A20,'Return Data'!$B$7:$R$2843,11,0)</f>
        <v>10.845800000000001</v>
      </c>
      <c r="G20" s="66">
        <f t="shared" si="1"/>
        <v>6</v>
      </c>
      <c r="H20" s="65">
        <f>VLOOKUP($A20,'Return Data'!$B$7:$R$2843,12,0)</f>
        <v>17.728400000000001</v>
      </c>
      <c r="I20" s="66">
        <f t="shared" si="2"/>
        <v>7</v>
      </c>
      <c r="J20" s="65">
        <f>VLOOKUP($A20,'Return Data'!$B$7:$R$2843,13,0)</f>
        <v>36.592700000000001</v>
      </c>
      <c r="K20" s="66">
        <f t="shared" si="3"/>
        <v>3</v>
      </c>
      <c r="L20" s="65">
        <f>VLOOKUP($A20,'Return Data'!$B$7:$R$2843,17,0)</f>
        <v>9.4489000000000001</v>
      </c>
      <c r="M20" s="66">
        <f t="shared" si="4"/>
        <v>13</v>
      </c>
      <c r="N20" s="65">
        <f>VLOOKUP($A20,'Return Data'!$B$7:$R$2843,14,0)</f>
        <v>7.9977</v>
      </c>
      <c r="O20" s="66">
        <f t="shared" si="5"/>
        <v>14</v>
      </c>
      <c r="P20" s="65">
        <f>VLOOKUP($A20,'Return Data'!$B$7:$R$2843,15,0)</f>
        <v>8.8051999999999992</v>
      </c>
      <c r="Q20" s="66">
        <f t="shared" si="6"/>
        <v>10</v>
      </c>
      <c r="R20" s="65">
        <f>VLOOKUP($A20,'Return Data'!$B$7:$R$2843,16,0)</f>
        <v>8.8945000000000007</v>
      </c>
      <c r="S20" s="67">
        <f t="shared" si="7"/>
        <v>15</v>
      </c>
    </row>
    <row r="21" spans="1:19" x14ac:dyDescent="0.3">
      <c r="A21" s="63" t="s">
        <v>1678</v>
      </c>
      <c r="B21" s="64">
        <f>VLOOKUP($A21,'Return Data'!$B$7:$R$2843,3,0)</f>
        <v>44340</v>
      </c>
      <c r="C21" s="65">
        <f>VLOOKUP($A21,'Return Data'!$B$7:$R$2843,4,0)</f>
        <v>15.434699999999999</v>
      </c>
      <c r="D21" s="65">
        <f>VLOOKUP($A21,'Return Data'!$B$7:$R$2843,10,0)</f>
        <v>2.6631999999999998</v>
      </c>
      <c r="E21" s="66">
        <f t="shared" si="0"/>
        <v>5</v>
      </c>
      <c r="F21" s="65">
        <f>VLOOKUP($A21,'Return Data'!$B$7:$R$2843,11,0)</f>
        <v>11.7</v>
      </c>
      <c r="G21" s="66">
        <f t="shared" si="1"/>
        <v>2</v>
      </c>
      <c r="H21" s="65">
        <f>VLOOKUP($A21,'Return Data'!$B$7:$R$2843,12,0)</f>
        <v>19.554300000000001</v>
      </c>
      <c r="I21" s="66">
        <f t="shared" si="2"/>
        <v>1</v>
      </c>
      <c r="J21" s="65">
        <f>VLOOKUP($A21,'Return Data'!$B$7:$R$2843,13,0)</f>
        <v>37.4086</v>
      </c>
      <c r="K21" s="66">
        <f t="shared" si="3"/>
        <v>1</v>
      </c>
      <c r="L21" s="65">
        <f>VLOOKUP($A21,'Return Data'!$B$7:$R$2843,17,0)</f>
        <v>13.7879</v>
      </c>
      <c r="M21" s="66">
        <f t="shared" si="4"/>
        <v>1</v>
      </c>
      <c r="N21" s="65">
        <f>VLOOKUP($A21,'Return Data'!$B$7:$R$2843,14,0)</f>
        <v>12.016299999999999</v>
      </c>
      <c r="O21" s="66">
        <f t="shared" si="5"/>
        <v>1</v>
      </c>
      <c r="P21" s="65"/>
      <c r="Q21" s="66"/>
      <c r="R21" s="65">
        <f>VLOOKUP($A21,'Return Data'!$B$7:$R$2843,16,0)</f>
        <v>10.596</v>
      </c>
      <c r="S21" s="67">
        <f t="shared" si="7"/>
        <v>2</v>
      </c>
    </row>
    <row r="22" spans="1:19" x14ac:dyDescent="0.3">
      <c r="A22" s="63" t="s">
        <v>1679</v>
      </c>
      <c r="B22" s="64">
        <f>VLOOKUP($A22,'Return Data'!$B$7:$R$2843,3,0)</f>
        <v>44340</v>
      </c>
      <c r="C22" s="65">
        <f>VLOOKUP($A22,'Return Data'!$B$7:$R$2843,4,0)</f>
        <v>13.878</v>
      </c>
      <c r="D22" s="65">
        <f>VLOOKUP($A22,'Return Data'!$B$7:$R$2843,10,0)</f>
        <v>2.5644999999999998</v>
      </c>
      <c r="E22" s="66">
        <f t="shared" si="0"/>
        <v>6</v>
      </c>
      <c r="F22" s="65">
        <f>VLOOKUP($A22,'Return Data'!$B$7:$R$2843,11,0)</f>
        <v>10.8466</v>
      </c>
      <c r="G22" s="66">
        <f t="shared" si="1"/>
        <v>5</v>
      </c>
      <c r="H22" s="65">
        <f>VLOOKUP($A22,'Return Data'!$B$7:$R$2843,12,0)</f>
        <v>18.6661</v>
      </c>
      <c r="I22" s="66">
        <f t="shared" si="2"/>
        <v>3</v>
      </c>
      <c r="J22" s="65">
        <f>VLOOKUP($A22,'Return Data'!$B$7:$R$2843,13,0)</f>
        <v>37.012500000000003</v>
      </c>
      <c r="K22" s="66">
        <f t="shared" si="3"/>
        <v>2</v>
      </c>
      <c r="L22" s="65"/>
      <c r="M22" s="66"/>
      <c r="N22" s="65"/>
      <c r="O22" s="66"/>
      <c r="P22" s="65"/>
      <c r="Q22" s="66"/>
      <c r="R22" s="65">
        <f>VLOOKUP($A22,'Return Data'!$B$7:$R$2843,16,0)</f>
        <v>14.4025</v>
      </c>
      <c r="S22" s="67">
        <f t="shared" si="7"/>
        <v>1</v>
      </c>
    </row>
    <row r="23" spans="1:19" x14ac:dyDescent="0.3">
      <c r="A23" s="63" t="s">
        <v>1680</v>
      </c>
      <c r="B23" s="64">
        <f>VLOOKUP($A23,'Return Data'!$B$7:$R$2843,3,0)</f>
        <v>44340</v>
      </c>
      <c r="C23" s="65">
        <f>VLOOKUP($A23,'Return Data'!$B$7:$R$2843,4,0)</f>
        <v>12.338699999999999</v>
      </c>
      <c r="D23" s="65">
        <f>VLOOKUP($A23,'Return Data'!$B$7:$R$2843,10,0)</f>
        <v>1.5222</v>
      </c>
      <c r="E23" s="66">
        <f t="shared" si="0"/>
        <v>14</v>
      </c>
      <c r="F23" s="65">
        <f>VLOOKUP($A23,'Return Data'!$B$7:$R$2843,11,0)</f>
        <v>9.2799999999999994</v>
      </c>
      <c r="G23" s="66">
        <f t="shared" si="1"/>
        <v>9</v>
      </c>
      <c r="H23" s="65">
        <f>VLOOKUP($A23,'Return Data'!$B$7:$R$2843,12,0)</f>
        <v>14.326599999999999</v>
      </c>
      <c r="I23" s="66">
        <f t="shared" si="2"/>
        <v>13</v>
      </c>
      <c r="J23" s="65">
        <f>VLOOKUP($A23,'Return Data'!$B$7:$R$2843,13,0)</f>
        <v>25.7896</v>
      </c>
      <c r="K23" s="66">
        <f t="shared" si="3"/>
        <v>12</v>
      </c>
      <c r="L23" s="65">
        <f>VLOOKUP($A23,'Return Data'!$B$7:$R$2843,17,0)</f>
        <v>-3.4546999999999999</v>
      </c>
      <c r="M23" s="66">
        <f t="shared" si="4"/>
        <v>19</v>
      </c>
      <c r="N23" s="65">
        <f>VLOOKUP($A23,'Return Data'!$B$7:$R$2843,14,0)</f>
        <v>-1.4276</v>
      </c>
      <c r="O23" s="66">
        <f t="shared" si="5"/>
        <v>16</v>
      </c>
      <c r="P23" s="65">
        <f>VLOOKUP($A23,'Return Data'!$B$7:$R$2843,15,0)</f>
        <v>3.7488999999999999</v>
      </c>
      <c r="Q23" s="66">
        <f t="shared" si="6"/>
        <v>14</v>
      </c>
      <c r="R23" s="65">
        <f>VLOOKUP($A23,'Return Data'!$B$7:$R$2843,16,0)</f>
        <v>3.5712999999999999</v>
      </c>
      <c r="S23" s="67">
        <f t="shared" si="7"/>
        <v>23</v>
      </c>
    </row>
    <row r="24" spans="1:19" x14ac:dyDescent="0.3">
      <c r="A24" s="63" t="s">
        <v>1681</v>
      </c>
      <c r="B24" s="64">
        <f>VLOOKUP($A24,'Return Data'!$B$7:$R$2843,3,0)</f>
        <v>44340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44340</v>
      </c>
      <c r="C26" s="65">
        <f>VLOOKUP($A26,'Return Data'!$B$7:$R$2843,4,0)</f>
        <v>40.734900000000003</v>
      </c>
      <c r="D26" s="65">
        <f>VLOOKUP($A26,'Return Data'!$B$7:$R$2843,10,0)</f>
        <v>3.101</v>
      </c>
      <c r="E26" s="66">
        <f t="shared" si="0"/>
        <v>4</v>
      </c>
      <c r="F26" s="65">
        <f>VLOOKUP($A26,'Return Data'!$B$7:$R$2843,11,0)</f>
        <v>9.2164999999999999</v>
      </c>
      <c r="G26" s="66">
        <f t="shared" si="1"/>
        <v>10</v>
      </c>
      <c r="H26" s="65">
        <f>VLOOKUP($A26,'Return Data'!$B$7:$R$2843,12,0)</f>
        <v>15.2889</v>
      </c>
      <c r="I26" s="66">
        <f t="shared" si="2"/>
        <v>12</v>
      </c>
      <c r="J26" s="65">
        <f>VLOOKUP($A26,'Return Data'!$B$7:$R$2843,13,0)</f>
        <v>24.8507</v>
      </c>
      <c r="K26" s="66">
        <f t="shared" si="3"/>
        <v>14</v>
      </c>
      <c r="L26" s="65">
        <f>VLOOKUP($A26,'Return Data'!$B$7:$R$2843,17,0)</f>
        <v>8.8209999999999997</v>
      </c>
      <c r="M26" s="66">
        <f t="shared" si="4"/>
        <v>16</v>
      </c>
      <c r="N26" s="65">
        <f>VLOOKUP($A26,'Return Data'!$B$7:$R$2843,14,0)</f>
        <v>8.7560000000000002</v>
      </c>
      <c r="O26" s="66">
        <f t="shared" si="5"/>
        <v>11</v>
      </c>
      <c r="P26" s="65">
        <f>VLOOKUP($A26,'Return Data'!$B$7:$R$2843,15,0)</f>
        <v>8.8808000000000007</v>
      </c>
      <c r="Q26" s="66">
        <f t="shared" si="6"/>
        <v>9</v>
      </c>
      <c r="R26" s="65">
        <f>VLOOKUP($A26,'Return Data'!$B$7:$R$2843,16,0)</f>
        <v>9.5741999999999994</v>
      </c>
      <c r="S26" s="67">
        <f t="shared" si="7"/>
        <v>8</v>
      </c>
    </row>
    <row r="27" spans="1:19" x14ac:dyDescent="0.3">
      <c r="A27" s="63" t="s">
        <v>1684</v>
      </c>
      <c r="B27" s="64">
        <f>VLOOKUP($A27,'Return Data'!$B$7:$R$2843,3,0)</f>
        <v>44340</v>
      </c>
      <c r="C27" s="65">
        <f>VLOOKUP($A27,'Return Data'!$B$7:$R$2843,4,0)</f>
        <v>48.925600000000003</v>
      </c>
      <c r="D27" s="65">
        <f>VLOOKUP($A27,'Return Data'!$B$7:$R$2843,10,0)</f>
        <v>1.9447000000000001</v>
      </c>
      <c r="E27" s="66">
        <f t="shared" si="0"/>
        <v>9</v>
      </c>
      <c r="F27" s="65">
        <f>VLOOKUP($A27,'Return Data'!$B$7:$R$2843,11,0)</f>
        <v>10.668900000000001</v>
      </c>
      <c r="G27" s="66">
        <f t="shared" si="1"/>
        <v>7</v>
      </c>
      <c r="H27" s="65">
        <f>VLOOKUP($A27,'Return Data'!$B$7:$R$2843,12,0)</f>
        <v>17.899799999999999</v>
      </c>
      <c r="I27" s="66">
        <f t="shared" si="2"/>
        <v>6</v>
      </c>
      <c r="J27" s="65">
        <f>VLOOKUP($A27,'Return Data'!$B$7:$R$2843,13,0)</f>
        <v>33.110999999999997</v>
      </c>
      <c r="K27" s="66">
        <f t="shared" si="3"/>
        <v>5</v>
      </c>
      <c r="L27" s="65">
        <f>VLOOKUP($A27,'Return Data'!$B$7:$R$2843,17,0)</f>
        <v>13.154199999999999</v>
      </c>
      <c r="M27" s="66">
        <f t="shared" si="4"/>
        <v>2</v>
      </c>
      <c r="N27" s="65">
        <f>VLOOKUP($A27,'Return Data'!$B$7:$R$2843,14,0)</f>
        <v>10.6509</v>
      </c>
      <c r="O27" s="66">
        <f t="shared" si="5"/>
        <v>2</v>
      </c>
      <c r="P27" s="65">
        <f>VLOOKUP($A27,'Return Data'!$B$7:$R$2843,15,0)</f>
        <v>10.428699999999999</v>
      </c>
      <c r="Q27" s="66">
        <f t="shared" si="6"/>
        <v>3</v>
      </c>
      <c r="R27" s="65">
        <f>VLOOKUP($A27,'Return Data'!$B$7:$R$2843,16,0)</f>
        <v>8.7440999999999995</v>
      </c>
      <c r="S27" s="67">
        <f t="shared" si="7"/>
        <v>17</v>
      </c>
    </row>
    <row r="28" spans="1:19" x14ac:dyDescent="0.3">
      <c r="A28" s="63" t="s">
        <v>1685</v>
      </c>
      <c r="B28" s="64">
        <f>VLOOKUP($A28,'Return Data'!$B$7:$R$2843,3,0)</f>
        <v>44340</v>
      </c>
      <c r="C28" s="65">
        <f>VLOOKUP($A28,'Return Data'!$B$7:$R$2843,4,0)</f>
        <v>17.4147</v>
      </c>
      <c r="D28" s="65">
        <f>VLOOKUP($A28,'Return Data'!$B$7:$R$2843,10,0)</f>
        <v>1.8106</v>
      </c>
      <c r="E28" s="66">
        <f t="shared" si="0"/>
        <v>10</v>
      </c>
      <c r="F28" s="65">
        <f>VLOOKUP($A28,'Return Data'!$B$7:$R$2843,11,0)</f>
        <v>9.9656000000000002</v>
      </c>
      <c r="G28" s="66">
        <f t="shared" si="1"/>
        <v>8</v>
      </c>
      <c r="H28" s="65">
        <f>VLOOKUP($A28,'Return Data'!$B$7:$R$2843,12,0)</f>
        <v>18.018599999999999</v>
      </c>
      <c r="I28" s="66">
        <f t="shared" si="2"/>
        <v>5</v>
      </c>
      <c r="J28" s="65">
        <f>VLOOKUP($A28,'Return Data'!$B$7:$R$2843,13,0)</f>
        <v>33.0839</v>
      </c>
      <c r="K28" s="66">
        <f t="shared" si="3"/>
        <v>6</v>
      </c>
      <c r="L28" s="65">
        <f>VLOOKUP($A28,'Return Data'!$B$7:$R$2843,17,0)</f>
        <v>11.7073</v>
      </c>
      <c r="M28" s="66">
        <f t="shared" si="4"/>
        <v>3</v>
      </c>
      <c r="N28" s="65">
        <f>VLOOKUP($A28,'Return Data'!$B$7:$R$2843,14,0)</f>
        <v>9.8871000000000002</v>
      </c>
      <c r="O28" s="66">
        <f t="shared" si="5"/>
        <v>5</v>
      </c>
      <c r="P28" s="65">
        <f>VLOOKUP($A28,'Return Data'!$B$7:$R$2843,15,0)</f>
        <v>10.114699999999999</v>
      </c>
      <c r="Q28" s="66">
        <f t="shared" si="6"/>
        <v>6</v>
      </c>
      <c r="R28" s="65">
        <f>VLOOKUP($A28,'Return Data'!$B$7:$R$2843,16,0)</f>
        <v>9.6910000000000007</v>
      </c>
      <c r="S28" s="67">
        <f t="shared" si="7"/>
        <v>7</v>
      </c>
    </row>
    <row r="29" spans="1:19" x14ac:dyDescent="0.3">
      <c r="A29" s="63" t="s">
        <v>1686</v>
      </c>
      <c r="B29" s="64">
        <f>VLOOKUP($A29,'Return Data'!$B$7:$R$2843,3,0)</f>
        <v>44340</v>
      </c>
      <c r="C29" s="65">
        <f>VLOOKUP($A29,'Return Data'!$B$7:$R$2843,4,0)</f>
        <v>12.4171</v>
      </c>
      <c r="D29" s="65">
        <f>VLOOKUP($A29,'Return Data'!$B$7:$R$2843,10,0)</f>
        <v>0.59630000000000005</v>
      </c>
      <c r="E29" s="66">
        <f t="shared" si="0"/>
        <v>22</v>
      </c>
      <c r="F29" s="65">
        <f>VLOOKUP($A29,'Return Data'!$B$7:$R$2843,11,0)</f>
        <v>6.2035</v>
      </c>
      <c r="G29" s="66">
        <f t="shared" si="1"/>
        <v>21</v>
      </c>
      <c r="H29" s="65">
        <f>VLOOKUP($A29,'Return Data'!$B$7:$R$2843,12,0)</f>
        <v>11.2623</v>
      </c>
      <c r="I29" s="66">
        <f t="shared" si="2"/>
        <v>19</v>
      </c>
      <c r="J29" s="65">
        <f>VLOOKUP($A29,'Return Data'!$B$7:$R$2843,13,0)</f>
        <v>21.406600000000001</v>
      </c>
      <c r="K29" s="66">
        <f t="shared" si="3"/>
        <v>21</v>
      </c>
      <c r="L29" s="65"/>
      <c r="M29" s="66"/>
      <c r="N29" s="65"/>
      <c r="O29" s="66"/>
      <c r="P29" s="65"/>
      <c r="Q29" s="66"/>
      <c r="R29" s="65">
        <f>VLOOKUP($A29,'Return Data'!$B$7:$R$2843,16,0)</f>
        <v>9.1875</v>
      </c>
      <c r="S29" s="67">
        <f t="shared" si="7"/>
        <v>11</v>
      </c>
    </row>
    <row r="30" spans="1:19" x14ac:dyDescent="0.3">
      <c r="A30" s="63" t="s">
        <v>1687</v>
      </c>
      <c r="B30" s="64">
        <f>VLOOKUP($A30,'Return Data'!$B$7:$R$2843,3,0)</f>
        <v>44340</v>
      </c>
      <c r="C30" s="65">
        <f>VLOOKUP($A30,'Return Data'!$B$7:$R$2843,4,0)</f>
        <v>41.913600000000002</v>
      </c>
      <c r="D30" s="65">
        <f>VLOOKUP($A30,'Return Data'!$B$7:$R$2843,10,0)</f>
        <v>0.69430000000000003</v>
      </c>
      <c r="E30" s="66">
        <f t="shared" si="0"/>
        <v>21</v>
      </c>
      <c r="F30" s="65">
        <f>VLOOKUP($A30,'Return Data'!$B$7:$R$2843,11,0)</f>
        <v>7.1173000000000002</v>
      </c>
      <c r="G30" s="66">
        <f t="shared" si="1"/>
        <v>17</v>
      </c>
      <c r="H30" s="65">
        <f>VLOOKUP($A30,'Return Data'!$B$7:$R$2843,12,0)</f>
        <v>12.8834</v>
      </c>
      <c r="I30" s="66">
        <f t="shared" si="2"/>
        <v>15</v>
      </c>
      <c r="J30" s="65">
        <f>VLOOKUP($A30,'Return Data'!$B$7:$R$2843,13,0)</f>
        <v>24.177399999999999</v>
      </c>
      <c r="K30" s="66">
        <f t="shared" si="3"/>
        <v>17</v>
      </c>
      <c r="L30" s="65">
        <f>VLOOKUP($A30,'Return Data'!$B$7:$R$2843,17,0)</f>
        <v>9.1279000000000003</v>
      </c>
      <c r="M30" s="66">
        <f t="shared" si="4"/>
        <v>14</v>
      </c>
      <c r="N30" s="65">
        <f>VLOOKUP($A30,'Return Data'!$B$7:$R$2843,14,0)</f>
        <v>8.4733000000000001</v>
      </c>
      <c r="O30" s="66">
        <f t="shared" si="5"/>
        <v>13</v>
      </c>
      <c r="P30" s="65">
        <f>VLOOKUP($A30,'Return Data'!$B$7:$R$2843,15,0)</f>
        <v>8.4981000000000009</v>
      </c>
      <c r="Q30" s="66">
        <f t="shared" si="6"/>
        <v>11</v>
      </c>
      <c r="R30" s="65">
        <f>VLOOKUP($A30,'Return Data'!$B$7:$R$2843,16,0)</f>
        <v>8.2179000000000002</v>
      </c>
      <c r="S30" s="67">
        <f t="shared" si="7"/>
        <v>19</v>
      </c>
    </row>
    <row r="31" spans="1:19" x14ac:dyDescent="0.3">
      <c r="A31" s="63" t="s">
        <v>1688</v>
      </c>
      <c r="B31" s="64">
        <f>VLOOKUP($A31,'Return Data'!$B$7:$R$2843,3,0)</f>
        <v>44340</v>
      </c>
      <c r="C31" s="65">
        <f>VLOOKUP($A31,'Return Data'!$B$7:$R$2843,4,0)</f>
        <v>12.75</v>
      </c>
      <c r="D31" s="65">
        <f>VLOOKUP($A31,'Return Data'!$B$7:$R$2843,10,0)</f>
        <v>0.87029999999999996</v>
      </c>
      <c r="E31" s="66">
        <f t="shared" si="0"/>
        <v>20</v>
      </c>
      <c r="F31" s="65">
        <f>VLOOKUP($A31,'Return Data'!$B$7:$R$2843,11,0)</f>
        <v>5.2849000000000004</v>
      </c>
      <c r="G31" s="66">
        <f t="shared" si="1"/>
        <v>22</v>
      </c>
      <c r="H31" s="65">
        <f>VLOOKUP($A31,'Return Data'!$B$7:$R$2843,12,0)</f>
        <v>10.966100000000001</v>
      </c>
      <c r="I31" s="66">
        <f t="shared" si="2"/>
        <v>20</v>
      </c>
      <c r="J31" s="65">
        <f>VLOOKUP($A31,'Return Data'!$B$7:$R$2843,13,0)</f>
        <v>22.360800000000001</v>
      </c>
      <c r="K31" s="66">
        <f t="shared" si="3"/>
        <v>20</v>
      </c>
      <c r="L31" s="65">
        <f>VLOOKUP($A31,'Return Data'!$B$7:$R$2843,17,0)</f>
        <v>9.6081000000000003</v>
      </c>
      <c r="M31" s="66">
        <f t="shared" si="4"/>
        <v>12</v>
      </c>
      <c r="N31" s="65"/>
      <c r="O31" s="66"/>
      <c r="P31" s="65"/>
      <c r="Q31" s="66"/>
      <c r="R31" s="65">
        <f>VLOOKUP($A31,'Return Data'!$B$7:$R$2843,16,0)</f>
        <v>9.0921000000000003</v>
      </c>
      <c r="S31" s="67">
        <f t="shared" si="7"/>
        <v>13</v>
      </c>
    </row>
    <row r="32" spans="1:19" x14ac:dyDescent="0.3">
      <c r="A32" s="63" t="s">
        <v>1689</v>
      </c>
      <c r="B32" s="64">
        <f>VLOOKUP($A32,'Return Data'!$B$7:$R$2843,3,0)</f>
        <v>44340</v>
      </c>
      <c r="C32" s="65">
        <f>VLOOKUP($A32,'Return Data'!$B$7:$R$2843,4,0)</f>
        <v>12.6065</v>
      </c>
      <c r="D32" s="65">
        <f>VLOOKUP($A32,'Return Data'!$B$7:$R$2843,10,0)</f>
        <v>2.5234999999999999</v>
      </c>
      <c r="E32" s="66">
        <f t="shared" si="0"/>
        <v>7</v>
      </c>
      <c r="F32" s="65">
        <f>VLOOKUP($A32,'Return Data'!$B$7:$R$2843,11,0)</f>
        <v>11.049899999999999</v>
      </c>
      <c r="G32" s="66">
        <f t="shared" si="1"/>
        <v>4</v>
      </c>
      <c r="H32" s="65">
        <f>VLOOKUP($A32,'Return Data'!$B$7:$R$2843,12,0)</f>
        <v>16.899999999999999</v>
      </c>
      <c r="I32" s="66">
        <f t="shared" si="2"/>
        <v>8</v>
      </c>
      <c r="J32" s="65">
        <f>VLOOKUP($A32,'Return Data'!$B$7:$R$2843,13,0)</f>
        <v>28.608899999999998</v>
      </c>
      <c r="K32" s="66">
        <f t="shared" si="3"/>
        <v>11</v>
      </c>
      <c r="L32" s="65">
        <f>VLOOKUP($A32,'Return Data'!$B$7:$R$2843,17,0)</f>
        <v>10.6044</v>
      </c>
      <c r="M32" s="66">
        <f t="shared" si="4"/>
        <v>8</v>
      </c>
      <c r="N32" s="65"/>
      <c r="O32" s="66"/>
      <c r="P32" s="65"/>
      <c r="Q32" s="66"/>
      <c r="R32" s="65">
        <f>VLOOKUP($A32,'Return Data'!$B$7:$R$2843,16,0)</f>
        <v>8.8405000000000005</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1.8871913043478259</v>
      </c>
      <c r="E34" s="74"/>
      <c r="F34" s="75">
        <f>AVERAGE(F8:F32)</f>
        <v>8.6529086956521741</v>
      </c>
      <c r="G34" s="74"/>
      <c r="H34" s="75">
        <f>AVERAGE(H8:H32)</f>
        <v>14.655999999999995</v>
      </c>
      <c r="I34" s="74"/>
      <c r="J34" s="75">
        <f>AVERAGE(J8:J32)</f>
        <v>27.775491304347828</v>
      </c>
      <c r="K34" s="74"/>
      <c r="L34" s="75">
        <f>AVERAGE(L8:L32)</f>
        <v>9.6636736842105275</v>
      </c>
      <c r="M34" s="74"/>
      <c r="N34" s="75">
        <f>AVERAGE(N8:N32)</f>
        <v>8.6940249999999999</v>
      </c>
      <c r="O34" s="74"/>
      <c r="P34" s="75">
        <f>AVERAGE(P8:P32)</f>
        <v>9.1451642857142854</v>
      </c>
      <c r="Q34" s="74"/>
      <c r="R34" s="75">
        <f>AVERAGE(R8:R32)</f>
        <v>9.1350347826086953</v>
      </c>
      <c r="S34" s="76"/>
    </row>
    <row r="35" spans="1:19" x14ac:dyDescent="0.3">
      <c r="A35" s="73" t="s">
        <v>28</v>
      </c>
      <c r="B35" s="74"/>
      <c r="C35" s="74"/>
      <c r="D35" s="75">
        <f>MIN(D8:D32)</f>
        <v>0.50349999999999995</v>
      </c>
      <c r="E35" s="74"/>
      <c r="F35" s="75">
        <f>MIN(F8:F32)</f>
        <v>3.4483000000000001</v>
      </c>
      <c r="G35" s="74"/>
      <c r="H35" s="75">
        <f>MIN(H8:H32)</f>
        <v>6.8566000000000003</v>
      </c>
      <c r="I35" s="74"/>
      <c r="J35" s="75">
        <f>MIN(J8:J32)</f>
        <v>17.1875</v>
      </c>
      <c r="K35" s="74"/>
      <c r="L35" s="75">
        <f>MIN(L8:L32)</f>
        <v>-3.4546999999999999</v>
      </c>
      <c r="M35" s="74"/>
      <c r="N35" s="75">
        <f>MIN(N8:N32)</f>
        <v>-1.4276</v>
      </c>
      <c r="O35" s="74"/>
      <c r="P35" s="75">
        <f>MIN(P8:P32)</f>
        <v>3.7488999999999999</v>
      </c>
      <c r="Q35" s="74"/>
      <c r="R35" s="75">
        <f>MIN(R8:R32)</f>
        <v>3.5712999999999999</v>
      </c>
      <c r="S35" s="76"/>
    </row>
    <row r="36" spans="1:19" ht="15" thickBot="1" x14ac:dyDescent="0.35">
      <c r="A36" s="77" t="s">
        <v>29</v>
      </c>
      <c r="B36" s="78"/>
      <c r="C36" s="78"/>
      <c r="D36" s="79">
        <f>MAX(D8:D32)</f>
        <v>4.4058000000000002</v>
      </c>
      <c r="E36" s="78"/>
      <c r="F36" s="79">
        <f>MAX(F8:F32)</f>
        <v>14.029</v>
      </c>
      <c r="G36" s="78"/>
      <c r="H36" s="79">
        <f>MAX(H8:H32)</f>
        <v>19.554300000000001</v>
      </c>
      <c r="I36" s="78"/>
      <c r="J36" s="79">
        <f>MAX(J8:J32)</f>
        <v>37.4086</v>
      </c>
      <c r="K36" s="78"/>
      <c r="L36" s="79">
        <f>MAX(L8:L32)</f>
        <v>13.7879</v>
      </c>
      <c r="M36" s="78"/>
      <c r="N36" s="79">
        <f>MAX(N8:N32)</f>
        <v>12.016299999999999</v>
      </c>
      <c r="O36" s="78"/>
      <c r="P36" s="79">
        <f>MAX(P8:P32)</f>
        <v>12.194100000000001</v>
      </c>
      <c r="Q36" s="78"/>
      <c r="R36" s="79">
        <f>MAX(R8:R32)</f>
        <v>14.4025</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44340</v>
      </c>
      <c r="C8" s="65">
        <f>VLOOKUP($A8,'Return Data'!$B$7:$R$2843,4,0)</f>
        <v>16.28</v>
      </c>
      <c r="D8" s="65">
        <f>VLOOKUP($A8,'Return Data'!$B$7:$R$2843,10,0)</f>
        <v>0.80500000000000005</v>
      </c>
      <c r="E8" s="66">
        <f>RANK(D8,D$8:D$32,0)</f>
        <v>19</v>
      </c>
      <c r="F8" s="65">
        <f>VLOOKUP($A8,'Return Data'!$B$7:$R$2843,11,0)</f>
        <v>7.8146000000000004</v>
      </c>
      <c r="G8" s="66">
        <f>RANK(F8,F$8:F$32,0)</f>
        <v>13</v>
      </c>
      <c r="H8" s="65">
        <f>VLOOKUP($A8,'Return Data'!$B$7:$R$2843,12,0)</f>
        <v>15.379200000000001</v>
      </c>
      <c r="I8" s="66">
        <f>RANK(H8,H$8:H$32,0)</f>
        <v>9</v>
      </c>
      <c r="J8" s="65">
        <f>VLOOKUP($A8,'Return Data'!$B$7:$R$2843,13,0)</f>
        <v>28.8994</v>
      </c>
      <c r="K8" s="66">
        <f>RANK(J8,J$8:J$32,0)</f>
        <v>8</v>
      </c>
      <c r="L8" s="65">
        <f>VLOOKUP($A8,'Return Data'!$B$7:$R$2843,17,0)</f>
        <v>9.9225999999999992</v>
      </c>
      <c r="M8" s="66">
        <f>RANK(L8,L$8:L$32,0)</f>
        <v>5</v>
      </c>
      <c r="N8" s="65">
        <f>VLOOKUP($A8,'Return Data'!$B$7:$R$2843,14,0)</f>
        <v>7.7530000000000001</v>
      </c>
      <c r="O8" s="66">
        <f>RANK(N8,N$8:N$32,0)</f>
        <v>9</v>
      </c>
      <c r="P8" s="65">
        <f>VLOOKUP($A8,'Return Data'!$B$7:$R$2843,15,0)</f>
        <v>8.9761000000000006</v>
      </c>
      <c r="Q8" s="66">
        <f>RANK(P8,P$8:P$32,0)</f>
        <v>6</v>
      </c>
      <c r="R8" s="65">
        <f>VLOOKUP($A8,'Return Data'!$B$7:$R$2843,16,0)</f>
        <v>7.7979000000000003</v>
      </c>
      <c r="S8" s="67">
        <f>RANK(R8,R$8:R$32,0)</f>
        <v>16</v>
      </c>
    </row>
    <row r="9" spans="1:20" x14ac:dyDescent="0.3">
      <c r="A9" s="63" t="s">
        <v>1691</v>
      </c>
      <c r="B9" s="64">
        <f>VLOOKUP($A9,'Return Data'!$B$7:$R$2843,3,0)</f>
        <v>44340</v>
      </c>
      <c r="C9" s="65">
        <f>VLOOKUP($A9,'Return Data'!$B$7:$R$2843,4,0)</f>
        <v>15.44</v>
      </c>
      <c r="D9" s="65">
        <f>VLOOKUP($A9,'Return Data'!$B$7:$R$2843,10,0)</f>
        <v>0.84909999999999997</v>
      </c>
      <c r="E9" s="66">
        <f t="shared" ref="E9:E32" si="0">RANK(D9,D$8:D$32,0)</f>
        <v>18</v>
      </c>
      <c r="F9" s="65">
        <f>VLOOKUP($A9,'Return Data'!$B$7:$R$2843,11,0)</f>
        <v>6.4828000000000001</v>
      </c>
      <c r="G9" s="66">
        <f t="shared" ref="G9:G32" si="1">RANK(F9,F$8:F$32,0)</f>
        <v>17</v>
      </c>
      <c r="H9" s="65">
        <f>VLOOKUP($A9,'Return Data'!$B$7:$R$2843,12,0)</f>
        <v>14.881</v>
      </c>
      <c r="I9" s="66">
        <f t="shared" ref="I9:I32" si="2">RANK(H9,H$8:H$32,0)</f>
        <v>10</v>
      </c>
      <c r="J9" s="65">
        <f>VLOOKUP($A9,'Return Data'!$B$7:$R$2843,13,0)</f>
        <v>27.7089</v>
      </c>
      <c r="K9" s="66">
        <f t="shared" ref="K9:K32" si="3">RANK(J9,J$8:J$32,0)</f>
        <v>10</v>
      </c>
      <c r="L9" s="65">
        <f>VLOOKUP($A9,'Return Data'!$B$7:$R$2843,17,0)</f>
        <v>8.8013999999999992</v>
      </c>
      <c r="M9" s="66">
        <f t="shared" ref="M9:M32" si="4">RANK(L9,L$8:L$32,0)</f>
        <v>12</v>
      </c>
      <c r="N9" s="65">
        <f>VLOOKUP($A9,'Return Data'!$B$7:$R$2843,14,0)</f>
        <v>8.6661000000000001</v>
      </c>
      <c r="O9" s="66">
        <f t="shared" ref="O9:O30" si="5">RANK(N9,N$8:N$32,0)</f>
        <v>5</v>
      </c>
      <c r="P9" s="65">
        <f>VLOOKUP($A9,'Return Data'!$B$7:$R$2843,15,0)</f>
        <v>9.2241</v>
      </c>
      <c r="Q9" s="66">
        <f t="shared" ref="Q9:Q30" si="6">RANK(P9,P$8:P$32,0)</f>
        <v>3</v>
      </c>
      <c r="R9" s="65">
        <f>VLOOKUP($A9,'Return Data'!$B$7:$R$2843,16,0)</f>
        <v>7.8036000000000003</v>
      </c>
      <c r="S9" s="67">
        <f t="shared" ref="S9:S32" si="7">RANK(R9,R$8:R$32,0)</f>
        <v>15</v>
      </c>
    </row>
    <row r="10" spans="1:20" x14ac:dyDescent="0.3">
      <c r="A10" s="63" t="s">
        <v>1692</v>
      </c>
      <c r="B10" s="64">
        <f>VLOOKUP($A10,'Return Data'!$B$7:$R$2843,3,0)</f>
        <v>44340</v>
      </c>
      <c r="C10" s="65">
        <f>VLOOKUP($A10,'Return Data'!$B$7:$R$2843,4,0)</f>
        <v>11.77</v>
      </c>
      <c r="D10" s="65">
        <f>VLOOKUP($A10,'Return Data'!$B$7:$R$2843,10,0)</f>
        <v>1.03</v>
      </c>
      <c r="E10" s="66">
        <f t="shared" si="0"/>
        <v>17</v>
      </c>
      <c r="F10" s="65">
        <f>VLOOKUP($A10,'Return Data'!$B$7:$R$2843,11,0)</f>
        <v>2.9746000000000001</v>
      </c>
      <c r="G10" s="66">
        <f t="shared" si="1"/>
        <v>23</v>
      </c>
      <c r="H10" s="65">
        <f>VLOOKUP($A10,'Return Data'!$B$7:$R$2843,12,0)</f>
        <v>6.0359999999999996</v>
      </c>
      <c r="I10" s="66">
        <f t="shared" si="2"/>
        <v>23</v>
      </c>
      <c r="J10" s="65">
        <f>VLOOKUP($A10,'Return Data'!$B$7:$R$2843,13,0)</f>
        <v>15.960599999999999</v>
      </c>
      <c r="K10" s="66">
        <f t="shared" si="3"/>
        <v>23</v>
      </c>
      <c r="L10" s="65"/>
      <c r="M10" s="66"/>
      <c r="N10" s="65"/>
      <c r="O10" s="66"/>
      <c r="P10" s="65"/>
      <c r="Q10" s="66"/>
      <c r="R10" s="65">
        <f>VLOOKUP($A10,'Return Data'!$B$7:$R$2843,16,0)</f>
        <v>9.2987000000000002</v>
      </c>
      <c r="S10" s="67">
        <f t="shared" si="7"/>
        <v>3</v>
      </c>
    </row>
    <row r="11" spans="1:20" x14ac:dyDescent="0.3">
      <c r="A11" s="63" t="s">
        <v>1693</v>
      </c>
      <c r="B11" s="64">
        <f>VLOOKUP($A11,'Return Data'!$B$7:$R$2843,3,0)</f>
        <v>44340</v>
      </c>
      <c r="C11" s="65">
        <f>VLOOKUP($A11,'Return Data'!$B$7:$R$2843,4,0)</f>
        <v>15.19</v>
      </c>
      <c r="D11" s="65">
        <f>VLOOKUP($A11,'Return Data'!$B$7:$R$2843,10,0)</f>
        <v>4.0054999999999996</v>
      </c>
      <c r="E11" s="66">
        <f t="shared" si="0"/>
        <v>1</v>
      </c>
      <c r="F11" s="65">
        <f>VLOOKUP($A11,'Return Data'!$B$7:$R$2843,11,0)</f>
        <v>10.248200000000001</v>
      </c>
      <c r="G11" s="66">
        <f t="shared" si="1"/>
        <v>6</v>
      </c>
      <c r="H11" s="65">
        <f>VLOOKUP($A11,'Return Data'!$B$7:$R$2843,12,0)</f>
        <v>17.261099999999999</v>
      </c>
      <c r="I11" s="66">
        <f t="shared" si="2"/>
        <v>5</v>
      </c>
      <c r="J11" s="65">
        <f>VLOOKUP($A11,'Return Data'!$B$7:$R$2843,13,0)</f>
        <v>31.526499999999999</v>
      </c>
      <c r="K11" s="66">
        <f t="shared" si="3"/>
        <v>6</v>
      </c>
      <c r="L11" s="65">
        <f>VLOOKUP($A11,'Return Data'!$B$7:$R$2843,17,0)</f>
        <v>9.1498000000000008</v>
      </c>
      <c r="M11" s="66">
        <f t="shared" si="4"/>
        <v>10</v>
      </c>
      <c r="N11" s="65">
        <f>VLOOKUP($A11,'Return Data'!$B$7:$R$2843,14,0)</f>
        <v>7.5290999999999997</v>
      </c>
      <c r="O11" s="66">
        <f t="shared" si="5"/>
        <v>12</v>
      </c>
      <c r="P11" s="65"/>
      <c r="Q11" s="66"/>
      <c r="R11" s="65">
        <f>VLOOKUP($A11,'Return Data'!$B$7:$R$2843,16,0)</f>
        <v>8.4408999999999992</v>
      </c>
      <c r="S11" s="67">
        <f t="shared" si="7"/>
        <v>6</v>
      </c>
    </row>
    <row r="12" spans="1:20" x14ac:dyDescent="0.3">
      <c r="A12" s="63" t="s">
        <v>1694</v>
      </c>
      <c r="B12" s="64">
        <f>VLOOKUP($A12,'Return Data'!$B$7:$R$2843,3,0)</f>
        <v>44340</v>
      </c>
      <c r="C12" s="65">
        <f>VLOOKUP($A12,'Return Data'!$B$7:$R$2843,4,0)</f>
        <v>17.084099999999999</v>
      </c>
      <c r="D12" s="65">
        <f>VLOOKUP($A12,'Return Data'!$B$7:$R$2843,10,0)</f>
        <v>1.2643</v>
      </c>
      <c r="E12" s="66">
        <f t="shared" si="0"/>
        <v>14</v>
      </c>
      <c r="F12" s="65">
        <f>VLOOKUP($A12,'Return Data'!$B$7:$R$2843,11,0)</f>
        <v>7.3964999999999996</v>
      </c>
      <c r="G12" s="66">
        <f t="shared" si="1"/>
        <v>15</v>
      </c>
      <c r="H12" s="65">
        <f>VLOOKUP($A12,'Return Data'!$B$7:$R$2843,12,0)</f>
        <v>11.742599999999999</v>
      </c>
      <c r="I12" s="66">
        <f t="shared" si="2"/>
        <v>16</v>
      </c>
      <c r="J12" s="65">
        <f>VLOOKUP($A12,'Return Data'!$B$7:$R$2843,13,0)</f>
        <v>21.696400000000001</v>
      </c>
      <c r="K12" s="66">
        <f t="shared" si="3"/>
        <v>19</v>
      </c>
      <c r="L12" s="65">
        <f>VLOOKUP($A12,'Return Data'!$B$7:$R$2843,17,0)</f>
        <v>10.3826</v>
      </c>
      <c r="M12" s="66">
        <f t="shared" si="4"/>
        <v>4</v>
      </c>
      <c r="N12" s="65">
        <f>VLOOKUP($A12,'Return Data'!$B$7:$R$2843,14,0)</f>
        <v>9.0790000000000006</v>
      </c>
      <c r="O12" s="66">
        <f t="shared" si="5"/>
        <v>3</v>
      </c>
      <c r="P12" s="65">
        <f>VLOOKUP($A12,'Return Data'!$B$7:$R$2843,15,0)</f>
        <v>9.3619000000000003</v>
      </c>
      <c r="Q12" s="66">
        <f t="shared" si="6"/>
        <v>2</v>
      </c>
      <c r="R12" s="65">
        <f>VLOOKUP($A12,'Return Data'!$B$7:$R$2843,16,0)</f>
        <v>8.4311000000000007</v>
      </c>
      <c r="S12" s="67">
        <f t="shared" si="7"/>
        <v>7</v>
      </c>
    </row>
    <row r="13" spans="1:20" x14ac:dyDescent="0.3">
      <c r="A13" s="63" t="s">
        <v>1695</v>
      </c>
      <c r="B13" s="64">
        <f>VLOOKUP($A13,'Return Data'!$B$7:$R$2843,3,0)</f>
        <v>44340</v>
      </c>
      <c r="C13" s="65">
        <f>VLOOKUP($A13,'Return Data'!$B$7:$R$2843,4,0)</f>
        <v>11.851900000000001</v>
      </c>
      <c r="D13" s="65">
        <f>VLOOKUP($A13,'Return Data'!$B$7:$R$2843,10,0)</f>
        <v>1.4275</v>
      </c>
      <c r="E13" s="66">
        <f t="shared" si="0"/>
        <v>12</v>
      </c>
      <c r="F13" s="65">
        <f>VLOOKUP($A13,'Return Data'!$B$7:$R$2843,11,0)</f>
        <v>8.2444000000000006</v>
      </c>
      <c r="G13" s="66">
        <f t="shared" si="1"/>
        <v>11</v>
      </c>
      <c r="H13" s="65">
        <f>VLOOKUP($A13,'Return Data'!$B$7:$R$2843,12,0)</f>
        <v>14.3222</v>
      </c>
      <c r="I13" s="66">
        <f t="shared" si="2"/>
        <v>11</v>
      </c>
      <c r="J13" s="65">
        <f>VLOOKUP($A13,'Return Data'!$B$7:$R$2843,13,0)</f>
        <v>28.078800000000001</v>
      </c>
      <c r="K13" s="66">
        <f t="shared" si="3"/>
        <v>9</v>
      </c>
      <c r="L13" s="65">
        <f>VLOOKUP($A13,'Return Data'!$B$7:$R$2843,17,0)</f>
        <v>7.3699000000000003</v>
      </c>
      <c r="M13" s="66">
        <f t="shared" si="4"/>
        <v>18</v>
      </c>
      <c r="N13" s="65"/>
      <c r="O13" s="66"/>
      <c r="P13" s="65"/>
      <c r="Q13" s="66"/>
      <c r="R13" s="65">
        <f>VLOOKUP($A13,'Return Data'!$B$7:$R$2843,16,0)</f>
        <v>6.3912000000000004</v>
      </c>
      <c r="S13" s="67">
        <f t="shared" si="7"/>
        <v>22</v>
      </c>
    </row>
    <row r="14" spans="1:20" x14ac:dyDescent="0.3">
      <c r="A14" s="63" t="s">
        <v>1696</v>
      </c>
      <c r="B14" s="64">
        <f>VLOOKUP($A14,'Return Data'!$B$7:$R$2843,3,0)</f>
        <v>44340</v>
      </c>
      <c r="C14" s="65">
        <f>VLOOKUP($A14,'Return Data'!$B$7:$R$2843,4,0)</f>
        <v>44.500999999999998</v>
      </c>
      <c r="D14" s="65">
        <f>VLOOKUP($A14,'Return Data'!$B$7:$R$2843,10,0)</f>
        <v>3.2745000000000002</v>
      </c>
      <c r="E14" s="66">
        <f t="shared" si="0"/>
        <v>2</v>
      </c>
      <c r="F14" s="65">
        <f>VLOOKUP($A14,'Return Data'!$B$7:$R$2843,11,0)</f>
        <v>13.592499999999999</v>
      </c>
      <c r="G14" s="66">
        <f t="shared" si="1"/>
        <v>1</v>
      </c>
      <c r="H14" s="65">
        <f>VLOOKUP($A14,'Return Data'!$B$7:$R$2843,12,0)</f>
        <v>18.454499999999999</v>
      </c>
      <c r="I14" s="66">
        <f t="shared" si="2"/>
        <v>1</v>
      </c>
      <c r="J14" s="65">
        <f>VLOOKUP($A14,'Return Data'!$B$7:$R$2843,13,0)</f>
        <v>31.886099999999999</v>
      </c>
      <c r="K14" s="66">
        <f t="shared" si="3"/>
        <v>5</v>
      </c>
      <c r="L14" s="65">
        <f>VLOOKUP($A14,'Return Data'!$B$7:$R$2843,17,0)</f>
        <v>9.4236000000000004</v>
      </c>
      <c r="M14" s="66">
        <f t="shared" si="4"/>
        <v>8</v>
      </c>
      <c r="N14" s="65">
        <f>VLOOKUP($A14,'Return Data'!$B$7:$R$2843,14,0)</f>
        <v>8.6480999999999995</v>
      </c>
      <c r="O14" s="66">
        <f t="shared" si="5"/>
        <v>6</v>
      </c>
      <c r="P14" s="65">
        <f>VLOOKUP($A14,'Return Data'!$B$7:$R$2843,15,0)</f>
        <v>10.895799999999999</v>
      </c>
      <c r="Q14" s="66">
        <f t="shared" si="6"/>
        <v>1</v>
      </c>
      <c r="R14" s="65">
        <f>VLOOKUP($A14,'Return Data'!$B$7:$R$2843,16,0)</f>
        <v>9.3554999999999993</v>
      </c>
      <c r="S14" s="67">
        <f t="shared" si="7"/>
        <v>2</v>
      </c>
    </row>
    <row r="15" spans="1:20" x14ac:dyDescent="0.3">
      <c r="A15" s="63" t="s">
        <v>1697</v>
      </c>
      <c r="B15" s="64">
        <f>VLOOKUP($A15,'Return Data'!$B$7:$R$2843,3,0)</f>
        <v>44340</v>
      </c>
      <c r="C15" s="65">
        <f>VLOOKUP($A15,'Return Data'!$B$7:$R$2843,4,0)</f>
        <v>16.16</v>
      </c>
      <c r="D15" s="65">
        <f>VLOOKUP($A15,'Return Data'!$B$7:$R$2843,10,0)</f>
        <v>1.1264000000000001</v>
      </c>
      <c r="E15" s="66">
        <f t="shared" si="0"/>
        <v>15</v>
      </c>
      <c r="F15" s="65">
        <f>VLOOKUP($A15,'Return Data'!$B$7:$R$2843,11,0)</f>
        <v>7.9492000000000003</v>
      </c>
      <c r="G15" s="66">
        <f t="shared" si="1"/>
        <v>12</v>
      </c>
      <c r="H15" s="65">
        <f>VLOOKUP($A15,'Return Data'!$B$7:$R$2843,12,0)</f>
        <v>10.989000000000001</v>
      </c>
      <c r="I15" s="66">
        <f t="shared" si="2"/>
        <v>18</v>
      </c>
      <c r="J15" s="65">
        <f>VLOOKUP($A15,'Return Data'!$B$7:$R$2843,13,0)</f>
        <v>23.736599999999999</v>
      </c>
      <c r="K15" s="66">
        <f t="shared" si="3"/>
        <v>14</v>
      </c>
      <c r="L15" s="65">
        <f>VLOOKUP($A15,'Return Data'!$B$7:$R$2843,17,0)</f>
        <v>7.8124000000000002</v>
      </c>
      <c r="M15" s="66">
        <f t="shared" si="4"/>
        <v>15</v>
      </c>
      <c r="N15" s="65">
        <f>VLOOKUP($A15,'Return Data'!$B$7:$R$2843,14,0)</f>
        <v>7.9038000000000004</v>
      </c>
      <c r="O15" s="66">
        <f t="shared" si="5"/>
        <v>8</v>
      </c>
      <c r="P15" s="65">
        <f>VLOOKUP($A15,'Return Data'!$B$7:$R$2843,15,0)</f>
        <v>8.7535000000000007</v>
      </c>
      <c r="Q15" s="66">
        <f t="shared" si="6"/>
        <v>8</v>
      </c>
      <c r="R15" s="65">
        <f>VLOOKUP($A15,'Return Data'!$B$7:$R$2843,16,0)</f>
        <v>7.6986999999999997</v>
      </c>
      <c r="S15" s="67">
        <f t="shared" si="7"/>
        <v>18</v>
      </c>
    </row>
    <row r="16" spans="1:20" x14ac:dyDescent="0.3">
      <c r="A16" s="63" t="s">
        <v>1698</v>
      </c>
      <c r="B16" s="64">
        <f>VLOOKUP($A16,'Return Data'!$B$7:$R$2843,3,0)</f>
        <v>44340</v>
      </c>
      <c r="C16" s="65">
        <f>VLOOKUP($A16,'Return Data'!$B$7:$R$2843,4,0)</f>
        <v>19.7422</v>
      </c>
      <c r="D16" s="65">
        <f>VLOOKUP($A16,'Return Data'!$B$7:$R$2843,10,0)</f>
        <v>0.29520000000000002</v>
      </c>
      <c r="E16" s="66">
        <f t="shared" si="0"/>
        <v>22</v>
      </c>
      <c r="F16" s="65">
        <f>VLOOKUP($A16,'Return Data'!$B$7:$R$2843,11,0)</f>
        <v>7.6245000000000003</v>
      </c>
      <c r="G16" s="66">
        <f t="shared" si="1"/>
        <v>14</v>
      </c>
      <c r="H16" s="65">
        <f>VLOOKUP($A16,'Return Data'!$B$7:$R$2843,12,0)</f>
        <v>12.975899999999999</v>
      </c>
      <c r="I16" s="66">
        <f t="shared" si="2"/>
        <v>14</v>
      </c>
      <c r="J16" s="65">
        <f>VLOOKUP($A16,'Return Data'!$B$7:$R$2843,13,0)</f>
        <v>23.9558</v>
      </c>
      <c r="K16" s="66">
        <f t="shared" si="3"/>
        <v>13</v>
      </c>
      <c r="L16" s="65">
        <f>VLOOKUP($A16,'Return Data'!$B$7:$R$2843,17,0)</f>
        <v>9.7163000000000004</v>
      </c>
      <c r="M16" s="66">
        <f t="shared" si="4"/>
        <v>7</v>
      </c>
      <c r="N16" s="65">
        <f>VLOOKUP($A16,'Return Data'!$B$7:$R$2843,14,0)</f>
        <v>7.6089000000000002</v>
      </c>
      <c r="O16" s="66">
        <f t="shared" si="5"/>
        <v>10</v>
      </c>
      <c r="P16" s="65">
        <f>VLOOKUP($A16,'Return Data'!$B$7:$R$2843,15,0)</f>
        <v>6.32</v>
      </c>
      <c r="Q16" s="66">
        <f t="shared" si="6"/>
        <v>12</v>
      </c>
      <c r="R16" s="65">
        <f>VLOOKUP($A16,'Return Data'!$B$7:$R$2843,16,0)</f>
        <v>6.8803999999999998</v>
      </c>
      <c r="S16" s="67">
        <f t="shared" si="7"/>
        <v>20</v>
      </c>
    </row>
    <row r="17" spans="1:19" x14ac:dyDescent="0.3">
      <c r="A17" s="63" t="s">
        <v>1699</v>
      </c>
      <c r="B17" s="64">
        <f>VLOOKUP($A17,'Return Data'!$B$7:$R$2843,3,0)</f>
        <v>44340</v>
      </c>
      <c r="C17" s="65">
        <f>VLOOKUP($A17,'Return Data'!$B$7:$R$2843,4,0)</f>
        <v>23.41</v>
      </c>
      <c r="D17" s="65">
        <f>VLOOKUP($A17,'Return Data'!$B$7:$R$2843,10,0)</f>
        <v>1.0358000000000001</v>
      </c>
      <c r="E17" s="66">
        <f t="shared" si="0"/>
        <v>16</v>
      </c>
      <c r="F17" s="65">
        <f>VLOOKUP($A17,'Return Data'!$B$7:$R$2843,11,0)</f>
        <v>6.1196999999999999</v>
      </c>
      <c r="G17" s="66">
        <f t="shared" si="1"/>
        <v>18</v>
      </c>
      <c r="H17" s="65">
        <f>VLOOKUP($A17,'Return Data'!$B$7:$R$2843,12,0)</f>
        <v>9.7515000000000001</v>
      </c>
      <c r="I17" s="66">
        <f t="shared" si="2"/>
        <v>21</v>
      </c>
      <c r="J17" s="65">
        <f>VLOOKUP($A17,'Return Data'!$B$7:$R$2843,13,0)</f>
        <v>21.5472</v>
      </c>
      <c r="K17" s="66">
        <f t="shared" si="3"/>
        <v>20</v>
      </c>
      <c r="L17" s="65">
        <f>VLOOKUP($A17,'Return Data'!$B$7:$R$2843,17,0)</f>
        <v>7.3768000000000002</v>
      </c>
      <c r="M17" s="66">
        <f t="shared" si="4"/>
        <v>17</v>
      </c>
      <c r="N17" s="65">
        <f>VLOOKUP($A17,'Return Data'!$B$7:$R$2843,14,0)</f>
        <v>6.774</v>
      </c>
      <c r="O17" s="66">
        <f t="shared" si="5"/>
        <v>15</v>
      </c>
      <c r="P17" s="65">
        <f>VLOOKUP($A17,'Return Data'!$B$7:$R$2843,15,0)</f>
        <v>6.2794999999999996</v>
      </c>
      <c r="Q17" s="66">
        <f t="shared" si="6"/>
        <v>13</v>
      </c>
      <c r="R17" s="65">
        <f>VLOOKUP($A17,'Return Data'!$B$7:$R$2843,16,0)</f>
        <v>6.7808999999999999</v>
      </c>
      <c r="S17" s="67">
        <f t="shared" si="7"/>
        <v>21</v>
      </c>
    </row>
    <row r="18" spans="1:19" x14ac:dyDescent="0.3">
      <c r="A18" s="63" t="s">
        <v>1700</v>
      </c>
      <c r="B18" s="64">
        <f>VLOOKUP($A18,'Return Data'!$B$7:$R$2843,3,0)</f>
        <v>44340</v>
      </c>
      <c r="C18" s="65">
        <f>VLOOKUP($A18,'Return Data'!$B$7:$R$2843,4,0)</f>
        <v>11.878</v>
      </c>
      <c r="D18" s="65">
        <f>VLOOKUP($A18,'Return Data'!$B$7:$R$2843,10,0)</f>
        <v>1.7370000000000001</v>
      </c>
      <c r="E18" s="66">
        <f t="shared" si="0"/>
        <v>8</v>
      </c>
      <c r="F18" s="65">
        <f>VLOOKUP($A18,'Return Data'!$B$7:$R$2843,11,0)</f>
        <v>5.5578000000000003</v>
      </c>
      <c r="G18" s="66">
        <f t="shared" si="1"/>
        <v>20</v>
      </c>
      <c r="H18" s="65">
        <f>VLOOKUP($A18,'Return Data'!$B$7:$R$2843,12,0)</f>
        <v>9.0564999999999998</v>
      </c>
      <c r="I18" s="66">
        <f t="shared" si="2"/>
        <v>22</v>
      </c>
      <c r="J18" s="65">
        <f>VLOOKUP($A18,'Return Data'!$B$7:$R$2843,13,0)</f>
        <v>19.013300000000001</v>
      </c>
      <c r="K18" s="66">
        <f t="shared" si="3"/>
        <v>22</v>
      </c>
      <c r="L18" s="65"/>
      <c r="M18" s="66"/>
      <c r="N18" s="65"/>
      <c r="O18" s="66"/>
      <c r="P18" s="65"/>
      <c r="Q18" s="66"/>
      <c r="R18" s="65">
        <f>VLOOKUP($A18,'Return Data'!$B$7:$R$2843,16,0)</f>
        <v>8.0742999999999991</v>
      </c>
      <c r="S18" s="67">
        <f t="shared" si="7"/>
        <v>12</v>
      </c>
    </row>
    <row r="19" spans="1:19" x14ac:dyDescent="0.3">
      <c r="A19" s="63" t="s">
        <v>1701</v>
      </c>
      <c r="B19" s="64">
        <f>VLOOKUP($A19,'Return Data'!$B$7:$R$2843,3,0)</f>
        <v>44340</v>
      </c>
      <c r="C19" s="65">
        <f>VLOOKUP($A19,'Return Data'!$B$7:$R$2843,4,0)</f>
        <v>17.051300000000001</v>
      </c>
      <c r="D19" s="65">
        <f>VLOOKUP($A19,'Return Data'!$B$7:$R$2843,10,0)</f>
        <v>1.5066999999999999</v>
      </c>
      <c r="E19" s="66">
        <f t="shared" si="0"/>
        <v>11</v>
      </c>
      <c r="F19" s="65">
        <f>VLOOKUP($A19,'Return Data'!$B$7:$R$2843,11,0)</f>
        <v>5.7183000000000002</v>
      </c>
      <c r="G19" s="66">
        <f t="shared" si="1"/>
        <v>19</v>
      </c>
      <c r="H19" s="65">
        <f>VLOOKUP($A19,'Return Data'!$B$7:$R$2843,12,0)</f>
        <v>11.2174</v>
      </c>
      <c r="I19" s="66">
        <f t="shared" si="2"/>
        <v>17</v>
      </c>
      <c r="J19" s="65">
        <f>VLOOKUP($A19,'Return Data'!$B$7:$R$2843,13,0)</f>
        <v>23.488600000000002</v>
      </c>
      <c r="K19" s="66">
        <f t="shared" si="3"/>
        <v>15</v>
      </c>
      <c r="L19" s="65">
        <f>VLOOKUP($A19,'Return Data'!$B$7:$R$2843,17,0)</f>
        <v>9.1766000000000005</v>
      </c>
      <c r="M19" s="66">
        <f t="shared" si="4"/>
        <v>9</v>
      </c>
      <c r="N19" s="65">
        <f>VLOOKUP($A19,'Return Data'!$B$7:$R$2843,14,0)</f>
        <v>8.4062999999999999</v>
      </c>
      <c r="O19" s="66">
        <f t="shared" si="5"/>
        <v>7</v>
      </c>
      <c r="P19" s="65">
        <f>VLOOKUP($A19,'Return Data'!$B$7:$R$2843,15,0)</f>
        <v>8.9989000000000008</v>
      </c>
      <c r="Q19" s="66">
        <f t="shared" si="6"/>
        <v>5</v>
      </c>
      <c r="R19" s="65">
        <f>VLOOKUP($A19,'Return Data'!$B$7:$R$2843,16,0)</f>
        <v>8.3995999999999995</v>
      </c>
      <c r="S19" s="67">
        <f t="shared" si="7"/>
        <v>8</v>
      </c>
    </row>
    <row r="20" spans="1:19" x14ac:dyDescent="0.3">
      <c r="A20" s="63" t="s">
        <v>1702</v>
      </c>
      <c r="B20" s="64">
        <f>VLOOKUP($A20,'Return Data'!$B$7:$R$2843,3,0)</f>
        <v>44340</v>
      </c>
      <c r="C20" s="65">
        <f>VLOOKUP($A20,'Return Data'!$B$7:$R$2843,4,0)</f>
        <v>21.195</v>
      </c>
      <c r="D20" s="65">
        <f>VLOOKUP($A20,'Return Data'!$B$7:$R$2843,10,0)</f>
        <v>3.1185999999999998</v>
      </c>
      <c r="E20" s="66">
        <f t="shared" si="0"/>
        <v>3</v>
      </c>
      <c r="F20" s="65">
        <f>VLOOKUP($A20,'Return Data'!$B$7:$R$2843,11,0)</f>
        <v>10.4079</v>
      </c>
      <c r="G20" s="66">
        <f t="shared" si="1"/>
        <v>4</v>
      </c>
      <c r="H20" s="65">
        <f>VLOOKUP($A20,'Return Data'!$B$7:$R$2843,12,0)</f>
        <v>17.002500000000001</v>
      </c>
      <c r="I20" s="66">
        <f t="shared" si="2"/>
        <v>6</v>
      </c>
      <c r="J20" s="65">
        <f>VLOOKUP($A20,'Return Data'!$B$7:$R$2843,13,0)</f>
        <v>35.422699999999999</v>
      </c>
      <c r="K20" s="66">
        <f t="shared" si="3"/>
        <v>2</v>
      </c>
      <c r="L20" s="65">
        <f>VLOOKUP($A20,'Return Data'!$B$7:$R$2843,17,0)</f>
        <v>8.4734999999999996</v>
      </c>
      <c r="M20" s="66">
        <f t="shared" si="4"/>
        <v>13</v>
      </c>
      <c r="N20" s="65">
        <f>VLOOKUP($A20,'Return Data'!$B$7:$R$2843,14,0)</f>
        <v>7.0541</v>
      </c>
      <c r="O20" s="66">
        <f t="shared" si="5"/>
        <v>14</v>
      </c>
      <c r="P20" s="65">
        <f>VLOOKUP($A20,'Return Data'!$B$7:$R$2843,15,0)</f>
        <v>7.9073000000000002</v>
      </c>
      <c r="Q20" s="66">
        <f t="shared" si="6"/>
        <v>9</v>
      </c>
      <c r="R20" s="65">
        <f>VLOOKUP($A20,'Return Data'!$B$7:$R$2843,16,0)</f>
        <v>8.1341999999999999</v>
      </c>
      <c r="S20" s="67">
        <f t="shared" si="7"/>
        <v>11</v>
      </c>
    </row>
    <row r="21" spans="1:19" x14ac:dyDescent="0.3">
      <c r="A21" s="63" t="s">
        <v>1703</v>
      </c>
      <c r="B21" s="64">
        <f>VLOOKUP($A21,'Return Data'!$B$7:$R$2843,3,0)</f>
        <v>44340</v>
      </c>
      <c r="C21" s="65">
        <f>VLOOKUP($A21,'Return Data'!$B$7:$R$2843,4,0)</f>
        <v>14.217599999999999</v>
      </c>
      <c r="D21" s="65">
        <f>VLOOKUP($A21,'Return Data'!$B$7:$R$2843,10,0)</f>
        <v>2.2429999999999999</v>
      </c>
      <c r="E21" s="66">
        <f t="shared" si="0"/>
        <v>7</v>
      </c>
      <c r="F21" s="65">
        <f>VLOOKUP($A21,'Return Data'!$B$7:$R$2843,11,0)</f>
        <v>10.802300000000001</v>
      </c>
      <c r="G21" s="66">
        <f t="shared" si="1"/>
        <v>2</v>
      </c>
      <c r="H21" s="65">
        <f>VLOOKUP($A21,'Return Data'!$B$7:$R$2843,12,0)</f>
        <v>18.114799999999999</v>
      </c>
      <c r="I21" s="66">
        <f t="shared" si="2"/>
        <v>2</v>
      </c>
      <c r="J21" s="65">
        <f>VLOOKUP($A21,'Return Data'!$B$7:$R$2843,13,0)</f>
        <v>35.164999999999999</v>
      </c>
      <c r="K21" s="66">
        <f t="shared" si="3"/>
        <v>3</v>
      </c>
      <c r="L21" s="65">
        <f>VLOOKUP($A21,'Return Data'!$B$7:$R$2843,17,0)</f>
        <v>11.9579</v>
      </c>
      <c r="M21" s="66">
        <f t="shared" si="4"/>
        <v>1</v>
      </c>
      <c r="N21" s="65">
        <f>VLOOKUP($A21,'Return Data'!$B$7:$R$2843,14,0)</f>
        <v>10.1007</v>
      </c>
      <c r="O21" s="66">
        <f t="shared" si="5"/>
        <v>1</v>
      </c>
      <c r="P21" s="65"/>
      <c r="Q21" s="66"/>
      <c r="R21" s="65">
        <f>VLOOKUP($A21,'Return Data'!$B$7:$R$2843,16,0)</f>
        <v>8.5079999999999991</v>
      </c>
      <c r="S21" s="67">
        <f t="shared" si="7"/>
        <v>4</v>
      </c>
    </row>
    <row r="22" spans="1:19" x14ac:dyDescent="0.3">
      <c r="A22" s="63" t="s">
        <v>1704</v>
      </c>
      <c r="B22" s="64">
        <f>VLOOKUP($A22,'Return Data'!$B$7:$R$2843,3,0)</f>
        <v>44340</v>
      </c>
      <c r="C22" s="65">
        <f>VLOOKUP($A22,'Return Data'!$B$7:$R$2843,4,0)</f>
        <v>13.507999999999999</v>
      </c>
      <c r="D22" s="65">
        <f>VLOOKUP($A22,'Return Data'!$B$7:$R$2843,10,0)</f>
        <v>2.3178000000000001</v>
      </c>
      <c r="E22" s="66">
        <f t="shared" si="0"/>
        <v>5</v>
      </c>
      <c r="F22" s="65">
        <f>VLOOKUP($A22,'Return Data'!$B$7:$R$2843,11,0)</f>
        <v>10.2784</v>
      </c>
      <c r="G22" s="66">
        <f t="shared" si="1"/>
        <v>5</v>
      </c>
      <c r="H22" s="65">
        <f>VLOOKUP($A22,'Return Data'!$B$7:$R$2843,12,0)</f>
        <v>17.747599999999998</v>
      </c>
      <c r="I22" s="66">
        <f t="shared" si="2"/>
        <v>3</v>
      </c>
      <c r="J22" s="65">
        <f>VLOOKUP($A22,'Return Data'!$B$7:$R$2843,13,0)</f>
        <v>35.581699999999998</v>
      </c>
      <c r="K22" s="66">
        <f t="shared" si="3"/>
        <v>1</v>
      </c>
      <c r="L22" s="65"/>
      <c r="M22" s="66"/>
      <c r="N22" s="65"/>
      <c r="O22" s="66"/>
      <c r="P22" s="65"/>
      <c r="Q22" s="66"/>
      <c r="R22" s="65">
        <f>VLOOKUP($A22,'Return Data'!$B$7:$R$2843,16,0)</f>
        <v>13.1403</v>
      </c>
      <c r="S22" s="67">
        <f t="shared" si="7"/>
        <v>1</v>
      </c>
    </row>
    <row r="23" spans="1:19" x14ac:dyDescent="0.3">
      <c r="A23" s="63" t="s">
        <v>1705</v>
      </c>
      <c r="B23" s="64">
        <f>VLOOKUP($A23,'Return Data'!$B$7:$R$2843,3,0)</f>
        <v>44340</v>
      </c>
      <c r="C23" s="65">
        <f>VLOOKUP($A23,'Return Data'!$B$7:$R$2843,4,0)</f>
        <v>11.6249</v>
      </c>
      <c r="D23" s="65">
        <f>VLOOKUP($A23,'Return Data'!$B$7:$R$2843,10,0)</f>
        <v>1.3204</v>
      </c>
      <c r="E23" s="66">
        <f t="shared" si="0"/>
        <v>13</v>
      </c>
      <c r="F23" s="65">
        <f>VLOOKUP($A23,'Return Data'!$B$7:$R$2843,11,0)</f>
        <v>8.8391999999999999</v>
      </c>
      <c r="G23" s="66">
        <f t="shared" si="1"/>
        <v>9</v>
      </c>
      <c r="H23" s="65">
        <f>VLOOKUP($A23,'Return Data'!$B$7:$R$2843,12,0)</f>
        <v>13.6332</v>
      </c>
      <c r="I23" s="66">
        <f t="shared" si="2"/>
        <v>13</v>
      </c>
      <c r="J23" s="65">
        <f>VLOOKUP($A23,'Return Data'!$B$7:$R$2843,13,0)</f>
        <v>24.7668</v>
      </c>
      <c r="K23" s="66">
        <f t="shared" si="3"/>
        <v>12</v>
      </c>
      <c r="L23" s="65">
        <f>VLOOKUP($A23,'Return Data'!$B$7:$R$2843,17,0)</f>
        <v>-4.2248000000000001</v>
      </c>
      <c r="M23" s="66">
        <f t="shared" si="4"/>
        <v>19</v>
      </c>
      <c r="N23" s="65">
        <f>VLOOKUP($A23,'Return Data'!$B$7:$R$2843,14,0)</f>
        <v>-2.2502</v>
      </c>
      <c r="O23" s="66">
        <f t="shared" si="5"/>
        <v>16</v>
      </c>
      <c r="P23" s="65">
        <f>VLOOKUP($A23,'Return Data'!$B$7:$R$2843,15,0)</f>
        <v>2.7406000000000001</v>
      </c>
      <c r="Q23" s="66">
        <f t="shared" si="6"/>
        <v>14</v>
      </c>
      <c r="R23" s="65">
        <f>VLOOKUP($A23,'Return Data'!$B$7:$R$2843,16,0)</f>
        <v>2.5459000000000001</v>
      </c>
      <c r="S23" s="67">
        <f t="shared" si="7"/>
        <v>23</v>
      </c>
    </row>
    <row r="24" spans="1:19" x14ac:dyDescent="0.3">
      <c r="A24" s="63" t="s">
        <v>1706</v>
      </c>
      <c r="B24" s="64">
        <f>VLOOKUP($A24,'Return Data'!$B$7:$R$2843,3,0)</f>
        <v>44340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44340</v>
      </c>
      <c r="C26" s="65">
        <f>VLOOKUP($A26,'Return Data'!$B$7:$R$2843,4,0)</f>
        <v>37.258400000000002</v>
      </c>
      <c r="D26" s="65">
        <f>VLOOKUP($A26,'Return Data'!$B$7:$R$2843,10,0)</f>
        <v>2.7353000000000001</v>
      </c>
      <c r="E26" s="66">
        <f t="shared" si="0"/>
        <v>4</v>
      </c>
      <c r="F26" s="65">
        <f>VLOOKUP($A26,'Return Data'!$B$7:$R$2843,11,0)</f>
        <v>8.4367000000000001</v>
      </c>
      <c r="G26" s="66">
        <f t="shared" si="1"/>
        <v>10</v>
      </c>
      <c r="H26" s="65">
        <f>VLOOKUP($A26,'Return Data'!$B$7:$R$2843,12,0)</f>
        <v>14.103400000000001</v>
      </c>
      <c r="I26" s="66">
        <f t="shared" si="2"/>
        <v>12</v>
      </c>
      <c r="J26" s="65">
        <f>VLOOKUP($A26,'Return Data'!$B$7:$R$2843,13,0)</f>
        <v>23.1813</v>
      </c>
      <c r="K26" s="66">
        <f t="shared" si="3"/>
        <v>16</v>
      </c>
      <c r="L26" s="65">
        <f>VLOOKUP($A26,'Return Data'!$B$7:$R$2843,17,0)</f>
        <v>7.5449000000000002</v>
      </c>
      <c r="M26" s="66">
        <f t="shared" si="4"/>
        <v>16</v>
      </c>
      <c r="N26" s="65">
        <f>VLOOKUP($A26,'Return Data'!$B$7:$R$2843,14,0)</f>
        <v>7.5556000000000001</v>
      </c>
      <c r="O26" s="66">
        <f t="shared" si="5"/>
        <v>11</v>
      </c>
      <c r="P26" s="65">
        <f>VLOOKUP($A26,'Return Data'!$B$7:$R$2843,15,0)</f>
        <v>7.5853999999999999</v>
      </c>
      <c r="Q26" s="66">
        <f t="shared" si="6"/>
        <v>10</v>
      </c>
      <c r="R26" s="65">
        <f>VLOOKUP($A26,'Return Data'!$B$7:$R$2843,16,0)</f>
        <v>7.8948</v>
      </c>
      <c r="S26" s="67">
        <f t="shared" si="7"/>
        <v>13</v>
      </c>
    </row>
    <row r="27" spans="1:19" x14ac:dyDescent="0.3">
      <c r="A27" s="63" t="s">
        <v>1709</v>
      </c>
      <c r="B27" s="64">
        <f>VLOOKUP($A27,'Return Data'!$B$7:$R$2843,3,0)</f>
        <v>44340</v>
      </c>
      <c r="C27" s="65">
        <f>VLOOKUP($A27,'Return Data'!$B$7:$R$2843,4,0)</f>
        <v>45.110700000000001</v>
      </c>
      <c r="D27" s="65">
        <f>VLOOKUP($A27,'Return Data'!$B$7:$R$2843,10,0)</f>
        <v>1.5744</v>
      </c>
      <c r="E27" s="66">
        <f t="shared" si="0"/>
        <v>10</v>
      </c>
      <c r="F27" s="65">
        <f>VLOOKUP($A27,'Return Data'!$B$7:$R$2843,11,0)</f>
        <v>9.8985000000000003</v>
      </c>
      <c r="G27" s="66">
        <f t="shared" si="1"/>
        <v>7</v>
      </c>
      <c r="H27" s="65">
        <f>VLOOKUP($A27,'Return Data'!$B$7:$R$2843,12,0)</f>
        <v>16.6906</v>
      </c>
      <c r="I27" s="66">
        <f t="shared" si="2"/>
        <v>7</v>
      </c>
      <c r="J27" s="65">
        <f>VLOOKUP($A27,'Return Data'!$B$7:$R$2843,13,0)</f>
        <v>31.370999999999999</v>
      </c>
      <c r="K27" s="66">
        <f t="shared" si="3"/>
        <v>7</v>
      </c>
      <c r="L27" s="65">
        <f>VLOOKUP($A27,'Return Data'!$B$7:$R$2843,17,0)</f>
        <v>11.7745</v>
      </c>
      <c r="M27" s="66">
        <f t="shared" si="4"/>
        <v>2</v>
      </c>
      <c r="N27" s="65">
        <f>VLOOKUP($A27,'Return Data'!$B$7:$R$2843,14,0)</f>
        <v>9.2184000000000008</v>
      </c>
      <c r="O27" s="66">
        <f t="shared" si="5"/>
        <v>2</v>
      </c>
      <c r="P27" s="65">
        <f>VLOOKUP($A27,'Return Data'!$B$7:$R$2843,15,0)</f>
        <v>9.1945999999999994</v>
      </c>
      <c r="Q27" s="66">
        <f t="shared" si="6"/>
        <v>4</v>
      </c>
      <c r="R27" s="65">
        <f>VLOOKUP($A27,'Return Data'!$B$7:$R$2843,16,0)</f>
        <v>8.2445000000000004</v>
      </c>
      <c r="S27" s="67">
        <f t="shared" si="7"/>
        <v>10</v>
      </c>
    </row>
    <row r="28" spans="1:19" x14ac:dyDescent="0.3">
      <c r="A28" s="63" t="s">
        <v>1710</v>
      </c>
      <c r="B28" s="64">
        <f>VLOOKUP($A28,'Return Data'!$B$7:$R$2843,3,0)</f>
        <v>44340</v>
      </c>
      <c r="C28" s="65">
        <f>VLOOKUP($A28,'Return Data'!$B$7:$R$2843,4,0)</f>
        <v>16.147200000000002</v>
      </c>
      <c r="D28" s="65">
        <f>VLOOKUP($A28,'Return Data'!$B$7:$R$2843,10,0)</f>
        <v>1.6377999999999999</v>
      </c>
      <c r="E28" s="66">
        <f t="shared" si="0"/>
        <v>9</v>
      </c>
      <c r="F28" s="65">
        <f>VLOOKUP($A28,'Return Data'!$B$7:$R$2843,11,0)</f>
        <v>9.5861999999999998</v>
      </c>
      <c r="G28" s="66">
        <f t="shared" si="1"/>
        <v>8</v>
      </c>
      <c r="H28" s="65">
        <f>VLOOKUP($A28,'Return Data'!$B$7:$R$2843,12,0)</f>
        <v>17.4069</v>
      </c>
      <c r="I28" s="66">
        <f t="shared" si="2"/>
        <v>4</v>
      </c>
      <c r="J28" s="65">
        <f>VLOOKUP($A28,'Return Data'!$B$7:$R$2843,13,0)</f>
        <v>32.165599999999998</v>
      </c>
      <c r="K28" s="66">
        <f t="shared" si="3"/>
        <v>4</v>
      </c>
      <c r="L28" s="65">
        <f>VLOOKUP($A28,'Return Data'!$B$7:$R$2843,17,0)</f>
        <v>10.9674</v>
      </c>
      <c r="M28" s="66">
        <f t="shared" si="4"/>
        <v>3</v>
      </c>
      <c r="N28" s="65">
        <f>VLOOKUP($A28,'Return Data'!$B$7:$R$2843,14,0)</f>
        <v>8.8955000000000002</v>
      </c>
      <c r="O28" s="66">
        <f t="shared" si="5"/>
        <v>4</v>
      </c>
      <c r="P28" s="65">
        <f>VLOOKUP($A28,'Return Data'!$B$7:$R$2843,15,0)</f>
        <v>8.8777000000000008</v>
      </c>
      <c r="Q28" s="66">
        <f t="shared" si="6"/>
        <v>7</v>
      </c>
      <c r="R28" s="65">
        <f>VLOOKUP($A28,'Return Data'!$B$7:$R$2843,16,0)</f>
        <v>8.3175000000000008</v>
      </c>
      <c r="S28" s="67">
        <f t="shared" si="7"/>
        <v>9</v>
      </c>
    </row>
    <row r="29" spans="1:19" x14ac:dyDescent="0.3">
      <c r="A29" s="63" t="s">
        <v>1711</v>
      </c>
      <c r="B29" s="64">
        <f>VLOOKUP($A29,'Return Data'!$B$7:$R$2843,3,0)</f>
        <v>44340</v>
      </c>
      <c r="C29" s="65">
        <f>VLOOKUP($A29,'Return Data'!$B$7:$R$2843,4,0)</f>
        <v>11.8933</v>
      </c>
      <c r="D29" s="65">
        <f>VLOOKUP($A29,'Return Data'!$B$7:$R$2843,10,0)</f>
        <v>0.18029999999999999</v>
      </c>
      <c r="E29" s="66">
        <f t="shared" si="0"/>
        <v>23</v>
      </c>
      <c r="F29" s="65">
        <f>VLOOKUP($A29,'Return Data'!$B$7:$R$2843,11,0)</f>
        <v>5.3231000000000002</v>
      </c>
      <c r="G29" s="66">
        <f t="shared" si="1"/>
        <v>21</v>
      </c>
      <c r="H29" s="65">
        <f>VLOOKUP($A29,'Return Data'!$B$7:$R$2843,12,0)</f>
        <v>9.9074000000000009</v>
      </c>
      <c r="I29" s="66">
        <f t="shared" si="2"/>
        <v>20</v>
      </c>
      <c r="J29" s="65">
        <f>VLOOKUP($A29,'Return Data'!$B$7:$R$2843,13,0)</f>
        <v>19.444199999999999</v>
      </c>
      <c r="K29" s="66">
        <f t="shared" si="3"/>
        <v>21</v>
      </c>
      <c r="L29" s="65"/>
      <c r="M29" s="66"/>
      <c r="N29" s="65"/>
      <c r="O29" s="66"/>
      <c r="P29" s="65"/>
      <c r="Q29" s="66"/>
      <c r="R29" s="65">
        <f>VLOOKUP($A29,'Return Data'!$B$7:$R$2843,16,0)</f>
        <v>7.2934999999999999</v>
      </c>
      <c r="S29" s="67">
        <f t="shared" si="7"/>
        <v>19</v>
      </c>
    </row>
    <row r="30" spans="1:19" x14ac:dyDescent="0.3">
      <c r="A30" s="63" t="s">
        <v>1712</v>
      </c>
      <c r="B30" s="64">
        <f>VLOOKUP($A30,'Return Data'!$B$7:$R$2843,3,0)</f>
        <v>44340</v>
      </c>
      <c r="C30" s="65">
        <f>VLOOKUP($A30,'Return Data'!$B$7:$R$2843,4,0)</f>
        <v>50.814339288504002</v>
      </c>
      <c r="D30" s="65">
        <f>VLOOKUP($A30,'Return Data'!$B$7:$R$2843,10,0)</f>
        <v>0.434</v>
      </c>
      <c r="E30" s="66">
        <f t="shared" si="0"/>
        <v>21</v>
      </c>
      <c r="F30" s="65">
        <f>VLOOKUP($A30,'Return Data'!$B$7:$R$2843,11,0)</f>
        <v>6.5321999999999996</v>
      </c>
      <c r="G30" s="66">
        <f t="shared" si="1"/>
        <v>16</v>
      </c>
      <c r="H30" s="65">
        <f>VLOOKUP($A30,'Return Data'!$B$7:$R$2843,12,0)</f>
        <v>11.9505</v>
      </c>
      <c r="I30" s="66">
        <f t="shared" si="2"/>
        <v>15</v>
      </c>
      <c r="J30" s="65">
        <f>VLOOKUP($A30,'Return Data'!$B$7:$R$2843,13,0)</f>
        <v>22.7941</v>
      </c>
      <c r="K30" s="66">
        <f t="shared" si="3"/>
        <v>17</v>
      </c>
      <c r="L30" s="65">
        <f>VLOOKUP($A30,'Return Data'!$B$7:$R$2843,17,0)</f>
        <v>7.9451999999999998</v>
      </c>
      <c r="M30" s="66">
        <f t="shared" si="4"/>
        <v>14</v>
      </c>
      <c r="N30" s="65">
        <f>VLOOKUP($A30,'Return Data'!$B$7:$R$2843,14,0)</f>
        <v>7.3365999999999998</v>
      </c>
      <c r="O30" s="66">
        <f t="shared" si="5"/>
        <v>13</v>
      </c>
      <c r="P30" s="65">
        <f>VLOOKUP($A30,'Return Data'!$B$7:$R$2843,15,0)</f>
        <v>7.3407999999999998</v>
      </c>
      <c r="Q30" s="66">
        <f t="shared" si="6"/>
        <v>11</v>
      </c>
      <c r="R30" s="65">
        <f>VLOOKUP($A30,'Return Data'!$B$7:$R$2843,16,0)</f>
        <v>7.7717999999999998</v>
      </c>
      <c r="S30" s="67">
        <f t="shared" si="7"/>
        <v>17</v>
      </c>
    </row>
    <row r="31" spans="1:19" x14ac:dyDescent="0.3">
      <c r="A31" s="63" t="s">
        <v>1713</v>
      </c>
      <c r="B31" s="64">
        <f>VLOOKUP($A31,'Return Data'!$B$7:$R$2843,3,0)</f>
        <v>44340</v>
      </c>
      <c r="C31" s="65">
        <f>VLOOKUP($A31,'Return Data'!$B$7:$R$2843,4,0)</f>
        <v>12.54</v>
      </c>
      <c r="D31" s="65">
        <f>VLOOKUP($A31,'Return Data'!$B$7:$R$2843,10,0)</f>
        <v>0.72289999999999999</v>
      </c>
      <c r="E31" s="66">
        <f t="shared" si="0"/>
        <v>20</v>
      </c>
      <c r="F31" s="65">
        <f>VLOOKUP($A31,'Return Data'!$B$7:$R$2843,11,0)</f>
        <v>5.0251000000000001</v>
      </c>
      <c r="G31" s="66">
        <f t="shared" si="1"/>
        <v>22</v>
      </c>
      <c r="H31" s="65">
        <f>VLOOKUP($A31,'Return Data'!$B$7:$R$2843,12,0)</f>
        <v>10.582000000000001</v>
      </c>
      <c r="I31" s="66">
        <f t="shared" si="2"/>
        <v>19</v>
      </c>
      <c r="J31" s="65">
        <f>VLOOKUP($A31,'Return Data'!$B$7:$R$2843,13,0)</f>
        <v>21.747599999999998</v>
      </c>
      <c r="K31" s="66">
        <f t="shared" si="3"/>
        <v>18</v>
      </c>
      <c r="L31" s="65">
        <f>VLOOKUP($A31,'Return Data'!$B$7:$R$2843,17,0)</f>
        <v>9.0629000000000008</v>
      </c>
      <c r="M31" s="66">
        <f t="shared" si="4"/>
        <v>11</v>
      </c>
      <c r="N31" s="65"/>
      <c r="O31" s="66"/>
      <c r="P31" s="65"/>
      <c r="Q31" s="66"/>
      <c r="R31" s="65">
        <f>VLOOKUP($A31,'Return Data'!$B$7:$R$2843,16,0)</f>
        <v>8.4450000000000003</v>
      </c>
      <c r="S31" s="67">
        <f t="shared" si="7"/>
        <v>5</v>
      </c>
    </row>
    <row r="32" spans="1:19" x14ac:dyDescent="0.3">
      <c r="A32" s="63" t="s">
        <v>1714</v>
      </c>
      <c r="B32" s="64">
        <f>VLOOKUP($A32,'Return Data'!$B$7:$R$2843,3,0)</f>
        <v>44340</v>
      </c>
      <c r="C32" s="65">
        <f>VLOOKUP($A32,'Return Data'!$B$7:$R$2843,4,0)</f>
        <v>12.284800000000001</v>
      </c>
      <c r="D32" s="65">
        <f>VLOOKUP($A32,'Return Data'!$B$7:$R$2843,10,0)</f>
        <v>2.3144999999999998</v>
      </c>
      <c r="E32" s="66">
        <f t="shared" si="0"/>
        <v>6</v>
      </c>
      <c r="F32" s="65">
        <f>VLOOKUP($A32,'Return Data'!$B$7:$R$2843,11,0)</f>
        <v>10.5892</v>
      </c>
      <c r="G32" s="66">
        <f t="shared" si="1"/>
        <v>3</v>
      </c>
      <c r="H32" s="65">
        <f>VLOOKUP($A32,'Return Data'!$B$7:$R$2843,12,0)</f>
        <v>16.162800000000001</v>
      </c>
      <c r="I32" s="66">
        <f t="shared" si="2"/>
        <v>8</v>
      </c>
      <c r="J32" s="65">
        <f>VLOOKUP($A32,'Return Data'!$B$7:$R$2843,13,0)</f>
        <v>27.541499999999999</v>
      </c>
      <c r="K32" s="66">
        <f t="shared" si="3"/>
        <v>11</v>
      </c>
      <c r="L32" s="65">
        <f>VLOOKUP($A32,'Return Data'!$B$7:$R$2843,17,0)</f>
        <v>9.7222000000000008</v>
      </c>
      <c r="M32" s="66">
        <f t="shared" si="4"/>
        <v>6</v>
      </c>
      <c r="N32" s="65"/>
      <c r="O32" s="66"/>
      <c r="P32" s="65"/>
      <c r="Q32" s="66"/>
      <c r="R32" s="65">
        <f>VLOOKUP($A32,'Return Data'!$B$7:$R$2843,16,0)</f>
        <v>7.8163999999999998</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1.606782608695652</v>
      </c>
      <c r="E34" s="74"/>
      <c r="F34" s="75">
        <f>AVERAGE(F8:F32)</f>
        <v>8.0626913043478261</v>
      </c>
      <c r="G34" s="74"/>
      <c r="H34" s="75">
        <f>AVERAGE(H8:H32)</f>
        <v>13.711678260869562</v>
      </c>
      <c r="I34" s="74"/>
      <c r="J34" s="75">
        <f>AVERAGE(J8:J32)</f>
        <v>26.37737826086957</v>
      </c>
      <c r="K34" s="74"/>
      <c r="L34" s="75">
        <f>AVERAGE(L8:L32)</f>
        <v>8.5450368421052634</v>
      </c>
      <c r="M34" s="74"/>
      <c r="N34" s="75">
        <f>AVERAGE(N8:N32)</f>
        <v>7.5174374999999998</v>
      </c>
      <c r="O34" s="74"/>
      <c r="P34" s="75">
        <f>AVERAGE(P8:P32)</f>
        <v>8.0325857142857142</v>
      </c>
      <c r="Q34" s="74"/>
      <c r="R34" s="75">
        <f>AVERAGE(R8:R32)</f>
        <v>7.9767260869565186</v>
      </c>
      <c r="S34" s="76"/>
    </row>
    <row r="35" spans="1:19" x14ac:dyDescent="0.3">
      <c r="A35" s="73" t="s">
        <v>28</v>
      </c>
      <c r="B35" s="74"/>
      <c r="C35" s="74"/>
      <c r="D35" s="75">
        <f>MIN(D8:D32)</f>
        <v>0.18029999999999999</v>
      </c>
      <c r="E35" s="74"/>
      <c r="F35" s="75">
        <f>MIN(F8:F32)</f>
        <v>2.9746000000000001</v>
      </c>
      <c r="G35" s="74"/>
      <c r="H35" s="75">
        <f>MIN(H8:H32)</f>
        <v>6.0359999999999996</v>
      </c>
      <c r="I35" s="74"/>
      <c r="J35" s="75">
        <f>MIN(J8:J32)</f>
        <v>15.960599999999999</v>
      </c>
      <c r="K35" s="74"/>
      <c r="L35" s="75">
        <f>MIN(L8:L32)</f>
        <v>-4.2248000000000001</v>
      </c>
      <c r="M35" s="74"/>
      <c r="N35" s="75">
        <f>MIN(N8:N32)</f>
        <v>-2.2502</v>
      </c>
      <c r="O35" s="74"/>
      <c r="P35" s="75">
        <f>MIN(P8:P32)</f>
        <v>2.7406000000000001</v>
      </c>
      <c r="Q35" s="74"/>
      <c r="R35" s="75">
        <f>MIN(R8:R32)</f>
        <v>2.5459000000000001</v>
      </c>
      <c r="S35" s="76"/>
    </row>
    <row r="36" spans="1:19" ht="15" thickBot="1" x14ac:dyDescent="0.35">
      <c r="A36" s="77" t="s">
        <v>29</v>
      </c>
      <c r="B36" s="78"/>
      <c r="C36" s="78"/>
      <c r="D36" s="79">
        <f>MAX(D8:D32)</f>
        <v>4.0054999999999996</v>
      </c>
      <c r="E36" s="78"/>
      <c r="F36" s="79">
        <f>MAX(F8:F32)</f>
        <v>13.592499999999999</v>
      </c>
      <c r="G36" s="78"/>
      <c r="H36" s="79">
        <f>MAX(H8:H32)</f>
        <v>18.454499999999999</v>
      </c>
      <c r="I36" s="78"/>
      <c r="J36" s="79">
        <f>MAX(J8:J32)</f>
        <v>35.581699999999998</v>
      </c>
      <c r="K36" s="78"/>
      <c r="L36" s="79">
        <f>MAX(L8:L32)</f>
        <v>11.9579</v>
      </c>
      <c r="M36" s="78"/>
      <c r="N36" s="79">
        <f>MAX(N8:N32)</f>
        <v>10.1007</v>
      </c>
      <c r="O36" s="78"/>
      <c r="P36" s="79">
        <f>MAX(P8:P32)</f>
        <v>10.895799999999999</v>
      </c>
      <c r="Q36" s="78"/>
      <c r="R36" s="79">
        <f>MAX(R8:R32)</f>
        <v>13.1403</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44340</v>
      </c>
      <c r="C8" s="65">
        <f>VLOOKUP($A8,'Return Data'!$B$7:$R$2843,4,0)</f>
        <v>21.942699999999999</v>
      </c>
      <c r="D8" s="65">
        <f>VLOOKUP($A8,'Return Data'!$B$7:$R$2843,10,0)</f>
        <v>1.2659</v>
      </c>
      <c r="E8" s="66">
        <f t="shared" ref="E8:E34" si="0">RANK(D8,D$8:D$34,0)</f>
        <v>3</v>
      </c>
      <c r="F8" s="65">
        <f>VLOOKUP($A8,'Return Data'!$B$7:$R$2843,11,0)</f>
        <v>2.3098000000000001</v>
      </c>
      <c r="G8" s="66">
        <f t="shared" ref="G8:G34" si="1">RANK(F8,F$8:F$34,0)</f>
        <v>1</v>
      </c>
      <c r="H8" s="65">
        <f>VLOOKUP($A8,'Return Data'!$B$7:$R$2843,12,0)</f>
        <v>3.2894000000000001</v>
      </c>
      <c r="I8" s="66">
        <f t="shared" ref="I8:I23" si="2">RANK(H8,H$8:H$34,0)</f>
        <v>9</v>
      </c>
      <c r="J8" s="65">
        <f>VLOOKUP($A8,'Return Data'!$B$7:$R$2843,13,0)</f>
        <v>3.9013</v>
      </c>
      <c r="K8" s="66">
        <f t="shared" ref="K8:K23" si="3">RANK(J8,J$8:J$34,0)</f>
        <v>7</v>
      </c>
      <c r="L8" s="65">
        <f>VLOOKUP($A8,'Return Data'!$B$7:$R$2843,17,0)</f>
        <v>5.2911000000000001</v>
      </c>
      <c r="M8" s="66">
        <f t="shared" ref="M8:M18" si="4">RANK(L8,L$8:L$34,0)</f>
        <v>6</v>
      </c>
      <c r="N8" s="65">
        <f>VLOOKUP($A8,'Return Data'!$B$7:$R$2843,14,0)</f>
        <v>5.8270999999999997</v>
      </c>
      <c r="O8" s="66">
        <f>RANK(N8,N$8:N$34,0)</f>
        <v>6</v>
      </c>
      <c r="P8" s="65">
        <f>VLOOKUP($A8,'Return Data'!$B$7:$R$2843,15,0)</f>
        <v>6.1596000000000002</v>
      </c>
      <c r="Q8" s="66">
        <f>RANK(P8,P$8:P$34,0)</f>
        <v>6</v>
      </c>
      <c r="R8" s="65">
        <f>VLOOKUP($A8,'Return Data'!$B$7:$R$2843,16,0)</f>
        <v>7.1727999999999996</v>
      </c>
      <c r="S8" s="67">
        <f t="shared" ref="S8:S34" si="5">RANK(R8,R$8:R$34,0)</f>
        <v>4</v>
      </c>
    </row>
    <row r="9" spans="1:20" x14ac:dyDescent="0.3">
      <c r="A9" s="63" t="s">
        <v>1716</v>
      </c>
      <c r="B9" s="64">
        <f>VLOOKUP($A9,'Return Data'!$B$7:$R$2843,3,0)</f>
        <v>44340</v>
      </c>
      <c r="C9" s="65">
        <f>VLOOKUP($A9,'Return Data'!$B$7:$R$2843,4,0)</f>
        <v>15.551299999999999</v>
      </c>
      <c r="D9" s="65">
        <f>VLOOKUP($A9,'Return Data'!$B$7:$R$2843,10,0)</f>
        <v>1.196</v>
      </c>
      <c r="E9" s="66">
        <f t="shared" si="0"/>
        <v>7</v>
      </c>
      <c r="F9" s="65">
        <f>VLOOKUP($A9,'Return Data'!$B$7:$R$2843,11,0)</f>
        <v>2.1545999999999998</v>
      </c>
      <c r="G9" s="66">
        <f t="shared" si="1"/>
        <v>10</v>
      </c>
      <c r="H9" s="65">
        <f>VLOOKUP($A9,'Return Data'!$B$7:$R$2843,12,0)</f>
        <v>3.2265999999999999</v>
      </c>
      <c r="I9" s="66">
        <f t="shared" si="2"/>
        <v>12</v>
      </c>
      <c r="J9" s="65">
        <f>VLOOKUP($A9,'Return Data'!$B$7:$R$2843,13,0)</f>
        <v>3.7008999999999999</v>
      </c>
      <c r="K9" s="66">
        <f t="shared" si="3"/>
        <v>15</v>
      </c>
      <c r="L9" s="65">
        <f>VLOOKUP($A9,'Return Data'!$B$7:$R$2843,17,0)</f>
        <v>5.2503000000000002</v>
      </c>
      <c r="M9" s="66">
        <f t="shared" si="4"/>
        <v>10</v>
      </c>
      <c r="N9" s="65">
        <f>VLOOKUP($A9,'Return Data'!$B$7:$R$2843,14,0)</f>
        <v>5.8327999999999998</v>
      </c>
      <c r="O9" s="66">
        <f>RANK(N9,N$8:N$34,0)</f>
        <v>5</v>
      </c>
      <c r="P9" s="65">
        <f>VLOOKUP($A9,'Return Data'!$B$7:$R$2843,15,0)</f>
        <v>6.2910000000000004</v>
      </c>
      <c r="Q9" s="66">
        <f>RANK(P9,P$8:P$34,0)</f>
        <v>3</v>
      </c>
      <c r="R9" s="65">
        <f>VLOOKUP($A9,'Return Data'!$B$7:$R$2843,16,0)</f>
        <v>6.7286000000000001</v>
      </c>
      <c r="S9" s="67">
        <f t="shared" si="5"/>
        <v>11</v>
      </c>
    </row>
    <row r="10" spans="1:20" x14ac:dyDescent="0.3">
      <c r="A10" s="63" t="s">
        <v>1717</v>
      </c>
      <c r="B10" s="64">
        <f>VLOOKUP($A10,'Return Data'!$B$7:$R$2843,3,0)</f>
        <v>44340</v>
      </c>
      <c r="C10" s="65">
        <f>VLOOKUP($A10,'Return Data'!$B$7:$R$2843,4,0)</f>
        <v>13.077</v>
      </c>
      <c r="D10" s="65">
        <f>VLOOKUP($A10,'Return Data'!$B$7:$R$2843,10,0)</f>
        <v>1.1369</v>
      </c>
      <c r="E10" s="66">
        <f t="shared" si="0"/>
        <v>13</v>
      </c>
      <c r="F10" s="65">
        <f>VLOOKUP($A10,'Return Data'!$B$7:$R$2843,11,0)</f>
        <v>2.2040000000000002</v>
      </c>
      <c r="G10" s="66">
        <f t="shared" si="1"/>
        <v>6</v>
      </c>
      <c r="H10" s="65">
        <f>VLOOKUP($A10,'Return Data'!$B$7:$R$2843,12,0)</f>
        <v>3.3673000000000002</v>
      </c>
      <c r="I10" s="66">
        <f t="shared" si="2"/>
        <v>3</v>
      </c>
      <c r="J10" s="65">
        <f>VLOOKUP($A10,'Return Data'!$B$7:$R$2843,13,0)</f>
        <v>3.9258999999999999</v>
      </c>
      <c r="K10" s="66">
        <f t="shared" si="3"/>
        <v>6</v>
      </c>
      <c r="L10" s="65">
        <f>VLOOKUP($A10,'Return Data'!$B$7:$R$2843,17,0)</f>
        <v>5.4477000000000002</v>
      </c>
      <c r="M10" s="66">
        <f t="shared" si="4"/>
        <v>4</v>
      </c>
      <c r="N10" s="65">
        <f>VLOOKUP($A10,'Return Data'!$B$7:$R$2843,14,0)</f>
        <v>5.9291999999999998</v>
      </c>
      <c r="O10" s="66">
        <f>RANK(N10,N$8:N$34,0)</f>
        <v>3</v>
      </c>
      <c r="P10" s="65"/>
      <c r="Q10" s="66"/>
      <c r="R10" s="65">
        <f>VLOOKUP($A10,'Return Data'!$B$7:$R$2843,16,0)</f>
        <v>6.2786999999999997</v>
      </c>
      <c r="S10" s="67">
        <f t="shared" si="5"/>
        <v>16</v>
      </c>
    </row>
    <row r="11" spans="1:20" x14ac:dyDescent="0.3">
      <c r="A11" s="63" t="s">
        <v>1718</v>
      </c>
      <c r="B11" s="64">
        <f>VLOOKUP($A11,'Return Data'!$B$7:$R$2843,3,0)</f>
        <v>44340</v>
      </c>
      <c r="C11" s="65">
        <f>VLOOKUP($A11,'Return Data'!$B$7:$R$2843,4,0)</f>
        <v>11.515599999999999</v>
      </c>
      <c r="D11" s="65">
        <f>VLOOKUP($A11,'Return Data'!$B$7:$R$2843,10,0)</f>
        <v>0.89629999999999999</v>
      </c>
      <c r="E11" s="66">
        <f t="shared" si="0"/>
        <v>24</v>
      </c>
      <c r="F11" s="65">
        <f>VLOOKUP($A11,'Return Data'!$B$7:$R$2843,11,0)</f>
        <v>1.5011000000000001</v>
      </c>
      <c r="G11" s="66">
        <f t="shared" si="1"/>
        <v>23</v>
      </c>
      <c r="H11" s="65">
        <f>VLOOKUP($A11,'Return Data'!$B$7:$R$2843,12,0)</f>
        <v>2.3409</v>
      </c>
      <c r="I11" s="66">
        <f t="shared" si="2"/>
        <v>21</v>
      </c>
      <c r="J11" s="65">
        <f>VLOOKUP($A11,'Return Data'!$B$7:$R$2843,13,0)</f>
        <v>3.0423</v>
      </c>
      <c r="K11" s="66">
        <f t="shared" si="3"/>
        <v>21</v>
      </c>
      <c r="L11" s="65">
        <f>VLOOKUP($A11,'Return Data'!$B$7:$R$2843,17,0)</f>
        <v>4.2324000000000002</v>
      </c>
      <c r="M11" s="66">
        <f t="shared" si="4"/>
        <v>20</v>
      </c>
      <c r="N11" s="65"/>
      <c r="O11" s="66"/>
      <c r="P11" s="65"/>
      <c r="Q11" s="66"/>
      <c r="R11" s="65">
        <f>VLOOKUP($A11,'Return Data'!$B$7:$R$2843,16,0)</f>
        <v>4.9268999999999998</v>
      </c>
      <c r="S11" s="67">
        <f t="shared" si="5"/>
        <v>21</v>
      </c>
    </row>
    <row r="12" spans="1:20" x14ac:dyDescent="0.3">
      <c r="A12" s="63" t="s">
        <v>1719</v>
      </c>
      <c r="B12" s="64">
        <f>VLOOKUP($A12,'Return Data'!$B$7:$R$2843,3,0)</f>
        <v>44340</v>
      </c>
      <c r="C12" s="65">
        <f>VLOOKUP($A12,'Return Data'!$B$7:$R$2843,4,0)</f>
        <v>12.065</v>
      </c>
      <c r="D12" s="65">
        <f>VLOOKUP($A12,'Return Data'!$B$7:$R$2843,10,0)</f>
        <v>1.1146</v>
      </c>
      <c r="E12" s="66">
        <f t="shared" si="0"/>
        <v>14</v>
      </c>
      <c r="F12" s="65">
        <f>VLOOKUP($A12,'Return Data'!$B$7:$R$2843,11,0)</f>
        <v>1.9864999999999999</v>
      </c>
      <c r="G12" s="66">
        <f t="shared" si="1"/>
        <v>17</v>
      </c>
      <c r="H12" s="65">
        <f>VLOOKUP($A12,'Return Data'!$B$7:$R$2843,12,0)</f>
        <v>3.0404</v>
      </c>
      <c r="I12" s="66">
        <f t="shared" si="2"/>
        <v>16</v>
      </c>
      <c r="J12" s="65">
        <f>VLOOKUP($A12,'Return Data'!$B$7:$R$2843,13,0)</f>
        <v>3.6957</v>
      </c>
      <c r="K12" s="66">
        <f t="shared" si="3"/>
        <v>16</v>
      </c>
      <c r="L12" s="65">
        <f>VLOOKUP($A12,'Return Data'!$B$7:$R$2843,17,0)</f>
        <v>5.1241000000000003</v>
      </c>
      <c r="M12" s="66">
        <f t="shared" si="4"/>
        <v>13</v>
      </c>
      <c r="N12" s="65">
        <f>VLOOKUP($A12,'Return Data'!$B$7:$R$2843,14,0)</f>
        <v>5.7205000000000004</v>
      </c>
      <c r="O12" s="66">
        <f t="shared" ref="O12:O18" si="6">RANK(N12,N$8:N$34,0)</f>
        <v>11</v>
      </c>
      <c r="P12" s="65"/>
      <c r="Q12" s="66"/>
      <c r="R12" s="65">
        <f>VLOOKUP($A12,'Return Data'!$B$7:$R$2843,16,0)</f>
        <v>5.8014999999999999</v>
      </c>
      <c r="S12" s="67">
        <f t="shared" si="5"/>
        <v>18</v>
      </c>
    </row>
    <row r="13" spans="1:20" x14ac:dyDescent="0.3">
      <c r="A13" s="63" t="s">
        <v>1720</v>
      </c>
      <c r="B13" s="64">
        <f>VLOOKUP($A13,'Return Data'!$B$7:$R$2843,3,0)</f>
        <v>44340</v>
      </c>
      <c r="C13" s="65">
        <f>VLOOKUP($A13,'Return Data'!$B$7:$R$2843,4,0)</f>
        <v>15.855499999999999</v>
      </c>
      <c r="D13" s="65">
        <f>VLOOKUP($A13,'Return Data'!$B$7:$R$2843,10,0)</f>
        <v>1.1483000000000001</v>
      </c>
      <c r="E13" s="66">
        <f t="shared" si="0"/>
        <v>12</v>
      </c>
      <c r="F13" s="65">
        <f>VLOOKUP($A13,'Return Data'!$B$7:$R$2843,11,0)</f>
        <v>2.1728999999999998</v>
      </c>
      <c r="G13" s="66">
        <f t="shared" si="1"/>
        <v>8</v>
      </c>
      <c r="H13" s="65">
        <f>VLOOKUP($A13,'Return Data'!$B$7:$R$2843,12,0)</f>
        <v>3.2696000000000001</v>
      </c>
      <c r="I13" s="66">
        <f t="shared" si="2"/>
        <v>11</v>
      </c>
      <c r="J13" s="65">
        <f>VLOOKUP($A13,'Return Data'!$B$7:$R$2843,13,0)</f>
        <v>3.8424999999999998</v>
      </c>
      <c r="K13" s="66">
        <f t="shared" si="3"/>
        <v>9</v>
      </c>
      <c r="L13" s="65">
        <f>VLOOKUP($A13,'Return Data'!$B$7:$R$2843,17,0)</f>
        <v>5.5148999999999999</v>
      </c>
      <c r="M13" s="66">
        <f t="shared" si="4"/>
        <v>2</v>
      </c>
      <c r="N13" s="65">
        <f>VLOOKUP($A13,'Return Data'!$B$7:$R$2843,14,0)</f>
        <v>6.0198</v>
      </c>
      <c r="O13" s="66">
        <f t="shared" si="6"/>
        <v>1</v>
      </c>
      <c r="P13" s="65">
        <f>VLOOKUP($A13,'Return Data'!$B$7:$R$2843,15,0)</f>
        <v>6.3577000000000004</v>
      </c>
      <c r="Q13" s="66">
        <f t="shared" ref="Q13:Q18" si="7">RANK(P13,P$8:P$34,0)</f>
        <v>1</v>
      </c>
      <c r="R13" s="65">
        <f>VLOOKUP($A13,'Return Data'!$B$7:$R$2843,16,0)</f>
        <v>6.8956</v>
      </c>
      <c r="S13" s="67">
        <f t="shared" si="5"/>
        <v>9</v>
      </c>
    </row>
    <row r="14" spans="1:20" x14ac:dyDescent="0.3">
      <c r="A14" s="63" t="s">
        <v>1721</v>
      </c>
      <c r="B14" s="64">
        <f>VLOOKUP($A14,'Return Data'!$B$7:$R$2843,3,0)</f>
        <v>44340</v>
      </c>
      <c r="C14" s="65">
        <f>VLOOKUP($A14,'Return Data'!$B$7:$R$2843,4,0)</f>
        <v>15.542999999999999</v>
      </c>
      <c r="D14" s="65">
        <f>VLOOKUP($A14,'Return Data'!$B$7:$R$2843,10,0)</f>
        <v>1.1848000000000001</v>
      </c>
      <c r="E14" s="66">
        <f t="shared" si="0"/>
        <v>8</v>
      </c>
      <c r="F14" s="65">
        <f>VLOOKUP($A14,'Return Data'!$B$7:$R$2843,11,0)</f>
        <v>2.1490999999999998</v>
      </c>
      <c r="G14" s="66">
        <f t="shared" si="1"/>
        <v>11</v>
      </c>
      <c r="H14" s="65">
        <f>VLOOKUP($A14,'Return Data'!$B$7:$R$2843,12,0)</f>
        <v>3.2071999999999998</v>
      </c>
      <c r="I14" s="66">
        <f t="shared" si="2"/>
        <v>13</v>
      </c>
      <c r="J14" s="65">
        <f>VLOOKUP($A14,'Return Data'!$B$7:$R$2843,13,0)</f>
        <v>3.7029999999999998</v>
      </c>
      <c r="K14" s="66">
        <f t="shared" si="3"/>
        <v>14</v>
      </c>
      <c r="L14" s="65">
        <f>VLOOKUP($A14,'Return Data'!$B$7:$R$2843,17,0)</f>
        <v>4.9000000000000004</v>
      </c>
      <c r="M14" s="66">
        <f t="shared" si="4"/>
        <v>16</v>
      </c>
      <c r="N14" s="65">
        <f>VLOOKUP($A14,'Return Data'!$B$7:$R$2843,14,0)</f>
        <v>5.4196999999999997</v>
      </c>
      <c r="O14" s="66">
        <f t="shared" si="6"/>
        <v>14</v>
      </c>
      <c r="P14" s="65">
        <f>VLOOKUP($A14,'Return Data'!$B$7:$R$2843,15,0)</f>
        <v>5.8090999999999999</v>
      </c>
      <c r="Q14" s="66">
        <f t="shared" si="7"/>
        <v>13</v>
      </c>
      <c r="R14" s="65">
        <f>VLOOKUP($A14,'Return Data'!$B$7:$R$2843,16,0)</f>
        <v>6.3592000000000004</v>
      </c>
      <c r="S14" s="67">
        <f t="shared" si="5"/>
        <v>14</v>
      </c>
    </row>
    <row r="15" spans="1:20" x14ac:dyDescent="0.3">
      <c r="A15" s="63" t="s">
        <v>1722</v>
      </c>
      <c r="B15" s="64">
        <f>VLOOKUP($A15,'Return Data'!$B$7:$R$2843,3,0)</f>
        <v>44340</v>
      </c>
      <c r="C15" s="65">
        <f>VLOOKUP($A15,'Return Data'!$B$7:$R$2843,4,0)</f>
        <v>28.2592</v>
      </c>
      <c r="D15" s="65">
        <f>VLOOKUP($A15,'Return Data'!$B$7:$R$2843,10,0)</f>
        <v>1.2051000000000001</v>
      </c>
      <c r="E15" s="66">
        <f t="shared" si="0"/>
        <v>6</v>
      </c>
      <c r="F15" s="65">
        <f>VLOOKUP($A15,'Return Data'!$B$7:$R$2843,11,0)</f>
        <v>2.1322999999999999</v>
      </c>
      <c r="G15" s="66">
        <f t="shared" si="1"/>
        <v>12</v>
      </c>
      <c r="H15" s="65">
        <f>VLOOKUP($A15,'Return Data'!$B$7:$R$2843,12,0)</f>
        <v>3.3355999999999999</v>
      </c>
      <c r="I15" s="66">
        <f t="shared" si="2"/>
        <v>6</v>
      </c>
      <c r="J15" s="65">
        <f>VLOOKUP($A15,'Return Data'!$B$7:$R$2843,13,0)</f>
        <v>3.7435</v>
      </c>
      <c r="K15" s="66">
        <f t="shared" si="3"/>
        <v>13</v>
      </c>
      <c r="L15" s="65">
        <f>VLOOKUP($A15,'Return Data'!$B$7:$R$2843,17,0)</f>
        <v>5.1595000000000004</v>
      </c>
      <c r="M15" s="66">
        <f t="shared" si="4"/>
        <v>11</v>
      </c>
      <c r="N15" s="65">
        <f>VLOOKUP($A15,'Return Data'!$B$7:$R$2843,14,0)</f>
        <v>5.7747999999999999</v>
      </c>
      <c r="O15" s="66">
        <f t="shared" si="6"/>
        <v>10</v>
      </c>
      <c r="P15" s="65">
        <f>VLOOKUP($A15,'Return Data'!$B$7:$R$2843,15,0)</f>
        <v>6.1578999999999997</v>
      </c>
      <c r="Q15" s="66">
        <f t="shared" si="7"/>
        <v>7</v>
      </c>
      <c r="R15" s="65">
        <f>VLOOKUP($A15,'Return Data'!$B$7:$R$2843,16,0)</f>
        <v>7.2731000000000003</v>
      </c>
      <c r="S15" s="67">
        <f t="shared" si="5"/>
        <v>2</v>
      </c>
    </row>
    <row r="16" spans="1:20" x14ac:dyDescent="0.3">
      <c r="A16" s="63" t="s">
        <v>1723</v>
      </c>
      <c r="B16" s="64">
        <f>VLOOKUP($A16,'Return Data'!$B$7:$R$2843,3,0)</f>
        <v>44340</v>
      </c>
      <c r="C16" s="65">
        <f>VLOOKUP($A16,'Return Data'!$B$7:$R$2843,4,0)</f>
        <v>26.935500000000001</v>
      </c>
      <c r="D16" s="65">
        <f>VLOOKUP($A16,'Return Data'!$B$7:$R$2843,10,0)</f>
        <v>1.1032</v>
      </c>
      <c r="E16" s="66">
        <f t="shared" si="0"/>
        <v>17</v>
      </c>
      <c r="F16" s="65">
        <f>VLOOKUP($A16,'Return Data'!$B$7:$R$2843,11,0)</f>
        <v>2.0461999999999998</v>
      </c>
      <c r="G16" s="66">
        <f t="shared" si="1"/>
        <v>16</v>
      </c>
      <c r="H16" s="65">
        <f>VLOOKUP($A16,'Return Data'!$B$7:$R$2843,12,0)</f>
        <v>3.2008000000000001</v>
      </c>
      <c r="I16" s="66">
        <f t="shared" si="2"/>
        <v>14</v>
      </c>
      <c r="J16" s="65">
        <f>VLOOKUP($A16,'Return Data'!$B$7:$R$2843,13,0)</f>
        <v>3.8056999999999999</v>
      </c>
      <c r="K16" s="66">
        <f t="shared" si="3"/>
        <v>12</v>
      </c>
      <c r="L16" s="65">
        <f>VLOOKUP($A16,'Return Data'!$B$7:$R$2843,17,0)</f>
        <v>5.0746000000000002</v>
      </c>
      <c r="M16" s="66">
        <f t="shared" si="4"/>
        <v>14</v>
      </c>
      <c r="N16" s="65">
        <f>VLOOKUP($A16,'Return Data'!$B$7:$R$2843,14,0)</f>
        <v>5.8032000000000004</v>
      </c>
      <c r="O16" s="66">
        <f t="shared" si="6"/>
        <v>9</v>
      </c>
      <c r="P16" s="65">
        <f>VLOOKUP($A16,'Return Data'!$B$7:$R$2843,15,0)</f>
        <v>6.1177999999999999</v>
      </c>
      <c r="Q16" s="66">
        <f t="shared" si="7"/>
        <v>9</v>
      </c>
      <c r="R16" s="65">
        <f>VLOOKUP($A16,'Return Data'!$B$7:$R$2843,16,0)</f>
        <v>7.1337000000000002</v>
      </c>
      <c r="S16" s="67">
        <f t="shared" si="5"/>
        <v>5</v>
      </c>
    </row>
    <row r="17" spans="1:19" x14ac:dyDescent="0.3">
      <c r="A17" s="63" t="s">
        <v>1724</v>
      </c>
      <c r="B17" s="64">
        <f>VLOOKUP($A17,'Return Data'!$B$7:$R$2843,3,0)</f>
        <v>44340</v>
      </c>
      <c r="C17" s="65">
        <f>VLOOKUP($A17,'Return Data'!$B$7:$R$2843,4,0)</f>
        <v>14.854799999999999</v>
      </c>
      <c r="D17" s="65">
        <f>VLOOKUP($A17,'Return Data'!$B$7:$R$2843,10,0)</f>
        <v>0.91579999999999995</v>
      </c>
      <c r="E17" s="66">
        <f t="shared" si="0"/>
        <v>23</v>
      </c>
      <c r="F17" s="65">
        <f>VLOOKUP($A17,'Return Data'!$B$7:$R$2843,11,0)</f>
        <v>1.4442999999999999</v>
      </c>
      <c r="G17" s="66">
        <f t="shared" si="1"/>
        <v>25</v>
      </c>
      <c r="H17" s="65">
        <f>VLOOKUP($A17,'Return Data'!$B$7:$R$2843,12,0)</f>
        <v>2.2382</v>
      </c>
      <c r="I17" s="66">
        <f t="shared" si="2"/>
        <v>22</v>
      </c>
      <c r="J17" s="65">
        <f>VLOOKUP($A17,'Return Data'!$B$7:$R$2843,13,0)</f>
        <v>2.5529999999999999</v>
      </c>
      <c r="K17" s="66">
        <f t="shared" si="3"/>
        <v>22</v>
      </c>
      <c r="L17" s="65">
        <f>VLOOKUP($A17,'Return Data'!$B$7:$R$2843,17,0)</f>
        <v>4.3146000000000004</v>
      </c>
      <c r="M17" s="66">
        <f t="shared" si="4"/>
        <v>19</v>
      </c>
      <c r="N17" s="65">
        <f>VLOOKUP($A17,'Return Data'!$B$7:$R$2843,14,0)</f>
        <v>5.0229999999999997</v>
      </c>
      <c r="O17" s="66">
        <f t="shared" si="6"/>
        <v>16</v>
      </c>
      <c r="P17" s="65">
        <f>VLOOKUP($A17,'Return Data'!$B$7:$R$2843,15,0)</f>
        <v>5.7453000000000003</v>
      </c>
      <c r="Q17" s="66">
        <f t="shared" si="7"/>
        <v>14</v>
      </c>
      <c r="R17" s="65">
        <f>VLOOKUP($A17,'Return Data'!$B$7:$R$2843,16,0)</f>
        <v>6.3449999999999998</v>
      </c>
      <c r="S17" s="67">
        <f t="shared" si="5"/>
        <v>15</v>
      </c>
    </row>
    <row r="18" spans="1:19" x14ac:dyDescent="0.3">
      <c r="A18" s="63" t="s">
        <v>1725</v>
      </c>
      <c r="B18" s="64">
        <f>VLOOKUP($A18,'Return Data'!$B$7:$R$2843,3,0)</f>
        <v>44340</v>
      </c>
      <c r="C18" s="65">
        <f>VLOOKUP($A18,'Return Data'!$B$7:$R$2843,4,0)</f>
        <v>26.187200000000001</v>
      </c>
      <c r="D18" s="65">
        <f>VLOOKUP($A18,'Return Data'!$B$7:$R$2843,10,0)</f>
        <v>1.1046</v>
      </c>
      <c r="E18" s="66">
        <f t="shared" si="0"/>
        <v>16</v>
      </c>
      <c r="F18" s="65">
        <f>VLOOKUP($A18,'Return Data'!$B$7:$R$2843,11,0)</f>
        <v>2.0987</v>
      </c>
      <c r="G18" s="66">
        <f t="shared" si="1"/>
        <v>13</v>
      </c>
      <c r="H18" s="65">
        <f>VLOOKUP($A18,'Return Data'!$B$7:$R$2843,12,0)</f>
        <v>3.1589</v>
      </c>
      <c r="I18" s="66">
        <f t="shared" si="2"/>
        <v>15</v>
      </c>
      <c r="J18" s="65">
        <f>VLOOKUP($A18,'Return Data'!$B$7:$R$2843,13,0)</f>
        <v>3.8412000000000002</v>
      </c>
      <c r="K18" s="66">
        <f t="shared" si="3"/>
        <v>10</v>
      </c>
      <c r="L18" s="65">
        <f>VLOOKUP($A18,'Return Data'!$B$7:$R$2843,17,0)</f>
        <v>5.2900999999999998</v>
      </c>
      <c r="M18" s="66">
        <f t="shared" si="4"/>
        <v>7</v>
      </c>
      <c r="N18" s="65">
        <f>VLOOKUP($A18,'Return Data'!$B$7:$R$2843,14,0)</f>
        <v>5.6744000000000003</v>
      </c>
      <c r="O18" s="66">
        <f t="shared" si="6"/>
        <v>12</v>
      </c>
      <c r="P18" s="65">
        <f>VLOOKUP($A18,'Return Data'!$B$7:$R$2843,15,0)</f>
        <v>6.0677000000000003</v>
      </c>
      <c r="Q18" s="66">
        <f t="shared" si="7"/>
        <v>10</v>
      </c>
      <c r="R18" s="65">
        <f>VLOOKUP($A18,'Return Data'!$B$7:$R$2843,16,0)</f>
        <v>6.9950999999999999</v>
      </c>
      <c r="S18" s="67">
        <f t="shared" si="5"/>
        <v>6</v>
      </c>
    </row>
    <row r="19" spans="1:19" x14ac:dyDescent="0.3">
      <c r="A19" s="63" t="s">
        <v>1726</v>
      </c>
      <c r="B19" s="64">
        <f>VLOOKUP($A19,'Return Data'!$B$7:$R$2843,3,0)</f>
        <v>44340</v>
      </c>
      <c r="C19" s="65">
        <f>VLOOKUP($A19,'Return Data'!$B$7:$R$2843,4,0)</f>
        <v>10.6991</v>
      </c>
      <c r="D19" s="65">
        <f>VLOOKUP($A19,'Return Data'!$B$7:$R$2843,10,0)</f>
        <v>0.98729999999999996</v>
      </c>
      <c r="E19" s="66">
        <f t="shared" si="0"/>
        <v>21</v>
      </c>
      <c r="F19" s="65">
        <f>VLOOKUP($A19,'Return Data'!$B$7:$R$2843,11,0)</f>
        <v>1.6435</v>
      </c>
      <c r="G19" s="66">
        <f t="shared" si="1"/>
        <v>22</v>
      </c>
      <c r="H19" s="65">
        <f>VLOOKUP($A19,'Return Data'!$B$7:$R$2843,12,0)</f>
        <v>2.5072999999999999</v>
      </c>
      <c r="I19" s="66">
        <f t="shared" si="2"/>
        <v>20</v>
      </c>
      <c r="J19" s="65">
        <f>VLOOKUP($A19,'Return Data'!$B$7:$R$2843,13,0)</f>
        <v>3.0453999999999999</v>
      </c>
      <c r="K19" s="66">
        <f t="shared" si="3"/>
        <v>20</v>
      </c>
      <c r="L19" s="65"/>
      <c r="M19" s="66"/>
      <c r="N19" s="65"/>
      <c r="O19" s="66"/>
      <c r="P19" s="65"/>
      <c r="Q19" s="66"/>
      <c r="R19" s="65">
        <f>VLOOKUP($A19,'Return Data'!$B$7:$R$2843,16,0)</f>
        <v>4.0384000000000002</v>
      </c>
      <c r="S19" s="67">
        <f t="shared" si="5"/>
        <v>23</v>
      </c>
    </row>
    <row r="20" spans="1:19" x14ac:dyDescent="0.3">
      <c r="A20" s="63" t="s">
        <v>1727</v>
      </c>
      <c r="B20" s="64">
        <f>VLOOKUP($A20,'Return Data'!$B$7:$R$2843,3,0)</f>
        <v>44340</v>
      </c>
      <c r="C20" s="65">
        <f>VLOOKUP($A20,'Return Data'!$B$7:$R$2843,4,0)</f>
        <v>27.14</v>
      </c>
      <c r="D20" s="65">
        <f>VLOOKUP($A20,'Return Data'!$B$7:$R$2843,10,0)</f>
        <v>0.75249999999999995</v>
      </c>
      <c r="E20" s="66">
        <f t="shared" si="0"/>
        <v>26</v>
      </c>
      <c r="F20" s="65">
        <f>VLOOKUP($A20,'Return Data'!$B$7:$R$2843,11,0)</f>
        <v>1.3071999999999999</v>
      </c>
      <c r="G20" s="66">
        <f t="shared" si="1"/>
        <v>26</v>
      </c>
      <c r="H20" s="65">
        <f>VLOOKUP($A20,'Return Data'!$B$7:$R$2843,12,0)</f>
        <v>2.0385</v>
      </c>
      <c r="I20" s="66">
        <f t="shared" si="2"/>
        <v>24</v>
      </c>
      <c r="J20" s="65">
        <f>VLOOKUP($A20,'Return Data'!$B$7:$R$2843,13,0)</f>
        <v>2.1572</v>
      </c>
      <c r="K20" s="66">
        <f t="shared" si="3"/>
        <v>23</v>
      </c>
      <c r="L20" s="65">
        <f>VLOOKUP($A20,'Return Data'!$B$7:$R$2843,17,0)</f>
        <v>3.6513</v>
      </c>
      <c r="M20" s="66">
        <f>RANK(L20,L$8:L$34,0)</f>
        <v>21</v>
      </c>
      <c r="N20" s="65">
        <f>VLOOKUP($A20,'Return Data'!$B$7:$R$2843,14,0)</f>
        <v>4.4124999999999996</v>
      </c>
      <c r="O20" s="66">
        <f>RANK(N20,N$8:N$34,0)</f>
        <v>17</v>
      </c>
      <c r="P20" s="65">
        <f>VLOOKUP($A20,'Return Data'!$B$7:$R$2843,15,0)</f>
        <v>5.1421000000000001</v>
      </c>
      <c r="Q20" s="66">
        <f>RANK(P20,P$8:P$34,0)</f>
        <v>15</v>
      </c>
      <c r="R20" s="65">
        <f>VLOOKUP($A20,'Return Data'!$B$7:$R$2843,16,0)</f>
        <v>6.5227000000000004</v>
      </c>
      <c r="S20" s="67">
        <f t="shared" si="5"/>
        <v>12</v>
      </c>
    </row>
    <row r="21" spans="1:19" x14ac:dyDescent="0.3">
      <c r="A21" s="63" t="s">
        <v>1728</v>
      </c>
      <c r="B21" s="64">
        <f>VLOOKUP($A21,'Return Data'!$B$7:$R$2843,3,0)</f>
        <v>44340</v>
      </c>
      <c r="C21" s="65">
        <f>VLOOKUP($A21,'Return Data'!$B$7:$R$2843,4,0)</f>
        <v>30.4909</v>
      </c>
      <c r="D21" s="65">
        <f>VLOOKUP($A21,'Return Data'!$B$7:$R$2843,10,0)</f>
        <v>1.1678999999999999</v>
      </c>
      <c r="E21" s="66">
        <f t="shared" si="0"/>
        <v>9</v>
      </c>
      <c r="F21" s="65">
        <f>VLOOKUP($A21,'Return Data'!$B$7:$R$2843,11,0)</f>
        <v>2.2204000000000002</v>
      </c>
      <c r="G21" s="66">
        <f t="shared" si="1"/>
        <v>4</v>
      </c>
      <c r="H21" s="65">
        <f>VLOOKUP($A21,'Return Data'!$B$7:$R$2843,12,0)</f>
        <v>3.3578999999999999</v>
      </c>
      <c r="I21" s="66">
        <f t="shared" si="2"/>
        <v>4</v>
      </c>
      <c r="J21" s="65">
        <f>VLOOKUP($A21,'Return Data'!$B$7:$R$2843,13,0)</f>
        <v>3.9998999999999998</v>
      </c>
      <c r="K21" s="66">
        <f t="shared" si="3"/>
        <v>3</v>
      </c>
      <c r="L21" s="65">
        <f>VLOOKUP($A21,'Return Data'!$B$7:$R$2843,17,0)</f>
        <v>5.2549000000000001</v>
      </c>
      <c r="M21" s="66">
        <f>RANK(L21,L$8:L$34,0)</f>
        <v>9</v>
      </c>
      <c r="N21" s="65">
        <f>VLOOKUP($A21,'Return Data'!$B$7:$R$2843,14,0)</f>
        <v>5.8135000000000003</v>
      </c>
      <c r="O21" s="66">
        <f>RANK(N21,N$8:N$34,0)</f>
        <v>8</v>
      </c>
      <c r="P21" s="65">
        <f>VLOOKUP($A21,'Return Data'!$B$7:$R$2843,15,0)</f>
        <v>6.1722999999999999</v>
      </c>
      <c r="Q21" s="66">
        <f>RANK(P21,P$8:P$34,0)</f>
        <v>5</v>
      </c>
      <c r="R21" s="65">
        <f>VLOOKUP($A21,'Return Data'!$B$7:$R$2843,16,0)</f>
        <v>7.2530000000000001</v>
      </c>
      <c r="S21" s="67">
        <f t="shared" si="5"/>
        <v>3</v>
      </c>
    </row>
    <row r="22" spans="1:19" x14ac:dyDescent="0.3">
      <c r="A22" s="63" t="s">
        <v>1729</v>
      </c>
      <c r="B22" s="64">
        <f>VLOOKUP($A22,'Return Data'!$B$7:$R$2843,3,0)</f>
        <v>44340</v>
      </c>
      <c r="C22" s="65">
        <f>VLOOKUP($A22,'Return Data'!$B$7:$R$2843,4,0)</f>
        <v>15.692</v>
      </c>
      <c r="D22" s="65">
        <f>VLOOKUP($A22,'Return Data'!$B$7:$R$2843,10,0)</f>
        <v>1.2191000000000001</v>
      </c>
      <c r="E22" s="66">
        <f t="shared" si="0"/>
        <v>5</v>
      </c>
      <c r="F22" s="65">
        <f>VLOOKUP($A22,'Return Data'!$B$7:$R$2843,11,0)</f>
        <v>2.2412999999999998</v>
      </c>
      <c r="G22" s="66">
        <f t="shared" si="1"/>
        <v>3</v>
      </c>
      <c r="H22" s="65">
        <f>VLOOKUP($A22,'Return Data'!$B$7:$R$2843,12,0)</f>
        <v>3.3523999999999998</v>
      </c>
      <c r="I22" s="66">
        <f t="shared" si="2"/>
        <v>5</v>
      </c>
      <c r="J22" s="65">
        <f>VLOOKUP($A22,'Return Data'!$B$7:$R$2843,13,0)</f>
        <v>4.1965000000000003</v>
      </c>
      <c r="K22" s="66">
        <f t="shared" si="3"/>
        <v>2</v>
      </c>
      <c r="L22" s="65">
        <f>VLOOKUP($A22,'Return Data'!$B$7:$R$2843,17,0)</f>
        <v>5.4904999999999999</v>
      </c>
      <c r="M22" s="66">
        <f>RANK(L22,L$8:L$34,0)</f>
        <v>3</v>
      </c>
      <c r="N22" s="65">
        <f>VLOOKUP($A22,'Return Data'!$B$7:$R$2843,14,0)</f>
        <v>5.8882000000000003</v>
      </c>
      <c r="O22" s="66">
        <f>RANK(N22,N$8:N$34,0)</f>
        <v>4</v>
      </c>
      <c r="P22" s="65">
        <f>VLOOKUP($A22,'Return Data'!$B$7:$R$2843,15,0)</f>
        <v>6.2587000000000002</v>
      </c>
      <c r="Q22" s="66">
        <f>RANK(P22,P$8:P$34,0)</f>
        <v>4</v>
      </c>
      <c r="R22" s="65">
        <f>VLOOKUP($A22,'Return Data'!$B$7:$R$2843,16,0)</f>
        <v>6.7436999999999996</v>
      </c>
      <c r="S22" s="67">
        <f t="shared" si="5"/>
        <v>10</v>
      </c>
    </row>
    <row r="23" spans="1:19" x14ac:dyDescent="0.3">
      <c r="A23" s="63" t="s">
        <v>1730</v>
      </c>
      <c r="B23" s="64">
        <f>VLOOKUP($A23,'Return Data'!$B$7:$R$2843,3,0)</f>
        <v>44340</v>
      </c>
      <c r="C23" s="65">
        <f>VLOOKUP($A23,'Return Data'!$B$7:$R$2843,4,0)</f>
        <v>11.189</v>
      </c>
      <c r="D23" s="65">
        <f>VLOOKUP($A23,'Return Data'!$B$7:$R$2843,10,0)</f>
        <v>1.0303</v>
      </c>
      <c r="E23" s="66">
        <f t="shared" si="0"/>
        <v>20</v>
      </c>
      <c r="F23" s="65">
        <f>VLOOKUP($A23,'Return Data'!$B$7:$R$2843,11,0)</f>
        <v>1.8265</v>
      </c>
      <c r="G23" s="66">
        <f t="shared" si="1"/>
        <v>21</v>
      </c>
      <c r="H23" s="65">
        <f>VLOOKUP($A23,'Return Data'!$B$7:$R$2843,12,0)</f>
        <v>2.69</v>
      </c>
      <c r="I23" s="66">
        <f t="shared" si="2"/>
        <v>19</v>
      </c>
      <c r="J23" s="65">
        <f>VLOOKUP($A23,'Return Data'!$B$7:$R$2843,13,0)</f>
        <v>3.1034999999999999</v>
      </c>
      <c r="K23" s="66">
        <f t="shared" si="3"/>
        <v>19</v>
      </c>
      <c r="L23" s="65">
        <f>VLOOKUP($A23,'Return Data'!$B$7:$R$2843,17,0)</f>
        <v>4.6832000000000003</v>
      </c>
      <c r="M23" s="66">
        <f>RANK(L23,L$8:L$34,0)</f>
        <v>17</v>
      </c>
      <c r="N23" s="65"/>
      <c r="O23" s="66"/>
      <c r="P23" s="65"/>
      <c r="Q23" s="66"/>
      <c r="R23" s="65">
        <f>VLOOKUP($A23,'Return Data'!$B$7:$R$2843,16,0)</f>
        <v>4.9424999999999999</v>
      </c>
      <c r="S23" s="67">
        <f t="shared" si="5"/>
        <v>20</v>
      </c>
    </row>
    <row r="24" spans="1:19" x14ac:dyDescent="0.3">
      <c r="A24" s="63" t="s">
        <v>1731</v>
      </c>
      <c r="B24" s="64">
        <f>VLOOKUP($A24,'Return Data'!$B$7:$R$2843,3,0)</f>
        <v>44340</v>
      </c>
      <c r="C24" s="65">
        <f>VLOOKUP($A24,'Return Data'!$B$7:$R$2843,4,0)</f>
        <v>10.2631</v>
      </c>
      <c r="D24" s="65">
        <f>VLOOKUP($A24,'Return Data'!$B$7:$R$2843,10,0)</f>
        <v>0.96409999999999996</v>
      </c>
      <c r="E24" s="66">
        <f t="shared" si="0"/>
        <v>22</v>
      </c>
      <c r="F24" s="65">
        <f>VLOOKUP($A24,'Return Data'!$B$7:$R$2843,11,0)</f>
        <v>1.8326</v>
      </c>
      <c r="G24" s="66">
        <f t="shared" si="1"/>
        <v>20</v>
      </c>
      <c r="H24" s="65"/>
      <c r="I24" s="66"/>
      <c r="J24" s="65"/>
      <c r="K24" s="66"/>
      <c r="L24" s="65"/>
      <c r="M24" s="66"/>
      <c r="N24" s="65"/>
      <c r="O24" s="66"/>
      <c r="P24" s="65"/>
      <c r="Q24" s="66"/>
      <c r="R24" s="65">
        <f>VLOOKUP($A24,'Return Data'!$B$7:$R$2843,16,0)</f>
        <v>2.6309999999999998</v>
      </c>
      <c r="S24" s="67">
        <f t="shared" si="5"/>
        <v>27</v>
      </c>
    </row>
    <row r="25" spans="1:19" x14ac:dyDescent="0.3">
      <c r="A25" s="63" t="s">
        <v>1732</v>
      </c>
      <c r="B25" s="64">
        <f>VLOOKUP($A25,'Return Data'!$B$7:$R$2843,3,0)</f>
        <v>44340</v>
      </c>
      <c r="C25" s="65">
        <f>VLOOKUP($A25,'Return Data'!$B$7:$R$2843,4,0)</f>
        <v>10.375</v>
      </c>
      <c r="D25" s="65">
        <f>VLOOKUP($A25,'Return Data'!$B$7:$R$2843,10,0)</f>
        <v>1.1011</v>
      </c>
      <c r="E25" s="66">
        <f t="shared" si="0"/>
        <v>18</v>
      </c>
      <c r="F25" s="65">
        <f>VLOOKUP($A25,'Return Data'!$B$7:$R$2843,11,0)</f>
        <v>2.0760000000000001</v>
      </c>
      <c r="G25" s="66">
        <f t="shared" si="1"/>
        <v>14</v>
      </c>
      <c r="H25" s="65"/>
      <c r="I25" s="66"/>
      <c r="J25" s="65"/>
      <c r="K25" s="66"/>
      <c r="L25" s="65"/>
      <c r="M25" s="66"/>
      <c r="N25" s="65"/>
      <c r="O25" s="66"/>
      <c r="P25" s="65"/>
      <c r="Q25" s="66"/>
      <c r="R25" s="65">
        <f>VLOOKUP($A25,'Return Data'!$B$7:$R$2843,16,0)</f>
        <v>3.75</v>
      </c>
      <c r="S25" s="67">
        <f t="shared" si="5"/>
        <v>24</v>
      </c>
    </row>
    <row r="26" spans="1:19" x14ac:dyDescent="0.3">
      <c r="A26" s="63" t="s">
        <v>2013</v>
      </c>
      <c r="B26" s="64">
        <f>VLOOKUP($A26,'Return Data'!$B$7:$R$2843,3,0)</f>
        <v>44340</v>
      </c>
      <c r="C26" s="65">
        <f>VLOOKUP($A26,'Return Data'!$B$7:$R$2843,4,0)</f>
        <v>10.8833</v>
      </c>
      <c r="D26" s="65">
        <f>VLOOKUP($A26,'Return Data'!$B$7:$R$2843,10,0)</f>
        <v>0.49490000000000001</v>
      </c>
      <c r="E26" s="66">
        <f t="shared" si="0"/>
        <v>27</v>
      </c>
      <c r="F26" s="65">
        <f>VLOOKUP($A26,'Return Data'!$B$7:$R$2843,11,0)</f>
        <v>0.89270000000000005</v>
      </c>
      <c r="G26" s="66">
        <f t="shared" si="1"/>
        <v>27</v>
      </c>
      <c r="H26" s="65">
        <f>VLOOKUP($A26,'Return Data'!$B$7:$R$2843,12,0)</f>
        <v>1.0192000000000001</v>
      </c>
      <c r="I26" s="66">
        <f t="shared" ref="I26:I34" si="8">RANK(H26,H$8:H$34,0)</f>
        <v>25</v>
      </c>
      <c r="J26" s="65">
        <f>VLOOKUP($A26,'Return Data'!$B$7:$R$2843,13,0)</f>
        <v>0.36699999999999999</v>
      </c>
      <c r="K26" s="66">
        <f t="shared" ref="K26:K34" si="9">RANK(J26,J$8:J$34,0)</f>
        <v>25</v>
      </c>
      <c r="L26" s="65">
        <f>VLOOKUP($A26,'Return Data'!$B$7:$R$2843,17,0)</f>
        <v>1.9343999999999999</v>
      </c>
      <c r="M26" s="66">
        <f>RANK(L26,L$8:L$34,0)</f>
        <v>23</v>
      </c>
      <c r="N26" s="65"/>
      <c r="O26" s="66"/>
      <c r="P26" s="65"/>
      <c r="Q26" s="66"/>
      <c r="R26" s="65">
        <f>VLOOKUP($A26,'Return Data'!$B$7:$R$2843,16,0)</f>
        <v>3.1377000000000002</v>
      </c>
      <c r="S26" s="67">
        <f t="shared" si="5"/>
        <v>26</v>
      </c>
    </row>
    <row r="27" spans="1:19" x14ac:dyDescent="0.3">
      <c r="A27" s="63" t="s">
        <v>1733</v>
      </c>
      <c r="B27" s="64">
        <f>VLOOKUP($A27,'Return Data'!$B$7:$R$2843,3,0)</f>
        <v>44340</v>
      </c>
      <c r="C27" s="65">
        <f>VLOOKUP($A27,'Return Data'!$B$7:$R$2843,4,0)</f>
        <v>21.980599999999999</v>
      </c>
      <c r="D27" s="65">
        <f>VLOOKUP($A27,'Return Data'!$B$7:$R$2843,10,0)</f>
        <v>1.1649</v>
      </c>
      <c r="E27" s="66">
        <f t="shared" si="0"/>
        <v>10</v>
      </c>
      <c r="F27" s="65">
        <f>VLOOKUP($A27,'Return Data'!$B$7:$R$2843,11,0)</f>
        <v>2.1701999999999999</v>
      </c>
      <c r="G27" s="66">
        <f t="shared" si="1"/>
        <v>9</v>
      </c>
      <c r="H27" s="65">
        <f>VLOOKUP($A27,'Return Data'!$B$7:$R$2843,12,0)</f>
        <v>3.2835999999999999</v>
      </c>
      <c r="I27" s="66">
        <f t="shared" si="8"/>
        <v>10</v>
      </c>
      <c r="J27" s="65">
        <f>VLOOKUP($A27,'Return Data'!$B$7:$R$2843,13,0)</f>
        <v>3.9369999999999998</v>
      </c>
      <c r="K27" s="66">
        <f t="shared" si="9"/>
        <v>5</v>
      </c>
      <c r="L27" s="65">
        <f>VLOOKUP($A27,'Return Data'!$B$7:$R$2843,17,0)</f>
        <v>5.3308</v>
      </c>
      <c r="M27" s="66">
        <f>RANK(L27,L$8:L$34,0)</f>
        <v>5</v>
      </c>
      <c r="N27" s="65">
        <f>VLOOKUP($A27,'Return Data'!$B$7:$R$2843,14,0)</f>
        <v>5.9809000000000001</v>
      </c>
      <c r="O27" s="66">
        <f>RANK(N27,N$8:N$34,0)</f>
        <v>2</v>
      </c>
      <c r="P27" s="65">
        <f>VLOOKUP($A27,'Return Data'!$B$7:$R$2843,15,0)</f>
        <v>6.3573000000000004</v>
      </c>
      <c r="Q27" s="66">
        <f>RANK(P27,P$8:P$34,0)</f>
        <v>2</v>
      </c>
      <c r="R27" s="65">
        <f>VLOOKUP($A27,'Return Data'!$B$7:$R$2843,16,0)</f>
        <v>7.3288000000000002</v>
      </c>
      <c r="S27" s="67">
        <f t="shared" si="5"/>
        <v>1</v>
      </c>
    </row>
    <row r="28" spans="1:19" x14ac:dyDescent="0.3">
      <c r="A28" s="63" t="s">
        <v>1734</v>
      </c>
      <c r="B28" s="64">
        <f>VLOOKUP($A28,'Return Data'!$B$7:$R$2843,3,0)</f>
        <v>44340</v>
      </c>
      <c r="C28" s="65">
        <f>VLOOKUP($A28,'Return Data'!$B$7:$R$2843,4,0)</f>
        <v>15.248200000000001</v>
      </c>
      <c r="D28" s="65">
        <f>VLOOKUP($A28,'Return Data'!$B$7:$R$2843,10,0)</f>
        <v>1.0530999999999999</v>
      </c>
      <c r="E28" s="66">
        <f t="shared" si="0"/>
        <v>19</v>
      </c>
      <c r="F28" s="65">
        <f>VLOOKUP($A28,'Return Data'!$B$7:$R$2843,11,0)</f>
        <v>2.0737999999999999</v>
      </c>
      <c r="G28" s="66">
        <f t="shared" si="1"/>
        <v>15</v>
      </c>
      <c r="H28" s="65">
        <f>VLOOKUP($A28,'Return Data'!$B$7:$R$2843,12,0)</f>
        <v>3.3195000000000001</v>
      </c>
      <c r="I28" s="66">
        <f t="shared" si="8"/>
        <v>7</v>
      </c>
      <c r="J28" s="65">
        <f>VLOOKUP($A28,'Return Data'!$B$7:$R$2843,13,0)</f>
        <v>3.8140000000000001</v>
      </c>
      <c r="K28" s="66">
        <f t="shared" si="9"/>
        <v>11</v>
      </c>
      <c r="L28" s="65">
        <f>VLOOKUP($A28,'Return Data'!$B$7:$R$2843,17,0)</f>
        <v>4.9565000000000001</v>
      </c>
      <c r="M28" s="66">
        <f>RANK(L28,L$8:L$34,0)</f>
        <v>15</v>
      </c>
      <c r="N28" s="65">
        <f>VLOOKUP($A28,'Return Data'!$B$7:$R$2843,14,0)</f>
        <v>5.4237000000000002</v>
      </c>
      <c r="O28" s="66">
        <f>RANK(N28,N$8:N$34,0)</f>
        <v>13</v>
      </c>
      <c r="P28" s="65">
        <f>VLOOKUP($A28,'Return Data'!$B$7:$R$2843,15,0)</f>
        <v>5.9005999999999998</v>
      </c>
      <c r="Q28" s="66">
        <f>RANK(P28,P$8:P$34,0)</f>
        <v>11</v>
      </c>
      <c r="R28" s="65">
        <f>VLOOKUP($A28,'Return Data'!$B$7:$R$2843,16,0)</f>
        <v>6.4542000000000002</v>
      </c>
      <c r="S28" s="67">
        <f t="shared" si="5"/>
        <v>13</v>
      </c>
    </row>
    <row r="29" spans="1:19" x14ac:dyDescent="0.3">
      <c r="A29" s="63" t="s">
        <v>1735</v>
      </c>
      <c r="B29" s="64">
        <f>VLOOKUP($A29,'Return Data'!$B$7:$R$2843,3,0)</f>
        <v>44340</v>
      </c>
      <c r="C29" s="65">
        <f>VLOOKUP($A29,'Return Data'!$B$7:$R$2843,4,0)</f>
        <v>11.9717</v>
      </c>
      <c r="D29" s="65">
        <f>VLOOKUP($A29,'Return Data'!$B$7:$R$2843,10,0)</f>
        <v>0.88739999999999997</v>
      </c>
      <c r="E29" s="66">
        <f t="shared" si="0"/>
        <v>25</v>
      </c>
      <c r="F29" s="65">
        <f>VLOOKUP($A29,'Return Data'!$B$7:$R$2843,11,0)</f>
        <v>1.4817</v>
      </c>
      <c r="G29" s="66">
        <f t="shared" si="1"/>
        <v>24</v>
      </c>
      <c r="H29" s="65">
        <f>VLOOKUP($A29,'Return Data'!$B$7:$R$2843,12,0)</f>
        <v>2.2033999999999998</v>
      </c>
      <c r="I29" s="66">
        <f t="shared" si="8"/>
        <v>23</v>
      </c>
      <c r="J29" s="65">
        <f>VLOOKUP($A29,'Return Data'!$B$7:$R$2843,13,0)</f>
        <v>2.0579000000000001</v>
      </c>
      <c r="K29" s="66">
        <f t="shared" si="9"/>
        <v>24</v>
      </c>
      <c r="L29" s="65">
        <f>VLOOKUP($A29,'Return Data'!$B$7:$R$2843,17,0)</f>
        <v>3.1166999999999998</v>
      </c>
      <c r="M29" s="66">
        <f>RANK(L29,L$8:L$34,0)</f>
        <v>22</v>
      </c>
      <c r="N29" s="65">
        <f>VLOOKUP($A29,'Return Data'!$B$7:$R$2843,14,0)</f>
        <v>1.8187</v>
      </c>
      <c r="O29" s="66">
        <f>RANK(N29,N$8:N$34,0)</f>
        <v>18</v>
      </c>
      <c r="P29" s="65"/>
      <c r="Q29" s="66"/>
      <c r="R29" s="65">
        <f>VLOOKUP($A29,'Return Data'!$B$7:$R$2843,16,0)</f>
        <v>3.5964999999999998</v>
      </c>
      <c r="S29" s="67">
        <f t="shared" si="5"/>
        <v>25</v>
      </c>
    </row>
    <row r="30" spans="1:19" x14ac:dyDescent="0.3">
      <c r="A30" s="63" t="s">
        <v>1736</v>
      </c>
      <c r="B30" s="64">
        <f>VLOOKUP($A30,'Return Data'!$B$7:$R$2843,3,0)</f>
        <v>44340</v>
      </c>
      <c r="C30" s="65">
        <f>VLOOKUP($A30,'Return Data'!$B$7:$R$2843,4,0)</f>
        <v>27.459499999999998</v>
      </c>
      <c r="D30" s="65">
        <f>VLOOKUP($A30,'Return Data'!$B$7:$R$2843,10,0)</f>
        <v>1.1105</v>
      </c>
      <c r="E30" s="66">
        <f t="shared" si="0"/>
        <v>15</v>
      </c>
      <c r="F30" s="65">
        <f>VLOOKUP($A30,'Return Data'!$B$7:$R$2843,11,0)</f>
        <v>1.9174</v>
      </c>
      <c r="G30" s="66">
        <f t="shared" si="1"/>
        <v>18</v>
      </c>
      <c r="H30" s="65">
        <f>VLOOKUP($A30,'Return Data'!$B$7:$R$2843,12,0)</f>
        <v>2.8723000000000001</v>
      </c>
      <c r="I30" s="66">
        <f t="shared" si="8"/>
        <v>18</v>
      </c>
      <c r="J30" s="65">
        <f>VLOOKUP($A30,'Return Data'!$B$7:$R$2843,13,0)</f>
        <v>3.1246</v>
      </c>
      <c r="K30" s="66">
        <f t="shared" si="9"/>
        <v>18</v>
      </c>
      <c r="L30" s="65">
        <f>VLOOKUP($A30,'Return Data'!$B$7:$R$2843,17,0)</f>
        <v>4.6547000000000001</v>
      </c>
      <c r="M30" s="66">
        <f>RANK(L30,L$8:L$34,0)</f>
        <v>18</v>
      </c>
      <c r="N30" s="65">
        <f>VLOOKUP($A30,'Return Data'!$B$7:$R$2843,14,0)</f>
        <v>5.3221999999999996</v>
      </c>
      <c r="O30" s="66">
        <f>RANK(N30,N$8:N$34,0)</f>
        <v>15</v>
      </c>
      <c r="P30" s="65">
        <f>VLOOKUP($A30,'Return Data'!$B$7:$R$2843,15,0)</f>
        <v>5.8409000000000004</v>
      </c>
      <c r="Q30" s="66">
        <f>RANK(P30,P$8:P$34,0)</f>
        <v>12</v>
      </c>
      <c r="R30" s="65">
        <f>VLOOKUP($A30,'Return Data'!$B$7:$R$2843,16,0)</f>
        <v>6.9013999999999998</v>
      </c>
      <c r="S30" s="67">
        <f t="shared" si="5"/>
        <v>7</v>
      </c>
    </row>
    <row r="31" spans="1:19" x14ac:dyDescent="0.3">
      <c r="A31" s="63" t="s">
        <v>1737</v>
      </c>
      <c r="B31" s="64">
        <f>VLOOKUP($A31,'Return Data'!$B$7:$R$2843,3,0)</f>
        <v>44340</v>
      </c>
      <c r="C31" s="65">
        <f>VLOOKUP($A31,'Return Data'!$B$7:$R$2843,4,0)</f>
        <v>10.580399999999999</v>
      </c>
      <c r="D31" s="65">
        <f>VLOOKUP($A31,'Return Data'!$B$7:$R$2843,10,0)</f>
        <v>1.3147</v>
      </c>
      <c r="E31" s="66">
        <f t="shared" si="0"/>
        <v>1</v>
      </c>
      <c r="F31" s="65">
        <f>VLOOKUP($A31,'Return Data'!$B$7:$R$2843,11,0)</f>
        <v>2.2092999999999998</v>
      </c>
      <c r="G31" s="66">
        <f t="shared" si="1"/>
        <v>5</v>
      </c>
      <c r="H31" s="65">
        <f>VLOOKUP($A31,'Return Data'!$B$7:$R$2843,12,0)</f>
        <v>3.6095000000000002</v>
      </c>
      <c r="I31" s="66">
        <f t="shared" si="8"/>
        <v>1</v>
      </c>
      <c r="J31" s="65">
        <f>VLOOKUP($A31,'Return Data'!$B$7:$R$2843,13,0)</f>
        <v>3.8567</v>
      </c>
      <c r="K31" s="66">
        <f t="shared" si="9"/>
        <v>8</v>
      </c>
      <c r="L31" s="65"/>
      <c r="M31" s="66"/>
      <c r="N31" s="65"/>
      <c r="O31" s="66"/>
      <c r="P31" s="65"/>
      <c r="Q31" s="66"/>
      <c r="R31" s="65">
        <f>VLOOKUP($A31,'Return Data'!$B$7:$R$2843,16,0)</f>
        <v>4.4306000000000001</v>
      </c>
      <c r="S31" s="67">
        <f t="shared" si="5"/>
        <v>22</v>
      </c>
    </row>
    <row r="32" spans="1:19" x14ac:dyDescent="0.3">
      <c r="A32" s="63" t="s">
        <v>1738</v>
      </c>
      <c r="B32" s="64">
        <f>VLOOKUP($A32,'Return Data'!$B$7:$R$2843,3,0)</f>
        <v>44340</v>
      </c>
      <c r="C32" s="65">
        <f>VLOOKUP($A32,'Return Data'!$B$7:$R$2843,4,0)</f>
        <v>11.5595</v>
      </c>
      <c r="D32" s="65">
        <f>VLOOKUP($A32,'Return Data'!$B$7:$R$2843,10,0)</f>
        <v>1.2845</v>
      </c>
      <c r="E32" s="66">
        <f t="shared" si="0"/>
        <v>2</v>
      </c>
      <c r="F32" s="65">
        <f>VLOOKUP($A32,'Return Data'!$B$7:$R$2843,11,0)</f>
        <v>2.3073000000000001</v>
      </c>
      <c r="G32" s="66">
        <f t="shared" si="1"/>
        <v>2</v>
      </c>
      <c r="H32" s="65">
        <f>VLOOKUP($A32,'Return Data'!$B$7:$R$2843,12,0)</f>
        <v>3.5592999999999999</v>
      </c>
      <c r="I32" s="66">
        <f t="shared" si="8"/>
        <v>2</v>
      </c>
      <c r="J32" s="65">
        <f>VLOOKUP($A32,'Return Data'!$B$7:$R$2843,13,0)</f>
        <v>4.3992000000000004</v>
      </c>
      <c r="K32" s="66">
        <f t="shared" si="9"/>
        <v>1</v>
      </c>
      <c r="L32" s="65">
        <f>VLOOKUP($A32,'Return Data'!$B$7:$R$2843,17,0)</f>
        <v>5.9165999999999999</v>
      </c>
      <c r="M32" s="66">
        <f>RANK(L32,L$8:L$34,0)</f>
        <v>1</v>
      </c>
      <c r="N32" s="65"/>
      <c r="O32" s="66"/>
      <c r="P32" s="65"/>
      <c r="Q32" s="66"/>
      <c r="R32" s="65">
        <f>VLOOKUP($A32,'Return Data'!$B$7:$R$2843,16,0)</f>
        <v>6.1378000000000004</v>
      </c>
      <c r="S32" s="67">
        <f t="shared" si="5"/>
        <v>17</v>
      </c>
    </row>
    <row r="33" spans="1:19" x14ac:dyDescent="0.3">
      <c r="A33" s="63" t="s">
        <v>1739</v>
      </c>
      <c r="B33" s="64">
        <f>VLOOKUP($A33,'Return Data'!$B$7:$R$2843,3,0)</f>
        <v>44340</v>
      </c>
      <c r="C33" s="65">
        <f>VLOOKUP($A33,'Return Data'!$B$7:$R$2843,4,0)</f>
        <v>11.263</v>
      </c>
      <c r="D33" s="65">
        <f>VLOOKUP($A33,'Return Data'!$B$7:$R$2843,10,0)</f>
        <v>1.155</v>
      </c>
      <c r="E33" s="66">
        <f t="shared" si="0"/>
        <v>11</v>
      </c>
      <c r="F33" s="65">
        <f>VLOOKUP($A33,'Return Data'!$B$7:$R$2843,11,0)</f>
        <v>1.9017999999999999</v>
      </c>
      <c r="G33" s="66">
        <f t="shared" si="1"/>
        <v>19</v>
      </c>
      <c r="H33" s="65">
        <f>VLOOKUP($A33,'Return Data'!$B$7:$R$2843,12,0)</f>
        <v>2.9064000000000001</v>
      </c>
      <c r="I33" s="66">
        <f t="shared" si="8"/>
        <v>17</v>
      </c>
      <c r="J33" s="65">
        <f>VLOOKUP($A33,'Return Data'!$B$7:$R$2843,13,0)</f>
        <v>3.6002000000000001</v>
      </c>
      <c r="K33" s="66">
        <f t="shared" si="9"/>
        <v>17</v>
      </c>
      <c r="L33" s="65">
        <f>VLOOKUP($A33,'Return Data'!$B$7:$R$2843,17,0)</f>
        <v>5.1508000000000003</v>
      </c>
      <c r="M33" s="66">
        <f>RANK(L33,L$8:L$34,0)</f>
        <v>12</v>
      </c>
      <c r="N33" s="65"/>
      <c r="O33" s="66"/>
      <c r="P33" s="65"/>
      <c r="Q33" s="66"/>
      <c r="R33" s="65">
        <f>VLOOKUP($A33,'Return Data'!$B$7:$R$2843,16,0)</f>
        <v>5.4097</v>
      </c>
      <c r="S33" s="67">
        <f t="shared" si="5"/>
        <v>19</v>
      </c>
    </row>
    <row r="34" spans="1:19" x14ac:dyDescent="0.3">
      <c r="A34" s="63" t="s">
        <v>1740</v>
      </c>
      <c r="B34" s="64">
        <f>VLOOKUP($A34,'Return Data'!$B$7:$R$2843,3,0)</f>
        <v>44340</v>
      </c>
      <c r="C34" s="65">
        <f>VLOOKUP($A34,'Return Data'!$B$7:$R$2843,4,0)</f>
        <v>28.671800000000001</v>
      </c>
      <c r="D34" s="65">
        <f>VLOOKUP($A34,'Return Data'!$B$7:$R$2843,10,0)</f>
        <v>1.2507999999999999</v>
      </c>
      <c r="E34" s="66">
        <f t="shared" si="0"/>
        <v>4</v>
      </c>
      <c r="F34" s="65">
        <f>VLOOKUP($A34,'Return Data'!$B$7:$R$2843,11,0)</f>
        <v>2.1850999999999998</v>
      </c>
      <c r="G34" s="66">
        <f t="shared" si="1"/>
        <v>7</v>
      </c>
      <c r="H34" s="65">
        <f>VLOOKUP($A34,'Return Data'!$B$7:$R$2843,12,0)</f>
        <v>3.3094999999999999</v>
      </c>
      <c r="I34" s="66">
        <f t="shared" si="8"/>
        <v>8</v>
      </c>
      <c r="J34" s="65">
        <f>VLOOKUP($A34,'Return Data'!$B$7:$R$2843,13,0)</f>
        <v>3.9579</v>
      </c>
      <c r="K34" s="66">
        <f t="shared" si="9"/>
        <v>4</v>
      </c>
      <c r="L34" s="65">
        <f>VLOOKUP($A34,'Return Data'!$B$7:$R$2843,17,0)</f>
        <v>5.2683999999999997</v>
      </c>
      <c r="M34" s="66">
        <f>RANK(L34,L$8:L$34,0)</f>
        <v>8</v>
      </c>
      <c r="N34" s="65">
        <f>VLOOKUP($A34,'Return Data'!$B$7:$R$2843,14,0)</f>
        <v>5.8167</v>
      </c>
      <c r="O34" s="66">
        <f>RANK(N34,N$8:N$34,0)</f>
        <v>7</v>
      </c>
      <c r="P34" s="65">
        <f>VLOOKUP($A34,'Return Data'!$B$7:$R$2843,15,0)</f>
        <v>6.1291000000000002</v>
      </c>
      <c r="Q34" s="66">
        <f>RANK(P34,P$8:P$34,0)</f>
        <v>8</v>
      </c>
      <c r="R34" s="65">
        <f>VLOOKUP($A34,'Return Data'!$B$7:$R$2843,16,0)</f>
        <v>6.8996000000000004</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1.0818370370370369</v>
      </c>
      <c r="E36" s="74"/>
      <c r="F36" s="75">
        <f>AVERAGE(F8:F34)</f>
        <v>1.943937037037037</v>
      </c>
      <c r="G36" s="74"/>
      <c r="H36" s="75">
        <f>AVERAGE(H8:H34)</f>
        <v>2.9481479999999998</v>
      </c>
      <c r="I36" s="74"/>
      <c r="J36" s="75">
        <f>AVERAGE(J8:J34)</f>
        <v>3.4148799999999992</v>
      </c>
      <c r="K36" s="74"/>
      <c r="L36" s="75">
        <f>AVERAGE(L8:L34)</f>
        <v>4.8264391304347836</v>
      </c>
      <c r="M36" s="74"/>
      <c r="N36" s="75">
        <f>AVERAGE(N8:N34)</f>
        <v>5.4167166666666668</v>
      </c>
      <c r="O36" s="74"/>
      <c r="P36" s="75">
        <f>AVERAGE(P8:P34)</f>
        <v>6.0338066666666661</v>
      </c>
      <c r="Q36" s="74"/>
      <c r="R36" s="75">
        <f>AVERAGE(R8:R34)</f>
        <v>5.8551037037037021</v>
      </c>
      <c r="S36" s="76"/>
    </row>
    <row r="37" spans="1:19" x14ac:dyDescent="0.3">
      <c r="A37" s="73" t="s">
        <v>28</v>
      </c>
      <c r="B37" s="74"/>
      <c r="C37" s="74"/>
      <c r="D37" s="75">
        <f>MIN(D8:D34)</f>
        <v>0.49490000000000001</v>
      </c>
      <c r="E37" s="74"/>
      <c r="F37" s="75">
        <f>MIN(F8:F34)</f>
        <v>0.89270000000000005</v>
      </c>
      <c r="G37" s="74"/>
      <c r="H37" s="75">
        <f>MIN(H8:H34)</f>
        <v>1.0192000000000001</v>
      </c>
      <c r="I37" s="74"/>
      <c r="J37" s="75">
        <f>MIN(J8:J34)</f>
        <v>0.36699999999999999</v>
      </c>
      <c r="K37" s="74"/>
      <c r="L37" s="75">
        <f>MIN(L8:L34)</f>
        <v>1.9343999999999999</v>
      </c>
      <c r="M37" s="74"/>
      <c r="N37" s="75">
        <f>MIN(N8:N34)</f>
        <v>1.8187</v>
      </c>
      <c r="O37" s="74"/>
      <c r="P37" s="75">
        <f>MIN(P8:P34)</f>
        <v>5.1421000000000001</v>
      </c>
      <c r="Q37" s="74"/>
      <c r="R37" s="75">
        <f>MIN(R8:R34)</f>
        <v>2.6309999999999998</v>
      </c>
      <c r="S37" s="76"/>
    </row>
    <row r="38" spans="1:19" ht="15" thickBot="1" x14ac:dyDescent="0.35">
      <c r="A38" s="77" t="s">
        <v>29</v>
      </c>
      <c r="B38" s="78"/>
      <c r="C38" s="78"/>
      <c r="D38" s="79">
        <f>MAX(D8:D34)</f>
        <v>1.3147</v>
      </c>
      <c r="E38" s="78"/>
      <c r="F38" s="79">
        <f>MAX(F8:F34)</f>
        <v>2.3098000000000001</v>
      </c>
      <c r="G38" s="78"/>
      <c r="H38" s="79">
        <f>MAX(H8:H34)</f>
        <v>3.6095000000000002</v>
      </c>
      <c r="I38" s="78"/>
      <c r="J38" s="79">
        <f>MAX(J8:J34)</f>
        <v>4.3992000000000004</v>
      </c>
      <c r="K38" s="78"/>
      <c r="L38" s="79">
        <f>MAX(L8:L34)</f>
        <v>5.9165999999999999</v>
      </c>
      <c r="M38" s="78"/>
      <c r="N38" s="79">
        <f>MAX(N8:N34)</f>
        <v>6.0198</v>
      </c>
      <c r="O38" s="78"/>
      <c r="P38" s="79">
        <f>MAX(P8:P34)</f>
        <v>6.3577000000000004</v>
      </c>
      <c r="Q38" s="78"/>
      <c r="R38" s="79">
        <f>MAX(R8:R34)</f>
        <v>7.3288000000000002</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44340</v>
      </c>
      <c r="C8" s="65">
        <f>VLOOKUP($A8,'Return Data'!$B$7:$R$2843,4,0)</f>
        <v>20.948699999999999</v>
      </c>
      <c r="D8" s="65">
        <f>VLOOKUP($A8,'Return Data'!$B$7:$R$2843,10,0)</f>
        <v>1.1056999999999999</v>
      </c>
      <c r="E8" s="66">
        <f t="shared" ref="E8:E34" si="0">RANK(D8,D$8:D$34,0)</f>
        <v>3</v>
      </c>
      <c r="F8" s="65">
        <f>VLOOKUP($A8,'Return Data'!$B$7:$R$2843,11,0)</f>
        <v>1.9913000000000001</v>
      </c>
      <c r="G8" s="66">
        <f t="shared" ref="G8:G34" si="1">RANK(F8,F$8:F$34,0)</f>
        <v>1</v>
      </c>
      <c r="H8" s="65">
        <f>VLOOKUP($A8,'Return Data'!$B$7:$R$2843,12,0)</f>
        <v>2.8102</v>
      </c>
      <c r="I8" s="66">
        <f t="shared" ref="I8:I23" si="2">RANK(H8,H$8:H$34,0)</f>
        <v>9</v>
      </c>
      <c r="J8" s="65">
        <f>VLOOKUP($A8,'Return Data'!$B$7:$R$2843,13,0)</f>
        <v>3.2606999999999999</v>
      </c>
      <c r="K8" s="66">
        <f t="shared" ref="K8:K23" si="3">RANK(J8,J$8:J$34,0)</f>
        <v>6</v>
      </c>
      <c r="L8" s="65">
        <f>VLOOKUP($A8,'Return Data'!$B$7:$R$2843,17,0)</f>
        <v>4.6623000000000001</v>
      </c>
      <c r="M8" s="66">
        <f t="shared" ref="M8:M18" si="4">RANK(L8,L$8:L$34,0)</f>
        <v>7</v>
      </c>
      <c r="N8" s="65">
        <f>VLOOKUP($A8,'Return Data'!$B$7:$R$2843,14,0)</f>
        <v>5.1951000000000001</v>
      </c>
      <c r="O8" s="66">
        <f>RANK(N8,N$8:N$34,0)</f>
        <v>7</v>
      </c>
      <c r="P8" s="65">
        <f>VLOOKUP($A8,'Return Data'!$B$7:$R$2843,15,0)</f>
        <v>5.5122999999999998</v>
      </c>
      <c r="Q8" s="66">
        <f>RANK(P8,P$8:P$34,0)</f>
        <v>7</v>
      </c>
      <c r="R8" s="65">
        <f>VLOOKUP($A8,'Return Data'!$B$7:$R$2843,16,0)</f>
        <v>6.4443000000000001</v>
      </c>
      <c r="S8" s="67">
        <f t="shared" ref="S8:S34" si="5">RANK(R8,R$8:R$34,0)</f>
        <v>10</v>
      </c>
    </row>
    <row r="9" spans="1:20" x14ac:dyDescent="0.3">
      <c r="A9" s="63" t="s">
        <v>1742</v>
      </c>
      <c r="B9" s="64">
        <f>VLOOKUP($A9,'Return Data'!$B$7:$R$2843,3,0)</f>
        <v>44340</v>
      </c>
      <c r="C9" s="65">
        <f>VLOOKUP($A9,'Return Data'!$B$7:$R$2843,4,0)</f>
        <v>14.736700000000001</v>
      </c>
      <c r="D9" s="65">
        <f>VLOOKUP($A9,'Return Data'!$B$7:$R$2843,10,0)</f>
        <v>1.0103</v>
      </c>
      <c r="E9" s="66">
        <f t="shared" si="0"/>
        <v>10</v>
      </c>
      <c r="F9" s="65">
        <f>VLOOKUP($A9,'Return Data'!$B$7:$R$2843,11,0)</f>
        <v>1.7735000000000001</v>
      </c>
      <c r="G9" s="66">
        <f t="shared" si="1"/>
        <v>12</v>
      </c>
      <c r="H9" s="65">
        <f>VLOOKUP($A9,'Return Data'!$B$7:$R$2843,12,0)</f>
        <v>2.6461000000000001</v>
      </c>
      <c r="I9" s="66">
        <f t="shared" si="2"/>
        <v>14</v>
      </c>
      <c r="J9" s="65">
        <f>VLOOKUP($A9,'Return Data'!$B$7:$R$2843,13,0)</f>
        <v>2.9192999999999998</v>
      </c>
      <c r="K9" s="66">
        <f t="shared" si="3"/>
        <v>17</v>
      </c>
      <c r="L9" s="65">
        <f>VLOOKUP($A9,'Return Data'!$B$7:$R$2843,17,0)</f>
        <v>4.4814999999999996</v>
      </c>
      <c r="M9" s="66">
        <f t="shared" si="4"/>
        <v>13</v>
      </c>
      <c r="N9" s="65">
        <f>VLOOKUP($A9,'Return Data'!$B$7:$R$2843,14,0)</f>
        <v>5.0517000000000003</v>
      </c>
      <c r="O9" s="66">
        <f>RANK(N9,N$8:N$34,0)</f>
        <v>11</v>
      </c>
      <c r="P9" s="65">
        <f>VLOOKUP($A9,'Return Data'!$B$7:$R$2843,15,0)</f>
        <v>5.4729000000000001</v>
      </c>
      <c r="Q9" s="66">
        <f>RANK(P9,P$8:P$34,0)</f>
        <v>8</v>
      </c>
      <c r="R9" s="65">
        <f>VLOOKUP($A9,'Return Data'!$B$7:$R$2843,16,0)</f>
        <v>5.8851000000000004</v>
      </c>
      <c r="S9" s="67">
        <f t="shared" si="5"/>
        <v>13</v>
      </c>
    </row>
    <row r="10" spans="1:20" x14ac:dyDescent="0.3">
      <c r="A10" s="63" t="s">
        <v>1743</v>
      </c>
      <c r="B10" s="64">
        <f>VLOOKUP($A10,'Return Data'!$B$7:$R$2843,3,0)</f>
        <v>44340</v>
      </c>
      <c r="C10" s="65">
        <f>VLOOKUP($A10,'Return Data'!$B$7:$R$2843,4,0)</f>
        <v>12.741</v>
      </c>
      <c r="D10" s="65">
        <f>VLOOKUP($A10,'Return Data'!$B$7:$R$2843,10,0)</f>
        <v>0.99080000000000001</v>
      </c>
      <c r="E10" s="66">
        <f t="shared" si="0"/>
        <v>13</v>
      </c>
      <c r="F10" s="65">
        <f>VLOOKUP($A10,'Return Data'!$B$7:$R$2843,11,0)</f>
        <v>1.8872</v>
      </c>
      <c r="G10" s="66">
        <f t="shared" si="1"/>
        <v>6</v>
      </c>
      <c r="H10" s="65">
        <f>VLOOKUP($A10,'Return Data'!$B$7:$R$2843,12,0)</f>
        <v>2.8828</v>
      </c>
      <c r="I10" s="66">
        <f t="shared" si="2"/>
        <v>5</v>
      </c>
      <c r="J10" s="65">
        <f>VLOOKUP($A10,'Return Data'!$B$7:$R$2843,13,0)</f>
        <v>3.2913999999999999</v>
      </c>
      <c r="K10" s="66">
        <f t="shared" si="3"/>
        <v>5</v>
      </c>
      <c r="L10" s="65">
        <f>VLOOKUP($A10,'Return Data'!$B$7:$R$2843,17,0)</f>
        <v>4.8276000000000003</v>
      </c>
      <c r="M10" s="66">
        <f t="shared" si="4"/>
        <v>3</v>
      </c>
      <c r="N10" s="65">
        <f>VLOOKUP($A10,'Return Data'!$B$7:$R$2843,14,0)</f>
        <v>5.3057999999999996</v>
      </c>
      <c r="O10" s="66">
        <f>RANK(N10,N$8:N$34,0)</f>
        <v>1</v>
      </c>
      <c r="P10" s="65"/>
      <c r="Q10" s="66"/>
      <c r="R10" s="65">
        <f>VLOOKUP($A10,'Return Data'!$B$7:$R$2843,16,0)</f>
        <v>5.6525999999999996</v>
      </c>
      <c r="S10" s="67">
        <f t="shared" si="5"/>
        <v>16</v>
      </c>
    </row>
    <row r="11" spans="1:20" x14ac:dyDescent="0.3">
      <c r="A11" s="63" t="s">
        <v>1744</v>
      </c>
      <c r="B11" s="64">
        <f>VLOOKUP($A11,'Return Data'!$B$7:$R$2843,3,0)</f>
        <v>44340</v>
      </c>
      <c r="C11" s="65">
        <f>VLOOKUP($A11,'Return Data'!$B$7:$R$2843,4,0)</f>
        <v>11.2819</v>
      </c>
      <c r="D11" s="65">
        <f>VLOOKUP($A11,'Return Data'!$B$7:$R$2843,10,0)</f>
        <v>0.72230000000000005</v>
      </c>
      <c r="E11" s="66">
        <f t="shared" si="0"/>
        <v>25</v>
      </c>
      <c r="F11" s="65">
        <f>VLOOKUP($A11,'Return Data'!$B$7:$R$2843,11,0)</f>
        <v>1.1267</v>
      </c>
      <c r="G11" s="66">
        <f t="shared" si="1"/>
        <v>24</v>
      </c>
      <c r="H11" s="65">
        <f>VLOOKUP($A11,'Return Data'!$B$7:$R$2843,12,0)</f>
        <v>1.7625</v>
      </c>
      <c r="I11" s="66">
        <f t="shared" si="2"/>
        <v>22</v>
      </c>
      <c r="J11" s="65">
        <f>VLOOKUP($A11,'Return Data'!$B$7:$R$2843,13,0)</f>
        <v>2.2568999999999999</v>
      </c>
      <c r="K11" s="66">
        <f t="shared" si="3"/>
        <v>21</v>
      </c>
      <c r="L11" s="65">
        <f>VLOOKUP($A11,'Return Data'!$B$7:$R$2843,17,0)</f>
        <v>3.4538000000000002</v>
      </c>
      <c r="M11" s="66">
        <f t="shared" si="4"/>
        <v>20</v>
      </c>
      <c r="N11" s="65"/>
      <c r="O11" s="66"/>
      <c r="P11" s="65"/>
      <c r="Q11" s="66"/>
      <c r="R11" s="65">
        <f>VLOOKUP($A11,'Return Data'!$B$7:$R$2843,16,0)</f>
        <v>4.1962000000000002</v>
      </c>
      <c r="S11" s="67">
        <f t="shared" si="5"/>
        <v>21</v>
      </c>
    </row>
    <row r="12" spans="1:20" x14ac:dyDescent="0.3">
      <c r="A12" s="63" t="s">
        <v>1745</v>
      </c>
      <c r="B12" s="64">
        <f>VLOOKUP($A12,'Return Data'!$B$7:$R$2843,3,0)</f>
        <v>44340</v>
      </c>
      <c r="C12" s="65">
        <f>VLOOKUP($A12,'Return Data'!$B$7:$R$2843,4,0)</f>
        <v>11.826000000000001</v>
      </c>
      <c r="D12" s="65">
        <f>VLOOKUP($A12,'Return Data'!$B$7:$R$2843,10,0)</f>
        <v>0.97340000000000004</v>
      </c>
      <c r="E12" s="66">
        <f t="shared" si="0"/>
        <v>14</v>
      </c>
      <c r="F12" s="65">
        <f>VLOOKUP($A12,'Return Data'!$B$7:$R$2843,11,0)</f>
        <v>1.694</v>
      </c>
      <c r="G12" s="66">
        <f t="shared" si="1"/>
        <v>17</v>
      </c>
      <c r="H12" s="65">
        <f>VLOOKUP($A12,'Return Data'!$B$7:$R$2843,12,0)</f>
        <v>2.6027999999999998</v>
      </c>
      <c r="I12" s="66">
        <f t="shared" si="2"/>
        <v>16</v>
      </c>
      <c r="J12" s="65">
        <f>VLOOKUP($A12,'Return Data'!$B$7:$R$2843,13,0)</f>
        <v>3.0948000000000002</v>
      </c>
      <c r="K12" s="66">
        <f t="shared" si="3"/>
        <v>15</v>
      </c>
      <c r="L12" s="65">
        <f>VLOOKUP($A12,'Return Data'!$B$7:$R$2843,17,0)</f>
        <v>4.5053999999999998</v>
      </c>
      <c r="M12" s="66">
        <f t="shared" si="4"/>
        <v>12</v>
      </c>
      <c r="N12" s="65">
        <f>VLOOKUP($A12,'Return Data'!$B$7:$R$2843,14,0)</f>
        <v>5.0904999999999996</v>
      </c>
      <c r="O12" s="66">
        <f t="shared" ref="O12:O18" si="6">RANK(N12,N$8:N$34,0)</f>
        <v>9</v>
      </c>
      <c r="P12" s="65"/>
      <c r="Q12" s="66"/>
      <c r="R12" s="65">
        <f>VLOOKUP($A12,'Return Data'!$B$7:$R$2843,16,0)</f>
        <v>5.1673999999999998</v>
      </c>
      <c r="S12" s="67">
        <f t="shared" si="5"/>
        <v>18</v>
      </c>
    </row>
    <row r="13" spans="1:20" x14ac:dyDescent="0.3">
      <c r="A13" s="63" t="s">
        <v>1746</v>
      </c>
      <c r="B13" s="64">
        <f>VLOOKUP($A13,'Return Data'!$B$7:$R$2843,3,0)</f>
        <v>44340</v>
      </c>
      <c r="C13" s="65">
        <f>VLOOKUP($A13,'Return Data'!$B$7:$R$2843,4,0)</f>
        <v>15.2073</v>
      </c>
      <c r="D13" s="65">
        <f>VLOOKUP($A13,'Return Data'!$B$7:$R$2843,10,0)</f>
        <v>0.97</v>
      </c>
      <c r="E13" s="66">
        <f t="shared" si="0"/>
        <v>15</v>
      </c>
      <c r="F13" s="65">
        <f>VLOOKUP($A13,'Return Data'!$B$7:$R$2843,11,0)</f>
        <v>1.8137000000000001</v>
      </c>
      <c r="G13" s="66">
        <f t="shared" si="1"/>
        <v>11</v>
      </c>
      <c r="H13" s="65">
        <f>VLOOKUP($A13,'Return Data'!$B$7:$R$2843,12,0)</f>
        <v>2.7242999999999999</v>
      </c>
      <c r="I13" s="66">
        <f t="shared" si="2"/>
        <v>12</v>
      </c>
      <c r="J13" s="65">
        <f>VLOOKUP($A13,'Return Data'!$B$7:$R$2843,13,0)</f>
        <v>3.1002999999999998</v>
      </c>
      <c r="K13" s="66">
        <f t="shared" si="3"/>
        <v>14</v>
      </c>
      <c r="L13" s="65">
        <f>VLOOKUP($A13,'Return Data'!$B$7:$R$2843,17,0)</f>
        <v>4.7584</v>
      </c>
      <c r="M13" s="66">
        <f t="shared" si="4"/>
        <v>4</v>
      </c>
      <c r="N13" s="65">
        <f>VLOOKUP($A13,'Return Data'!$B$7:$R$2843,14,0)</f>
        <v>5.2796000000000003</v>
      </c>
      <c r="O13" s="66">
        <f t="shared" si="6"/>
        <v>3</v>
      </c>
      <c r="P13" s="65">
        <f>VLOOKUP($A13,'Return Data'!$B$7:$R$2843,15,0)</f>
        <v>5.6372</v>
      </c>
      <c r="Q13" s="66">
        <f t="shared" ref="Q13:Q18" si="7">RANK(P13,P$8:P$34,0)</f>
        <v>3</v>
      </c>
      <c r="R13" s="65">
        <f>VLOOKUP($A13,'Return Data'!$B$7:$R$2843,16,0)</f>
        <v>6.2519999999999998</v>
      </c>
      <c r="S13" s="67">
        <f t="shared" si="5"/>
        <v>11</v>
      </c>
    </row>
    <row r="14" spans="1:20" x14ac:dyDescent="0.3">
      <c r="A14" s="63" t="s">
        <v>1747</v>
      </c>
      <c r="B14" s="64">
        <f>VLOOKUP($A14,'Return Data'!$B$7:$R$2843,3,0)</f>
        <v>44340</v>
      </c>
      <c r="C14" s="65">
        <f>VLOOKUP($A14,'Return Data'!$B$7:$R$2843,4,0)</f>
        <v>24.132000000000001</v>
      </c>
      <c r="D14" s="65">
        <f>VLOOKUP($A14,'Return Data'!$B$7:$R$2843,10,0)</f>
        <v>1.0509999999999999</v>
      </c>
      <c r="E14" s="66">
        <f t="shared" si="0"/>
        <v>8</v>
      </c>
      <c r="F14" s="65">
        <f>VLOOKUP($A14,'Return Data'!$B$7:$R$2843,11,0)</f>
        <v>1.8744000000000001</v>
      </c>
      <c r="G14" s="66">
        <f t="shared" si="1"/>
        <v>7</v>
      </c>
      <c r="H14" s="65">
        <f>VLOOKUP($A14,'Return Data'!$B$7:$R$2843,12,0)</f>
        <v>2.7856000000000001</v>
      </c>
      <c r="I14" s="66">
        <f t="shared" si="2"/>
        <v>10</v>
      </c>
      <c r="J14" s="65">
        <f>VLOOKUP($A14,'Return Data'!$B$7:$R$2843,13,0)</f>
        <v>3.1326000000000001</v>
      </c>
      <c r="K14" s="66">
        <f t="shared" si="3"/>
        <v>10</v>
      </c>
      <c r="L14" s="65">
        <f>VLOOKUP($A14,'Return Data'!$B$7:$R$2843,17,0)</f>
        <v>4.3414999999999999</v>
      </c>
      <c r="M14" s="66">
        <f t="shared" si="4"/>
        <v>15</v>
      </c>
      <c r="N14" s="65">
        <f>VLOOKUP($A14,'Return Data'!$B$7:$R$2843,14,0)</f>
        <v>4.8716999999999997</v>
      </c>
      <c r="O14" s="66">
        <f t="shared" si="6"/>
        <v>13</v>
      </c>
      <c r="P14" s="65">
        <f>VLOOKUP($A14,'Return Data'!$B$7:$R$2843,15,0)</f>
        <v>5.2656999999999998</v>
      </c>
      <c r="Q14" s="66">
        <f t="shared" si="7"/>
        <v>13</v>
      </c>
      <c r="R14" s="65">
        <f>VLOOKUP($A14,'Return Data'!$B$7:$R$2843,16,0)</f>
        <v>6.6947999999999999</v>
      </c>
      <c r="S14" s="67">
        <f t="shared" si="5"/>
        <v>7</v>
      </c>
    </row>
    <row r="15" spans="1:20" x14ac:dyDescent="0.3">
      <c r="A15" s="63" t="s">
        <v>1748</v>
      </c>
      <c r="B15" s="64">
        <f>VLOOKUP($A15,'Return Data'!$B$7:$R$2843,3,0)</f>
        <v>44340</v>
      </c>
      <c r="C15" s="65">
        <f>VLOOKUP($A15,'Return Data'!$B$7:$R$2843,4,0)</f>
        <v>26.976700000000001</v>
      </c>
      <c r="D15" s="65">
        <f>VLOOKUP($A15,'Return Data'!$B$7:$R$2843,10,0)</f>
        <v>1.0742</v>
      </c>
      <c r="E15" s="66">
        <f t="shared" si="0"/>
        <v>5</v>
      </c>
      <c r="F15" s="65">
        <f>VLOOKUP($A15,'Return Data'!$B$7:$R$2843,11,0)</f>
        <v>1.8642000000000001</v>
      </c>
      <c r="G15" s="66">
        <f t="shared" si="1"/>
        <v>8</v>
      </c>
      <c r="H15" s="65">
        <f>VLOOKUP($A15,'Return Data'!$B$7:$R$2843,12,0)</f>
        <v>2.9268000000000001</v>
      </c>
      <c r="I15" s="66">
        <f t="shared" si="2"/>
        <v>3</v>
      </c>
      <c r="J15" s="65">
        <f>VLOOKUP($A15,'Return Data'!$B$7:$R$2843,13,0)</f>
        <v>3.1964999999999999</v>
      </c>
      <c r="K15" s="66">
        <f t="shared" si="3"/>
        <v>8</v>
      </c>
      <c r="L15" s="65">
        <f>VLOOKUP($A15,'Return Data'!$B$7:$R$2843,17,0)</f>
        <v>4.5937000000000001</v>
      </c>
      <c r="M15" s="66">
        <f t="shared" si="4"/>
        <v>10</v>
      </c>
      <c r="N15" s="65">
        <f>VLOOKUP($A15,'Return Data'!$B$7:$R$2843,14,0)</f>
        <v>5.1843000000000004</v>
      </c>
      <c r="O15" s="66">
        <f t="shared" si="6"/>
        <v>8</v>
      </c>
      <c r="P15" s="65">
        <f>VLOOKUP($A15,'Return Data'!$B$7:$R$2843,15,0)</f>
        <v>5.5392999999999999</v>
      </c>
      <c r="Q15" s="66">
        <f t="shared" si="7"/>
        <v>6</v>
      </c>
      <c r="R15" s="65">
        <f>VLOOKUP($A15,'Return Data'!$B$7:$R$2843,16,0)</f>
        <v>7.1303999999999998</v>
      </c>
      <c r="S15" s="67">
        <f t="shared" si="5"/>
        <v>2</v>
      </c>
    </row>
    <row r="16" spans="1:20" x14ac:dyDescent="0.3">
      <c r="A16" s="63" t="s">
        <v>1749</v>
      </c>
      <c r="B16" s="64">
        <f>VLOOKUP($A16,'Return Data'!$B$7:$R$2843,3,0)</f>
        <v>44340</v>
      </c>
      <c r="C16" s="65">
        <f>VLOOKUP($A16,'Return Data'!$B$7:$R$2843,4,0)</f>
        <v>25.6175</v>
      </c>
      <c r="D16" s="65">
        <f>VLOOKUP($A16,'Return Data'!$B$7:$R$2843,10,0)</f>
        <v>0.94610000000000005</v>
      </c>
      <c r="E16" s="66">
        <f t="shared" si="0"/>
        <v>16</v>
      </c>
      <c r="F16" s="65">
        <f>VLOOKUP($A16,'Return Data'!$B$7:$R$2843,11,0)</f>
        <v>1.712</v>
      </c>
      <c r="G16" s="66">
        <f t="shared" si="1"/>
        <v>16</v>
      </c>
      <c r="H16" s="65">
        <f>VLOOKUP($A16,'Return Data'!$B$7:$R$2843,12,0)</f>
        <v>2.6663000000000001</v>
      </c>
      <c r="I16" s="66">
        <f t="shared" si="2"/>
        <v>13</v>
      </c>
      <c r="J16" s="65">
        <f>VLOOKUP($A16,'Return Data'!$B$7:$R$2843,13,0)</f>
        <v>3.0615999999999999</v>
      </c>
      <c r="K16" s="66">
        <f t="shared" si="3"/>
        <v>16</v>
      </c>
      <c r="L16" s="65">
        <f>VLOOKUP($A16,'Return Data'!$B$7:$R$2843,17,0)</f>
        <v>4.3217999999999996</v>
      </c>
      <c r="M16" s="66">
        <f t="shared" si="4"/>
        <v>16</v>
      </c>
      <c r="N16" s="65">
        <f>VLOOKUP($A16,'Return Data'!$B$7:$R$2843,14,0)</f>
        <v>5.0528000000000004</v>
      </c>
      <c r="O16" s="66">
        <f t="shared" si="6"/>
        <v>10</v>
      </c>
      <c r="P16" s="65">
        <f>VLOOKUP($A16,'Return Data'!$B$7:$R$2843,15,0)</f>
        <v>5.4111000000000002</v>
      </c>
      <c r="Q16" s="66">
        <f t="shared" si="7"/>
        <v>9</v>
      </c>
      <c r="R16" s="65">
        <f>VLOOKUP($A16,'Return Data'!$B$7:$R$2843,16,0)</f>
        <v>6.7347999999999999</v>
      </c>
      <c r="S16" s="67">
        <f t="shared" si="5"/>
        <v>6</v>
      </c>
    </row>
    <row r="17" spans="1:19" x14ac:dyDescent="0.3">
      <c r="A17" s="63" t="s">
        <v>1750</v>
      </c>
      <c r="B17" s="64">
        <f>VLOOKUP($A17,'Return Data'!$B$7:$R$2843,3,0)</f>
        <v>44340</v>
      </c>
      <c r="C17" s="65">
        <f>VLOOKUP($A17,'Return Data'!$B$7:$R$2843,4,0)</f>
        <v>14.292999999999999</v>
      </c>
      <c r="D17" s="65">
        <f>VLOOKUP($A17,'Return Data'!$B$7:$R$2843,10,0)</f>
        <v>0.74429999999999996</v>
      </c>
      <c r="E17" s="66">
        <f t="shared" si="0"/>
        <v>24</v>
      </c>
      <c r="F17" s="65">
        <f>VLOOKUP($A17,'Return Data'!$B$7:$R$2843,11,0)</f>
        <v>1.0934999999999999</v>
      </c>
      <c r="G17" s="66">
        <f t="shared" si="1"/>
        <v>26</v>
      </c>
      <c r="H17" s="65">
        <f>VLOOKUP($A17,'Return Data'!$B$7:$R$2843,12,0)</f>
        <v>1.7049000000000001</v>
      </c>
      <c r="I17" s="66">
        <f t="shared" si="2"/>
        <v>24</v>
      </c>
      <c r="J17" s="65">
        <f>VLOOKUP($A17,'Return Data'!$B$7:$R$2843,13,0)</f>
        <v>1.8346</v>
      </c>
      <c r="K17" s="66">
        <f t="shared" si="3"/>
        <v>22</v>
      </c>
      <c r="L17" s="65">
        <f>VLOOKUP($A17,'Return Data'!$B$7:$R$2843,17,0)</f>
        <v>3.6616</v>
      </c>
      <c r="M17" s="66">
        <f t="shared" si="4"/>
        <v>19</v>
      </c>
      <c r="N17" s="65">
        <f>VLOOKUP($A17,'Return Data'!$B$7:$R$2843,14,0)</f>
        <v>4.4076000000000004</v>
      </c>
      <c r="O17" s="66">
        <f t="shared" si="6"/>
        <v>16</v>
      </c>
      <c r="P17" s="65">
        <f>VLOOKUP($A17,'Return Data'!$B$7:$R$2843,15,0)</f>
        <v>5.1334999999999997</v>
      </c>
      <c r="Q17" s="66">
        <f t="shared" si="7"/>
        <v>14</v>
      </c>
      <c r="R17" s="65">
        <f>VLOOKUP($A17,'Return Data'!$B$7:$R$2843,16,0)</f>
        <v>5.7095000000000002</v>
      </c>
      <c r="S17" s="67">
        <f t="shared" si="5"/>
        <v>15</v>
      </c>
    </row>
    <row r="18" spans="1:19" x14ac:dyDescent="0.3">
      <c r="A18" s="63" t="s">
        <v>1751</v>
      </c>
      <c r="B18" s="64">
        <f>VLOOKUP($A18,'Return Data'!$B$7:$R$2843,3,0)</f>
        <v>44340</v>
      </c>
      <c r="C18" s="65">
        <f>VLOOKUP($A18,'Return Data'!$B$7:$R$2843,4,0)</f>
        <v>24.883299999999998</v>
      </c>
      <c r="D18" s="65">
        <f>VLOOKUP($A18,'Return Data'!$B$7:$R$2843,10,0)</f>
        <v>0.93210000000000004</v>
      </c>
      <c r="E18" s="66">
        <f t="shared" si="0"/>
        <v>18</v>
      </c>
      <c r="F18" s="65">
        <f>VLOOKUP($A18,'Return Data'!$B$7:$R$2843,11,0)</f>
        <v>1.7446999999999999</v>
      </c>
      <c r="G18" s="66">
        <f t="shared" si="1"/>
        <v>14</v>
      </c>
      <c r="H18" s="65">
        <f>VLOOKUP($A18,'Return Data'!$B$7:$R$2843,12,0)</f>
        <v>2.6175000000000002</v>
      </c>
      <c r="I18" s="66">
        <f t="shared" si="2"/>
        <v>15</v>
      </c>
      <c r="J18" s="65">
        <f>VLOOKUP($A18,'Return Data'!$B$7:$R$2843,13,0)</f>
        <v>3.1069</v>
      </c>
      <c r="K18" s="66">
        <f t="shared" si="3"/>
        <v>12</v>
      </c>
      <c r="L18" s="65">
        <f>VLOOKUP($A18,'Return Data'!$B$7:$R$2843,17,0)</f>
        <v>4.5872000000000002</v>
      </c>
      <c r="M18" s="66">
        <f t="shared" si="4"/>
        <v>11</v>
      </c>
      <c r="N18" s="65">
        <f>VLOOKUP($A18,'Return Data'!$B$7:$R$2843,14,0)</f>
        <v>4.9932999999999996</v>
      </c>
      <c r="O18" s="66">
        <f t="shared" si="6"/>
        <v>12</v>
      </c>
      <c r="P18" s="65">
        <f>VLOOKUP($A18,'Return Data'!$B$7:$R$2843,15,0)</f>
        <v>5.4089999999999998</v>
      </c>
      <c r="Q18" s="66">
        <f t="shared" si="7"/>
        <v>10</v>
      </c>
      <c r="R18" s="65">
        <f>VLOOKUP($A18,'Return Data'!$B$7:$R$2843,16,0)</f>
        <v>6.6902999999999997</v>
      </c>
      <c r="S18" s="67">
        <f t="shared" si="5"/>
        <v>8</v>
      </c>
    </row>
    <row r="19" spans="1:19" x14ac:dyDescent="0.3">
      <c r="A19" s="63" t="s">
        <v>1752</v>
      </c>
      <c r="B19" s="64">
        <f>VLOOKUP($A19,'Return Data'!$B$7:$R$2843,3,0)</f>
        <v>44340</v>
      </c>
      <c r="C19" s="65">
        <f>VLOOKUP($A19,'Return Data'!$B$7:$R$2843,4,0)</f>
        <v>10.5632</v>
      </c>
      <c r="D19" s="65">
        <f>VLOOKUP($A19,'Return Data'!$B$7:$R$2843,10,0)</f>
        <v>0.80449999999999999</v>
      </c>
      <c r="E19" s="66">
        <f t="shared" si="0"/>
        <v>21</v>
      </c>
      <c r="F19" s="65">
        <f>VLOOKUP($A19,'Return Data'!$B$7:$R$2843,11,0)</f>
        <v>1.2683</v>
      </c>
      <c r="G19" s="66">
        <f t="shared" si="1"/>
        <v>23</v>
      </c>
      <c r="H19" s="65">
        <f>VLOOKUP($A19,'Return Data'!$B$7:$R$2843,12,0)</f>
        <v>1.9358</v>
      </c>
      <c r="I19" s="66">
        <f t="shared" si="2"/>
        <v>20</v>
      </c>
      <c r="J19" s="65">
        <f>VLOOKUP($A19,'Return Data'!$B$7:$R$2843,13,0)</f>
        <v>2.2732999999999999</v>
      </c>
      <c r="K19" s="66">
        <f t="shared" si="3"/>
        <v>20</v>
      </c>
      <c r="L19" s="65"/>
      <c r="M19" s="66"/>
      <c r="N19" s="65"/>
      <c r="O19" s="66"/>
      <c r="P19" s="65"/>
      <c r="Q19" s="66"/>
      <c r="R19" s="65">
        <f>VLOOKUP($A19,'Return Data'!$B$7:$R$2843,16,0)</f>
        <v>3.2622</v>
      </c>
      <c r="S19" s="67">
        <f t="shared" si="5"/>
        <v>23</v>
      </c>
    </row>
    <row r="20" spans="1:19" x14ac:dyDescent="0.3">
      <c r="A20" s="63" t="s">
        <v>1753</v>
      </c>
      <c r="B20" s="64">
        <f>VLOOKUP($A20,'Return Data'!$B$7:$R$2843,3,0)</f>
        <v>44340</v>
      </c>
      <c r="C20" s="65">
        <f>VLOOKUP($A20,'Return Data'!$B$7:$R$2843,4,0)</f>
        <v>26.121600000000001</v>
      </c>
      <c r="D20" s="65">
        <f>VLOOKUP($A20,'Return Data'!$B$7:$R$2843,10,0)</f>
        <v>0.65429999999999999</v>
      </c>
      <c r="E20" s="66">
        <f t="shared" si="0"/>
        <v>26</v>
      </c>
      <c r="F20" s="65">
        <f>VLOOKUP($A20,'Return Data'!$B$7:$R$2843,11,0)</f>
        <v>1.1062000000000001</v>
      </c>
      <c r="G20" s="66">
        <f t="shared" si="1"/>
        <v>25</v>
      </c>
      <c r="H20" s="65">
        <f>VLOOKUP($A20,'Return Data'!$B$7:$R$2843,12,0)</f>
        <v>1.7339</v>
      </c>
      <c r="I20" s="66">
        <f t="shared" si="2"/>
        <v>23</v>
      </c>
      <c r="J20" s="65">
        <f>VLOOKUP($A20,'Return Data'!$B$7:$R$2843,13,0)</f>
        <v>1.7470000000000001</v>
      </c>
      <c r="K20" s="66">
        <f t="shared" si="3"/>
        <v>23</v>
      </c>
      <c r="L20" s="65">
        <f>VLOOKUP($A20,'Return Data'!$B$7:$R$2843,17,0)</f>
        <v>3.2382</v>
      </c>
      <c r="M20" s="66">
        <f>RANK(L20,L$8:L$34,0)</f>
        <v>21</v>
      </c>
      <c r="N20" s="65">
        <f>VLOOKUP($A20,'Return Data'!$B$7:$R$2843,14,0)</f>
        <v>3.9964</v>
      </c>
      <c r="O20" s="66">
        <f>RANK(N20,N$8:N$34,0)</f>
        <v>17</v>
      </c>
      <c r="P20" s="65">
        <f>VLOOKUP($A20,'Return Data'!$B$7:$R$2843,15,0)</f>
        <v>4.7126999999999999</v>
      </c>
      <c r="Q20" s="66">
        <f>RANK(P20,P$8:P$34,0)</f>
        <v>15</v>
      </c>
      <c r="R20" s="65">
        <f>VLOOKUP($A20,'Return Data'!$B$7:$R$2843,16,0)</f>
        <v>6.6746999999999996</v>
      </c>
      <c r="S20" s="67">
        <f t="shared" si="5"/>
        <v>9</v>
      </c>
    </row>
    <row r="21" spans="1:19" x14ac:dyDescent="0.3">
      <c r="A21" s="63" t="s">
        <v>1754</v>
      </c>
      <c r="B21" s="64">
        <f>VLOOKUP($A21,'Return Data'!$B$7:$R$2843,3,0)</f>
        <v>44340</v>
      </c>
      <c r="C21" s="65">
        <f>VLOOKUP($A21,'Return Data'!$B$7:$R$2843,4,0)</f>
        <v>29.229500000000002</v>
      </c>
      <c r="D21" s="65">
        <f>VLOOKUP($A21,'Return Data'!$B$7:$R$2843,10,0)</f>
        <v>1.0244</v>
      </c>
      <c r="E21" s="66">
        <f t="shared" si="0"/>
        <v>9</v>
      </c>
      <c r="F21" s="65">
        <f>VLOOKUP($A21,'Return Data'!$B$7:$R$2843,11,0)</f>
        <v>1.9258999999999999</v>
      </c>
      <c r="G21" s="66">
        <f t="shared" si="1"/>
        <v>2</v>
      </c>
      <c r="H21" s="65">
        <f>VLOOKUP($A21,'Return Data'!$B$7:$R$2843,12,0)</f>
        <v>2.9131999999999998</v>
      </c>
      <c r="I21" s="66">
        <f t="shared" si="2"/>
        <v>4</v>
      </c>
      <c r="J21" s="65">
        <f>VLOOKUP($A21,'Return Data'!$B$7:$R$2843,13,0)</f>
        <v>3.4072</v>
      </c>
      <c r="K21" s="66">
        <f t="shared" si="3"/>
        <v>3</v>
      </c>
      <c r="L21" s="65">
        <f>VLOOKUP($A21,'Return Data'!$B$7:$R$2843,17,0)</f>
        <v>4.6839000000000004</v>
      </c>
      <c r="M21" s="66">
        <f>RANK(L21,L$8:L$34,0)</f>
        <v>6</v>
      </c>
      <c r="N21" s="65">
        <f>VLOOKUP($A21,'Return Data'!$B$7:$R$2843,14,0)</f>
        <v>5.2615999999999996</v>
      </c>
      <c r="O21" s="66">
        <f>RANK(N21,N$8:N$34,0)</f>
        <v>6</v>
      </c>
      <c r="P21" s="65">
        <f>VLOOKUP($A21,'Return Data'!$B$7:$R$2843,15,0)</f>
        <v>5.6364999999999998</v>
      </c>
      <c r="Q21" s="66">
        <f>RANK(P21,P$8:P$34,0)</f>
        <v>4</v>
      </c>
      <c r="R21" s="65">
        <f>VLOOKUP($A21,'Return Data'!$B$7:$R$2843,16,0)</f>
        <v>7.0891000000000002</v>
      </c>
      <c r="S21" s="67">
        <f t="shared" si="5"/>
        <v>3</v>
      </c>
    </row>
    <row r="22" spans="1:19" x14ac:dyDescent="0.3">
      <c r="A22" s="63" t="s">
        <v>1755</v>
      </c>
      <c r="B22" s="64">
        <f>VLOOKUP($A22,'Return Data'!$B$7:$R$2843,3,0)</f>
        <v>44340</v>
      </c>
      <c r="C22" s="65">
        <f>VLOOKUP($A22,'Return Data'!$B$7:$R$2843,4,0)</f>
        <v>15.066000000000001</v>
      </c>
      <c r="D22" s="65">
        <f>VLOOKUP($A22,'Return Data'!$B$7:$R$2843,10,0)</f>
        <v>1.0530999999999999</v>
      </c>
      <c r="E22" s="66">
        <f t="shared" si="0"/>
        <v>7</v>
      </c>
      <c r="F22" s="65">
        <f>VLOOKUP($A22,'Return Data'!$B$7:$R$2843,11,0)</f>
        <v>1.8936999999999999</v>
      </c>
      <c r="G22" s="66">
        <f t="shared" si="1"/>
        <v>5</v>
      </c>
      <c r="H22" s="65">
        <f>VLOOKUP($A22,'Return Data'!$B$7:$R$2843,12,0)</f>
        <v>2.8607</v>
      </c>
      <c r="I22" s="66">
        <f t="shared" si="2"/>
        <v>7</v>
      </c>
      <c r="J22" s="65">
        <f>VLOOKUP($A22,'Return Data'!$B$7:$R$2843,13,0)</f>
        <v>3.5606</v>
      </c>
      <c r="K22" s="66">
        <f t="shared" si="3"/>
        <v>2</v>
      </c>
      <c r="L22" s="65">
        <f>VLOOKUP($A22,'Return Data'!$B$7:$R$2843,17,0)</f>
        <v>4.9099000000000004</v>
      </c>
      <c r="M22" s="66">
        <f>RANK(L22,L$8:L$34,0)</f>
        <v>2</v>
      </c>
      <c r="N22" s="65">
        <f>VLOOKUP($A22,'Return Data'!$B$7:$R$2843,14,0)</f>
        <v>5.2887000000000004</v>
      </c>
      <c r="O22" s="66">
        <f>RANK(N22,N$8:N$34,0)</f>
        <v>2</v>
      </c>
      <c r="P22" s="65">
        <f>VLOOKUP($A22,'Return Data'!$B$7:$R$2843,15,0)</f>
        <v>5.6429999999999998</v>
      </c>
      <c r="Q22" s="66">
        <f>RANK(P22,P$8:P$34,0)</f>
        <v>2</v>
      </c>
      <c r="R22" s="65">
        <f>VLOOKUP($A22,'Return Data'!$B$7:$R$2843,16,0)</f>
        <v>6.1161000000000003</v>
      </c>
      <c r="S22" s="67">
        <f t="shared" si="5"/>
        <v>12</v>
      </c>
    </row>
    <row r="23" spans="1:19" x14ac:dyDescent="0.3">
      <c r="A23" s="63" t="s">
        <v>1756</v>
      </c>
      <c r="B23" s="64">
        <f>VLOOKUP($A23,'Return Data'!$B$7:$R$2843,3,0)</f>
        <v>44340</v>
      </c>
      <c r="C23" s="65">
        <f>VLOOKUP($A23,'Return Data'!$B$7:$R$2843,4,0)</f>
        <v>11.030200000000001</v>
      </c>
      <c r="D23" s="65">
        <f>VLOOKUP($A23,'Return Data'!$B$7:$R$2843,10,0)</f>
        <v>0.89270000000000005</v>
      </c>
      <c r="E23" s="66">
        <f t="shared" si="0"/>
        <v>20</v>
      </c>
      <c r="F23" s="65">
        <f>VLOOKUP($A23,'Return Data'!$B$7:$R$2843,11,0)</f>
        <v>1.5457000000000001</v>
      </c>
      <c r="G23" s="66">
        <f t="shared" si="1"/>
        <v>20</v>
      </c>
      <c r="H23" s="65">
        <f>VLOOKUP($A23,'Return Data'!$B$7:$R$2843,12,0)</f>
        <v>2.2631000000000001</v>
      </c>
      <c r="I23" s="66">
        <f t="shared" si="2"/>
        <v>19</v>
      </c>
      <c r="J23" s="65">
        <f>VLOOKUP($A23,'Return Data'!$B$7:$R$2843,13,0)</f>
        <v>2.5188000000000001</v>
      </c>
      <c r="K23" s="66">
        <f t="shared" si="3"/>
        <v>19</v>
      </c>
      <c r="L23" s="65">
        <f>VLOOKUP($A23,'Return Data'!$B$7:$R$2843,17,0)</f>
        <v>4.0496999999999996</v>
      </c>
      <c r="M23" s="66">
        <f>RANK(L23,L$8:L$34,0)</f>
        <v>18</v>
      </c>
      <c r="N23" s="65"/>
      <c r="O23" s="66"/>
      <c r="P23" s="65"/>
      <c r="Q23" s="66"/>
      <c r="R23" s="65">
        <f>VLOOKUP($A23,'Return Data'!$B$7:$R$2843,16,0)</f>
        <v>4.3003999999999998</v>
      </c>
      <c r="S23" s="67">
        <f t="shared" si="5"/>
        <v>20</v>
      </c>
    </row>
    <row r="24" spans="1:19" x14ac:dyDescent="0.3">
      <c r="A24" s="63" t="s">
        <v>1757</v>
      </c>
      <c r="B24" s="64">
        <f>VLOOKUP($A24,'Return Data'!$B$7:$R$2843,3,0)</f>
        <v>44340</v>
      </c>
      <c r="C24" s="65">
        <f>VLOOKUP($A24,'Return Data'!$B$7:$R$2843,4,0)</f>
        <v>10.198</v>
      </c>
      <c r="D24" s="65">
        <f>VLOOKUP($A24,'Return Data'!$B$7:$R$2843,10,0)</f>
        <v>0.75780000000000003</v>
      </c>
      <c r="E24" s="66">
        <f t="shared" si="0"/>
        <v>23</v>
      </c>
      <c r="F24" s="65">
        <f>VLOOKUP($A24,'Return Data'!$B$7:$R$2843,11,0)</f>
        <v>1.4059999999999999</v>
      </c>
      <c r="G24" s="66">
        <f t="shared" si="1"/>
        <v>21</v>
      </c>
      <c r="H24" s="65"/>
      <c r="I24" s="66"/>
      <c r="J24" s="65"/>
      <c r="K24" s="66"/>
      <c r="L24" s="65"/>
      <c r="M24" s="66"/>
      <c r="N24" s="65"/>
      <c r="O24" s="66"/>
      <c r="P24" s="65"/>
      <c r="Q24" s="66"/>
      <c r="R24" s="65">
        <f>VLOOKUP($A24,'Return Data'!$B$7:$R$2843,16,0)</f>
        <v>1.98</v>
      </c>
      <c r="S24" s="67">
        <f t="shared" si="5"/>
        <v>27</v>
      </c>
    </row>
    <row r="25" spans="1:19" x14ac:dyDescent="0.3">
      <c r="A25" s="63" t="s">
        <v>1758</v>
      </c>
      <c r="B25" s="64">
        <f>VLOOKUP($A25,'Return Data'!$B$7:$R$2843,3,0)</f>
        <v>44340</v>
      </c>
      <c r="C25" s="65">
        <f>VLOOKUP($A25,'Return Data'!$B$7:$R$2843,4,0)</f>
        <v>10.308999999999999</v>
      </c>
      <c r="D25" s="65">
        <f>VLOOKUP($A25,'Return Data'!$B$7:$R$2843,10,0)</f>
        <v>0.94</v>
      </c>
      <c r="E25" s="66">
        <f t="shared" si="0"/>
        <v>17</v>
      </c>
      <c r="F25" s="65">
        <f>VLOOKUP($A25,'Return Data'!$B$7:$R$2843,11,0)</f>
        <v>1.7369000000000001</v>
      </c>
      <c r="G25" s="66">
        <f t="shared" si="1"/>
        <v>15</v>
      </c>
      <c r="H25" s="65"/>
      <c r="I25" s="66"/>
      <c r="J25" s="65"/>
      <c r="K25" s="66"/>
      <c r="L25" s="65"/>
      <c r="M25" s="66"/>
      <c r="N25" s="65"/>
      <c r="O25" s="66"/>
      <c r="P25" s="65"/>
      <c r="Q25" s="66"/>
      <c r="R25" s="65">
        <f>VLOOKUP($A25,'Return Data'!$B$7:$R$2843,16,0)</f>
        <v>3.09</v>
      </c>
      <c r="S25" s="67">
        <f t="shared" si="5"/>
        <v>24</v>
      </c>
    </row>
    <row r="26" spans="1:19" x14ac:dyDescent="0.3">
      <c r="A26" s="63" t="s">
        <v>2014</v>
      </c>
      <c r="B26" s="64">
        <f>VLOOKUP($A26,'Return Data'!$B$7:$R$2843,3,0)</f>
        <v>44340</v>
      </c>
      <c r="C26" s="65">
        <f>VLOOKUP($A26,'Return Data'!$B$7:$R$2843,4,0)</f>
        <v>10.701599999999999</v>
      </c>
      <c r="D26" s="65">
        <f>VLOOKUP($A26,'Return Data'!$B$7:$R$2843,10,0)</f>
        <v>0.315</v>
      </c>
      <c r="E26" s="66">
        <f t="shared" si="0"/>
        <v>27</v>
      </c>
      <c r="F26" s="65">
        <f>VLOOKUP($A26,'Return Data'!$B$7:$R$2843,11,0)</f>
        <v>0.51380000000000003</v>
      </c>
      <c r="G26" s="66">
        <f t="shared" si="1"/>
        <v>27</v>
      </c>
      <c r="H26" s="65">
        <f>VLOOKUP($A26,'Return Data'!$B$7:$R$2843,12,0)</f>
        <v>0.46560000000000001</v>
      </c>
      <c r="I26" s="66">
        <f t="shared" ref="I26:I34" si="8">RANK(H26,H$8:H$34,0)</f>
        <v>25</v>
      </c>
      <c r="J26" s="65">
        <f>VLOOKUP($A26,'Return Data'!$B$7:$R$2843,13,0)</f>
        <v>-0.31580000000000003</v>
      </c>
      <c r="K26" s="66">
        <f t="shared" ref="K26:K34" si="9">RANK(J26,J$8:J$34,0)</f>
        <v>25</v>
      </c>
      <c r="L26" s="65">
        <f>VLOOKUP($A26,'Return Data'!$B$7:$R$2843,17,0)</f>
        <v>1.3597999999999999</v>
      </c>
      <c r="M26" s="66">
        <f>RANK(L26,L$8:L$34,0)</f>
        <v>23</v>
      </c>
      <c r="N26" s="65"/>
      <c r="O26" s="66"/>
      <c r="P26" s="65"/>
      <c r="Q26" s="66"/>
      <c r="R26" s="65">
        <f>VLOOKUP($A26,'Return Data'!$B$7:$R$2843,16,0)</f>
        <v>2.5059</v>
      </c>
      <c r="S26" s="67">
        <f t="shared" si="5"/>
        <v>26</v>
      </c>
    </row>
    <row r="27" spans="1:19" x14ac:dyDescent="0.3">
      <c r="A27" s="63" t="s">
        <v>1759</v>
      </c>
      <c r="B27" s="64">
        <f>VLOOKUP($A27,'Return Data'!$B$7:$R$2843,3,0)</f>
        <v>44340</v>
      </c>
      <c r="C27" s="65">
        <f>VLOOKUP($A27,'Return Data'!$B$7:$R$2843,4,0)</f>
        <v>20.9541</v>
      </c>
      <c r="D27" s="65">
        <f>VLOOKUP($A27,'Return Data'!$B$7:$R$2843,10,0)</f>
        <v>0.99970000000000003</v>
      </c>
      <c r="E27" s="66">
        <f t="shared" si="0"/>
        <v>11</v>
      </c>
      <c r="F27" s="65">
        <f>VLOOKUP($A27,'Return Data'!$B$7:$R$2843,11,0)</f>
        <v>1.8310999999999999</v>
      </c>
      <c r="G27" s="66">
        <f t="shared" si="1"/>
        <v>10</v>
      </c>
      <c r="H27" s="65">
        <f>VLOOKUP($A27,'Return Data'!$B$7:$R$2843,12,0)</f>
        <v>2.7675999999999998</v>
      </c>
      <c r="I27" s="66">
        <f t="shared" si="8"/>
        <v>11</v>
      </c>
      <c r="J27" s="65">
        <f>VLOOKUP($A27,'Return Data'!$B$7:$R$2843,13,0)</f>
        <v>3.2307999999999999</v>
      </c>
      <c r="K27" s="66">
        <f t="shared" si="9"/>
        <v>7</v>
      </c>
      <c r="L27" s="65">
        <f>VLOOKUP($A27,'Return Data'!$B$7:$R$2843,17,0)</f>
        <v>4.6135000000000002</v>
      </c>
      <c r="M27" s="66">
        <f>RANK(L27,L$8:L$34,0)</f>
        <v>9</v>
      </c>
      <c r="N27" s="65">
        <f>VLOOKUP($A27,'Return Data'!$B$7:$R$2843,14,0)</f>
        <v>5.2622</v>
      </c>
      <c r="O27" s="66">
        <f>RANK(N27,N$8:N$34,0)</f>
        <v>5</v>
      </c>
      <c r="P27" s="65">
        <f>VLOOKUP($A27,'Return Data'!$B$7:$R$2843,15,0)</f>
        <v>5.6675000000000004</v>
      </c>
      <c r="Q27" s="66">
        <f>RANK(P27,P$8:P$34,0)</f>
        <v>1</v>
      </c>
      <c r="R27" s="65">
        <f>VLOOKUP($A27,'Return Data'!$B$7:$R$2843,16,0)</f>
        <v>7.2164999999999999</v>
      </c>
      <c r="S27" s="67">
        <f t="shared" si="5"/>
        <v>1</v>
      </c>
    </row>
    <row r="28" spans="1:19" x14ac:dyDescent="0.3">
      <c r="A28" s="63" t="s">
        <v>1760</v>
      </c>
      <c r="B28" s="64">
        <f>VLOOKUP($A28,'Return Data'!$B$7:$R$2843,3,0)</f>
        <v>44340</v>
      </c>
      <c r="C28" s="65">
        <f>VLOOKUP($A28,'Return Data'!$B$7:$R$2843,4,0)</f>
        <v>14.6784</v>
      </c>
      <c r="D28" s="65">
        <f>VLOOKUP($A28,'Return Data'!$B$7:$R$2843,10,0)</f>
        <v>0.89770000000000005</v>
      </c>
      <c r="E28" s="66">
        <f t="shared" si="0"/>
        <v>19</v>
      </c>
      <c r="F28" s="65">
        <f>VLOOKUP($A28,'Return Data'!$B$7:$R$2843,11,0)</f>
        <v>1.7524</v>
      </c>
      <c r="G28" s="66">
        <f t="shared" si="1"/>
        <v>13</v>
      </c>
      <c r="H28" s="65">
        <f>VLOOKUP($A28,'Return Data'!$B$7:$R$2843,12,0)</f>
        <v>2.8294999999999999</v>
      </c>
      <c r="I28" s="66">
        <f t="shared" si="8"/>
        <v>8</v>
      </c>
      <c r="J28" s="65">
        <f>VLOOKUP($A28,'Return Data'!$B$7:$R$2843,13,0)</f>
        <v>3.1533000000000002</v>
      </c>
      <c r="K28" s="66">
        <f t="shared" si="9"/>
        <v>9</v>
      </c>
      <c r="L28" s="65">
        <f>VLOOKUP($A28,'Return Data'!$B$7:$R$2843,17,0)</f>
        <v>4.3691000000000004</v>
      </c>
      <c r="M28" s="66">
        <f>RANK(L28,L$8:L$34,0)</f>
        <v>14</v>
      </c>
      <c r="N28" s="65">
        <f>VLOOKUP($A28,'Return Data'!$B$7:$R$2843,14,0)</f>
        <v>4.8197999999999999</v>
      </c>
      <c r="O28" s="66">
        <f>RANK(N28,N$8:N$34,0)</f>
        <v>14</v>
      </c>
      <c r="P28" s="65">
        <f>VLOOKUP($A28,'Return Data'!$B$7:$R$2843,15,0)</f>
        <v>5.2965</v>
      </c>
      <c r="Q28" s="66">
        <f>RANK(P28,P$8:P$34,0)</f>
        <v>12</v>
      </c>
      <c r="R28" s="65">
        <f>VLOOKUP($A28,'Return Data'!$B$7:$R$2843,16,0)</f>
        <v>5.8548</v>
      </c>
      <c r="S28" s="67">
        <f t="shared" si="5"/>
        <v>14</v>
      </c>
    </row>
    <row r="29" spans="1:19" x14ac:dyDescent="0.3">
      <c r="A29" s="63" t="s">
        <v>1761</v>
      </c>
      <c r="B29" s="64">
        <f>VLOOKUP($A29,'Return Data'!$B$7:$R$2843,3,0)</f>
        <v>44340</v>
      </c>
      <c r="C29" s="65">
        <f>VLOOKUP($A29,'Return Data'!$B$7:$R$2843,4,0)</f>
        <v>11.6403</v>
      </c>
      <c r="D29" s="65">
        <f>VLOOKUP($A29,'Return Data'!$B$7:$R$2843,10,0)</f>
        <v>0.78180000000000005</v>
      </c>
      <c r="E29" s="66">
        <f t="shared" si="0"/>
        <v>22</v>
      </c>
      <c r="F29" s="65">
        <f>VLOOKUP($A29,'Return Data'!$B$7:$R$2843,11,0)</f>
        <v>1.2684</v>
      </c>
      <c r="G29" s="66">
        <f t="shared" si="1"/>
        <v>22</v>
      </c>
      <c r="H29" s="65">
        <f>VLOOKUP($A29,'Return Data'!$B$7:$R$2843,12,0)</f>
        <v>1.8782000000000001</v>
      </c>
      <c r="I29" s="66">
        <f t="shared" si="8"/>
        <v>21</v>
      </c>
      <c r="J29" s="65">
        <f>VLOOKUP($A29,'Return Data'!$B$7:$R$2843,13,0)</f>
        <v>1.615</v>
      </c>
      <c r="K29" s="66">
        <f t="shared" si="9"/>
        <v>24</v>
      </c>
      <c r="L29" s="65">
        <f>VLOOKUP($A29,'Return Data'!$B$7:$R$2843,17,0)</f>
        <v>2.6558000000000002</v>
      </c>
      <c r="M29" s="66">
        <f>RANK(L29,L$8:L$34,0)</f>
        <v>22</v>
      </c>
      <c r="N29" s="65">
        <f>VLOOKUP($A29,'Return Data'!$B$7:$R$2843,14,0)</f>
        <v>1.3493999999999999</v>
      </c>
      <c r="O29" s="66">
        <f>RANK(N29,N$8:N$34,0)</f>
        <v>18</v>
      </c>
      <c r="P29" s="65"/>
      <c r="Q29" s="66"/>
      <c r="R29" s="65">
        <f>VLOOKUP($A29,'Return Data'!$B$7:$R$2843,16,0)</f>
        <v>3.0270999999999999</v>
      </c>
      <c r="S29" s="67">
        <f t="shared" si="5"/>
        <v>25</v>
      </c>
    </row>
    <row r="30" spans="1:19" x14ac:dyDescent="0.3">
      <c r="A30" s="63" t="s">
        <v>1762</v>
      </c>
      <c r="B30" s="64">
        <f>VLOOKUP($A30,'Return Data'!$B$7:$R$2843,3,0)</f>
        <v>44340</v>
      </c>
      <c r="C30" s="65">
        <f>VLOOKUP($A30,'Return Data'!$B$7:$R$2843,4,0)</f>
        <v>26.357199999999999</v>
      </c>
      <c r="D30" s="65">
        <f>VLOOKUP($A30,'Return Data'!$B$7:$R$2843,10,0)</f>
        <v>0.99939999999999996</v>
      </c>
      <c r="E30" s="66">
        <f t="shared" si="0"/>
        <v>12</v>
      </c>
      <c r="F30" s="65">
        <f>VLOOKUP($A30,'Return Data'!$B$7:$R$2843,11,0)</f>
        <v>1.6899</v>
      </c>
      <c r="G30" s="66">
        <f t="shared" si="1"/>
        <v>19</v>
      </c>
      <c r="H30" s="65">
        <f>VLOOKUP($A30,'Return Data'!$B$7:$R$2843,12,0)</f>
        <v>2.5272999999999999</v>
      </c>
      <c r="I30" s="66">
        <f t="shared" si="8"/>
        <v>18</v>
      </c>
      <c r="J30" s="65">
        <f>VLOOKUP($A30,'Return Data'!$B$7:$R$2843,13,0)</f>
        <v>2.6595</v>
      </c>
      <c r="K30" s="66">
        <f t="shared" si="9"/>
        <v>18</v>
      </c>
      <c r="L30" s="65">
        <f>VLOOKUP($A30,'Return Data'!$B$7:$R$2843,17,0)</f>
        <v>4.1860999999999997</v>
      </c>
      <c r="M30" s="66">
        <f>RANK(L30,L$8:L$34,0)</f>
        <v>17</v>
      </c>
      <c r="N30" s="65">
        <f>VLOOKUP($A30,'Return Data'!$B$7:$R$2843,14,0)</f>
        <v>4.7995000000000001</v>
      </c>
      <c r="O30" s="66">
        <f>RANK(N30,N$8:N$34,0)</f>
        <v>15</v>
      </c>
      <c r="P30" s="65">
        <f>VLOOKUP($A30,'Return Data'!$B$7:$R$2843,15,0)</f>
        <v>5.3022</v>
      </c>
      <c r="Q30" s="66">
        <f>RANK(P30,P$8:P$34,0)</f>
        <v>11</v>
      </c>
      <c r="R30" s="65">
        <f>VLOOKUP($A30,'Return Data'!$B$7:$R$2843,16,0)</f>
        <v>6.8807</v>
      </c>
      <c r="S30" s="67">
        <f t="shared" si="5"/>
        <v>5</v>
      </c>
    </row>
    <row r="31" spans="1:19" x14ac:dyDescent="0.3">
      <c r="A31" s="63" t="s">
        <v>1763</v>
      </c>
      <c r="B31" s="64">
        <f>VLOOKUP($A31,'Return Data'!$B$7:$R$2843,3,0)</f>
        <v>44340</v>
      </c>
      <c r="C31" s="65">
        <f>VLOOKUP($A31,'Return Data'!$B$7:$R$2843,4,0)</f>
        <v>10.485799999999999</v>
      </c>
      <c r="D31" s="65">
        <f>VLOOKUP($A31,'Return Data'!$B$7:$R$2843,10,0)</f>
        <v>1.1352</v>
      </c>
      <c r="E31" s="66">
        <f t="shared" si="0"/>
        <v>1</v>
      </c>
      <c r="F31" s="65">
        <f>VLOOKUP($A31,'Return Data'!$B$7:$R$2843,11,0)</f>
        <v>1.8453999999999999</v>
      </c>
      <c r="G31" s="66">
        <f t="shared" si="1"/>
        <v>9</v>
      </c>
      <c r="H31" s="65">
        <f>VLOOKUP($A31,'Return Data'!$B$7:$R$2843,12,0)</f>
        <v>3.0596000000000001</v>
      </c>
      <c r="I31" s="66">
        <f t="shared" si="8"/>
        <v>1</v>
      </c>
      <c r="J31" s="65">
        <f>VLOOKUP($A31,'Return Data'!$B$7:$R$2843,13,0)</f>
        <v>3.1265000000000001</v>
      </c>
      <c r="K31" s="66">
        <f t="shared" si="9"/>
        <v>11</v>
      </c>
      <c r="L31" s="65"/>
      <c r="M31" s="66"/>
      <c r="N31" s="65"/>
      <c r="O31" s="66"/>
      <c r="P31" s="65"/>
      <c r="Q31" s="66"/>
      <c r="R31" s="65">
        <f>VLOOKUP($A31,'Return Data'!$B$7:$R$2843,16,0)</f>
        <v>3.7124000000000001</v>
      </c>
      <c r="S31" s="67">
        <f t="shared" si="5"/>
        <v>22</v>
      </c>
    </row>
    <row r="32" spans="1:19" x14ac:dyDescent="0.3">
      <c r="A32" s="63" t="s">
        <v>1764</v>
      </c>
      <c r="B32" s="64">
        <f>VLOOKUP($A32,'Return Data'!$B$7:$R$2843,3,0)</f>
        <v>44340</v>
      </c>
      <c r="C32" s="65">
        <f>VLOOKUP($A32,'Return Data'!$B$7:$R$2843,4,0)</f>
        <v>11.3498</v>
      </c>
      <c r="D32" s="65">
        <f>VLOOKUP($A32,'Return Data'!$B$7:$R$2843,10,0)</f>
        <v>1.0929</v>
      </c>
      <c r="E32" s="66">
        <f t="shared" si="0"/>
        <v>4</v>
      </c>
      <c r="F32" s="65">
        <f>VLOOKUP($A32,'Return Data'!$B$7:$R$2843,11,0)</f>
        <v>1.9217</v>
      </c>
      <c r="G32" s="66">
        <f t="shared" si="1"/>
        <v>3</v>
      </c>
      <c r="H32" s="65">
        <f>VLOOKUP($A32,'Return Data'!$B$7:$R$2843,12,0)</f>
        <v>2.9759000000000002</v>
      </c>
      <c r="I32" s="66">
        <f t="shared" si="8"/>
        <v>2</v>
      </c>
      <c r="J32" s="65">
        <f>VLOOKUP($A32,'Return Data'!$B$7:$R$2843,13,0)</f>
        <v>3.6122999999999998</v>
      </c>
      <c r="K32" s="66">
        <f t="shared" si="9"/>
        <v>1</v>
      </c>
      <c r="L32" s="65">
        <f>VLOOKUP($A32,'Return Data'!$B$7:$R$2843,17,0)</f>
        <v>5.0964999999999998</v>
      </c>
      <c r="M32" s="66">
        <f>RANK(L32,L$8:L$34,0)</f>
        <v>1</v>
      </c>
      <c r="N32" s="65"/>
      <c r="O32" s="66"/>
      <c r="P32" s="65"/>
      <c r="Q32" s="66"/>
      <c r="R32" s="65">
        <f>VLOOKUP($A32,'Return Data'!$B$7:$R$2843,16,0)</f>
        <v>5.3421000000000003</v>
      </c>
      <c r="S32" s="67">
        <f t="shared" si="5"/>
        <v>17</v>
      </c>
    </row>
    <row r="33" spans="1:19" x14ac:dyDescent="0.3">
      <c r="A33" s="63" t="s">
        <v>1765</v>
      </c>
      <c r="B33" s="64">
        <f>VLOOKUP($A33,'Return Data'!$B$7:$R$2843,3,0)</f>
        <v>44340</v>
      </c>
      <c r="C33" s="65">
        <f>VLOOKUP($A33,'Return Data'!$B$7:$R$2843,4,0)</f>
        <v>11.1374</v>
      </c>
      <c r="D33" s="65">
        <f>VLOOKUP($A33,'Return Data'!$B$7:$R$2843,10,0)</f>
        <v>1.0736000000000001</v>
      </c>
      <c r="E33" s="66">
        <f t="shared" si="0"/>
        <v>6</v>
      </c>
      <c r="F33" s="65">
        <f>VLOOKUP($A33,'Return Data'!$B$7:$R$2843,11,0)</f>
        <v>1.6938</v>
      </c>
      <c r="G33" s="66">
        <f t="shared" si="1"/>
        <v>18</v>
      </c>
      <c r="H33" s="65">
        <f>VLOOKUP($A33,'Return Data'!$B$7:$R$2843,12,0)</f>
        <v>2.5430000000000001</v>
      </c>
      <c r="I33" s="66">
        <f t="shared" si="8"/>
        <v>17</v>
      </c>
      <c r="J33" s="65">
        <f>VLOOKUP($A33,'Return Data'!$B$7:$R$2843,13,0)</f>
        <v>3.1031</v>
      </c>
      <c r="K33" s="66">
        <f t="shared" si="9"/>
        <v>13</v>
      </c>
      <c r="L33" s="65">
        <f>VLOOKUP($A33,'Return Data'!$B$7:$R$2843,17,0)</f>
        <v>4.6220999999999997</v>
      </c>
      <c r="M33" s="66">
        <f>RANK(L33,L$8:L$34,0)</f>
        <v>8</v>
      </c>
      <c r="N33" s="65"/>
      <c r="O33" s="66"/>
      <c r="P33" s="65"/>
      <c r="Q33" s="66"/>
      <c r="R33" s="65">
        <f>VLOOKUP($A33,'Return Data'!$B$7:$R$2843,16,0)</f>
        <v>4.8874000000000004</v>
      </c>
      <c r="S33" s="67">
        <f t="shared" si="5"/>
        <v>19</v>
      </c>
    </row>
    <row r="34" spans="1:19" x14ac:dyDescent="0.3">
      <c r="A34" s="63" t="s">
        <v>1766</v>
      </c>
      <c r="B34" s="64">
        <f>VLOOKUP($A34,'Return Data'!$B$7:$R$2843,3,0)</f>
        <v>44340</v>
      </c>
      <c r="C34" s="65">
        <f>VLOOKUP($A34,'Return Data'!$B$7:$R$2843,4,0)</f>
        <v>27.556000000000001</v>
      </c>
      <c r="D34" s="65">
        <f>VLOOKUP($A34,'Return Data'!$B$7:$R$2843,10,0)</f>
        <v>1.1103000000000001</v>
      </c>
      <c r="E34" s="66">
        <f t="shared" si="0"/>
        <v>2</v>
      </c>
      <c r="F34" s="65">
        <f>VLOOKUP($A34,'Return Data'!$B$7:$R$2843,11,0)</f>
        <v>1.9004000000000001</v>
      </c>
      <c r="G34" s="66">
        <f t="shared" si="1"/>
        <v>4</v>
      </c>
      <c r="H34" s="65">
        <f>VLOOKUP($A34,'Return Data'!$B$7:$R$2843,12,0)</f>
        <v>2.8731</v>
      </c>
      <c r="I34" s="66">
        <f t="shared" si="8"/>
        <v>6</v>
      </c>
      <c r="J34" s="65">
        <f>VLOOKUP($A34,'Return Data'!$B$7:$R$2843,13,0)</f>
        <v>3.3721000000000001</v>
      </c>
      <c r="K34" s="66">
        <f t="shared" si="9"/>
        <v>4</v>
      </c>
      <c r="L34" s="65">
        <f>VLOOKUP($A34,'Return Data'!$B$7:$R$2843,17,0)</f>
        <v>4.7088999999999999</v>
      </c>
      <c r="M34" s="66">
        <f>RANK(L34,L$8:L$34,0)</f>
        <v>5</v>
      </c>
      <c r="N34" s="65">
        <f>VLOOKUP($A34,'Return Data'!$B$7:$R$2843,14,0)</f>
        <v>5.2712000000000003</v>
      </c>
      <c r="O34" s="66">
        <f>RANK(N34,N$8:N$34,0)</f>
        <v>4</v>
      </c>
      <c r="P34" s="65">
        <f>VLOOKUP($A34,'Return Data'!$B$7:$R$2843,15,0)</f>
        <v>5.5909000000000004</v>
      </c>
      <c r="Q34" s="66">
        <f>RANK(P34,P$8:P$34,0)</f>
        <v>5</v>
      </c>
      <c r="R34" s="65">
        <f>VLOOKUP($A34,'Return Data'!$B$7:$R$2843,16,0)</f>
        <v>7.0335999999999999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0.92787407407407418</v>
      </c>
      <c r="E36" s="74"/>
      <c r="F36" s="75">
        <f>AVERAGE(F8:F34)</f>
        <v>1.6249925925925925</v>
      </c>
      <c r="G36" s="74"/>
      <c r="H36" s="75">
        <f>AVERAGE(H8:H34)</f>
        <v>2.4702520000000003</v>
      </c>
      <c r="I36" s="74"/>
      <c r="J36" s="75">
        <f>AVERAGE(J8:J34)</f>
        <v>2.7727720000000007</v>
      </c>
      <c r="K36" s="74"/>
      <c r="L36" s="75">
        <f>AVERAGE(L8:L34)</f>
        <v>4.2038391304347824</v>
      </c>
      <c r="M36" s="74"/>
      <c r="N36" s="75">
        <f>AVERAGE(N8:N34)</f>
        <v>4.8045111111111112</v>
      </c>
      <c r="O36" s="74"/>
      <c r="P36" s="75">
        <f>AVERAGE(P8:P34)</f>
        <v>5.4153533333333321</v>
      </c>
      <c r="Q36" s="74"/>
      <c r="R36" s="75">
        <f>AVERAGE(R8:R34)</f>
        <v>5.3900148148148155</v>
      </c>
      <c r="S36" s="76"/>
    </row>
    <row r="37" spans="1:19" x14ac:dyDescent="0.3">
      <c r="A37" s="73" t="s">
        <v>28</v>
      </c>
      <c r="B37" s="74"/>
      <c r="C37" s="74"/>
      <c r="D37" s="75">
        <f>MIN(D8:D34)</f>
        <v>0.315</v>
      </c>
      <c r="E37" s="74"/>
      <c r="F37" s="75">
        <f>MIN(F8:F34)</f>
        <v>0.51380000000000003</v>
      </c>
      <c r="G37" s="74"/>
      <c r="H37" s="75">
        <f>MIN(H8:H34)</f>
        <v>0.46560000000000001</v>
      </c>
      <c r="I37" s="74"/>
      <c r="J37" s="75">
        <f>MIN(J8:J34)</f>
        <v>-0.31580000000000003</v>
      </c>
      <c r="K37" s="74"/>
      <c r="L37" s="75">
        <f>MIN(L8:L34)</f>
        <v>1.3597999999999999</v>
      </c>
      <c r="M37" s="74"/>
      <c r="N37" s="75">
        <f>MIN(N8:N34)</f>
        <v>1.3493999999999999</v>
      </c>
      <c r="O37" s="74"/>
      <c r="P37" s="75">
        <f>MIN(P8:P34)</f>
        <v>4.7126999999999999</v>
      </c>
      <c r="Q37" s="74"/>
      <c r="R37" s="75">
        <f>MIN(R8:R34)</f>
        <v>1.98</v>
      </c>
      <c r="S37" s="76"/>
    </row>
    <row r="38" spans="1:19" ht="15" thickBot="1" x14ac:dyDescent="0.35">
      <c r="A38" s="77" t="s">
        <v>29</v>
      </c>
      <c r="B38" s="78"/>
      <c r="C38" s="78"/>
      <c r="D38" s="79">
        <f>MAX(D8:D34)</f>
        <v>1.1352</v>
      </c>
      <c r="E38" s="78"/>
      <c r="F38" s="79">
        <f>MAX(F8:F34)</f>
        <v>1.9913000000000001</v>
      </c>
      <c r="G38" s="78"/>
      <c r="H38" s="79">
        <f>MAX(H8:H34)</f>
        <v>3.0596000000000001</v>
      </c>
      <c r="I38" s="78"/>
      <c r="J38" s="79">
        <f>MAX(J8:J34)</f>
        <v>3.6122999999999998</v>
      </c>
      <c r="K38" s="78"/>
      <c r="L38" s="79">
        <f>MAX(L8:L34)</f>
        <v>5.0964999999999998</v>
      </c>
      <c r="M38" s="78"/>
      <c r="N38" s="79">
        <f>MAX(N8:N34)</f>
        <v>5.3057999999999996</v>
      </c>
      <c r="O38" s="78"/>
      <c r="P38" s="79">
        <f>MAX(P8:P34)</f>
        <v>5.6675000000000004</v>
      </c>
      <c r="Q38" s="78"/>
      <c r="R38" s="79">
        <f>MAX(R8:R34)</f>
        <v>7.2164999999999999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44340</v>
      </c>
      <c r="C8" s="65">
        <f>VLOOKUP($A8,'Return Data'!$B$7:$R$2843,4,0)</f>
        <v>75.010000000000005</v>
      </c>
      <c r="D8" s="65">
        <f>VLOOKUP($A8,'Return Data'!$B$7:$R$2843,10,0)</f>
        <v>4.2095000000000002</v>
      </c>
      <c r="E8" s="66">
        <f>RANK(D8,D$8:D$10,0)</f>
        <v>2</v>
      </c>
      <c r="F8" s="65">
        <f>VLOOKUP($A8,'Return Data'!$B$7:$R$2843,11,0)</f>
        <v>21.375399999999999</v>
      </c>
      <c r="G8" s="66">
        <f>RANK(F8,F$8:F$10,0)</f>
        <v>3</v>
      </c>
      <c r="H8" s="65">
        <f>VLOOKUP($A8,'Return Data'!$B$7:$R$2843,12,0)</f>
        <v>34.498800000000003</v>
      </c>
      <c r="I8" s="66">
        <f>RANK(H8,H$8:H$10,0)</f>
        <v>3</v>
      </c>
      <c r="J8" s="65">
        <f>VLOOKUP($A8,'Return Data'!$B$7:$R$2843,13,0)</f>
        <v>71.138499999999993</v>
      </c>
      <c r="K8" s="66">
        <f>RANK(J8,J$8:J$10,0)</f>
        <v>3</v>
      </c>
      <c r="L8" s="65">
        <f>VLOOKUP($A8,'Return Data'!$B$7:$R$2843,17,0)</f>
        <v>19.3202</v>
      </c>
      <c r="M8" s="66">
        <f>RANK(L8,L$8:L$10,0)</f>
        <v>2</v>
      </c>
      <c r="N8" s="65">
        <f>VLOOKUP($A8,'Return Data'!$B$7:$R$2843,14,0)</f>
        <v>14.7074</v>
      </c>
      <c r="O8" s="66">
        <f>RANK(N8,N$8:N$10,0)</f>
        <v>3</v>
      </c>
      <c r="P8" s="65">
        <f>VLOOKUP($A8,'Return Data'!$B$7:$R$2843,15,0)</f>
        <v>19.219200000000001</v>
      </c>
      <c r="Q8" s="66">
        <f>RANK(P8,P$8:P$10,0)</f>
        <v>1</v>
      </c>
      <c r="R8" s="65">
        <f>VLOOKUP($A8,'Return Data'!$B$7:$R$2843,16,0)</f>
        <v>18.940999999999999</v>
      </c>
      <c r="S8" s="67">
        <f>RANK(R8,R$8:R$10,0)</f>
        <v>1</v>
      </c>
    </row>
    <row r="9" spans="1:20" x14ac:dyDescent="0.3">
      <c r="A9" s="63" t="s">
        <v>608</v>
      </c>
      <c r="B9" s="64">
        <f>VLOOKUP($A9,'Return Data'!$B$7:$R$2843,3,0)</f>
        <v>44340</v>
      </c>
      <c r="C9" s="65">
        <f>VLOOKUP($A9,'Return Data'!$B$7:$R$2843,4,0)</f>
        <v>80.391000000000005</v>
      </c>
      <c r="D9" s="65">
        <f>VLOOKUP($A9,'Return Data'!$B$7:$R$2843,10,0)</f>
        <v>2.1474000000000002</v>
      </c>
      <c r="E9" s="66">
        <f>RANK(D9,D$8:D$10,0)</f>
        <v>3</v>
      </c>
      <c r="F9" s="65">
        <f>VLOOKUP($A9,'Return Data'!$B$7:$R$2843,11,0)</f>
        <v>21.598199999999999</v>
      </c>
      <c r="G9" s="66">
        <f>RANK(F9,F$8:F$10,0)</f>
        <v>2</v>
      </c>
      <c r="H9" s="65">
        <f>VLOOKUP($A9,'Return Data'!$B$7:$R$2843,12,0)</f>
        <v>37.7667</v>
      </c>
      <c r="I9" s="66">
        <f>RANK(H9,H$8:H$10,0)</f>
        <v>2</v>
      </c>
      <c r="J9" s="65">
        <f>VLOOKUP($A9,'Return Data'!$B$7:$R$2843,13,0)</f>
        <v>74.736500000000007</v>
      </c>
      <c r="K9" s="66">
        <f>RANK(J9,J$8:J$10,0)</f>
        <v>2</v>
      </c>
      <c r="L9" s="65">
        <f>VLOOKUP($A9,'Return Data'!$B$7:$R$2843,17,0)</f>
        <v>17.7744</v>
      </c>
      <c r="M9" s="66">
        <f>RANK(L9,L$8:L$10,0)</f>
        <v>3</v>
      </c>
      <c r="N9" s="65">
        <f>VLOOKUP($A9,'Return Data'!$B$7:$R$2843,14,0)</f>
        <v>15.1549</v>
      </c>
      <c r="O9" s="66">
        <f>RANK(N9,N$8:N$10,0)</f>
        <v>1</v>
      </c>
      <c r="P9" s="65">
        <f>VLOOKUP($A9,'Return Data'!$B$7:$R$2843,15,0)</f>
        <v>18.493500000000001</v>
      </c>
      <c r="Q9" s="66">
        <f>RANK(P9,P$8:P$10,0)</f>
        <v>2</v>
      </c>
      <c r="R9" s="65">
        <f>VLOOKUP($A9,'Return Data'!$B$7:$R$2843,16,0)</f>
        <v>15.8104</v>
      </c>
      <c r="S9" s="67">
        <f>RANK(R9,R$8:R$10,0)</f>
        <v>2</v>
      </c>
    </row>
    <row r="10" spans="1:20" x14ac:dyDescent="0.3">
      <c r="A10" s="63" t="s">
        <v>1860</v>
      </c>
      <c r="B10" s="64">
        <f>VLOOKUP($A10,'Return Data'!$B$7:$R$2843,3,0)</f>
        <v>44340</v>
      </c>
      <c r="C10" s="65">
        <f>VLOOKUP($A10,'Return Data'!$B$7:$R$2843,4,0)</f>
        <v>175.32589999999999</v>
      </c>
      <c r="D10" s="65">
        <f>VLOOKUP($A10,'Return Data'!$B$7:$R$2843,10,0)</f>
        <v>8.4326000000000008</v>
      </c>
      <c r="E10" s="66">
        <f>RANK(D10,D$8:D$10,0)</f>
        <v>1</v>
      </c>
      <c r="F10" s="65">
        <f>VLOOKUP($A10,'Return Data'!$B$7:$R$2843,11,0)</f>
        <v>38.959499999999998</v>
      </c>
      <c r="G10" s="66">
        <f>RANK(F10,F$8:F$10,0)</f>
        <v>1</v>
      </c>
      <c r="H10" s="65">
        <f>VLOOKUP($A10,'Return Data'!$B$7:$R$2843,12,0)</f>
        <v>56.064599999999999</v>
      </c>
      <c r="I10" s="66">
        <f>RANK(H10,H$8:H$10,0)</f>
        <v>1</v>
      </c>
      <c r="J10" s="65">
        <f>VLOOKUP($A10,'Return Data'!$B$7:$R$2843,13,0)</f>
        <v>111.3738</v>
      </c>
      <c r="K10" s="66">
        <f>RANK(J10,J$8:J$10,0)</f>
        <v>1</v>
      </c>
      <c r="L10" s="65">
        <f>VLOOKUP($A10,'Return Data'!$B$7:$R$2843,17,0)</f>
        <v>23.842099999999999</v>
      </c>
      <c r="M10" s="66">
        <f>RANK(L10,L$8:L$10,0)</f>
        <v>1</v>
      </c>
      <c r="N10" s="65">
        <f>VLOOKUP($A10,'Return Data'!$B$7:$R$2843,14,0)</f>
        <v>14.801600000000001</v>
      </c>
      <c r="O10" s="66">
        <f>RANK(N10,N$8:N$10,0)</f>
        <v>2</v>
      </c>
      <c r="P10" s="65">
        <f>VLOOKUP($A10,'Return Data'!$B$7:$R$2843,15,0)</f>
        <v>15.7136</v>
      </c>
      <c r="Q10" s="66">
        <f>RANK(P10,P$8:P$10,0)</f>
        <v>3</v>
      </c>
      <c r="R10" s="65">
        <f>VLOOKUP($A10,'Return Data'!$B$7:$R$2843,16,0)</f>
        <v>13.8278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4.9298333333333337</v>
      </c>
      <c r="E12" s="74"/>
      <c r="F12" s="75">
        <f>AVERAGE(F8:F10)</f>
        <v>27.311033333333331</v>
      </c>
      <c r="G12" s="74"/>
      <c r="H12" s="75">
        <f>AVERAGE(H8:H10)</f>
        <v>42.776700000000005</v>
      </c>
      <c r="I12" s="74"/>
      <c r="J12" s="75">
        <f>AVERAGE(J8:J10)</f>
        <v>85.749600000000001</v>
      </c>
      <c r="K12" s="74"/>
      <c r="L12" s="75">
        <f>AVERAGE(L8:L10)</f>
        <v>20.312233333333335</v>
      </c>
      <c r="M12" s="74"/>
      <c r="N12" s="75">
        <f>AVERAGE(N8:N10)</f>
        <v>14.887966666666665</v>
      </c>
      <c r="O12" s="74"/>
      <c r="P12" s="75">
        <f>AVERAGE(P8:P10)</f>
        <v>17.808766666666667</v>
      </c>
      <c r="Q12" s="74"/>
      <c r="R12" s="75">
        <f>AVERAGE(R8:R10)</f>
        <v>16.193066666666667</v>
      </c>
      <c r="S12" s="76"/>
    </row>
    <row r="13" spans="1:20" x14ac:dyDescent="0.3">
      <c r="A13" s="73" t="s">
        <v>28</v>
      </c>
      <c r="B13" s="74"/>
      <c r="C13" s="74"/>
      <c r="D13" s="75">
        <f>MIN(D8:D10)</f>
        <v>2.1474000000000002</v>
      </c>
      <c r="E13" s="74"/>
      <c r="F13" s="75">
        <f>MIN(F8:F10)</f>
        <v>21.375399999999999</v>
      </c>
      <c r="G13" s="74"/>
      <c r="H13" s="75">
        <f>MIN(H8:H10)</f>
        <v>34.498800000000003</v>
      </c>
      <c r="I13" s="74"/>
      <c r="J13" s="75">
        <f>MIN(J8:J10)</f>
        <v>71.138499999999993</v>
      </c>
      <c r="K13" s="74"/>
      <c r="L13" s="75">
        <f>MIN(L8:L10)</f>
        <v>17.7744</v>
      </c>
      <c r="M13" s="74"/>
      <c r="N13" s="75">
        <f>MIN(N8:N10)</f>
        <v>14.7074</v>
      </c>
      <c r="O13" s="74"/>
      <c r="P13" s="75">
        <f>MIN(P8:P10)</f>
        <v>15.7136</v>
      </c>
      <c r="Q13" s="74"/>
      <c r="R13" s="75">
        <f>MIN(R8:R10)</f>
        <v>13.8278</v>
      </c>
      <c r="S13" s="76"/>
    </row>
    <row r="14" spans="1:20" ht="15" thickBot="1" x14ac:dyDescent="0.35">
      <c r="A14" s="77" t="s">
        <v>29</v>
      </c>
      <c r="B14" s="78"/>
      <c r="C14" s="78"/>
      <c r="D14" s="79">
        <f>MAX(D8:D10)</f>
        <v>8.4326000000000008</v>
      </c>
      <c r="E14" s="78"/>
      <c r="F14" s="79">
        <f>MAX(F8:F10)</f>
        <v>38.959499999999998</v>
      </c>
      <c r="G14" s="78"/>
      <c r="H14" s="79">
        <f>MAX(H8:H10)</f>
        <v>56.064599999999999</v>
      </c>
      <c r="I14" s="78"/>
      <c r="J14" s="79">
        <f>MAX(J8:J10)</f>
        <v>111.3738</v>
      </c>
      <c r="K14" s="78"/>
      <c r="L14" s="79">
        <f>MAX(L8:L10)</f>
        <v>23.842099999999999</v>
      </c>
      <c r="M14" s="78"/>
      <c r="N14" s="79">
        <f>MAX(N8:N10)</f>
        <v>15.1549</v>
      </c>
      <c r="O14" s="78"/>
      <c r="P14" s="79">
        <f>MAX(P8:P10)</f>
        <v>19.219200000000001</v>
      </c>
      <c r="Q14" s="78"/>
      <c r="R14" s="79">
        <f>MAX(R8:R10)</f>
        <v>18.940999999999999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44340</v>
      </c>
      <c r="C8" s="65">
        <f>VLOOKUP($A8,'Return Data'!$B$7:$R$2843,4,0)</f>
        <v>67.22</v>
      </c>
      <c r="D8" s="65">
        <f>VLOOKUP($A8,'Return Data'!$B$7:$R$2843,10,0)</f>
        <v>3.8788</v>
      </c>
      <c r="E8" s="66">
        <f>RANK(D8,D$8:D$10,0)</f>
        <v>2</v>
      </c>
      <c r="F8" s="65">
        <f>VLOOKUP($A8,'Return Data'!$B$7:$R$2843,11,0)</f>
        <v>20.574000000000002</v>
      </c>
      <c r="G8" s="66">
        <f>RANK(F8,F$8:F$10,0)</f>
        <v>3</v>
      </c>
      <c r="H8" s="65">
        <f>VLOOKUP($A8,'Return Data'!$B$7:$R$2843,12,0)</f>
        <v>33.188000000000002</v>
      </c>
      <c r="I8" s="66">
        <f>RANK(H8,H$8:H$10,0)</f>
        <v>3</v>
      </c>
      <c r="J8" s="65">
        <f>VLOOKUP($A8,'Return Data'!$B$7:$R$2843,13,0)</f>
        <v>68.936899999999994</v>
      </c>
      <c r="K8" s="66">
        <f>RANK(J8,J$8:J$10,0)</f>
        <v>3</v>
      </c>
      <c r="L8" s="65">
        <f>VLOOKUP($A8,'Return Data'!$B$7:$R$2843,17,0)</f>
        <v>17.920100000000001</v>
      </c>
      <c r="M8" s="66">
        <f>RANK(L8,L$8:L$10,0)</f>
        <v>2</v>
      </c>
      <c r="N8" s="65">
        <f>VLOOKUP($A8,'Return Data'!$B$7:$R$2843,14,0)</f>
        <v>13.367000000000001</v>
      </c>
      <c r="O8" s="66">
        <f>RANK(N8,N$8:N$10,0)</f>
        <v>3</v>
      </c>
      <c r="P8" s="65">
        <f>VLOOKUP($A8,'Return Data'!$B$7:$R$2843,15,0)</f>
        <v>17.586099999999998</v>
      </c>
      <c r="Q8" s="66">
        <f>RANK(P8,P$8:P$10,0)</f>
        <v>1</v>
      </c>
      <c r="R8" s="65">
        <f>VLOOKUP($A8,'Return Data'!$B$7:$R$2843,16,0)</f>
        <v>14.4375</v>
      </c>
      <c r="S8" s="67">
        <f>RANK(R8,R$8:R$10,0)</f>
        <v>2</v>
      </c>
    </row>
    <row r="9" spans="1:20" x14ac:dyDescent="0.3">
      <c r="A9" s="63" t="s">
        <v>607</v>
      </c>
      <c r="B9" s="64">
        <f>VLOOKUP($A9,'Return Data'!$B$7:$R$2843,3,0)</f>
        <v>44340</v>
      </c>
      <c r="C9" s="65">
        <f>VLOOKUP($A9,'Return Data'!$B$7:$R$2843,4,0)</f>
        <v>72.102999999999994</v>
      </c>
      <c r="D9" s="65">
        <f>VLOOKUP($A9,'Return Data'!$B$7:$R$2843,10,0)</f>
        <v>1.8145</v>
      </c>
      <c r="E9" s="66">
        <f>RANK(D9,D$8:D$10,0)</f>
        <v>3</v>
      </c>
      <c r="F9" s="65">
        <f>VLOOKUP($A9,'Return Data'!$B$7:$R$2843,11,0)</f>
        <v>20.797799999999999</v>
      </c>
      <c r="G9" s="66">
        <f>RANK(F9,F$8:F$10,0)</f>
        <v>2</v>
      </c>
      <c r="H9" s="65">
        <f>VLOOKUP($A9,'Return Data'!$B$7:$R$2843,12,0)</f>
        <v>36.4011</v>
      </c>
      <c r="I9" s="66">
        <f>RANK(H9,H$8:H$10,0)</f>
        <v>2</v>
      </c>
      <c r="J9" s="65">
        <f>VLOOKUP($A9,'Return Data'!$B$7:$R$2843,13,0)</f>
        <v>72.400400000000005</v>
      </c>
      <c r="K9" s="66">
        <f>RANK(J9,J$8:J$10,0)</f>
        <v>2</v>
      </c>
      <c r="L9" s="65">
        <f>VLOOKUP($A9,'Return Data'!$B$7:$R$2843,17,0)</f>
        <v>16.171800000000001</v>
      </c>
      <c r="M9" s="66">
        <f>RANK(L9,L$8:L$10,0)</f>
        <v>3</v>
      </c>
      <c r="N9" s="65">
        <f>VLOOKUP($A9,'Return Data'!$B$7:$R$2843,14,0)</f>
        <v>13.6225</v>
      </c>
      <c r="O9" s="66">
        <f>RANK(N9,N$8:N$10,0)</f>
        <v>2</v>
      </c>
      <c r="P9" s="65">
        <f>VLOOKUP($A9,'Return Data'!$B$7:$R$2843,15,0)</f>
        <v>16.803100000000001</v>
      </c>
      <c r="Q9" s="66">
        <f>RANK(P9,P$8:P$10,0)</f>
        <v>2</v>
      </c>
      <c r="R9" s="65">
        <f>VLOOKUP($A9,'Return Data'!$B$7:$R$2843,16,0)</f>
        <v>13.2866</v>
      </c>
      <c r="S9" s="67">
        <f>RANK(R9,R$8:R$10,0)</f>
        <v>3</v>
      </c>
    </row>
    <row r="10" spans="1:20" x14ac:dyDescent="0.3">
      <c r="A10" s="63" t="s">
        <v>1861</v>
      </c>
      <c r="B10" s="64">
        <f>VLOOKUP($A10,'Return Data'!$B$7:$R$2843,3,0)</f>
        <v>44340</v>
      </c>
      <c r="C10" s="65">
        <f>VLOOKUP($A10,'Return Data'!$B$7:$R$2843,4,0)</f>
        <v>421.09706783418397</v>
      </c>
      <c r="D10" s="65">
        <f>VLOOKUP($A10,'Return Data'!$B$7:$R$2843,10,0)</f>
        <v>8.2653999999999996</v>
      </c>
      <c r="E10" s="66">
        <f>RANK(D10,D$8:D$10,0)</f>
        <v>1</v>
      </c>
      <c r="F10" s="65">
        <f>VLOOKUP($A10,'Return Data'!$B$7:$R$2843,11,0)</f>
        <v>38.528799999999997</v>
      </c>
      <c r="G10" s="66">
        <f>RANK(F10,F$8:F$10,0)</f>
        <v>1</v>
      </c>
      <c r="H10" s="65">
        <f>VLOOKUP($A10,'Return Data'!$B$7:$R$2843,12,0)</f>
        <v>55.340899999999998</v>
      </c>
      <c r="I10" s="66">
        <f>RANK(H10,H$8:H$10,0)</f>
        <v>1</v>
      </c>
      <c r="J10" s="65">
        <f>VLOOKUP($A10,'Return Data'!$B$7:$R$2843,13,0)</f>
        <v>110.0763</v>
      </c>
      <c r="K10" s="66">
        <f>RANK(J10,J$8:J$10,0)</f>
        <v>1</v>
      </c>
      <c r="L10" s="65">
        <f>VLOOKUP($A10,'Return Data'!$B$7:$R$2843,17,0)</f>
        <v>23.105499999999999</v>
      </c>
      <c r="M10" s="66">
        <f>RANK(L10,L$8:L$10,0)</f>
        <v>1</v>
      </c>
      <c r="N10" s="65">
        <f>VLOOKUP($A10,'Return Data'!$B$7:$R$2843,14,0)</f>
        <v>14.084</v>
      </c>
      <c r="O10" s="66">
        <f>RANK(N10,N$8:N$10,0)</f>
        <v>1</v>
      </c>
      <c r="P10" s="65">
        <f>VLOOKUP($A10,'Return Data'!$B$7:$R$2843,15,0)</f>
        <v>14.9872</v>
      </c>
      <c r="Q10" s="66">
        <f>RANK(P10,P$8:P$10,0)</f>
        <v>3</v>
      </c>
      <c r="R10" s="65">
        <f>VLOOKUP($A10,'Return Data'!$B$7:$R$2843,16,0)</f>
        <v>18.134699999999999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4.6528999999999998</v>
      </c>
      <c r="E12" s="74"/>
      <c r="F12" s="75">
        <f>AVERAGE(F8:F10)</f>
        <v>26.633533333333332</v>
      </c>
      <c r="G12" s="74"/>
      <c r="H12" s="75">
        <f>AVERAGE(H8:H10)</f>
        <v>41.643333333333338</v>
      </c>
      <c r="I12" s="74"/>
      <c r="J12" s="75">
        <f>AVERAGE(J8:J10)</f>
        <v>83.804533333333339</v>
      </c>
      <c r="K12" s="74"/>
      <c r="L12" s="75">
        <f>AVERAGE(L8:L10)</f>
        <v>19.065799999999999</v>
      </c>
      <c r="M12" s="74"/>
      <c r="N12" s="75">
        <f>AVERAGE(N8:N10)</f>
        <v>13.691166666666666</v>
      </c>
      <c r="O12" s="74"/>
      <c r="P12" s="75">
        <f>AVERAGE(P8:P10)</f>
        <v>16.4588</v>
      </c>
      <c r="Q12" s="74"/>
      <c r="R12" s="75">
        <f>AVERAGE(R8:R10)</f>
        <v>15.286266666666668</v>
      </c>
      <c r="S12" s="76"/>
    </row>
    <row r="13" spans="1:20" x14ac:dyDescent="0.3">
      <c r="A13" s="73" t="s">
        <v>28</v>
      </c>
      <c r="B13" s="74"/>
      <c r="C13" s="74"/>
      <c r="D13" s="75">
        <f>MIN(D8:D10)</f>
        <v>1.8145</v>
      </c>
      <c r="E13" s="74"/>
      <c r="F13" s="75">
        <f>MIN(F8:F10)</f>
        <v>20.574000000000002</v>
      </c>
      <c r="G13" s="74"/>
      <c r="H13" s="75">
        <f>MIN(H8:H10)</f>
        <v>33.188000000000002</v>
      </c>
      <c r="I13" s="74"/>
      <c r="J13" s="75">
        <f>MIN(J8:J10)</f>
        <v>68.936899999999994</v>
      </c>
      <c r="K13" s="74"/>
      <c r="L13" s="75">
        <f>MIN(L8:L10)</f>
        <v>16.171800000000001</v>
      </c>
      <c r="M13" s="74"/>
      <c r="N13" s="75">
        <f>MIN(N8:N10)</f>
        <v>13.367000000000001</v>
      </c>
      <c r="O13" s="74"/>
      <c r="P13" s="75">
        <f>MIN(P8:P10)</f>
        <v>14.9872</v>
      </c>
      <c r="Q13" s="74"/>
      <c r="R13" s="75">
        <f>MIN(R8:R10)</f>
        <v>13.2866</v>
      </c>
      <c r="S13" s="76"/>
    </row>
    <row r="14" spans="1:20" ht="15" thickBot="1" x14ac:dyDescent="0.35">
      <c r="A14" s="77" t="s">
        <v>29</v>
      </c>
      <c r="B14" s="78"/>
      <c r="C14" s="78"/>
      <c r="D14" s="79">
        <f>MAX(D8:D10)</f>
        <v>8.2653999999999996</v>
      </c>
      <c r="E14" s="78"/>
      <c r="F14" s="79">
        <f>MAX(F8:F10)</f>
        <v>38.528799999999997</v>
      </c>
      <c r="G14" s="78"/>
      <c r="H14" s="79">
        <f>MAX(H8:H10)</f>
        <v>55.340899999999998</v>
      </c>
      <c r="I14" s="78"/>
      <c r="J14" s="79">
        <f>MAX(J8:J10)</f>
        <v>110.0763</v>
      </c>
      <c r="K14" s="78"/>
      <c r="L14" s="79">
        <f>MAX(L8:L10)</f>
        <v>23.105499999999999</v>
      </c>
      <c r="M14" s="78"/>
      <c r="N14" s="79">
        <f>MAX(N8:N10)</f>
        <v>14.084</v>
      </c>
      <c r="O14" s="78"/>
      <c r="P14" s="79">
        <f>MAX(P8:P10)</f>
        <v>17.586099999999998</v>
      </c>
      <c r="Q14" s="78"/>
      <c r="R14" s="79">
        <f>MAX(R8:R10)</f>
        <v>18.134699999999999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44340</v>
      </c>
      <c r="C8" s="65">
        <f>VLOOKUP($A8,'Return Data'!$B$7:$R$2843,4,0)</f>
        <v>70.713499999999996</v>
      </c>
      <c r="D8" s="65">
        <f>VLOOKUP($A8,'Return Data'!$B$7:$R$2843,10,0)</f>
        <v>10.618399999999999</v>
      </c>
      <c r="E8" s="66">
        <f>RANK(D8,D$8:D$23,0)</f>
        <v>2</v>
      </c>
      <c r="F8" s="65">
        <f>VLOOKUP($A8,'Return Data'!$B$7:$R$2843,11,0)</f>
        <v>31.641999999999999</v>
      </c>
      <c r="G8" s="66">
        <f>RANK(F8,F$8:F$23,0)</f>
        <v>3</v>
      </c>
      <c r="H8" s="65">
        <f>VLOOKUP($A8,'Return Data'!$B$7:$R$2843,12,0)</f>
        <v>45.836799999999997</v>
      </c>
      <c r="I8" s="66">
        <f>RANK(H8,H$8:H$23,0)</f>
        <v>3</v>
      </c>
      <c r="J8" s="65">
        <f>VLOOKUP($A8,'Return Data'!$B$7:$R$2843,13,0)</f>
        <v>87.390500000000003</v>
      </c>
      <c r="K8" s="66">
        <f>RANK(J8,J$8:J$23,0)</f>
        <v>3</v>
      </c>
      <c r="L8" s="65">
        <f>VLOOKUP($A8,'Return Data'!$B$7:$R$2843,17,0)</f>
        <v>13.2545</v>
      </c>
      <c r="M8" s="66">
        <f>RANK(L8,L$8:L$23,0)</f>
        <v>12</v>
      </c>
      <c r="N8" s="65">
        <f>VLOOKUP($A8,'Return Data'!$B$7:$R$2843,14,0)</f>
        <v>4.6193999999999997</v>
      </c>
      <c r="O8" s="66">
        <f>RANK(N8,N$8:N$23,0)</f>
        <v>12</v>
      </c>
      <c r="P8" s="65">
        <f>VLOOKUP($A8,'Return Data'!$B$7:$R$2843,15,0)</f>
        <v>12.5998</v>
      </c>
      <c r="Q8" s="66">
        <f>RANK(P8,P$8:P$23,0)</f>
        <v>11</v>
      </c>
      <c r="R8" s="65">
        <f>VLOOKUP($A8,'Return Data'!$B$7:$R$2843,16,0)</f>
        <v>17.360499999999998</v>
      </c>
      <c r="S8" s="67">
        <f>RANK(R8,R$8:R$23,0)</f>
        <v>3</v>
      </c>
    </row>
    <row r="9" spans="1:19" s="68" customFormat="1" x14ac:dyDescent="0.3">
      <c r="A9" s="63" t="s">
        <v>12</v>
      </c>
      <c r="B9" s="64">
        <f>VLOOKUP($A9,'Return Data'!$B$7:$R$2843,3,0)</f>
        <v>44340</v>
      </c>
      <c r="C9" s="65">
        <f>VLOOKUP($A9,'Return Data'!$B$7:$R$2843,4,0)</f>
        <v>396.97500000000002</v>
      </c>
      <c r="D9" s="65">
        <f>VLOOKUP($A9,'Return Data'!$B$7:$R$2843,10,0)</f>
        <v>3.9123000000000001</v>
      </c>
      <c r="E9" s="66">
        <f t="shared" ref="E9:E23" si="0">RANK(D9,D$8:D$23,0)</f>
        <v>11</v>
      </c>
      <c r="F9" s="65">
        <f>VLOOKUP($A9,'Return Data'!$B$7:$R$2843,11,0)</f>
        <v>22.785799999999998</v>
      </c>
      <c r="G9" s="66">
        <f t="shared" ref="G9:I9" si="1">RANK(F9,F$8:F$23,0)</f>
        <v>10</v>
      </c>
      <c r="H9" s="65">
        <f>VLOOKUP($A9,'Return Data'!$B$7:$R$2843,12,0)</f>
        <v>37.060400000000001</v>
      </c>
      <c r="I9" s="66">
        <f t="shared" si="1"/>
        <v>11</v>
      </c>
      <c r="J9" s="65">
        <f>VLOOKUP($A9,'Return Data'!$B$7:$R$2843,13,0)</f>
        <v>77.081800000000001</v>
      </c>
      <c r="K9" s="66">
        <f t="shared" ref="K9:K23" si="2">RANK(J9,J$8:J$23,0)</f>
        <v>8</v>
      </c>
      <c r="L9" s="65">
        <f>VLOOKUP($A9,'Return Data'!$B$7:$R$2843,17,0)</f>
        <v>12.1069</v>
      </c>
      <c r="M9" s="66">
        <f t="shared" ref="M9:M23" si="3">RANK(L9,L$8:L$23,0)</f>
        <v>16</v>
      </c>
      <c r="N9" s="65">
        <f>VLOOKUP($A9,'Return Data'!$B$7:$R$2843,14,0)</f>
        <v>9.8265999999999991</v>
      </c>
      <c r="O9" s="66">
        <f t="shared" ref="O9:O23" si="4">RANK(N9,N$8:N$23,0)</f>
        <v>9</v>
      </c>
      <c r="P9" s="65">
        <f>VLOOKUP($A9,'Return Data'!$B$7:$R$2843,15,0)</f>
        <v>14.9803</v>
      </c>
      <c r="Q9" s="66">
        <f t="shared" ref="Q9:Q23" si="5">RANK(P9,P$8:P$23,0)</f>
        <v>7</v>
      </c>
      <c r="R9" s="65">
        <f>VLOOKUP($A9,'Return Data'!$B$7:$R$2843,16,0)</f>
        <v>15.6808</v>
      </c>
      <c r="S9" s="67">
        <f t="shared" ref="S9:S23" si="6">RANK(R9,R$8:R$23,0)</f>
        <v>7</v>
      </c>
    </row>
    <row r="10" spans="1:19" s="68" customFormat="1" x14ac:dyDescent="0.3">
      <c r="A10" s="63" t="s">
        <v>13</v>
      </c>
      <c r="B10" s="64">
        <f>VLOOKUP($A10,'Return Data'!$B$7:$R$2843,3,0)</f>
        <v>44340</v>
      </c>
      <c r="C10" s="65">
        <f>VLOOKUP($A10,'Return Data'!$B$7:$R$2843,4,0)</f>
        <v>224.79</v>
      </c>
      <c r="D10" s="65">
        <f>VLOOKUP($A10,'Return Data'!$B$7:$R$2843,10,0)</f>
        <v>8.673</v>
      </c>
      <c r="E10" s="66">
        <f t="shared" si="0"/>
        <v>3</v>
      </c>
      <c r="F10" s="65">
        <f>VLOOKUP($A10,'Return Data'!$B$7:$R$2843,11,0)</f>
        <v>28.480799999999999</v>
      </c>
      <c r="G10" s="66">
        <f t="shared" ref="G10:I10" si="7">RANK(F10,F$8:F$23,0)</f>
        <v>4</v>
      </c>
      <c r="H10" s="65">
        <f>VLOOKUP($A10,'Return Data'!$B$7:$R$2843,12,0)</f>
        <v>39.595100000000002</v>
      </c>
      <c r="I10" s="66">
        <f t="shared" si="7"/>
        <v>7</v>
      </c>
      <c r="J10" s="65">
        <f>VLOOKUP($A10,'Return Data'!$B$7:$R$2843,13,0)</f>
        <v>71.516900000000007</v>
      </c>
      <c r="K10" s="66">
        <f t="shared" si="2"/>
        <v>10</v>
      </c>
      <c r="L10" s="65">
        <f>VLOOKUP($A10,'Return Data'!$B$7:$R$2843,17,0)</f>
        <v>20.4543</v>
      </c>
      <c r="M10" s="66">
        <f t="shared" si="3"/>
        <v>1</v>
      </c>
      <c r="N10" s="65">
        <f>VLOOKUP($A10,'Return Data'!$B$7:$R$2843,14,0)</f>
        <v>14.9033</v>
      </c>
      <c r="O10" s="66">
        <f t="shared" si="4"/>
        <v>2</v>
      </c>
      <c r="P10" s="65">
        <f>VLOOKUP($A10,'Return Data'!$B$7:$R$2843,15,0)</f>
        <v>14.845800000000001</v>
      </c>
      <c r="Q10" s="66">
        <f t="shared" si="5"/>
        <v>8</v>
      </c>
      <c r="R10" s="65">
        <f>VLOOKUP($A10,'Return Data'!$B$7:$R$2843,16,0)</f>
        <v>17.497499999999999</v>
      </c>
      <c r="S10" s="67">
        <f t="shared" si="6"/>
        <v>2</v>
      </c>
    </row>
    <row r="11" spans="1:19" s="68" customFormat="1" x14ac:dyDescent="0.3">
      <c r="A11" s="63" t="s">
        <v>14</v>
      </c>
      <c r="B11" s="64">
        <f>VLOOKUP($A11,'Return Data'!$B$7:$R$2843,3,0)</f>
        <v>44340</v>
      </c>
      <c r="C11" s="65">
        <f>VLOOKUP($A11,'Return Data'!$B$7:$R$2843,4,0)</f>
        <v>14.29</v>
      </c>
      <c r="D11" s="65">
        <f>VLOOKUP($A11,'Return Data'!$B$7:$R$2843,10,0)</f>
        <v>5.1508000000000003</v>
      </c>
      <c r="E11" s="66">
        <f t="shared" si="0"/>
        <v>8</v>
      </c>
      <c r="F11" s="65">
        <f>VLOOKUP($A11,'Return Data'!$B$7:$R$2843,11,0)</f>
        <v>24.152899999999999</v>
      </c>
      <c r="G11" s="66">
        <f t="shared" ref="G11:I11" si="8">RANK(F11,F$8:F$23,0)</f>
        <v>7</v>
      </c>
      <c r="H11" s="65">
        <f>VLOOKUP($A11,'Return Data'!$B$7:$R$2843,12,0)</f>
        <v>37.271900000000002</v>
      </c>
      <c r="I11" s="66">
        <f t="shared" si="8"/>
        <v>10</v>
      </c>
      <c r="J11" s="65">
        <f>VLOOKUP($A11,'Return Data'!$B$7:$R$2843,13,0)</f>
        <v>69.916799999999995</v>
      </c>
      <c r="K11" s="66">
        <f t="shared" si="2"/>
        <v>11</v>
      </c>
      <c r="L11" s="65">
        <f>VLOOKUP($A11,'Return Data'!$B$7:$R$2843,17,0)</f>
        <v>15.595499999999999</v>
      </c>
      <c r="M11" s="66">
        <f t="shared" si="3"/>
        <v>10</v>
      </c>
      <c r="N11" s="65"/>
      <c r="O11" s="66"/>
      <c r="P11" s="65"/>
      <c r="Q11" s="66"/>
      <c r="R11" s="65">
        <f>VLOOKUP($A11,'Return Data'!$B$7:$R$2843,16,0)</f>
        <v>13.7988</v>
      </c>
      <c r="S11" s="67">
        <f t="shared" si="6"/>
        <v>10</v>
      </c>
    </row>
    <row r="12" spans="1:19" s="68" customFormat="1" x14ac:dyDescent="0.3">
      <c r="A12" s="63" t="s">
        <v>15</v>
      </c>
      <c r="B12" s="64">
        <f>VLOOKUP($A12,'Return Data'!$B$7:$R$2843,3,0)</f>
        <v>44340</v>
      </c>
      <c r="C12" s="65">
        <f>VLOOKUP($A12,'Return Data'!$B$7:$R$2843,4,0)</f>
        <v>78.66</v>
      </c>
      <c r="D12" s="65">
        <f>VLOOKUP($A12,'Return Data'!$B$7:$R$2843,10,0)</f>
        <v>15.0336</v>
      </c>
      <c r="E12" s="66">
        <f t="shared" si="0"/>
        <v>1</v>
      </c>
      <c r="F12" s="65">
        <f>VLOOKUP($A12,'Return Data'!$B$7:$R$2843,11,0)</f>
        <v>44.013199999999998</v>
      </c>
      <c r="G12" s="66">
        <f t="shared" ref="G12:I12" si="9">RANK(F12,F$8:F$23,0)</f>
        <v>1</v>
      </c>
      <c r="H12" s="65">
        <f>VLOOKUP($A12,'Return Data'!$B$7:$R$2843,12,0)</f>
        <v>62.051900000000003</v>
      </c>
      <c r="I12" s="66">
        <f t="shared" si="9"/>
        <v>1</v>
      </c>
      <c r="J12" s="65">
        <f>VLOOKUP($A12,'Return Data'!$B$7:$R$2843,13,0)</f>
        <v>130.20189999999999</v>
      </c>
      <c r="K12" s="66">
        <f t="shared" si="2"/>
        <v>1</v>
      </c>
      <c r="L12" s="65">
        <f>VLOOKUP($A12,'Return Data'!$B$7:$R$2843,17,0)</f>
        <v>19.997499999999999</v>
      </c>
      <c r="M12" s="66">
        <f t="shared" si="3"/>
        <v>2</v>
      </c>
      <c r="N12" s="65">
        <f>VLOOKUP($A12,'Return Data'!$B$7:$R$2843,14,0)</f>
        <v>10.8851</v>
      </c>
      <c r="O12" s="66">
        <f t="shared" si="4"/>
        <v>7</v>
      </c>
      <c r="P12" s="65">
        <f>VLOOKUP($A12,'Return Data'!$B$7:$R$2843,15,0)</f>
        <v>17.8993</v>
      </c>
      <c r="Q12" s="66">
        <f t="shared" si="5"/>
        <v>2</v>
      </c>
      <c r="R12" s="65">
        <f>VLOOKUP($A12,'Return Data'!$B$7:$R$2843,16,0)</f>
        <v>16.452999999999999</v>
      </c>
      <c r="S12" s="67">
        <f t="shared" si="6"/>
        <v>5</v>
      </c>
    </row>
    <row r="13" spans="1:19" s="68" customFormat="1" x14ac:dyDescent="0.3">
      <c r="A13" s="63" t="s">
        <v>16</v>
      </c>
      <c r="B13" s="64">
        <f>VLOOKUP($A13,'Return Data'!$B$7:$R$2843,3,0)</f>
        <v>44340</v>
      </c>
      <c r="C13" s="65">
        <f>VLOOKUP($A13,'Return Data'!$B$7:$R$2843,4,0)</f>
        <v>16.360900000000001</v>
      </c>
      <c r="D13" s="65">
        <f>VLOOKUP($A13,'Return Data'!$B$7:$R$2843,10,0)</f>
        <v>1.6837</v>
      </c>
      <c r="E13" s="66">
        <f t="shared" si="0"/>
        <v>15</v>
      </c>
      <c r="F13" s="65">
        <f>VLOOKUP($A13,'Return Data'!$B$7:$R$2843,11,0)</f>
        <v>15.1074</v>
      </c>
      <c r="G13" s="66">
        <f t="shared" ref="G13:I13" si="10">RANK(F13,F$8:F$23,0)</f>
        <v>16</v>
      </c>
      <c r="H13" s="65">
        <f>VLOOKUP($A13,'Return Data'!$B$7:$R$2843,12,0)</f>
        <v>29.838100000000001</v>
      </c>
      <c r="I13" s="66">
        <f t="shared" si="10"/>
        <v>15</v>
      </c>
      <c r="J13" s="65">
        <f>VLOOKUP($A13,'Return Data'!$B$7:$R$2843,13,0)</f>
        <v>63.056199999999997</v>
      </c>
      <c r="K13" s="66">
        <f t="shared" si="2"/>
        <v>14</v>
      </c>
      <c r="L13" s="65">
        <f>VLOOKUP($A13,'Return Data'!$B$7:$R$2843,17,0)</f>
        <v>13.247</v>
      </c>
      <c r="M13" s="66">
        <f t="shared" si="3"/>
        <v>13</v>
      </c>
      <c r="N13" s="65">
        <f>VLOOKUP($A13,'Return Data'!$B$7:$R$2843,14,0)</f>
        <v>6.2454000000000001</v>
      </c>
      <c r="O13" s="66">
        <f t="shared" si="4"/>
        <v>11</v>
      </c>
      <c r="P13" s="65">
        <f>VLOOKUP($A13,'Return Data'!$B$7:$R$2843,15,0)</f>
        <v>10.979699999999999</v>
      </c>
      <c r="Q13" s="66">
        <f t="shared" si="5"/>
        <v>12</v>
      </c>
      <c r="R13" s="65">
        <f>VLOOKUP($A13,'Return Data'!$B$7:$R$2843,16,0)</f>
        <v>8.9961000000000002</v>
      </c>
      <c r="S13" s="67">
        <f t="shared" si="6"/>
        <v>16</v>
      </c>
    </row>
    <row r="14" spans="1:19" s="68" customFormat="1" x14ac:dyDescent="0.3">
      <c r="A14" s="63" t="s">
        <v>17</v>
      </c>
      <c r="B14" s="64">
        <f>VLOOKUP($A14,'Return Data'!$B$7:$R$2843,3,0)</f>
        <v>44340</v>
      </c>
      <c r="C14" s="65">
        <f>VLOOKUP($A14,'Return Data'!$B$7:$R$2843,4,0)</f>
        <v>47.597999999999999</v>
      </c>
      <c r="D14" s="65">
        <f>VLOOKUP($A14,'Return Data'!$B$7:$R$2843,10,0)</f>
        <v>3.2088999999999999</v>
      </c>
      <c r="E14" s="66">
        <f t="shared" si="0"/>
        <v>13</v>
      </c>
      <c r="F14" s="65">
        <f>VLOOKUP($A14,'Return Data'!$B$7:$R$2843,11,0)</f>
        <v>23.645600000000002</v>
      </c>
      <c r="G14" s="66">
        <f t="shared" ref="G14:I14" si="11">RANK(F14,F$8:F$23,0)</f>
        <v>8</v>
      </c>
      <c r="H14" s="65">
        <f>VLOOKUP($A14,'Return Data'!$B$7:$R$2843,12,0)</f>
        <v>41.987400000000001</v>
      </c>
      <c r="I14" s="66">
        <f t="shared" si="11"/>
        <v>5</v>
      </c>
      <c r="J14" s="65">
        <f>VLOOKUP($A14,'Return Data'!$B$7:$R$2843,13,0)</f>
        <v>77.923100000000005</v>
      </c>
      <c r="K14" s="66">
        <f t="shared" si="2"/>
        <v>6</v>
      </c>
      <c r="L14" s="65">
        <f>VLOOKUP($A14,'Return Data'!$B$7:$R$2843,17,0)</f>
        <v>17.614699999999999</v>
      </c>
      <c r="M14" s="66">
        <f t="shared" si="3"/>
        <v>4</v>
      </c>
      <c r="N14" s="65">
        <f>VLOOKUP($A14,'Return Data'!$B$7:$R$2843,14,0)</f>
        <v>13.451700000000001</v>
      </c>
      <c r="O14" s="66">
        <f t="shared" si="4"/>
        <v>4</v>
      </c>
      <c r="P14" s="65">
        <f>VLOOKUP($A14,'Return Data'!$B$7:$R$2843,15,0)</f>
        <v>17.905899999999999</v>
      </c>
      <c r="Q14" s="66">
        <f t="shared" si="5"/>
        <v>1</v>
      </c>
      <c r="R14" s="65">
        <f>VLOOKUP($A14,'Return Data'!$B$7:$R$2843,16,0)</f>
        <v>15.22</v>
      </c>
      <c r="S14" s="67">
        <f t="shared" si="6"/>
        <v>8</v>
      </c>
    </row>
    <row r="15" spans="1:19" s="68" customFormat="1" x14ac:dyDescent="0.3">
      <c r="A15" s="63" t="s">
        <v>18</v>
      </c>
      <c r="B15" s="64">
        <f>VLOOKUP($A15,'Return Data'!$B$7:$R$2843,3,0)</f>
        <v>44340</v>
      </c>
      <c r="C15" s="65">
        <f>VLOOKUP($A15,'Return Data'!$B$7:$R$2843,4,0)</f>
        <v>52.347000000000001</v>
      </c>
      <c r="D15" s="65">
        <f>VLOOKUP($A15,'Return Data'!$B$7:$R$2843,10,0)</f>
        <v>6.9179000000000004</v>
      </c>
      <c r="E15" s="66">
        <f t="shared" si="0"/>
        <v>5</v>
      </c>
      <c r="F15" s="65">
        <f>VLOOKUP($A15,'Return Data'!$B$7:$R$2843,11,0)</f>
        <v>25.664999999999999</v>
      </c>
      <c r="G15" s="66">
        <f t="shared" ref="G15:I15" si="12">RANK(F15,F$8:F$23,0)</f>
        <v>6</v>
      </c>
      <c r="H15" s="65">
        <f>VLOOKUP($A15,'Return Data'!$B$7:$R$2843,12,0)</f>
        <v>39.320799999999998</v>
      </c>
      <c r="I15" s="66">
        <f t="shared" si="12"/>
        <v>8</v>
      </c>
      <c r="J15" s="65">
        <f>VLOOKUP($A15,'Return Data'!$B$7:$R$2843,13,0)</f>
        <v>81.829899999999995</v>
      </c>
      <c r="K15" s="66">
        <f t="shared" si="2"/>
        <v>5</v>
      </c>
      <c r="L15" s="65">
        <f>VLOOKUP($A15,'Return Data'!$B$7:$R$2843,17,0)</f>
        <v>16.564900000000002</v>
      </c>
      <c r="M15" s="66">
        <f t="shared" si="3"/>
        <v>7</v>
      </c>
      <c r="N15" s="65">
        <f>VLOOKUP($A15,'Return Data'!$B$7:$R$2843,14,0)</f>
        <v>11.724</v>
      </c>
      <c r="O15" s="66">
        <f t="shared" si="4"/>
        <v>5</v>
      </c>
      <c r="P15" s="65">
        <f>VLOOKUP($A15,'Return Data'!$B$7:$R$2843,15,0)</f>
        <v>16.456700000000001</v>
      </c>
      <c r="Q15" s="66">
        <f t="shared" si="5"/>
        <v>5</v>
      </c>
      <c r="R15" s="65">
        <f>VLOOKUP($A15,'Return Data'!$B$7:$R$2843,16,0)</f>
        <v>18.848099999999999</v>
      </c>
      <c r="S15" s="67">
        <f t="shared" si="6"/>
        <v>1</v>
      </c>
    </row>
    <row r="16" spans="1:19" s="68" customFormat="1" x14ac:dyDescent="0.3">
      <c r="A16" s="63" t="s">
        <v>19</v>
      </c>
      <c r="B16" s="64">
        <f>VLOOKUP($A16,'Return Data'!$B$7:$R$2843,3,0)</f>
        <v>44340</v>
      </c>
      <c r="C16" s="65">
        <f>VLOOKUP($A16,'Return Data'!$B$7:$R$2843,4,0)</f>
        <v>109.7375</v>
      </c>
      <c r="D16" s="65">
        <f>VLOOKUP($A16,'Return Data'!$B$7:$R$2843,10,0)</f>
        <v>6.2365000000000004</v>
      </c>
      <c r="E16" s="66">
        <f t="shared" si="0"/>
        <v>7</v>
      </c>
      <c r="F16" s="65">
        <f>VLOOKUP($A16,'Return Data'!$B$7:$R$2843,11,0)</f>
        <v>27.643000000000001</v>
      </c>
      <c r="G16" s="66">
        <f t="shared" ref="G16:I16" si="13">RANK(F16,F$8:F$23,0)</f>
        <v>5</v>
      </c>
      <c r="H16" s="65">
        <f>VLOOKUP($A16,'Return Data'!$B$7:$R$2843,12,0)</f>
        <v>41.638300000000001</v>
      </c>
      <c r="I16" s="66">
        <f t="shared" si="13"/>
        <v>6</v>
      </c>
      <c r="J16" s="65">
        <f>VLOOKUP($A16,'Return Data'!$B$7:$R$2843,13,0)</f>
        <v>86.489800000000002</v>
      </c>
      <c r="K16" s="66">
        <f t="shared" si="2"/>
        <v>4</v>
      </c>
      <c r="L16" s="65">
        <f>VLOOKUP($A16,'Return Data'!$B$7:$R$2843,17,0)</f>
        <v>17.5989</v>
      </c>
      <c r="M16" s="66">
        <f t="shared" si="3"/>
        <v>5</v>
      </c>
      <c r="N16" s="65">
        <f>VLOOKUP($A16,'Return Data'!$B$7:$R$2843,14,0)</f>
        <v>13.5258</v>
      </c>
      <c r="O16" s="66">
        <f t="shared" si="4"/>
        <v>3</v>
      </c>
      <c r="P16" s="65">
        <f>VLOOKUP($A16,'Return Data'!$B$7:$R$2843,15,0)</f>
        <v>17.101299999999998</v>
      </c>
      <c r="Q16" s="66">
        <f t="shared" si="5"/>
        <v>3</v>
      </c>
      <c r="R16" s="65">
        <f>VLOOKUP($A16,'Return Data'!$B$7:$R$2843,16,0)</f>
        <v>14.843</v>
      </c>
      <c r="S16" s="67">
        <f t="shared" si="6"/>
        <v>9</v>
      </c>
    </row>
    <row r="17" spans="1:19" s="68" customFormat="1" x14ac:dyDescent="0.3">
      <c r="A17" s="63" t="s">
        <v>20</v>
      </c>
      <c r="B17" s="64">
        <f>VLOOKUP($A17,'Return Data'!$B$7:$R$2843,3,0)</f>
        <v>44340</v>
      </c>
      <c r="C17" s="65">
        <f>VLOOKUP($A17,'Return Data'!$B$7:$R$2843,4,0)</f>
        <v>70.8</v>
      </c>
      <c r="D17" s="65">
        <f>VLOOKUP($A17,'Return Data'!$B$7:$R$2843,10,0)</f>
        <v>4.8578000000000001</v>
      </c>
      <c r="E17" s="66">
        <f t="shared" si="0"/>
        <v>9</v>
      </c>
      <c r="F17" s="65">
        <f>VLOOKUP($A17,'Return Data'!$B$7:$R$2843,11,0)</f>
        <v>23.603400000000001</v>
      </c>
      <c r="G17" s="66">
        <f t="shared" ref="G17:I17" si="14">RANK(F17,F$8:F$23,0)</f>
        <v>9</v>
      </c>
      <c r="H17" s="65">
        <f>VLOOKUP($A17,'Return Data'!$B$7:$R$2843,12,0)</f>
        <v>42.140099999999997</v>
      </c>
      <c r="I17" s="66">
        <f t="shared" si="14"/>
        <v>4</v>
      </c>
      <c r="J17" s="65">
        <f>VLOOKUP($A17,'Return Data'!$B$7:$R$2843,13,0)</f>
        <v>77.755499999999998</v>
      </c>
      <c r="K17" s="66">
        <f t="shared" si="2"/>
        <v>7</v>
      </c>
      <c r="L17" s="65">
        <f>VLOOKUP($A17,'Return Data'!$B$7:$R$2843,17,0)</f>
        <v>12.382400000000001</v>
      </c>
      <c r="M17" s="66">
        <f t="shared" si="3"/>
        <v>15</v>
      </c>
      <c r="N17" s="65">
        <f>VLOOKUP($A17,'Return Data'!$B$7:$R$2843,14,0)</f>
        <v>11.0168</v>
      </c>
      <c r="O17" s="66">
        <f t="shared" si="4"/>
        <v>6</v>
      </c>
      <c r="P17" s="65">
        <f>VLOOKUP($A17,'Return Data'!$B$7:$R$2843,15,0)</f>
        <v>12.7225</v>
      </c>
      <c r="Q17" s="66">
        <f t="shared" si="5"/>
        <v>10</v>
      </c>
      <c r="R17" s="65">
        <f>VLOOKUP($A17,'Return Data'!$B$7:$R$2843,16,0)</f>
        <v>13.7347</v>
      </c>
      <c r="S17" s="67">
        <f t="shared" si="6"/>
        <v>11</v>
      </c>
    </row>
    <row r="18" spans="1:19" s="68" customFormat="1" x14ac:dyDescent="0.3">
      <c r="A18" s="63" t="s">
        <v>21</v>
      </c>
      <c r="B18" s="64">
        <f>VLOOKUP($A18,'Return Data'!$B$7:$R$2843,3,0)</f>
        <v>44340</v>
      </c>
      <c r="C18" s="65">
        <f>VLOOKUP($A18,'Return Data'!$B$7:$R$2843,4,0)</f>
        <v>183.60900000000001</v>
      </c>
      <c r="D18" s="65">
        <f>VLOOKUP($A18,'Return Data'!$B$7:$R$2843,10,0)</f>
        <v>2.5280999999999998</v>
      </c>
      <c r="E18" s="66">
        <f t="shared" si="0"/>
        <v>14</v>
      </c>
      <c r="F18" s="65">
        <f>VLOOKUP($A18,'Return Data'!$B$7:$R$2843,11,0)</f>
        <v>16.264700000000001</v>
      </c>
      <c r="G18" s="66">
        <f t="shared" ref="G18:I18" si="15">RANK(F18,F$8:F$23,0)</f>
        <v>15</v>
      </c>
      <c r="H18" s="65">
        <f>VLOOKUP($A18,'Return Data'!$B$7:$R$2843,12,0)</f>
        <v>29.135999999999999</v>
      </c>
      <c r="I18" s="66">
        <f t="shared" si="15"/>
        <v>16</v>
      </c>
      <c r="J18" s="65">
        <f>VLOOKUP($A18,'Return Data'!$B$7:$R$2843,13,0)</f>
        <v>61.034799999999997</v>
      </c>
      <c r="K18" s="66">
        <f t="shared" si="2"/>
        <v>16</v>
      </c>
      <c r="L18" s="65">
        <f>VLOOKUP($A18,'Return Data'!$B$7:$R$2843,17,0)</f>
        <v>13.242599999999999</v>
      </c>
      <c r="M18" s="66">
        <f t="shared" si="3"/>
        <v>14</v>
      </c>
      <c r="N18" s="65">
        <f>VLOOKUP($A18,'Return Data'!$B$7:$R$2843,14,0)</f>
        <v>9.0726999999999993</v>
      </c>
      <c r="O18" s="66">
        <f t="shared" si="4"/>
        <v>10</v>
      </c>
      <c r="P18" s="65">
        <f>VLOOKUP($A18,'Return Data'!$B$7:$R$2843,15,0)</f>
        <v>16.595600000000001</v>
      </c>
      <c r="Q18" s="66">
        <f t="shared" si="5"/>
        <v>4</v>
      </c>
      <c r="R18" s="65">
        <f>VLOOKUP($A18,'Return Data'!$B$7:$R$2843,16,0)</f>
        <v>16.5533</v>
      </c>
      <c r="S18" s="67">
        <f t="shared" si="6"/>
        <v>4</v>
      </c>
    </row>
    <row r="19" spans="1:19" s="68" customFormat="1" x14ac:dyDescent="0.3">
      <c r="A19" s="63" t="s">
        <v>22</v>
      </c>
      <c r="B19" s="64">
        <f>VLOOKUP($A19,'Return Data'!$B$7:$R$2843,3,0)</f>
        <v>44340</v>
      </c>
      <c r="C19" s="65">
        <f>VLOOKUP($A19,'Return Data'!$B$7:$R$2843,4,0)</f>
        <v>13.664899999999999</v>
      </c>
      <c r="D19" s="65">
        <f>VLOOKUP($A19,'Return Data'!$B$7:$R$2843,10,0)</f>
        <v>8.0604999999999993</v>
      </c>
      <c r="E19" s="66">
        <f t="shared" si="0"/>
        <v>4</v>
      </c>
      <c r="F19" s="65">
        <f>VLOOKUP($A19,'Return Data'!$B$7:$R$2843,11,0)</f>
        <v>22.771000000000001</v>
      </c>
      <c r="G19" s="66">
        <f t="shared" ref="G19:I19" si="16">RANK(F19,F$8:F$23,0)</f>
        <v>11</v>
      </c>
      <c r="H19" s="65">
        <f>VLOOKUP($A19,'Return Data'!$B$7:$R$2843,12,0)</f>
        <v>33.812199999999997</v>
      </c>
      <c r="I19" s="66">
        <f t="shared" si="16"/>
        <v>12</v>
      </c>
      <c r="J19" s="65">
        <f>VLOOKUP($A19,'Return Data'!$B$7:$R$2843,13,0)</f>
        <v>65.164699999999996</v>
      </c>
      <c r="K19" s="66">
        <f t="shared" si="2"/>
        <v>13</v>
      </c>
      <c r="L19" s="65">
        <f>VLOOKUP($A19,'Return Data'!$B$7:$R$2843,17,0)</f>
        <v>16.6387</v>
      </c>
      <c r="M19" s="66">
        <f t="shared" si="3"/>
        <v>6</v>
      </c>
      <c r="N19" s="65"/>
      <c r="O19" s="66"/>
      <c r="P19" s="65"/>
      <c r="Q19" s="66"/>
      <c r="R19" s="65">
        <f>VLOOKUP($A19,'Return Data'!$B$7:$R$2843,16,0)</f>
        <v>11.5115</v>
      </c>
      <c r="S19" s="67">
        <f t="shared" si="6"/>
        <v>14</v>
      </c>
    </row>
    <row r="20" spans="1:19" s="68" customFormat="1" x14ac:dyDescent="0.3">
      <c r="A20" s="63" t="s">
        <v>23</v>
      </c>
      <c r="B20" s="64">
        <f>VLOOKUP($A20,'Return Data'!$B$7:$R$2843,3,0)</f>
        <v>44340</v>
      </c>
      <c r="C20" s="65">
        <f>VLOOKUP($A20,'Return Data'!$B$7:$R$2843,4,0)</f>
        <v>13.0494</v>
      </c>
      <c r="D20" s="65">
        <f>VLOOKUP($A20,'Return Data'!$B$7:$R$2843,10,0)</f>
        <v>6.7854999999999999</v>
      </c>
      <c r="E20" s="66">
        <f t="shared" si="0"/>
        <v>6</v>
      </c>
      <c r="F20" s="65">
        <f>VLOOKUP($A20,'Return Data'!$B$7:$R$2843,11,0)</f>
        <v>19.811599999999999</v>
      </c>
      <c r="G20" s="66">
        <f t="shared" ref="G20:I20" si="17">RANK(F20,F$8:F$23,0)</f>
        <v>14</v>
      </c>
      <c r="H20" s="65">
        <f>VLOOKUP($A20,'Return Data'!$B$7:$R$2843,12,0)</f>
        <v>30.591899999999999</v>
      </c>
      <c r="I20" s="66">
        <f t="shared" si="17"/>
        <v>14</v>
      </c>
      <c r="J20" s="65">
        <f>VLOOKUP($A20,'Return Data'!$B$7:$R$2843,13,0)</f>
        <v>61.125599999999999</v>
      </c>
      <c r="K20" s="66">
        <f t="shared" si="2"/>
        <v>15</v>
      </c>
      <c r="L20" s="65">
        <f>VLOOKUP($A20,'Return Data'!$B$7:$R$2843,17,0)</f>
        <v>15.527200000000001</v>
      </c>
      <c r="M20" s="66">
        <f t="shared" si="3"/>
        <v>11</v>
      </c>
      <c r="N20" s="65"/>
      <c r="O20" s="66"/>
      <c r="P20" s="65"/>
      <c r="Q20" s="66"/>
      <c r="R20" s="65">
        <f>VLOOKUP($A20,'Return Data'!$B$7:$R$2843,16,0)</f>
        <v>9.9414999999999996</v>
      </c>
      <c r="S20" s="67">
        <f t="shared" si="6"/>
        <v>15</v>
      </c>
    </row>
    <row r="21" spans="1:19" s="68" customFormat="1" x14ac:dyDescent="0.3">
      <c r="A21" s="63" t="s">
        <v>24</v>
      </c>
      <c r="B21" s="64">
        <f>VLOOKUP($A21,'Return Data'!$B$7:$R$2843,3,0)</f>
        <v>44340</v>
      </c>
      <c r="C21" s="65">
        <f>VLOOKUP($A21,'Return Data'!$B$7:$R$2843,4,0)</f>
        <v>356.6592</v>
      </c>
      <c r="D21" s="65">
        <f>VLOOKUP($A21,'Return Data'!$B$7:$R$2843,10,0)</f>
        <v>3.2942999999999998</v>
      </c>
      <c r="E21" s="66">
        <f t="shared" si="0"/>
        <v>12</v>
      </c>
      <c r="F21" s="65">
        <f>VLOOKUP($A21,'Return Data'!$B$7:$R$2843,11,0)</f>
        <v>33.490499999999997</v>
      </c>
      <c r="G21" s="66">
        <f t="shared" ref="G21:I21" si="18">RANK(F21,F$8:F$23,0)</f>
        <v>2</v>
      </c>
      <c r="H21" s="65">
        <f>VLOOKUP($A21,'Return Data'!$B$7:$R$2843,12,0)</f>
        <v>53.556600000000003</v>
      </c>
      <c r="I21" s="66">
        <f t="shared" si="18"/>
        <v>2</v>
      </c>
      <c r="J21" s="65">
        <f>VLOOKUP($A21,'Return Data'!$B$7:$R$2843,13,0)</f>
        <v>99.415000000000006</v>
      </c>
      <c r="K21" s="66">
        <f t="shared" si="2"/>
        <v>2</v>
      </c>
      <c r="L21" s="65">
        <f>VLOOKUP($A21,'Return Data'!$B$7:$R$2843,17,0)</f>
        <v>15.801299999999999</v>
      </c>
      <c r="M21" s="66">
        <f t="shared" si="3"/>
        <v>9</v>
      </c>
      <c r="N21" s="65">
        <f>VLOOKUP($A21,'Return Data'!$B$7:$R$2843,14,0)</f>
        <v>10.0223</v>
      </c>
      <c r="O21" s="66">
        <f t="shared" si="4"/>
        <v>8</v>
      </c>
      <c r="P21" s="65">
        <f>VLOOKUP($A21,'Return Data'!$B$7:$R$2843,15,0)</f>
        <v>14.1936</v>
      </c>
      <c r="Q21" s="66">
        <f t="shared" si="5"/>
        <v>9</v>
      </c>
      <c r="R21" s="65">
        <f>VLOOKUP($A21,'Return Data'!$B$7:$R$2843,16,0)</f>
        <v>13.1991</v>
      </c>
      <c r="S21" s="67">
        <f t="shared" si="6"/>
        <v>13</v>
      </c>
    </row>
    <row r="22" spans="1:19" s="68" customFormat="1" x14ac:dyDescent="0.3">
      <c r="A22" s="63" t="s">
        <v>25</v>
      </c>
      <c r="B22" s="64">
        <f>VLOOKUP($A22,'Return Data'!$B$7:$R$2843,3,0)</f>
        <v>44340</v>
      </c>
      <c r="C22" s="65">
        <f>VLOOKUP($A22,'Return Data'!$B$7:$R$2843,4,0)</f>
        <v>14.44</v>
      </c>
      <c r="D22" s="65">
        <f>VLOOKUP($A22,'Return Data'!$B$7:$R$2843,10,0)</f>
        <v>1.6186</v>
      </c>
      <c r="E22" s="66">
        <f t="shared" si="0"/>
        <v>16</v>
      </c>
      <c r="F22" s="65">
        <f>VLOOKUP($A22,'Return Data'!$B$7:$R$2843,11,0)</f>
        <v>20.133099999999999</v>
      </c>
      <c r="G22" s="66">
        <f t="shared" ref="G22:I22" si="19">RANK(F22,F$8:F$23,0)</f>
        <v>13</v>
      </c>
      <c r="H22" s="65">
        <f>VLOOKUP($A22,'Return Data'!$B$7:$R$2843,12,0)</f>
        <v>31.8721</v>
      </c>
      <c r="I22" s="66">
        <f t="shared" si="19"/>
        <v>13</v>
      </c>
      <c r="J22" s="65">
        <f>VLOOKUP($A22,'Return Data'!$B$7:$R$2843,13,0)</f>
        <v>69.284899999999993</v>
      </c>
      <c r="K22" s="66">
        <f t="shared" si="2"/>
        <v>12</v>
      </c>
      <c r="L22" s="65">
        <f>VLOOKUP($A22,'Return Data'!$B$7:$R$2843,17,0)</f>
        <v>15.8217</v>
      </c>
      <c r="M22" s="66">
        <f t="shared" si="3"/>
        <v>8</v>
      </c>
      <c r="N22" s="65"/>
      <c r="O22" s="66"/>
      <c r="P22" s="65"/>
      <c r="Q22" s="66"/>
      <c r="R22" s="65">
        <f>VLOOKUP($A22,'Return Data'!$B$7:$R$2843,16,0)</f>
        <v>16.048999999999999</v>
      </c>
      <c r="S22" s="67">
        <f t="shared" si="6"/>
        <v>6</v>
      </c>
    </row>
    <row r="23" spans="1:19" s="68" customFormat="1" x14ac:dyDescent="0.3">
      <c r="A23" s="63" t="s">
        <v>26</v>
      </c>
      <c r="B23" s="64">
        <f>VLOOKUP($A23,'Return Data'!$B$7:$R$2843,3,0)</f>
        <v>44340</v>
      </c>
      <c r="C23" s="65">
        <f>VLOOKUP($A23,'Return Data'!$B$7:$R$2843,4,0)</f>
        <v>92.413200000000003</v>
      </c>
      <c r="D23" s="65">
        <f>VLOOKUP($A23,'Return Data'!$B$7:$R$2843,10,0)</f>
        <v>4.1059999999999999</v>
      </c>
      <c r="E23" s="66">
        <f t="shared" si="0"/>
        <v>10</v>
      </c>
      <c r="F23" s="65">
        <f>VLOOKUP($A23,'Return Data'!$B$7:$R$2843,11,0)</f>
        <v>21.1127</v>
      </c>
      <c r="G23" s="66">
        <f t="shared" ref="G23:I23" si="20">RANK(F23,F$8:F$23,0)</f>
        <v>12</v>
      </c>
      <c r="H23" s="65">
        <f>VLOOKUP($A23,'Return Data'!$B$7:$R$2843,12,0)</f>
        <v>37.460299999999997</v>
      </c>
      <c r="I23" s="66">
        <f t="shared" si="20"/>
        <v>9</v>
      </c>
      <c r="J23" s="65">
        <f>VLOOKUP($A23,'Return Data'!$B$7:$R$2843,13,0)</f>
        <v>72.800799999999995</v>
      </c>
      <c r="K23" s="66">
        <f t="shared" si="2"/>
        <v>9</v>
      </c>
      <c r="L23" s="65">
        <f>VLOOKUP($A23,'Return Data'!$B$7:$R$2843,17,0)</f>
        <v>19.808900000000001</v>
      </c>
      <c r="M23" s="66">
        <f t="shared" si="3"/>
        <v>3</v>
      </c>
      <c r="N23" s="65">
        <f>VLOOKUP($A23,'Return Data'!$B$7:$R$2843,14,0)</f>
        <v>14.924300000000001</v>
      </c>
      <c r="O23" s="66">
        <f t="shared" si="4"/>
        <v>1</v>
      </c>
      <c r="P23" s="65">
        <f>VLOOKUP($A23,'Return Data'!$B$7:$R$2843,15,0)</f>
        <v>15.451599999999999</v>
      </c>
      <c r="Q23" s="66">
        <f t="shared" si="5"/>
        <v>6</v>
      </c>
      <c r="R23" s="65">
        <f>VLOOKUP($A23,'Return Data'!$B$7:$R$2843,16,0)</f>
        <v>13.3148</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5.7928687499999993</v>
      </c>
      <c r="E25" s="74"/>
      <c r="F25" s="75">
        <f>AVERAGE(F8:F23)</f>
        <v>25.020168750000003</v>
      </c>
      <c r="G25" s="74"/>
      <c r="H25" s="75">
        <f>AVERAGE(H8:H23)</f>
        <v>39.573118750000006</v>
      </c>
      <c r="I25" s="74"/>
      <c r="J25" s="75">
        <f>AVERAGE(J8:J23)</f>
        <v>78.249262499999986</v>
      </c>
      <c r="K25" s="74"/>
      <c r="L25" s="75">
        <f>AVERAGE(L8:L23)</f>
        <v>15.978562499999997</v>
      </c>
      <c r="M25" s="74"/>
      <c r="N25" s="75">
        <f>AVERAGE(N8:N23)</f>
        <v>10.85145</v>
      </c>
      <c r="O25" s="74"/>
      <c r="P25" s="75">
        <f>AVERAGE(P8:P23)</f>
        <v>15.144341666666667</v>
      </c>
      <c r="Q25" s="74"/>
      <c r="R25" s="75">
        <f>AVERAGE(R8:R23)</f>
        <v>14.56260625</v>
      </c>
      <c r="S25" s="76"/>
    </row>
    <row r="26" spans="1:19" s="68" customFormat="1" x14ac:dyDescent="0.3">
      <c r="A26" s="73" t="s">
        <v>28</v>
      </c>
      <c r="B26" s="74"/>
      <c r="C26" s="74"/>
      <c r="D26" s="75">
        <f>MIN(D8:D23)</f>
        <v>1.6186</v>
      </c>
      <c r="E26" s="74"/>
      <c r="F26" s="75">
        <f>MIN(F8:F23)</f>
        <v>15.1074</v>
      </c>
      <c r="G26" s="74"/>
      <c r="H26" s="75">
        <f>MIN(H8:H23)</f>
        <v>29.135999999999999</v>
      </c>
      <c r="I26" s="74"/>
      <c r="J26" s="75">
        <f>MIN(J8:J23)</f>
        <v>61.034799999999997</v>
      </c>
      <c r="K26" s="74"/>
      <c r="L26" s="75">
        <f>MIN(L8:L23)</f>
        <v>12.1069</v>
      </c>
      <c r="M26" s="74"/>
      <c r="N26" s="75">
        <f>MIN(N8:N23)</f>
        <v>4.6193999999999997</v>
      </c>
      <c r="O26" s="74"/>
      <c r="P26" s="75">
        <f>MIN(P8:P23)</f>
        <v>10.979699999999999</v>
      </c>
      <c r="Q26" s="74"/>
      <c r="R26" s="75">
        <f>MIN(R8:R23)</f>
        <v>8.9961000000000002</v>
      </c>
      <c r="S26" s="76"/>
    </row>
    <row r="27" spans="1:19" s="68" customFormat="1" ht="15" thickBot="1" x14ac:dyDescent="0.35">
      <c r="A27" s="77" t="s">
        <v>29</v>
      </c>
      <c r="B27" s="78"/>
      <c r="C27" s="78"/>
      <c r="D27" s="79">
        <f>MAX(D8:D23)</f>
        <v>15.0336</v>
      </c>
      <c r="E27" s="78"/>
      <c r="F27" s="79">
        <f>MAX(F8:F23)</f>
        <v>44.013199999999998</v>
      </c>
      <c r="G27" s="78"/>
      <c r="H27" s="79">
        <f>MAX(H8:H23)</f>
        <v>62.051900000000003</v>
      </c>
      <c r="I27" s="78"/>
      <c r="J27" s="79">
        <f>MAX(J8:J23)</f>
        <v>130.20189999999999</v>
      </c>
      <c r="K27" s="78"/>
      <c r="L27" s="79">
        <f>MAX(L8:L23)</f>
        <v>20.4543</v>
      </c>
      <c r="M27" s="78"/>
      <c r="N27" s="79">
        <f>MAX(N8:N23)</f>
        <v>14.924300000000001</v>
      </c>
      <c r="O27" s="78"/>
      <c r="P27" s="79">
        <f>MAX(P8:P23)</f>
        <v>17.905899999999999</v>
      </c>
      <c r="Q27" s="78"/>
      <c r="R27" s="79">
        <f>MAX(R8:R23)</f>
        <v>18.848099999999999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44340</v>
      </c>
      <c r="C8" s="65">
        <f>VLOOKUP($A8,'Return Data'!$B$7:$R$2843,4,0)</f>
        <v>230.7</v>
      </c>
      <c r="D8" s="65">
        <f>VLOOKUP($A8,'Return Data'!$B$7:$R$2843,10,0)</f>
        <v>13.332700000000001</v>
      </c>
      <c r="E8" s="66">
        <f t="shared" ref="E8:E13" si="0">RANK(D8,D$8:D$13,0)</f>
        <v>1</v>
      </c>
      <c r="F8" s="65">
        <f>VLOOKUP($A8,'Return Data'!$B$7:$R$2843,11,0)</f>
        <v>23.560600000000001</v>
      </c>
      <c r="G8" s="66">
        <f t="shared" ref="G8:G13" si="1">RANK(F8,F$8:F$13,0)</f>
        <v>4</v>
      </c>
      <c r="H8" s="65">
        <f>VLOOKUP($A8,'Return Data'!$B$7:$R$2843,12,0)</f>
        <v>30.656400000000001</v>
      </c>
      <c r="I8" s="66">
        <f t="shared" ref="I8:I13" si="2">RANK(H8,H$8:H$13,0)</f>
        <v>5</v>
      </c>
      <c r="J8" s="65">
        <f>VLOOKUP($A8,'Return Data'!$B$7:$R$2843,13,0)</f>
        <v>68.899600000000007</v>
      </c>
      <c r="K8" s="66">
        <f t="shared" ref="K8:K13" si="3">RANK(J8,J$8:J$13,0)</f>
        <v>3</v>
      </c>
      <c r="L8" s="65">
        <f>VLOOKUP($A8,'Return Data'!$B$7:$R$2843,17,0)</f>
        <v>17.985800000000001</v>
      </c>
      <c r="M8" s="66">
        <f>RANK(L8,L$8:L$13,0)</f>
        <v>3</v>
      </c>
      <c r="N8" s="65">
        <f>VLOOKUP($A8,'Return Data'!$B$7:$R$2843,14,0)</f>
        <v>9.7166999999999994</v>
      </c>
      <c r="O8" s="66">
        <f>RANK(N8,N$8:N$13,0)</f>
        <v>4</v>
      </c>
      <c r="P8" s="65">
        <f>VLOOKUP($A8,'Return Data'!$B$7:$R$2843,15,0)</f>
        <v>12.2211</v>
      </c>
      <c r="Q8" s="66">
        <f>RANK(P8,P$8:P$13,0)</f>
        <v>5</v>
      </c>
      <c r="R8" s="65">
        <f>VLOOKUP($A8,'Return Data'!$B$7:$R$2843,16,0)</f>
        <v>11.078900000000001</v>
      </c>
      <c r="S8" s="67">
        <f t="shared" ref="S8:S13" si="4">RANK(R8,R$8:R$13,0)</f>
        <v>6</v>
      </c>
    </row>
    <row r="9" spans="1:20" x14ac:dyDescent="0.3">
      <c r="A9" s="63" t="s">
        <v>767</v>
      </c>
      <c r="B9" s="64">
        <f>VLOOKUP($A9,'Return Data'!$B$7:$R$2843,3,0)</f>
        <v>44340</v>
      </c>
      <c r="C9" s="65">
        <f>VLOOKUP($A9,'Return Data'!$B$7:$R$2843,4,0)</f>
        <v>22.78</v>
      </c>
      <c r="D9" s="65">
        <f>VLOOKUP($A9,'Return Data'!$B$7:$R$2843,10,0)</f>
        <v>9.5718999999999994</v>
      </c>
      <c r="E9" s="66">
        <f t="shared" si="0"/>
        <v>2</v>
      </c>
      <c r="F9" s="65">
        <f>VLOOKUP($A9,'Return Data'!$B$7:$R$2843,11,0)</f>
        <v>31.905000000000001</v>
      </c>
      <c r="G9" s="66">
        <f t="shared" si="1"/>
        <v>1</v>
      </c>
      <c r="H9" s="65">
        <f>VLOOKUP($A9,'Return Data'!$B$7:$R$2843,12,0)</f>
        <v>39.327199999999998</v>
      </c>
      <c r="I9" s="66">
        <f t="shared" si="2"/>
        <v>2</v>
      </c>
      <c r="J9" s="65">
        <f>VLOOKUP($A9,'Return Data'!$B$7:$R$2843,13,0)</f>
        <v>79.653000000000006</v>
      </c>
      <c r="K9" s="66">
        <f t="shared" si="3"/>
        <v>2</v>
      </c>
      <c r="L9" s="65">
        <f>VLOOKUP($A9,'Return Data'!$B$7:$R$2843,17,0)</f>
        <v>14.4976</v>
      </c>
      <c r="M9" s="66">
        <f>RANK(L9,L$8:L$13,0)</f>
        <v>5</v>
      </c>
      <c r="N9" s="65">
        <f>VLOOKUP($A9,'Return Data'!$B$7:$R$2843,14,0)</f>
        <v>8.7455999999999996</v>
      </c>
      <c r="O9" s="66">
        <f>RANK(N9,N$8:N$13,0)</f>
        <v>5</v>
      </c>
      <c r="P9" s="65">
        <f>VLOOKUP($A9,'Return Data'!$B$7:$R$2843,15,0)</f>
        <v>14.2462</v>
      </c>
      <c r="Q9" s="66">
        <f>RANK(P9,P$8:P$13,0)</f>
        <v>4</v>
      </c>
      <c r="R9" s="65">
        <f>VLOOKUP($A9,'Return Data'!$B$7:$R$2843,16,0)</f>
        <v>12.429399999999999</v>
      </c>
      <c r="S9" s="67">
        <f t="shared" si="4"/>
        <v>5</v>
      </c>
    </row>
    <row r="10" spans="1:20" x14ac:dyDescent="0.3">
      <c r="A10" s="63" t="s">
        <v>768</v>
      </c>
      <c r="B10" s="64">
        <f>VLOOKUP($A10,'Return Data'!$B$7:$R$2843,3,0)</f>
        <v>44340</v>
      </c>
      <c r="C10" s="65">
        <f>VLOOKUP($A10,'Return Data'!$B$7:$R$2843,4,0)</f>
        <v>15.25</v>
      </c>
      <c r="D10" s="65">
        <f>VLOOKUP($A10,'Return Data'!$B$7:$R$2843,10,0)</f>
        <v>6.4200999999999997</v>
      </c>
      <c r="E10" s="66">
        <f t="shared" si="0"/>
        <v>5</v>
      </c>
      <c r="F10" s="65">
        <f>VLOOKUP($A10,'Return Data'!$B$7:$R$2843,11,0)</f>
        <v>17.851600000000001</v>
      </c>
      <c r="G10" s="66">
        <f t="shared" si="1"/>
        <v>6</v>
      </c>
      <c r="H10" s="65">
        <f>VLOOKUP($A10,'Return Data'!$B$7:$R$2843,12,0)</f>
        <v>27.401800000000001</v>
      </c>
      <c r="I10" s="66">
        <f t="shared" si="2"/>
        <v>6</v>
      </c>
      <c r="J10" s="65">
        <f>VLOOKUP($A10,'Return Data'!$B$7:$R$2843,13,0)</f>
        <v>60.021000000000001</v>
      </c>
      <c r="K10" s="66">
        <f t="shared" si="3"/>
        <v>6</v>
      </c>
      <c r="L10" s="65"/>
      <c r="M10" s="66"/>
      <c r="N10" s="65"/>
      <c r="O10" s="66"/>
      <c r="P10" s="65"/>
      <c r="Q10" s="66"/>
      <c r="R10" s="65">
        <f>VLOOKUP($A10,'Return Data'!$B$7:$R$2843,16,0)</f>
        <v>19.0107</v>
      </c>
      <c r="S10" s="67">
        <f t="shared" si="4"/>
        <v>1</v>
      </c>
    </row>
    <row r="11" spans="1:20" x14ac:dyDescent="0.3">
      <c r="A11" s="63" t="s">
        <v>771</v>
      </c>
      <c r="B11" s="64">
        <f>VLOOKUP($A11,'Return Data'!$B$7:$R$2843,3,0)</f>
        <v>44340</v>
      </c>
      <c r="C11" s="65">
        <f>VLOOKUP($A11,'Return Data'!$B$7:$R$2843,4,0)</f>
        <v>77.02</v>
      </c>
      <c r="D11" s="65">
        <f>VLOOKUP($A11,'Return Data'!$B$7:$R$2843,10,0)</f>
        <v>5.5502000000000002</v>
      </c>
      <c r="E11" s="66">
        <f t="shared" si="0"/>
        <v>6</v>
      </c>
      <c r="F11" s="65">
        <f>VLOOKUP($A11,'Return Data'!$B$7:$R$2843,11,0)</f>
        <v>20.569800000000001</v>
      </c>
      <c r="G11" s="66">
        <f t="shared" si="1"/>
        <v>5</v>
      </c>
      <c r="H11" s="65">
        <f>VLOOKUP($A11,'Return Data'!$B$7:$R$2843,12,0)</f>
        <v>32.314</v>
      </c>
      <c r="I11" s="66">
        <f t="shared" si="2"/>
        <v>3</v>
      </c>
      <c r="J11" s="65">
        <f>VLOOKUP($A11,'Return Data'!$B$7:$R$2843,13,0)</f>
        <v>62.970799999999997</v>
      </c>
      <c r="K11" s="66">
        <f t="shared" si="3"/>
        <v>5</v>
      </c>
      <c r="L11" s="65">
        <f>VLOOKUP($A11,'Return Data'!$B$7:$R$2843,17,0)</f>
        <v>17.8718</v>
      </c>
      <c r="M11" s="66">
        <f>RANK(L11,L$8:L$13,0)</f>
        <v>4</v>
      </c>
      <c r="N11" s="65">
        <f>VLOOKUP($A11,'Return Data'!$B$7:$R$2843,14,0)</f>
        <v>13.127800000000001</v>
      </c>
      <c r="O11" s="66">
        <f>RANK(N11,N$8:N$13,0)</f>
        <v>3</v>
      </c>
      <c r="P11" s="65">
        <f>VLOOKUP($A11,'Return Data'!$B$7:$R$2843,15,0)</f>
        <v>18.511900000000001</v>
      </c>
      <c r="Q11" s="66">
        <f>RANK(P11,P$8:P$13,0)</f>
        <v>1</v>
      </c>
      <c r="R11" s="65">
        <f>VLOOKUP($A11,'Return Data'!$B$7:$R$2843,16,0)</f>
        <v>13.5685</v>
      </c>
      <c r="S11" s="67">
        <f t="shared" si="4"/>
        <v>3</v>
      </c>
    </row>
    <row r="12" spans="1:20" x14ac:dyDescent="0.3">
      <c r="A12" s="63" t="s">
        <v>773</v>
      </c>
      <c r="B12" s="64">
        <f>VLOOKUP($A12,'Return Data'!$B$7:$R$2843,3,0)</f>
        <v>44340</v>
      </c>
      <c r="C12" s="65">
        <f>VLOOKUP($A12,'Return Data'!$B$7:$R$2843,4,0)</f>
        <v>71.370599999999996</v>
      </c>
      <c r="D12" s="65">
        <f>VLOOKUP($A12,'Return Data'!$B$7:$R$2843,10,0)</f>
        <v>8.8455999999999992</v>
      </c>
      <c r="E12" s="66">
        <f t="shared" si="0"/>
        <v>4</v>
      </c>
      <c r="F12" s="65">
        <f>VLOOKUP($A12,'Return Data'!$B$7:$R$2843,11,0)</f>
        <v>30.711600000000001</v>
      </c>
      <c r="G12" s="66">
        <f t="shared" si="1"/>
        <v>2</v>
      </c>
      <c r="H12" s="65">
        <f>VLOOKUP($A12,'Return Data'!$B$7:$R$2843,12,0)</f>
        <v>46.070399999999999</v>
      </c>
      <c r="I12" s="66">
        <f t="shared" si="2"/>
        <v>1</v>
      </c>
      <c r="J12" s="65">
        <f>VLOOKUP($A12,'Return Data'!$B$7:$R$2843,13,0)</f>
        <v>87.051000000000002</v>
      </c>
      <c r="K12" s="66">
        <f t="shared" si="3"/>
        <v>1</v>
      </c>
      <c r="L12" s="65">
        <f>VLOOKUP($A12,'Return Data'!$B$7:$R$2843,17,0)</f>
        <v>21.8047</v>
      </c>
      <c r="M12" s="66">
        <f>RANK(L12,L$8:L$13,0)</f>
        <v>1</v>
      </c>
      <c r="N12" s="65">
        <f>VLOOKUP($A12,'Return Data'!$B$7:$R$2843,14,0)</f>
        <v>13.1464</v>
      </c>
      <c r="O12" s="66">
        <f>RANK(N12,N$8:N$13,0)</f>
        <v>2</v>
      </c>
      <c r="P12" s="65">
        <f>VLOOKUP($A12,'Return Data'!$B$7:$R$2843,15,0)</f>
        <v>16.792400000000001</v>
      </c>
      <c r="Q12" s="66">
        <f>RANK(P12,P$8:P$13,0)</f>
        <v>2</v>
      </c>
      <c r="R12" s="65">
        <f>VLOOKUP($A12,'Return Data'!$B$7:$R$2843,16,0)</f>
        <v>14.216799999999999</v>
      </c>
      <c r="S12" s="67">
        <f t="shared" si="4"/>
        <v>2</v>
      </c>
    </row>
    <row r="13" spans="1:20" x14ac:dyDescent="0.3">
      <c r="A13" s="63" t="s">
        <v>774</v>
      </c>
      <c r="B13" s="64">
        <f>VLOOKUP($A13,'Return Data'!$B$7:$R$2843,3,0)</f>
        <v>44340</v>
      </c>
      <c r="C13" s="65">
        <f>VLOOKUP($A13,'Return Data'!$B$7:$R$2843,4,0)</f>
        <v>94.484300000000005</v>
      </c>
      <c r="D13" s="65">
        <f>VLOOKUP($A13,'Return Data'!$B$7:$R$2843,10,0)</f>
        <v>9.0685000000000002</v>
      </c>
      <c r="E13" s="66">
        <f t="shared" si="0"/>
        <v>3</v>
      </c>
      <c r="F13" s="65">
        <f>VLOOKUP($A13,'Return Data'!$B$7:$R$2843,11,0)</f>
        <v>24.3825</v>
      </c>
      <c r="G13" s="66">
        <f t="shared" si="1"/>
        <v>3</v>
      </c>
      <c r="H13" s="65">
        <f>VLOOKUP($A13,'Return Data'!$B$7:$R$2843,12,0)</f>
        <v>32.147500000000001</v>
      </c>
      <c r="I13" s="66">
        <f t="shared" si="2"/>
        <v>4</v>
      </c>
      <c r="J13" s="65">
        <f>VLOOKUP($A13,'Return Data'!$B$7:$R$2843,13,0)</f>
        <v>65.516599999999997</v>
      </c>
      <c r="K13" s="66">
        <f t="shared" si="3"/>
        <v>4</v>
      </c>
      <c r="L13" s="65">
        <f>VLOOKUP($A13,'Return Data'!$B$7:$R$2843,17,0)</f>
        <v>18.572700000000001</v>
      </c>
      <c r="M13" s="66">
        <f>RANK(L13,L$8:L$13,0)</f>
        <v>2</v>
      </c>
      <c r="N13" s="65">
        <f>VLOOKUP($A13,'Return Data'!$B$7:$R$2843,14,0)</f>
        <v>13.4153</v>
      </c>
      <c r="O13" s="66">
        <f>RANK(N13,N$8:N$13,0)</f>
        <v>1</v>
      </c>
      <c r="P13" s="65">
        <f>VLOOKUP($A13,'Return Data'!$B$7:$R$2843,15,0)</f>
        <v>15.611499999999999</v>
      </c>
      <c r="Q13" s="66">
        <f>RANK(P13,P$8:P$13,0)</f>
        <v>3</v>
      </c>
      <c r="R13" s="65">
        <f>VLOOKUP($A13,'Return Data'!$B$7:$R$2843,16,0)</f>
        <v>12.6309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8.7981666666666651</v>
      </c>
      <c r="E15" s="74"/>
      <c r="F15" s="75">
        <f>AVERAGE(F8:F13)</f>
        <v>24.830183333333334</v>
      </c>
      <c r="G15" s="74"/>
      <c r="H15" s="75">
        <f>AVERAGE(H8:H13)</f>
        <v>34.652883333333335</v>
      </c>
      <c r="I15" s="74"/>
      <c r="J15" s="75">
        <f>AVERAGE(J8:J13)</f>
        <v>70.685333333333332</v>
      </c>
      <c r="K15" s="74"/>
      <c r="L15" s="75">
        <f>AVERAGE(L8:L13)</f>
        <v>18.146520000000002</v>
      </c>
      <c r="M15" s="74"/>
      <c r="N15" s="75">
        <f>AVERAGE(N8:N13)</f>
        <v>11.63036</v>
      </c>
      <c r="O15" s="74"/>
      <c r="P15" s="75">
        <f>AVERAGE(P8:P13)</f>
        <v>15.476620000000002</v>
      </c>
      <c r="Q15" s="74"/>
      <c r="R15" s="75">
        <f>AVERAGE(R8:R13)</f>
        <v>13.822533333333332</v>
      </c>
      <c r="S15" s="76"/>
    </row>
    <row r="16" spans="1:20" x14ac:dyDescent="0.3">
      <c r="A16" s="73" t="s">
        <v>28</v>
      </c>
      <c r="B16" s="74"/>
      <c r="C16" s="74"/>
      <c r="D16" s="75">
        <f>MIN(D8:D13)</f>
        <v>5.5502000000000002</v>
      </c>
      <c r="E16" s="74"/>
      <c r="F16" s="75">
        <f>MIN(F8:F13)</f>
        <v>17.851600000000001</v>
      </c>
      <c r="G16" s="74"/>
      <c r="H16" s="75">
        <f>MIN(H8:H13)</f>
        <v>27.401800000000001</v>
      </c>
      <c r="I16" s="74"/>
      <c r="J16" s="75">
        <f>MIN(J8:J13)</f>
        <v>60.021000000000001</v>
      </c>
      <c r="K16" s="74"/>
      <c r="L16" s="75">
        <f>MIN(L8:L13)</f>
        <v>14.4976</v>
      </c>
      <c r="M16" s="74"/>
      <c r="N16" s="75">
        <f>MIN(N8:N13)</f>
        <v>8.7455999999999996</v>
      </c>
      <c r="O16" s="74"/>
      <c r="P16" s="75">
        <f>MIN(P8:P13)</f>
        <v>12.2211</v>
      </c>
      <c r="Q16" s="74"/>
      <c r="R16" s="75">
        <f>MIN(R8:R13)</f>
        <v>11.078900000000001</v>
      </c>
      <c r="S16" s="76"/>
    </row>
    <row r="17" spans="1:19" ht="15" thickBot="1" x14ac:dyDescent="0.35">
      <c r="A17" s="77" t="s">
        <v>29</v>
      </c>
      <c r="B17" s="78"/>
      <c r="C17" s="78"/>
      <c r="D17" s="79">
        <f>MAX(D8:D13)</f>
        <v>13.332700000000001</v>
      </c>
      <c r="E17" s="78"/>
      <c r="F17" s="79">
        <f>MAX(F8:F13)</f>
        <v>31.905000000000001</v>
      </c>
      <c r="G17" s="78"/>
      <c r="H17" s="79">
        <f>MAX(H8:H13)</f>
        <v>46.070399999999999</v>
      </c>
      <c r="I17" s="78"/>
      <c r="J17" s="79">
        <f>MAX(J8:J13)</f>
        <v>87.051000000000002</v>
      </c>
      <c r="K17" s="78"/>
      <c r="L17" s="79">
        <f>MAX(L8:L13)</f>
        <v>21.8047</v>
      </c>
      <c r="M17" s="78"/>
      <c r="N17" s="79">
        <f>MAX(N8:N13)</f>
        <v>13.4153</v>
      </c>
      <c r="O17" s="78"/>
      <c r="P17" s="79">
        <f>MAX(P8:P13)</f>
        <v>18.511900000000001</v>
      </c>
      <c r="Q17" s="78"/>
      <c r="R17" s="79">
        <f>MAX(R8:R13)</f>
        <v>19.0107</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44340</v>
      </c>
      <c r="C8" s="65">
        <f>VLOOKUP($A8,'Return Data'!$B$7:$R$2843,4,0)</f>
        <v>216.77</v>
      </c>
      <c r="D8" s="65">
        <f>VLOOKUP($A8,'Return Data'!$B$7:$R$2843,10,0)</f>
        <v>13.1663</v>
      </c>
      <c r="E8" s="66">
        <f t="shared" ref="E8:E13" si="0">RANK(D8,D$8:D$13,0)</f>
        <v>1</v>
      </c>
      <c r="F8" s="65">
        <f>VLOOKUP($A8,'Return Data'!$B$7:$R$2843,11,0)</f>
        <v>23.171800000000001</v>
      </c>
      <c r="G8" s="66">
        <f t="shared" ref="G8:G13" si="1">RANK(F8,F$8:F$13,0)</f>
        <v>4</v>
      </c>
      <c r="H8" s="65">
        <f>VLOOKUP($A8,'Return Data'!$B$7:$R$2843,12,0)</f>
        <v>30.004799999999999</v>
      </c>
      <c r="I8" s="66">
        <f t="shared" ref="I8:I13" si="2">RANK(H8,H$8:H$13,0)</f>
        <v>5</v>
      </c>
      <c r="J8" s="65">
        <f>VLOOKUP($A8,'Return Data'!$B$7:$R$2843,13,0)</f>
        <v>67.739699999999999</v>
      </c>
      <c r="K8" s="66">
        <f t="shared" ref="K8:K13" si="3">RANK(J8,J$8:J$13,0)</f>
        <v>3</v>
      </c>
      <c r="L8" s="65">
        <f>VLOOKUP($A8,'Return Data'!$B$7:$R$2843,17,0)</f>
        <v>17.205500000000001</v>
      </c>
      <c r="M8" s="66">
        <f>RANK(L8,L$8:L$13,0)</f>
        <v>4</v>
      </c>
      <c r="N8" s="65">
        <f>VLOOKUP($A8,'Return Data'!$B$7:$R$2843,14,0)</f>
        <v>8.9818999999999996</v>
      </c>
      <c r="O8" s="66">
        <f>RANK(N8,N$8:N$13,0)</f>
        <v>4</v>
      </c>
      <c r="P8" s="65">
        <f>VLOOKUP($A8,'Return Data'!$B$7:$R$2843,15,0)</f>
        <v>11.407400000000001</v>
      </c>
      <c r="Q8" s="66">
        <f>RANK(P8,P$8:P$13,0)</f>
        <v>5</v>
      </c>
      <c r="R8" s="65">
        <f>VLOOKUP($A8,'Return Data'!$B$7:$R$2843,16,0)</f>
        <v>18.310099999999998</v>
      </c>
      <c r="S8" s="67">
        <f t="shared" ref="S8:S13" si="4">RANK(R8,R$8:R$13,0)</f>
        <v>1</v>
      </c>
    </row>
    <row r="9" spans="1:20" x14ac:dyDescent="0.3">
      <c r="A9" s="63" t="s">
        <v>766</v>
      </c>
      <c r="B9" s="64">
        <f>VLOOKUP($A9,'Return Data'!$B$7:$R$2843,3,0)</f>
        <v>44340</v>
      </c>
      <c r="C9" s="65">
        <f>VLOOKUP($A9,'Return Data'!$B$7:$R$2843,4,0)</f>
        <v>21.61</v>
      </c>
      <c r="D9" s="65">
        <f>VLOOKUP($A9,'Return Data'!$B$7:$R$2843,10,0)</f>
        <v>9.3622999999999994</v>
      </c>
      <c r="E9" s="66">
        <f t="shared" si="0"/>
        <v>2</v>
      </c>
      <c r="F9" s="65">
        <f>VLOOKUP($A9,'Return Data'!$B$7:$R$2843,11,0)</f>
        <v>31.288</v>
      </c>
      <c r="G9" s="66">
        <f t="shared" si="1"/>
        <v>1</v>
      </c>
      <c r="H9" s="65">
        <f>VLOOKUP($A9,'Return Data'!$B$7:$R$2843,12,0)</f>
        <v>38.436900000000001</v>
      </c>
      <c r="I9" s="66">
        <f t="shared" si="2"/>
        <v>2</v>
      </c>
      <c r="J9" s="65">
        <f>VLOOKUP($A9,'Return Data'!$B$7:$R$2843,13,0)</f>
        <v>78.006600000000006</v>
      </c>
      <c r="K9" s="66">
        <f t="shared" si="3"/>
        <v>2</v>
      </c>
      <c r="L9" s="65">
        <f>VLOOKUP($A9,'Return Data'!$B$7:$R$2843,17,0)</f>
        <v>13.5649</v>
      </c>
      <c r="M9" s="66">
        <f>RANK(L9,L$8:L$13,0)</f>
        <v>5</v>
      </c>
      <c r="N9" s="65">
        <f>VLOOKUP($A9,'Return Data'!$B$7:$R$2843,14,0)</f>
        <v>7.8559000000000001</v>
      </c>
      <c r="O9" s="66">
        <f>RANK(N9,N$8:N$13,0)</f>
        <v>5</v>
      </c>
      <c r="P9" s="65">
        <f>VLOOKUP($A9,'Return Data'!$B$7:$R$2843,15,0)</f>
        <v>13.36</v>
      </c>
      <c r="Q9" s="66">
        <f>RANK(P9,P$8:P$13,0)</f>
        <v>4</v>
      </c>
      <c r="R9" s="65">
        <f>VLOOKUP($A9,'Return Data'!$B$7:$R$2843,16,0)</f>
        <v>11.589</v>
      </c>
      <c r="S9" s="67">
        <f t="shared" si="4"/>
        <v>6</v>
      </c>
    </row>
    <row r="10" spans="1:20" x14ac:dyDescent="0.3">
      <c r="A10" s="63" t="s">
        <v>769</v>
      </c>
      <c r="B10" s="64">
        <f>VLOOKUP($A10,'Return Data'!$B$7:$R$2843,3,0)</f>
        <v>44340</v>
      </c>
      <c r="C10" s="65">
        <f>VLOOKUP($A10,'Return Data'!$B$7:$R$2843,4,0)</f>
        <v>14.73</v>
      </c>
      <c r="D10" s="65">
        <f>VLOOKUP($A10,'Return Data'!$B$7:$R$2843,10,0)</f>
        <v>6.2004000000000001</v>
      </c>
      <c r="E10" s="66">
        <f t="shared" si="0"/>
        <v>5</v>
      </c>
      <c r="F10" s="65">
        <f>VLOOKUP($A10,'Return Data'!$B$7:$R$2843,11,0)</f>
        <v>17.277100000000001</v>
      </c>
      <c r="G10" s="66">
        <f t="shared" si="1"/>
        <v>6</v>
      </c>
      <c r="H10" s="65">
        <f>VLOOKUP($A10,'Return Data'!$B$7:$R$2843,12,0)</f>
        <v>26.437799999999999</v>
      </c>
      <c r="I10" s="66">
        <f t="shared" si="2"/>
        <v>6</v>
      </c>
      <c r="J10" s="65">
        <f>VLOOKUP($A10,'Return Data'!$B$7:$R$2843,13,0)</f>
        <v>58.387099999999997</v>
      </c>
      <c r="K10" s="66">
        <f t="shared" si="3"/>
        <v>6</v>
      </c>
      <c r="L10" s="65"/>
      <c r="M10" s="66"/>
      <c r="N10" s="65"/>
      <c r="O10" s="66"/>
      <c r="P10" s="65"/>
      <c r="Q10" s="66"/>
      <c r="R10" s="65">
        <f>VLOOKUP($A10,'Return Data'!$B$7:$R$2843,16,0)</f>
        <v>17.319900000000001</v>
      </c>
      <c r="S10" s="67">
        <f t="shared" si="4"/>
        <v>2</v>
      </c>
    </row>
    <row r="11" spans="1:20" x14ac:dyDescent="0.3">
      <c r="A11" s="63" t="s">
        <v>770</v>
      </c>
      <c r="B11" s="64">
        <f>VLOOKUP($A11,'Return Data'!$B$7:$R$2843,3,0)</f>
        <v>44340</v>
      </c>
      <c r="C11" s="65">
        <f>VLOOKUP($A11,'Return Data'!$B$7:$R$2843,4,0)</f>
        <v>73.73</v>
      </c>
      <c r="D11" s="65">
        <f>VLOOKUP($A11,'Return Data'!$B$7:$R$2843,10,0)</f>
        <v>5.4188999999999998</v>
      </c>
      <c r="E11" s="66">
        <f t="shared" si="0"/>
        <v>6</v>
      </c>
      <c r="F11" s="65">
        <f>VLOOKUP($A11,'Return Data'!$B$7:$R$2843,11,0)</f>
        <v>20.316600000000001</v>
      </c>
      <c r="G11" s="66">
        <f t="shared" si="1"/>
        <v>5</v>
      </c>
      <c r="H11" s="65">
        <f>VLOOKUP($A11,'Return Data'!$B$7:$R$2843,12,0)</f>
        <v>31.8491</v>
      </c>
      <c r="I11" s="66">
        <f t="shared" si="2"/>
        <v>3</v>
      </c>
      <c r="J11" s="65">
        <f>VLOOKUP($A11,'Return Data'!$B$7:$R$2843,13,0)</f>
        <v>62.186500000000002</v>
      </c>
      <c r="K11" s="66">
        <f t="shared" si="3"/>
        <v>5</v>
      </c>
      <c r="L11" s="65">
        <f>VLOOKUP($A11,'Return Data'!$B$7:$R$2843,17,0)</f>
        <v>17.247800000000002</v>
      </c>
      <c r="M11" s="66">
        <f>RANK(L11,L$8:L$13,0)</f>
        <v>3</v>
      </c>
      <c r="N11" s="65">
        <f>VLOOKUP($A11,'Return Data'!$B$7:$R$2843,14,0)</f>
        <v>12.4178</v>
      </c>
      <c r="O11" s="66">
        <f>RANK(N11,N$8:N$13,0)</f>
        <v>2</v>
      </c>
      <c r="P11" s="65">
        <f>VLOOKUP($A11,'Return Data'!$B$7:$R$2843,15,0)</f>
        <v>17.9221</v>
      </c>
      <c r="Q11" s="66">
        <f>RANK(P11,P$8:P$13,0)</f>
        <v>1</v>
      </c>
      <c r="R11" s="65">
        <f>VLOOKUP($A11,'Return Data'!$B$7:$R$2843,16,0)</f>
        <v>12.7758</v>
      </c>
      <c r="S11" s="67">
        <f t="shared" si="4"/>
        <v>5</v>
      </c>
    </row>
    <row r="12" spans="1:20" x14ac:dyDescent="0.3">
      <c r="A12" s="63" t="s">
        <v>772</v>
      </c>
      <c r="B12" s="64">
        <f>VLOOKUP($A12,'Return Data'!$B$7:$R$2843,3,0)</f>
        <v>44340</v>
      </c>
      <c r="C12" s="65">
        <f>VLOOKUP($A12,'Return Data'!$B$7:$R$2843,4,0)</f>
        <v>67.376599999999996</v>
      </c>
      <c r="D12" s="65">
        <f>VLOOKUP($A12,'Return Data'!$B$7:$R$2843,10,0)</f>
        <v>8.6532</v>
      </c>
      <c r="E12" s="66">
        <f t="shared" si="0"/>
        <v>4</v>
      </c>
      <c r="F12" s="65">
        <f>VLOOKUP($A12,'Return Data'!$B$7:$R$2843,11,0)</f>
        <v>30.205100000000002</v>
      </c>
      <c r="G12" s="66">
        <f t="shared" si="1"/>
        <v>2</v>
      </c>
      <c r="H12" s="65">
        <f>VLOOKUP($A12,'Return Data'!$B$7:$R$2843,12,0)</f>
        <v>45.135599999999997</v>
      </c>
      <c r="I12" s="66">
        <f t="shared" si="2"/>
        <v>1</v>
      </c>
      <c r="J12" s="65">
        <f>VLOOKUP($A12,'Return Data'!$B$7:$R$2843,13,0)</f>
        <v>85.282300000000006</v>
      </c>
      <c r="K12" s="66">
        <f t="shared" si="3"/>
        <v>1</v>
      </c>
      <c r="L12" s="65">
        <f>VLOOKUP($A12,'Return Data'!$B$7:$R$2843,17,0)</f>
        <v>20.689399999999999</v>
      </c>
      <c r="M12" s="66">
        <f>RANK(L12,L$8:L$13,0)</f>
        <v>1</v>
      </c>
      <c r="N12" s="65">
        <f>VLOOKUP($A12,'Return Data'!$B$7:$R$2843,14,0)</f>
        <v>12.2201</v>
      </c>
      <c r="O12" s="66">
        <f>RANK(N12,N$8:N$13,0)</f>
        <v>3</v>
      </c>
      <c r="P12" s="65">
        <f>VLOOKUP($A12,'Return Data'!$B$7:$R$2843,15,0)</f>
        <v>15.8908</v>
      </c>
      <c r="Q12" s="66">
        <f>RANK(P12,P$8:P$13,0)</f>
        <v>2</v>
      </c>
      <c r="R12" s="65">
        <f>VLOOKUP($A12,'Return Data'!$B$7:$R$2843,16,0)</f>
        <v>13.5359</v>
      </c>
      <c r="S12" s="67">
        <f t="shared" si="4"/>
        <v>4</v>
      </c>
    </row>
    <row r="13" spans="1:20" x14ac:dyDescent="0.3">
      <c r="A13" s="63" t="s">
        <v>775</v>
      </c>
      <c r="B13" s="64">
        <f>VLOOKUP($A13,'Return Data'!$B$7:$R$2843,3,0)</f>
        <v>44340</v>
      </c>
      <c r="C13" s="65">
        <f>VLOOKUP($A13,'Return Data'!$B$7:$R$2843,4,0)</f>
        <v>89.767200000000003</v>
      </c>
      <c r="D13" s="65">
        <f>VLOOKUP($A13,'Return Data'!$B$7:$R$2843,10,0)</f>
        <v>8.9149999999999991</v>
      </c>
      <c r="E13" s="66">
        <f t="shared" si="0"/>
        <v>3</v>
      </c>
      <c r="F13" s="65">
        <f>VLOOKUP($A13,'Return Data'!$B$7:$R$2843,11,0)</f>
        <v>24.029499999999999</v>
      </c>
      <c r="G13" s="66">
        <f t="shared" si="1"/>
        <v>3</v>
      </c>
      <c r="H13" s="65">
        <f>VLOOKUP($A13,'Return Data'!$B$7:$R$2843,12,0)</f>
        <v>31.582599999999999</v>
      </c>
      <c r="I13" s="66">
        <f t="shared" si="2"/>
        <v>4</v>
      </c>
      <c r="J13" s="65">
        <f>VLOOKUP($A13,'Return Data'!$B$7:$R$2843,13,0)</f>
        <v>64.575800000000001</v>
      </c>
      <c r="K13" s="66">
        <f t="shared" si="3"/>
        <v>4</v>
      </c>
      <c r="L13" s="65">
        <f>VLOOKUP($A13,'Return Data'!$B$7:$R$2843,17,0)</f>
        <v>17.9099</v>
      </c>
      <c r="M13" s="66">
        <f>RANK(L13,L$8:L$13,0)</f>
        <v>2</v>
      </c>
      <c r="N13" s="65">
        <f>VLOOKUP($A13,'Return Data'!$B$7:$R$2843,14,0)</f>
        <v>12.7521</v>
      </c>
      <c r="O13" s="66">
        <f>RANK(N13,N$8:N$13,0)</f>
        <v>1</v>
      </c>
      <c r="P13" s="65">
        <f>VLOOKUP($A13,'Return Data'!$B$7:$R$2843,15,0)</f>
        <v>14.912699999999999</v>
      </c>
      <c r="Q13" s="66">
        <f>RANK(P13,P$8:P$13,0)</f>
        <v>3</v>
      </c>
      <c r="R13" s="65">
        <f>VLOOKUP($A13,'Return Data'!$B$7:$R$2843,16,0)</f>
        <v>14.6347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8.619349999999999</v>
      </c>
      <c r="E15" s="74"/>
      <c r="F15" s="75">
        <f>AVERAGE(F8:F13)</f>
        <v>24.381350000000001</v>
      </c>
      <c r="G15" s="74"/>
      <c r="H15" s="75">
        <f>AVERAGE(H8:H13)</f>
        <v>33.907800000000002</v>
      </c>
      <c r="I15" s="74"/>
      <c r="J15" s="75">
        <f>AVERAGE(J8:J13)</f>
        <v>69.363000000000014</v>
      </c>
      <c r="K15" s="74"/>
      <c r="L15" s="75">
        <f>AVERAGE(L8:L13)</f>
        <v>17.323500000000003</v>
      </c>
      <c r="M15" s="74"/>
      <c r="N15" s="75">
        <f>AVERAGE(N8:N13)</f>
        <v>10.845560000000001</v>
      </c>
      <c r="O15" s="74"/>
      <c r="P15" s="75">
        <f>AVERAGE(P8:P13)</f>
        <v>14.698599999999999</v>
      </c>
      <c r="Q15" s="74"/>
      <c r="R15" s="75">
        <f>AVERAGE(R8:R13)</f>
        <v>14.694233333333331</v>
      </c>
      <c r="S15" s="76"/>
    </row>
    <row r="16" spans="1:20" x14ac:dyDescent="0.3">
      <c r="A16" s="73" t="s">
        <v>28</v>
      </c>
      <c r="B16" s="74"/>
      <c r="C16" s="74"/>
      <c r="D16" s="75">
        <f>MIN(D8:D13)</f>
        <v>5.4188999999999998</v>
      </c>
      <c r="E16" s="74"/>
      <c r="F16" s="75">
        <f>MIN(F8:F13)</f>
        <v>17.277100000000001</v>
      </c>
      <c r="G16" s="74"/>
      <c r="H16" s="75">
        <f>MIN(H8:H13)</f>
        <v>26.437799999999999</v>
      </c>
      <c r="I16" s="74"/>
      <c r="J16" s="75">
        <f>MIN(J8:J13)</f>
        <v>58.387099999999997</v>
      </c>
      <c r="K16" s="74"/>
      <c r="L16" s="75">
        <f>MIN(L8:L13)</f>
        <v>13.5649</v>
      </c>
      <c r="M16" s="74"/>
      <c r="N16" s="75">
        <f>MIN(N8:N13)</f>
        <v>7.8559000000000001</v>
      </c>
      <c r="O16" s="74"/>
      <c r="P16" s="75">
        <f>MIN(P8:P13)</f>
        <v>11.407400000000001</v>
      </c>
      <c r="Q16" s="74"/>
      <c r="R16" s="75">
        <f>MIN(R8:R13)</f>
        <v>11.589</v>
      </c>
      <c r="S16" s="76"/>
    </row>
    <row r="17" spans="1:19" ht="15" thickBot="1" x14ac:dyDescent="0.35">
      <c r="A17" s="77" t="s">
        <v>29</v>
      </c>
      <c r="B17" s="78"/>
      <c r="C17" s="78"/>
      <c r="D17" s="79">
        <f>MAX(D8:D13)</f>
        <v>13.1663</v>
      </c>
      <c r="E17" s="78"/>
      <c r="F17" s="79">
        <f>MAX(F8:F13)</f>
        <v>31.288</v>
      </c>
      <c r="G17" s="78"/>
      <c r="H17" s="79">
        <f>MAX(H8:H13)</f>
        <v>45.135599999999997</v>
      </c>
      <c r="I17" s="78"/>
      <c r="J17" s="79">
        <f>MAX(J8:J13)</f>
        <v>85.282300000000006</v>
      </c>
      <c r="K17" s="78"/>
      <c r="L17" s="79">
        <f>MAX(L8:L13)</f>
        <v>20.689399999999999</v>
      </c>
      <c r="M17" s="78"/>
      <c r="N17" s="79">
        <f>MAX(N8:N13)</f>
        <v>12.7521</v>
      </c>
      <c r="O17" s="78"/>
      <c r="P17" s="79">
        <f>MAX(P8:P13)</f>
        <v>17.9221</v>
      </c>
      <c r="Q17" s="78"/>
      <c r="R17" s="79">
        <f>MAX(R8:R13)</f>
        <v>18.310099999999998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44340</v>
      </c>
      <c r="C8" s="65">
        <f>VLOOKUP($A8,'Return Data'!$B$7:$R$2843,4,0)</f>
        <v>85.334900000000005</v>
      </c>
      <c r="D8" s="65">
        <f>VLOOKUP($A8,'Return Data'!$B$7:$R$2843,10,0)</f>
        <v>2.3727999999999998</v>
      </c>
      <c r="E8" s="66">
        <f t="shared" ref="E8:E29" si="0">RANK(D8,D$8:D$29,0)</f>
        <v>11</v>
      </c>
      <c r="F8" s="65">
        <f>VLOOKUP($A8,'Return Data'!$B$7:$R$2843,11,0)</f>
        <v>17.1539</v>
      </c>
      <c r="G8" s="66">
        <f t="shared" ref="G8:G29" si="1">RANK(F8,F$8:F$29,0)</f>
        <v>14</v>
      </c>
      <c r="H8" s="65">
        <f>VLOOKUP($A8,'Return Data'!$B$7:$R$2843,12,0)</f>
        <v>30.904599999999999</v>
      </c>
      <c r="I8" s="66">
        <f t="shared" ref="I8:I27" si="2">RANK(H8,H$8:H$29,0)</f>
        <v>16</v>
      </c>
      <c r="J8" s="65">
        <f>VLOOKUP($A8,'Return Data'!$B$7:$R$2843,13,0)</f>
        <v>64.120400000000004</v>
      </c>
      <c r="K8" s="66">
        <f t="shared" ref="K8:K26" si="3">RANK(J8,J$8:J$29,0)</f>
        <v>12</v>
      </c>
      <c r="L8" s="65">
        <f>VLOOKUP($A8,'Return Data'!$B$7:$R$2843,17,0)</f>
        <v>14.7883</v>
      </c>
      <c r="M8" s="66">
        <f t="shared" ref="M8:M26" si="4">RANK(L8,L$8:L$29,0)</f>
        <v>14</v>
      </c>
      <c r="N8" s="65">
        <f>VLOOKUP($A8,'Return Data'!$B$7:$R$2843,14,0)</f>
        <v>13.2644</v>
      </c>
      <c r="O8" s="66">
        <f t="shared" ref="O8" si="5">RANK(N8,N$8:N$29,0)</f>
        <v>11</v>
      </c>
      <c r="P8" s="65">
        <f>VLOOKUP($A8,'Return Data'!$B$7:$R$2843,15,0)</f>
        <v>14.883599999999999</v>
      </c>
      <c r="Q8" s="66">
        <f t="shared" ref="Q8" si="6">RANK(P8,P$8:P$29,0)</f>
        <v>12</v>
      </c>
      <c r="R8" s="65">
        <f>VLOOKUP($A8,'Return Data'!$B$7:$R$2843,16,0)</f>
        <v>15.0844</v>
      </c>
      <c r="S8" s="67">
        <f t="shared" ref="S8:S29" si="7">RANK(R8,R$8:R$29,0)</f>
        <v>13</v>
      </c>
    </row>
    <row r="9" spans="1:20" x14ac:dyDescent="0.3">
      <c r="A9" s="63" t="s">
        <v>821</v>
      </c>
      <c r="B9" s="64">
        <f>VLOOKUP($A9,'Return Data'!$B$7:$R$2843,3,0)</f>
        <v>44340</v>
      </c>
      <c r="C9" s="65">
        <f>VLOOKUP($A9,'Return Data'!$B$7:$R$2843,4,0)</f>
        <v>43.53</v>
      </c>
      <c r="D9" s="65">
        <f>VLOOKUP($A9,'Return Data'!$B$7:$R$2843,10,0)</f>
        <v>1.7768999999999999</v>
      </c>
      <c r="E9" s="66">
        <f t="shared" si="0"/>
        <v>12</v>
      </c>
      <c r="F9" s="65">
        <f>VLOOKUP($A9,'Return Data'!$B$7:$R$2843,11,0)</f>
        <v>14.192</v>
      </c>
      <c r="G9" s="66">
        <f t="shared" si="1"/>
        <v>18</v>
      </c>
      <c r="H9" s="65">
        <f>VLOOKUP($A9,'Return Data'!$B$7:$R$2843,12,0)</f>
        <v>33.404800000000002</v>
      </c>
      <c r="I9" s="66">
        <f t="shared" si="2"/>
        <v>11</v>
      </c>
      <c r="J9" s="65">
        <f>VLOOKUP($A9,'Return Data'!$B$7:$R$2843,13,0)</f>
        <v>64.3262</v>
      </c>
      <c r="K9" s="66">
        <f t="shared" si="3"/>
        <v>11</v>
      </c>
      <c r="L9" s="65">
        <f>VLOOKUP($A9,'Return Data'!$B$7:$R$2843,17,0)</f>
        <v>19.554500000000001</v>
      </c>
      <c r="M9" s="66">
        <f t="shared" si="4"/>
        <v>4</v>
      </c>
      <c r="N9" s="65">
        <f>VLOOKUP($A9,'Return Data'!$B$7:$R$2843,14,0)</f>
        <v>14.787599999999999</v>
      </c>
      <c r="O9" s="66">
        <f t="shared" ref="O9:O27" si="8">RANK(N9,N$8:N$29,0)</f>
        <v>6</v>
      </c>
      <c r="P9" s="65">
        <f>VLOOKUP($A9,'Return Data'!$B$7:$R$2843,15,0)</f>
        <v>19.438600000000001</v>
      </c>
      <c r="Q9" s="66">
        <f t="shared" ref="Q9:Q27" si="9">RANK(P9,P$8:P$29,0)</f>
        <v>2</v>
      </c>
      <c r="R9" s="65">
        <f>VLOOKUP($A9,'Return Data'!$B$7:$R$2843,16,0)</f>
        <v>16.984500000000001</v>
      </c>
      <c r="S9" s="67">
        <f t="shared" si="7"/>
        <v>8</v>
      </c>
    </row>
    <row r="10" spans="1:20" x14ac:dyDescent="0.3">
      <c r="A10" s="63" t="s">
        <v>823</v>
      </c>
      <c r="B10" s="64">
        <f>VLOOKUP($A10,'Return Data'!$B$7:$R$2843,3,0)</f>
        <v>44340</v>
      </c>
      <c r="C10" s="65">
        <f>VLOOKUP($A10,'Return Data'!$B$7:$R$2843,4,0)</f>
        <v>13.292</v>
      </c>
      <c r="D10" s="65">
        <f>VLOOKUP($A10,'Return Data'!$B$7:$R$2843,10,0)</f>
        <v>1.2261</v>
      </c>
      <c r="E10" s="66">
        <f t="shared" si="0"/>
        <v>17</v>
      </c>
      <c r="F10" s="65">
        <f>VLOOKUP($A10,'Return Data'!$B$7:$R$2843,11,0)</f>
        <v>14.8139</v>
      </c>
      <c r="G10" s="66">
        <f t="shared" si="1"/>
        <v>17</v>
      </c>
      <c r="H10" s="65">
        <f>VLOOKUP($A10,'Return Data'!$B$7:$R$2843,12,0)</f>
        <v>28.948399999999999</v>
      </c>
      <c r="I10" s="66">
        <f t="shared" si="2"/>
        <v>17</v>
      </c>
      <c r="J10" s="65">
        <f>VLOOKUP($A10,'Return Data'!$B$7:$R$2843,13,0)</f>
        <v>55.498399999999997</v>
      </c>
      <c r="K10" s="66">
        <f t="shared" si="3"/>
        <v>20</v>
      </c>
      <c r="L10" s="65">
        <f>VLOOKUP($A10,'Return Data'!$B$7:$R$2843,17,0)</f>
        <v>15.441599999999999</v>
      </c>
      <c r="M10" s="66">
        <f t="shared" si="4"/>
        <v>11</v>
      </c>
      <c r="N10" s="65">
        <f>VLOOKUP($A10,'Return Data'!$B$7:$R$2843,14,0)</f>
        <v>10.913500000000001</v>
      </c>
      <c r="O10" s="66">
        <f t="shared" si="8"/>
        <v>13</v>
      </c>
      <c r="P10" s="65"/>
      <c r="Q10" s="66"/>
      <c r="R10" s="65">
        <f>VLOOKUP($A10,'Return Data'!$B$7:$R$2843,16,0)</f>
        <v>8.1484000000000005</v>
      </c>
      <c r="S10" s="67">
        <f t="shared" si="7"/>
        <v>22</v>
      </c>
    </row>
    <row r="11" spans="1:20" x14ac:dyDescent="0.3">
      <c r="A11" s="63" t="s">
        <v>825</v>
      </c>
      <c r="B11" s="64">
        <f>VLOOKUP($A11,'Return Data'!$B$7:$R$2843,3,0)</f>
        <v>44340</v>
      </c>
      <c r="C11" s="65">
        <f>VLOOKUP($A11,'Return Data'!$B$7:$R$2843,4,0)</f>
        <v>32.805</v>
      </c>
      <c r="D11" s="65">
        <f>VLOOKUP($A11,'Return Data'!$B$7:$R$2843,10,0)</f>
        <v>4.5210999999999997</v>
      </c>
      <c r="E11" s="66">
        <f t="shared" si="0"/>
        <v>7</v>
      </c>
      <c r="F11" s="65">
        <f>VLOOKUP($A11,'Return Data'!$B$7:$R$2843,11,0)</f>
        <v>16.951899999999998</v>
      </c>
      <c r="G11" s="66">
        <f t="shared" si="1"/>
        <v>16</v>
      </c>
      <c r="H11" s="65">
        <f>VLOOKUP($A11,'Return Data'!$B$7:$R$2843,12,0)</f>
        <v>31.209499999999998</v>
      </c>
      <c r="I11" s="66">
        <f t="shared" si="2"/>
        <v>15</v>
      </c>
      <c r="J11" s="65">
        <f>VLOOKUP($A11,'Return Data'!$B$7:$R$2843,13,0)</f>
        <v>66.776799999999994</v>
      </c>
      <c r="K11" s="66">
        <f t="shared" si="3"/>
        <v>10</v>
      </c>
      <c r="L11" s="65">
        <f>VLOOKUP($A11,'Return Data'!$B$7:$R$2843,17,0)</f>
        <v>14.9856</v>
      </c>
      <c r="M11" s="66">
        <f t="shared" si="4"/>
        <v>12</v>
      </c>
      <c r="N11" s="65">
        <f>VLOOKUP($A11,'Return Data'!$B$7:$R$2843,14,0)</f>
        <v>12.988200000000001</v>
      </c>
      <c r="O11" s="66">
        <f t="shared" si="8"/>
        <v>12</v>
      </c>
      <c r="P11" s="65">
        <f>VLOOKUP($A11,'Return Data'!$B$7:$R$2843,15,0)</f>
        <v>14.0184</v>
      </c>
      <c r="Q11" s="66">
        <f t="shared" si="9"/>
        <v>14</v>
      </c>
      <c r="R11" s="65">
        <f>VLOOKUP($A11,'Return Data'!$B$7:$R$2843,16,0)</f>
        <v>13.807399999999999</v>
      </c>
      <c r="S11" s="67">
        <f t="shared" si="7"/>
        <v>16</v>
      </c>
    </row>
    <row r="12" spans="1:20" x14ac:dyDescent="0.3">
      <c r="A12" s="63" t="s">
        <v>828</v>
      </c>
      <c r="B12" s="64">
        <f>VLOOKUP($A12,'Return Data'!$B$7:$R$2843,3,0)</f>
        <v>44340</v>
      </c>
      <c r="C12" s="65">
        <f>VLOOKUP($A12,'Return Data'!$B$7:$R$2843,4,0)</f>
        <v>62.482399999999998</v>
      </c>
      <c r="D12" s="65">
        <f>VLOOKUP($A12,'Return Data'!$B$7:$R$2843,10,0)</f>
        <v>5.7565999999999997</v>
      </c>
      <c r="E12" s="66">
        <f t="shared" si="0"/>
        <v>2</v>
      </c>
      <c r="F12" s="65">
        <f>VLOOKUP($A12,'Return Data'!$B$7:$R$2843,11,0)</f>
        <v>33.415300000000002</v>
      </c>
      <c r="G12" s="66">
        <f t="shared" si="1"/>
        <v>2</v>
      </c>
      <c r="H12" s="65">
        <f>VLOOKUP($A12,'Return Data'!$B$7:$R$2843,12,0)</f>
        <v>52.081200000000003</v>
      </c>
      <c r="I12" s="66">
        <f t="shared" si="2"/>
        <v>2</v>
      </c>
      <c r="J12" s="65">
        <f>VLOOKUP($A12,'Return Data'!$B$7:$R$2843,13,0)</f>
        <v>87.4148</v>
      </c>
      <c r="K12" s="66">
        <f t="shared" si="3"/>
        <v>2</v>
      </c>
      <c r="L12" s="65">
        <f>VLOOKUP($A12,'Return Data'!$B$7:$R$2843,17,0)</f>
        <v>16.6313</v>
      </c>
      <c r="M12" s="66">
        <f t="shared" si="4"/>
        <v>9</v>
      </c>
      <c r="N12" s="65">
        <f>VLOOKUP($A12,'Return Data'!$B$7:$R$2843,14,0)</f>
        <v>16.061599999999999</v>
      </c>
      <c r="O12" s="66">
        <f t="shared" si="8"/>
        <v>4</v>
      </c>
      <c r="P12" s="65">
        <f>VLOOKUP($A12,'Return Data'!$B$7:$R$2843,15,0)</f>
        <v>17.1389</v>
      </c>
      <c r="Q12" s="66">
        <f t="shared" si="9"/>
        <v>6</v>
      </c>
      <c r="R12" s="65">
        <f>VLOOKUP($A12,'Return Data'!$B$7:$R$2843,16,0)</f>
        <v>18.885300000000001</v>
      </c>
      <c r="S12" s="67">
        <f t="shared" si="7"/>
        <v>5</v>
      </c>
    </row>
    <row r="13" spans="1:20" x14ac:dyDescent="0.3">
      <c r="A13" s="63" t="s">
        <v>830</v>
      </c>
      <c r="B13" s="64">
        <f>VLOOKUP($A13,'Return Data'!$B$7:$R$2843,3,0)</f>
        <v>44340</v>
      </c>
      <c r="C13" s="65">
        <f>VLOOKUP($A13,'Return Data'!$B$7:$R$2843,4,0)</f>
        <v>102.004</v>
      </c>
      <c r="D13" s="65">
        <f>VLOOKUP($A13,'Return Data'!$B$7:$R$2843,10,0)</f>
        <v>4.7129000000000003</v>
      </c>
      <c r="E13" s="66">
        <f t="shared" si="0"/>
        <v>5</v>
      </c>
      <c r="F13" s="65">
        <f>VLOOKUP($A13,'Return Data'!$B$7:$R$2843,11,0)</f>
        <v>28.373100000000001</v>
      </c>
      <c r="G13" s="66">
        <f t="shared" si="1"/>
        <v>4</v>
      </c>
      <c r="H13" s="65">
        <f>VLOOKUP($A13,'Return Data'!$B$7:$R$2843,12,0)</f>
        <v>36.650300000000001</v>
      </c>
      <c r="I13" s="66">
        <f t="shared" si="2"/>
        <v>7</v>
      </c>
      <c r="J13" s="65">
        <f>VLOOKUP($A13,'Return Data'!$B$7:$R$2843,13,0)</f>
        <v>74.637500000000003</v>
      </c>
      <c r="K13" s="66">
        <f t="shared" si="3"/>
        <v>6</v>
      </c>
      <c r="L13" s="65">
        <f>VLOOKUP($A13,'Return Data'!$B$7:$R$2843,17,0)</f>
        <v>10.496600000000001</v>
      </c>
      <c r="M13" s="66">
        <f t="shared" si="4"/>
        <v>17</v>
      </c>
      <c r="N13" s="65">
        <f>VLOOKUP($A13,'Return Data'!$B$7:$R$2843,14,0)</f>
        <v>8.1158000000000001</v>
      </c>
      <c r="O13" s="66">
        <f t="shared" si="8"/>
        <v>15</v>
      </c>
      <c r="P13" s="65">
        <f>VLOOKUP($A13,'Return Data'!$B$7:$R$2843,15,0)</f>
        <v>12.137</v>
      </c>
      <c r="Q13" s="66">
        <f t="shared" si="9"/>
        <v>15</v>
      </c>
      <c r="R13" s="65">
        <f>VLOOKUP($A13,'Return Data'!$B$7:$R$2843,16,0)</f>
        <v>11.8626</v>
      </c>
      <c r="S13" s="67">
        <f t="shared" si="7"/>
        <v>20</v>
      </c>
    </row>
    <row r="14" spans="1:20" x14ac:dyDescent="0.3">
      <c r="A14" s="63" t="s">
        <v>833</v>
      </c>
      <c r="B14" s="64">
        <f>VLOOKUP($A14,'Return Data'!$B$7:$R$2843,3,0)</f>
        <v>44340</v>
      </c>
      <c r="C14" s="65">
        <f>VLOOKUP($A14,'Return Data'!$B$7:$R$2843,4,0)</f>
        <v>45.93</v>
      </c>
      <c r="D14" s="65">
        <f>VLOOKUP($A14,'Return Data'!$B$7:$R$2843,10,0)</f>
        <v>5.1029999999999998</v>
      </c>
      <c r="E14" s="66">
        <f t="shared" si="0"/>
        <v>4</v>
      </c>
      <c r="F14" s="65">
        <f>VLOOKUP($A14,'Return Data'!$B$7:$R$2843,11,0)</f>
        <v>26.913499999999999</v>
      </c>
      <c r="G14" s="66">
        <f t="shared" si="1"/>
        <v>5</v>
      </c>
      <c r="H14" s="65">
        <f>VLOOKUP($A14,'Return Data'!$B$7:$R$2843,12,0)</f>
        <v>35.088200000000001</v>
      </c>
      <c r="I14" s="66">
        <f t="shared" si="2"/>
        <v>9</v>
      </c>
      <c r="J14" s="65">
        <f>VLOOKUP($A14,'Return Data'!$B$7:$R$2843,13,0)</f>
        <v>63.743299999999998</v>
      </c>
      <c r="K14" s="66">
        <f t="shared" si="3"/>
        <v>13</v>
      </c>
      <c r="L14" s="65">
        <f>VLOOKUP($A14,'Return Data'!$B$7:$R$2843,17,0)</f>
        <v>19.015899999999998</v>
      </c>
      <c r="M14" s="66">
        <f t="shared" si="4"/>
        <v>6</v>
      </c>
      <c r="N14" s="65">
        <f>VLOOKUP($A14,'Return Data'!$B$7:$R$2843,14,0)</f>
        <v>15.743</v>
      </c>
      <c r="O14" s="66">
        <f t="shared" si="8"/>
        <v>5</v>
      </c>
      <c r="P14" s="65">
        <f>VLOOKUP($A14,'Return Data'!$B$7:$R$2843,15,0)</f>
        <v>15.5067</v>
      </c>
      <c r="Q14" s="66">
        <f t="shared" si="9"/>
        <v>11</v>
      </c>
      <c r="R14" s="65">
        <f>VLOOKUP($A14,'Return Data'!$B$7:$R$2843,16,0)</f>
        <v>13.9809</v>
      </c>
      <c r="S14" s="67">
        <f t="shared" si="7"/>
        <v>15</v>
      </c>
    </row>
    <row r="15" spans="1:20" x14ac:dyDescent="0.3">
      <c r="A15" s="63" t="s">
        <v>834</v>
      </c>
      <c r="B15" s="64">
        <f>VLOOKUP($A15,'Return Data'!$B$7:$R$2843,3,0)</f>
        <v>44340</v>
      </c>
      <c r="C15" s="65">
        <f>VLOOKUP($A15,'Return Data'!$B$7:$R$2843,4,0)</f>
        <v>13.52</v>
      </c>
      <c r="D15" s="65">
        <f>VLOOKUP($A15,'Return Data'!$B$7:$R$2843,10,0)</f>
        <v>1.2734000000000001</v>
      </c>
      <c r="E15" s="66">
        <f t="shared" si="0"/>
        <v>16</v>
      </c>
      <c r="F15" s="65">
        <f>VLOOKUP($A15,'Return Data'!$B$7:$R$2843,11,0)</f>
        <v>13.6134</v>
      </c>
      <c r="G15" s="66">
        <f t="shared" si="1"/>
        <v>20</v>
      </c>
      <c r="H15" s="65">
        <f>VLOOKUP($A15,'Return Data'!$B$7:$R$2843,12,0)</f>
        <v>26.237200000000001</v>
      </c>
      <c r="I15" s="66">
        <f t="shared" si="2"/>
        <v>19</v>
      </c>
      <c r="J15" s="65">
        <f>VLOOKUP($A15,'Return Data'!$B$7:$R$2843,13,0)</f>
        <v>58.313800000000001</v>
      </c>
      <c r="K15" s="66">
        <f t="shared" si="3"/>
        <v>17</v>
      </c>
      <c r="L15" s="65">
        <f>VLOOKUP($A15,'Return Data'!$B$7:$R$2843,17,0)</f>
        <v>14.4375</v>
      </c>
      <c r="M15" s="66">
        <f t="shared" si="4"/>
        <v>15</v>
      </c>
      <c r="N15" s="65">
        <f>VLOOKUP($A15,'Return Data'!$B$7:$R$2843,14,0)</f>
        <v>10.7872</v>
      </c>
      <c r="O15" s="66">
        <f t="shared" si="8"/>
        <v>14</v>
      </c>
      <c r="P15" s="65"/>
      <c r="Q15" s="66"/>
      <c r="R15" s="65">
        <f>VLOOKUP($A15,'Return Data'!$B$7:$R$2843,16,0)</f>
        <v>8.9512999999999998</v>
      </c>
      <c r="S15" s="67">
        <f t="shared" si="7"/>
        <v>21</v>
      </c>
    </row>
    <row r="16" spans="1:20" x14ac:dyDescent="0.3">
      <c r="A16" s="63" t="s">
        <v>836</v>
      </c>
      <c r="B16" s="64">
        <f>VLOOKUP($A16,'Return Data'!$B$7:$R$2843,3,0)</f>
        <v>44340</v>
      </c>
      <c r="C16" s="65">
        <f>VLOOKUP($A16,'Return Data'!$B$7:$R$2843,4,0)</f>
        <v>53.08</v>
      </c>
      <c r="D16" s="65">
        <f>VLOOKUP($A16,'Return Data'!$B$7:$R$2843,10,0)</f>
        <v>0.28339999999999999</v>
      </c>
      <c r="E16" s="66">
        <f t="shared" si="0"/>
        <v>19</v>
      </c>
      <c r="F16" s="65">
        <f>VLOOKUP($A16,'Return Data'!$B$7:$R$2843,11,0)</f>
        <v>13.6617</v>
      </c>
      <c r="G16" s="66">
        <f t="shared" si="1"/>
        <v>19</v>
      </c>
      <c r="H16" s="65">
        <f>VLOOKUP($A16,'Return Data'!$B$7:$R$2843,12,0)</f>
        <v>22.4452</v>
      </c>
      <c r="I16" s="66">
        <f t="shared" si="2"/>
        <v>22</v>
      </c>
      <c r="J16" s="65">
        <f>VLOOKUP($A16,'Return Data'!$B$7:$R$2843,13,0)</f>
        <v>57.554200000000002</v>
      </c>
      <c r="K16" s="66">
        <f t="shared" si="3"/>
        <v>18</v>
      </c>
      <c r="L16" s="65">
        <f>VLOOKUP($A16,'Return Data'!$B$7:$R$2843,17,0)</f>
        <v>14.8154</v>
      </c>
      <c r="M16" s="66">
        <f t="shared" si="4"/>
        <v>13</v>
      </c>
      <c r="N16" s="65">
        <f>VLOOKUP($A16,'Return Data'!$B$7:$R$2843,14,0)</f>
        <v>7.9653999999999998</v>
      </c>
      <c r="O16" s="66">
        <f t="shared" si="8"/>
        <v>17</v>
      </c>
      <c r="P16" s="65">
        <f>VLOOKUP($A16,'Return Data'!$B$7:$R$2843,15,0)</f>
        <v>15.678800000000001</v>
      </c>
      <c r="Q16" s="66">
        <f t="shared" si="9"/>
        <v>10</v>
      </c>
      <c r="R16" s="65">
        <f>VLOOKUP($A16,'Return Data'!$B$7:$R$2843,16,0)</f>
        <v>12.339</v>
      </c>
      <c r="S16" s="67">
        <f t="shared" si="7"/>
        <v>19</v>
      </c>
    </row>
    <row r="17" spans="1:19" x14ac:dyDescent="0.3">
      <c r="A17" s="63" t="s">
        <v>838</v>
      </c>
      <c r="B17" s="64">
        <f>VLOOKUP($A17,'Return Data'!$B$7:$R$2843,3,0)</f>
        <v>44340</v>
      </c>
      <c r="C17" s="65">
        <f>VLOOKUP($A17,'Return Data'!$B$7:$R$2843,4,0)</f>
        <v>26.9465</v>
      </c>
      <c r="D17" s="65">
        <f>VLOOKUP($A17,'Return Data'!$B$7:$R$2843,10,0)</f>
        <v>2.5081000000000002</v>
      </c>
      <c r="E17" s="66">
        <f t="shared" si="0"/>
        <v>10</v>
      </c>
      <c r="F17" s="65">
        <f>VLOOKUP($A17,'Return Data'!$B$7:$R$2843,11,0)</f>
        <v>17.593800000000002</v>
      </c>
      <c r="G17" s="66">
        <f t="shared" si="1"/>
        <v>11</v>
      </c>
      <c r="H17" s="65">
        <f>VLOOKUP($A17,'Return Data'!$B$7:$R$2843,12,0)</f>
        <v>36.631</v>
      </c>
      <c r="I17" s="66">
        <f t="shared" si="2"/>
        <v>8</v>
      </c>
      <c r="J17" s="65">
        <f>VLOOKUP($A17,'Return Data'!$B$7:$R$2843,13,0)</f>
        <v>74.414400000000001</v>
      </c>
      <c r="K17" s="66">
        <f t="shared" si="3"/>
        <v>7</v>
      </c>
      <c r="L17" s="65">
        <f>VLOOKUP($A17,'Return Data'!$B$7:$R$2843,17,0)</f>
        <v>24.110499999999998</v>
      </c>
      <c r="M17" s="66">
        <f t="shared" si="4"/>
        <v>2</v>
      </c>
      <c r="N17" s="65">
        <f>VLOOKUP($A17,'Return Data'!$B$7:$R$2843,14,0)</f>
        <v>22.027000000000001</v>
      </c>
      <c r="O17" s="66">
        <f t="shared" si="8"/>
        <v>1</v>
      </c>
      <c r="P17" s="65">
        <f>VLOOKUP($A17,'Return Data'!$B$7:$R$2843,15,0)</f>
        <v>20.6568</v>
      </c>
      <c r="Q17" s="66">
        <f t="shared" si="9"/>
        <v>1</v>
      </c>
      <c r="R17" s="65">
        <f>VLOOKUP($A17,'Return Data'!$B$7:$R$2843,16,0)</f>
        <v>16.285799999999998</v>
      </c>
      <c r="S17" s="67">
        <f t="shared" si="7"/>
        <v>11</v>
      </c>
    </row>
    <row r="18" spans="1:19" x14ac:dyDescent="0.3">
      <c r="A18" s="63" t="s">
        <v>841</v>
      </c>
      <c r="B18" s="64">
        <f>VLOOKUP($A18,'Return Data'!$B$7:$R$2843,3,0)</f>
        <v>44340</v>
      </c>
      <c r="C18" s="65">
        <f>VLOOKUP($A18,'Return Data'!$B$7:$R$2843,4,0)</f>
        <v>11.309200000000001</v>
      </c>
      <c r="D18" s="65">
        <f>VLOOKUP($A18,'Return Data'!$B$7:$R$2843,10,0)</f>
        <v>-1.6865000000000001</v>
      </c>
      <c r="E18" s="66">
        <f t="shared" si="0"/>
        <v>22</v>
      </c>
      <c r="F18" s="65">
        <f>VLOOKUP($A18,'Return Data'!$B$7:$R$2843,11,0)</f>
        <v>10.2659</v>
      </c>
      <c r="G18" s="66">
        <f t="shared" si="1"/>
        <v>22</v>
      </c>
      <c r="H18" s="65">
        <f>VLOOKUP($A18,'Return Data'!$B$7:$R$2843,12,0)</f>
        <v>25.640999999999998</v>
      </c>
      <c r="I18" s="66">
        <f t="shared" si="2"/>
        <v>21</v>
      </c>
      <c r="J18" s="65">
        <f>VLOOKUP($A18,'Return Data'!$B$7:$R$2843,13,0)</f>
        <v>53.499099999999999</v>
      </c>
      <c r="K18" s="66">
        <f t="shared" si="3"/>
        <v>21</v>
      </c>
      <c r="L18" s="65">
        <f>VLOOKUP($A18,'Return Data'!$B$7:$R$2843,17,0)</f>
        <v>7.1212</v>
      </c>
      <c r="M18" s="66">
        <f t="shared" si="4"/>
        <v>18</v>
      </c>
      <c r="N18" s="65">
        <f>VLOOKUP($A18,'Return Data'!$B$7:$R$2843,14,0)</f>
        <v>7.9664000000000001</v>
      </c>
      <c r="O18" s="66">
        <f t="shared" si="8"/>
        <v>16</v>
      </c>
      <c r="P18" s="65">
        <f>VLOOKUP($A18,'Return Data'!$B$7:$R$2843,15,0)</f>
        <v>14.3543</v>
      </c>
      <c r="Q18" s="66">
        <f t="shared" si="9"/>
        <v>13</v>
      </c>
      <c r="R18" s="65">
        <f>VLOOKUP($A18,'Return Data'!$B$7:$R$2843,16,0)</f>
        <v>13.5672</v>
      </c>
      <c r="S18" s="67">
        <f t="shared" si="7"/>
        <v>17</v>
      </c>
    </row>
    <row r="19" spans="1:19" x14ac:dyDescent="0.3">
      <c r="A19" s="63" t="s">
        <v>842</v>
      </c>
      <c r="B19" s="64">
        <f>VLOOKUP($A19,'Return Data'!$B$7:$R$2843,3,0)</f>
        <v>44340</v>
      </c>
      <c r="C19" s="65">
        <f>VLOOKUP($A19,'Return Data'!$B$7:$R$2843,4,0)</f>
        <v>14.34</v>
      </c>
      <c r="D19" s="65">
        <f>VLOOKUP($A19,'Return Data'!$B$7:$R$2843,10,0)</f>
        <v>1.5869</v>
      </c>
      <c r="E19" s="66">
        <f t="shared" si="0"/>
        <v>15</v>
      </c>
      <c r="F19" s="65">
        <f>VLOOKUP($A19,'Return Data'!$B$7:$R$2843,11,0)</f>
        <v>19.9297</v>
      </c>
      <c r="G19" s="66">
        <f t="shared" si="1"/>
        <v>9</v>
      </c>
      <c r="H19" s="65">
        <f>VLOOKUP($A19,'Return Data'!$B$7:$R$2843,12,0)</f>
        <v>34.6479</v>
      </c>
      <c r="I19" s="66">
        <f t="shared" si="2"/>
        <v>10</v>
      </c>
      <c r="J19" s="65">
        <f>VLOOKUP($A19,'Return Data'!$B$7:$R$2843,13,0)</f>
        <v>68.329599999999999</v>
      </c>
      <c r="K19" s="66">
        <f t="shared" si="3"/>
        <v>8</v>
      </c>
      <c r="L19" s="65"/>
      <c r="M19" s="66"/>
      <c r="N19" s="65"/>
      <c r="O19" s="66"/>
      <c r="P19" s="65"/>
      <c r="Q19" s="66"/>
      <c r="R19" s="65">
        <f>VLOOKUP($A19,'Return Data'!$B$7:$R$2843,16,0)</f>
        <v>21.416599999999999</v>
      </c>
      <c r="S19" s="67">
        <f t="shared" si="7"/>
        <v>3</v>
      </c>
    </row>
    <row r="20" spans="1:19" x14ac:dyDescent="0.3">
      <c r="A20" s="63" t="s">
        <v>844</v>
      </c>
      <c r="B20" s="64">
        <f>VLOOKUP($A20,'Return Data'!$B$7:$R$2843,3,0)</f>
        <v>44340</v>
      </c>
      <c r="C20" s="65">
        <f>VLOOKUP($A20,'Return Data'!$B$7:$R$2843,4,0)</f>
        <v>14.778</v>
      </c>
      <c r="D20" s="65">
        <f>VLOOKUP($A20,'Return Data'!$B$7:$R$2843,10,0)</f>
        <v>5.4667000000000003</v>
      </c>
      <c r="E20" s="66">
        <f t="shared" si="0"/>
        <v>3</v>
      </c>
      <c r="F20" s="65">
        <f>VLOOKUP($A20,'Return Data'!$B$7:$R$2843,11,0)</f>
        <v>17.090599999999998</v>
      </c>
      <c r="G20" s="66">
        <f t="shared" si="1"/>
        <v>15</v>
      </c>
      <c r="H20" s="65">
        <f>VLOOKUP($A20,'Return Data'!$B$7:$R$2843,12,0)</f>
        <v>25.6526</v>
      </c>
      <c r="I20" s="66">
        <f t="shared" si="2"/>
        <v>20</v>
      </c>
      <c r="J20" s="65">
        <f>VLOOKUP($A20,'Return Data'!$B$7:$R$2843,13,0)</f>
        <v>51.382899999999999</v>
      </c>
      <c r="K20" s="66">
        <f t="shared" si="3"/>
        <v>22</v>
      </c>
      <c r="L20" s="65">
        <f>VLOOKUP($A20,'Return Data'!$B$7:$R$2843,17,0)</f>
        <v>15.942</v>
      </c>
      <c r="M20" s="66">
        <f t="shared" si="4"/>
        <v>10</v>
      </c>
      <c r="N20" s="65"/>
      <c r="O20" s="66"/>
      <c r="P20" s="65"/>
      <c r="Q20" s="66"/>
      <c r="R20" s="65">
        <f>VLOOKUP($A20,'Return Data'!$B$7:$R$2843,16,0)</f>
        <v>16.546199999999999</v>
      </c>
      <c r="S20" s="67">
        <f t="shared" si="7"/>
        <v>9</v>
      </c>
    </row>
    <row r="21" spans="1:19" x14ac:dyDescent="0.3">
      <c r="A21" s="63" t="s">
        <v>846</v>
      </c>
      <c r="B21" s="64">
        <f>VLOOKUP($A21,'Return Data'!$B$7:$R$2843,3,0)</f>
        <v>44340</v>
      </c>
      <c r="C21" s="65">
        <f>VLOOKUP($A21,'Return Data'!$B$7:$R$2843,4,0)</f>
        <v>16.864000000000001</v>
      </c>
      <c r="D21" s="65">
        <f>VLOOKUP($A21,'Return Data'!$B$7:$R$2843,10,0)</f>
        <v>3.7338</v>
      </c>
      <c r="E21" s="66">
        <f t="shared" si="0"/>
        <v>8</v>
      </c>
      <c r="F21" s="65">
        <f>VLOOKUP($A21,'Return Data'!$B$7:$R$2843,11,0)</f>
        <v>21.1755</v>
      </c>
      <c r="G21" s="66">
        <f t="shared" si="1"/>
        <v>8</v>
      </c>
      <c r="H21" s="65">
        <f>VLOOKUP($A21,'Return Data'!$B$7:$R$2843,12,0)</f>
        <v>38.206899999999997</v>
      </c>
      <c r="I21" s="66">
        <f t="shared" si="2"/>
        <v>5</v>
      </c>
      <c r="J21" s="65">
        <f>VLOOKUP($A21,'Return Data'!$B$7:$R$2843,13,0)</f>
        <v>86.631299999999996</v>
      </c>
      <c r="K21" s="66">
        <f t="shared" si="3"/>
        <v>3</v>
      </c>
      <c r="L21" s="65"/>
      <c r="M21" s="66"/>
      <c r="N21" s="65"/>
      <c r="O21" s="66"/>
      <c r="P21" s="65"/>
      <c r="Q21" s="66"/>
      <c r="R21" s="65">
        <f>VLOOKUP($A21,'Return Data'!$B$7:$R$2843,16,0)</f>
        <v>29.358699999999999</v>
      </c>
      <c r="S21" s="67">
        <f t="shared" si="7"/>
        <v>1</v>
      </c>
    </row>
    <row r="22" spans="1:19" x14ac:dyDescent="0.3">
      <c r="A22" s="63" t="s">
        <v>848</v>
      </c>
      <c r="B22" s="64">
        <f>VLOOKUP($A22,'Return Data'!$B$7:$R$2843,3,0)</f>
        <v>44340</v>
      </c>
      <c r="C22" s="65">
        <f>VLOOKUP($A22,'Return Data'!$B$7:$R$2843,4,0)</f>
        <v>33.933300000000003</v>
      </c>
      <c r="D22" s="65">
        <f>VLOOKUP($A22,'Return Data'!$B$7:$R$2843,10,0)</f>
        <v>0.40689999999999998</v>
      </c>
      <c r="E22" s="66">
        <f t="shared" si="0"/>
        <v>18</v>
      </c>
      <c r="F22" s="65">
        <f>VLOOKUP($A22,'Return Data'!$B$7:$R$2843,11,0)</f>
        <v>13.584300000000001</v>
      </c>
      <c r="G22" s="66">
        <f t="shared" si="1"/>
        <v>21</v>
      </c>
      <c r="H22" s="65">
        <f>VLOOKUP($A22,'Return Data'!$B$7:$R$2843,12,0)</f>
        <v>31.381799999999998</v>
      </c>
      <c r="I22" s="66">
        <f t="shared" si="2"/>
        <v>14</v>
      </c>
      <c r="J22" s="65">
        <f>VLOOKUP($A22,'Return Data'!$B$7:$R$2843,13,0)</f>
        <v>58.957500000000003</v>
      </c>
      <c r="K22" s="66">
        <f t="shared" si="3"/>
        <v>16</v>
      </c>
      <c r="L22" s="65">
        <f>VLOOKUP($A22,'Return Data'!$B$7:$R$2843,17,0)</f>
        <v>19.073699999999999</v>
      </c>
      <c r="M22" s="66">
        <f t="shared" si="4"/>
        <v>5</v>
      </c>
      <c r="N22" s="65">
        <f>VLOOKUP($A22,'Return Data'!$B$7:$R$2843,14,0)</f>
        <v>14.462</v>
      </c>
      <c r="O22" s="66">
        <f t="shared" si="8"/>
        <v>8</v>
      </c>
      <c r="P22" s="65">
        <f>VLOOKUP($A22,'Return Data'!$B$7:$R$2843,15,0)</f>
        <v>17.0153</v>
      </c>
      <c r="Q22" s="66">
        <f t="shared" si="9"/>
        <v>7</v>
      </c>
      <c r="R22" s="65">
        <f>VLOOKUP($A22,'Return Data'!$B$7:$R$2843,16,0)</f>
        <v>16.421800000000001</v>
      </c>
      <c r="S22" s="67">
        <f t="shared" si="7"/>
        <v>10</v>
      </c>
    </row>
    <row r="23" spans="1:19" x14ac:dyDescent="0.3">
      <c r="A23" s="63" t="s">
        <v>851</v>
      </c>
      <c r="B23" s="64">
        <f>VLOOKUP($A23,'Return Data'!$B$7:$R$2843,3,0)</f>
        <v>44340</v>
      </c>
      <c r="C23" s="65">
        <f>VLOOKUP($A23,'Return Data'!$B$7:$R$2843,4,0)</f>
        <v>71.405100000000004</v>
      </c>
      <c r="D23" s="65">
        <f>VLOOKUP($A23,'Return Data'!$B$7:$R$2843,10,0)</f>
        <v>1.6492</v>
      </c>
      <c r="E23" s="66">
        <f t="shared" si="0"/>
        <v>14</v>
      </c>
      <c r="F23" s="65">
        <f>VLOOKUP($A23,'Return Data'!$B$7:$R$2843,11,0)</f>
        <v>31.959399999999999</v>
      </c>
      <c r="G23" s="66">
        <f t="shared" si="1"/>
        <v>3</v>
      </c>
      <c r="H23" s="65">
        <f>VLOOKUP($A23,'Return Data'!$B$7:$R$2843,12,0)</f>
        <v>48.073300000000003</v>
      </c>
      <c r="I23" s="66">
        <f t="shared" si="2"/>
        <v>3</v>
      </c>
      <c r="J23" s="65">
        <f>VLOOKUP($A23,'Return Data'!$B$7:$R$2843,13,0)</f>
        <v>92.376400000000004</v>
      </c>
      <c r="K23" s="66">
        <f t="shared" si="3"/>
        <v>1</v>
      </c>
      <c r="L23" s="65">
        <f>VLOOKUP($A23,'Return Data'!$B$7:$R$2843,17,0)</f>
        <v>17.9206</v>
      </c>
      <c r="M23" s="66">
        <f t="shared" si="4"/>
        <v>7</v>
      </c>
      <c r="N23" s="65">
        <f>VLOOKUP($A23,'Return Data'!$B$7:$R$2843,14,0)</f>
        <v>14.133699999999999</v>
      </c>
      <c r="O23" s="66">
        <f t="shared" si="8"/>
        <v>9</v>
      </c>
      <c r="P23" s="65">
        <f>VLOOKUP($A23,'Return Data'!$B$7:$R$2843,15,0)</f>
        <v>16.4648</v>
      </c>
      <c r="Q23" s="66">
        <f t="shared" si="9"/>
        <v>8</v>
      </c>
      <c r="R23" s="65">
        <f>VLOOKUP($A23,'Return Data'!$B$7:$R$2843,16,0)</f>
        <v>18.401</v>
      </c>
      <c r="S23" s="67">
        <f t="shared" si="7"/>
        <v>6</v>
      </c>
    </row>
    <row r="24" spans="1:19" x14ac:dyDescent="0.3">
      <c r="A24" s="63" t="s">
        <v>853</v>
      </c>
      <c r="B24" s="64">
        <f>VLOOKUP($A24,'Return Data'!$B$7:$R$2843,3,0)</f>
        <v>44340</v>
      </c>
      <c r="C24" s="65">
        <f>VLOOKUP($A24,'Return Data'!$B$7:$R$2843,4,0)</f>
        <v>100.14</v>
      </c>
      <c r="D24" s="65">
        <f>VLOOKUP($A24,'Return Data'!$B$7:$R$2843,10,0)</f>
        <v>3.3222999999999998</v>
      </c>
      <c r="E24" s="66">
        <f t="shared" si="0"/>
        <v>9</v>
      </c>
      <c r="F24" s="65">
        <f>VLOOKUP($A24,'Return Data'!$B$7:$R$2843,11,0)</f>
        <v>23.340299999999999</v>
      </c>
      <c r="G24" s="66">
        <f t="shared" si="1"/>
        <v>6</v>
      </c>
      <c r="H24" s="65">
        <f>VLOOKUP($A24,'Return Data'!$B$7:$R$2843,12,0)</f>
        <v>38.448799999999999</v>
      </c>
      <c r="I24" s="66">
        <f t="shared" si="2"/>
        <v>4</v>
      </c>
      <c r="J24" s="65">
        <f>VLOOKUP($A24,'Return Data'!$B$7:$R$2843,13,0)</f>
        <v>68.076499999999996</v>
      </c>
      <c r="K24" s="66">
        <f t="shared" si="3"/>
        <v>9</v>
      </c>
      <c r="L24" s="65">
        <f>VLOOKUP($A24,'Return Data'!$B$7:$R$2843,17,0)</f>
        <v>21.4633</v>
      </c>
      <c r="M24" s="66">
        <f t="shared" si="4"/>
        <v>3</v>
      </c>
      <c r="N24" s="65">
        <f>VLOOKUP($A24,'Return Data'!$B$7:$R$2843,14,0)</f>
        <v>17.029699999999998</v>
      </c>
      <c r="O24" s="66">
        <f t="shared" si="8"/>
        <v>3</v>
      </c>
      <c r="P24" s="65">
        <f>VLOOKUP($A24,'Return Data'!$B$7:$R$2843,15,0)</f>
        <v>17.638000000000002</v>
      </c>
      <c r="Q24" s="66">
        <f t="shared" si="9"/>
        <v>3</v>
      </c>
      <c r="R24" s="65">
        <f>VLOOKUP($A24,'Return Data'!$B$7:$R$2843,16,0)</f>
        <v>14.981400000000001</v>
      </c>
      <c r="S24" s="67">
        <f t="shared" si="7"/>
        <v>14</v>
      </c>
    </row>
    <row r="25" spans="1:19" x14ac:dyDescent="0.3">
      <c r="A25" s="63" t="s">
        <v>855</v>
      </c>
      <c r="B25" s="64">
        <f>VLOOKUP($A25,'Return Data'!$B$7:$R$2843,3,0)</f>
        <v>44340</v>
      </c>
      <c r="C25" s="65">
        <f>VLOOKUP($A25,'Return Data'!$B$7:$R$2843,4,0)</f>
        <v>51.222299999999997</v>
      </c>
      <c r="D25" s="65">
        <f>VLOOKUP($A25,'Return Data'!$B$7:$R$2843,10,0)</f>
        <v>16.4011</v>
      </c>
      <c r="E25" s="66">
        <f t="shared" si="0"/>
        <v>1</v>
      </c>
      <c r="F25" s="65">
        <f>VLOOKUP($A25,'Return Data'!$B$7:$R$2843,11,0)</f>
        <v>40.802199999999999</v>
      </c>
      <c r="G25" s="66">
        <f t="shared" si="1"/>
        <v>1</v>
      </c>
      <c r="H25" s="65">
        <f>VLOOKUP($A25,'Return Data'!$B$7:$R$2843,12,0)</f>
        <v>52.582599999999999</v>
      </c>
      <c r="I25" s="66">
        <f t="shared" si="2"/>
        <v>1</v>
      </c>
      <c r="J25" s="65">
        <f>VLOOKUP($A25,'Return Data'!$B$7:$R$2843,13,0)</f>
        <v>82.149600000000007</v>
      </c>
      <c r="K25" s="66">
        <f t="shared" si="3"/>
        <v>4</v>
      </c>
      <c r="L25" s="65">
        <f>VLOOKUP($A25,'Return Data'!$B$7:$R$2843,17,0)</f>
        <v>26.456199999999999</v>
      </c>
      <c r="M25" s="66">
        <f t="shared" si="4"/>
        <v>1</v>
      </c>
      <c r="N25" s="65">
        <f>VLOOKUP($A25,'Return Data'!$B$7:$R$2843,14,0)</f>
        <v>18.009599999999999</v>
      </c>
      <c r="O25" s="66">
        <f t="shared" si="8"/>
        <v>2</v>
      </c>
      <c r="P25" s="65">
        <f>VLOOKUP($A25,'Return Data'!$B$7:$R$2843,15,0)</f>
        <v>17.414899999999999</v>
      </c>
      <c r="Q25" s="66">
        <f t="shared" si="9"/>
        <v>4</v>
      </c>
      <c r="R25" s="65">
        <f>VLOOKUP($A25,'Return Data'!$B$7:$R$2843,16,0)</f>
        <v>18.206299999999999</v>
      </c>
      <c r="S25" s="67">
        <f t="shared" si="7"/>
        <v>7</v>
      </c>
    </row>
    <row r="26" spans="1:19" x14ac:dyDescent="0.3">
      <c r="A26" s="63" t="s">
        <v>856</v>
      </c>
      <c r="B26" s="64">
        <f>VLOOKUP($A26,'Return Data'!$B$7:$R$2843,3,0)</f>
        <v>44340</v>
      </c>
      <c r="C26" s="65">
        <f>VLOOKUP($A26,'Return Data'!$B$7:$R$2843,4,0)</f>
        <v>213.19220000000001</v>
      </c>
      <c r="D26" s="65">
        <f>VLOOKUP($A26,'Return Data'!$B$7:$R$2843,10,0)</f>
        <v>4.6475999999999997</v>
      </c>
      <c r="E26" s="66">
        <f t="shared" si="0"/>
        <v>6</v>
      </c>
      <c r="F26" s="65">
        <f>VLOOKUP($A26,'Return Data'!$B$7:$R$2843,11,0)</f>
        <v>19.379899999999999</v>
      </c>
      <c r="G26" s="66">
        <f t="shared" si="1"/>
        <v>10</v>
      </c>
      <c r="H26" s="65">
        <f>VLOOKUP($A26,'Return Data'!$B$7:$R$2843,12,0)</f>
        <v>32.023499999999999</v>
      </c>
      <c r="I26" s="66">
        <f t="shared" si="2"/>
        <v>12</v>
      </c>
      <c r="J26" s="65">
        <f>VLOOKUP($A26,'Return Data'!$B$7:$R$2843,13,0)</f>
        <v>62.239800000000002</v>
      </c>
      <c r="K26" s="66">
        <f t="shared" si="3"/>
        <v>14</v>
      </c>
      <c r="L26" s="65">
        <f>VLOOKUP($A26,'Return Data'!$B$7:$R$2843,17,0)</f>
        <v>17.6479</v>
      </c>
      <c r="M26" s="66">
        <f t="shared" si="4"/>
        <v>8</v>
      </c>
      <c r="N26" s="65">
        <f>VLOOKUP($A26,'Return Data'!$B$7:$R$2843,14,0)</f>
        <v>14.486599999999999</v>
      </c>
      <c r="O26" s="66">
        <f t="shared" si="8"/>
        <v>7</v>
      </c>
      <c r="P26" s="65">
        <f>VLOOKUP($A26,'Return Data'!$B$7:$R$2843,15,0)</f>
        <v>17.2575</v>
      </c>
      <c r="Q26" s="66">
        <f t="shared" si="9"/>
        <v>5</v>
      </c>
      <c r="R26" s="65">
        <f>VLOOKUP($A26,'Return Data'!$B$7:$R$2843,16,0)</f>
        <v>15.965299999999999</v>
      </c>
      <c r="S26" s="67">
        <f t="shared" si="7"/>
        <v>12</v>
      </c>
    </row>
    <row r="27" spans="1:19" x14ac:dyDescent="0.3">
      <c r="A27" s="63" t="s">
        <v>859</v>
      </c>
      <c r="B27" s="64">
        <f>VLOOKUP($A27,'Return Data'!$B$7:$R$2843,3,0)</f>
        <v>44340</v>
      </c>
      <c r="C27" s="65">
        <f>VLOOKUP($A27,'Return Data'!$B$7:$R$2843,4,0)</f>
        <v>249.93530000000001</v>
      </c>
      <c r="D27" s="65">
        <f>VLOOKUP($A27,'Return Data'!$B$7:$R$2843,10,0)</f>
        <v>0.20619999999999999</v>
      </c>
      <c r="E27" s="66">
        <f t="shared" si="0"/>
        <v>20</v>
      </c>
      <c r="F27" s="65">
        <f>VLOOKUP($A27,'Return Data'!$B$7:$R$2843,11,0)</f>
        <v>17.526700000000002</v>
      </c>
      <c r="G27" s="66">
        <f t="shared" si="1"/>
        <v>12</v>
      </c>
      <c r="H27" s="65">
        <f>VLOOKUP($A27,'Return Data'!$B$7:$R$2843,12,0)</f>
        <v>28.678100000000001</v>
      </c>
      <c r="I27" s="66">
        <f t="shared" si="2"/>
        <v>18</v>
      </c>
      <c r="J27" s="65">
        <f>VLOOKUP($A27,'Return Data'!$B$7:$R$2843,13,0)</f>
        <v>55.835700000000003</v>
      </c>
      <c r="K27" s="66">
        <f t="shared" ref="K27" si="10">RANK(J27,J$8:J$29,0)</f>
        <v>19</v>
      </c>
      <c r="L27" s="65">
        <f>VLOOKUP($A27,'Return Data'!$B$7:$R$2843,17,0)</f>
        <v>13.7928</v>
      </c>
      <c r="M27" s="66">
        <f t="shared" ref="M27" si="11">RANK(L27,L$8:L$29,0)</f>
        <v>16</v>
      </c>
      <c r="N27" s="65">
        <f>VLOOKUP($A27,'Return Data'!$B$7:$R$2843,14,0)</f>
        <v>13.4734</v>
      </c>
      <c r="O27" s="66">
        <f t="shared" si="8"/>
        <v>10</v>
      </c>
      <c r="P27" s="65">
        <f>VLOOKUP($A27,'Return Data'!$B$7:$R$2843,15,0)</f>
        <v>16.053799999999999</v>
      </c>
      <c r="Q27" s="66">
        <f t="shared" si="9"/>
        <v>9</v>
      </c>
      <c r="R27" s="65">
        <f>VLOOKUP($A27,'Return Data'!$B$7:$R$2843,16,0)</f>
        <v>12.732200000000001</v>
      </c>
      <c r="S27" s="67">
        <f t="shared" si="7"/>
        <v>18</v>
      </c>
    </row>
    <row r="28" spans="1:19" x14ac:dyDescent="0.3">
      <c r="A28" s="63" t="s">
        <v>860</v>
      </c>
      <c r="B28" s="64">
        <f>VLOOKUP($A28,'Return Data'!$B$7:$R$2843,3,0)</f>
        <v>44340</v>
      </c>
      <c r="C28" s="65">
        <f>VLOOKUP($A28,'Return Data'!$B$7:$R$2843,4,0)</f>
        <v>13.189399999999999</v>
      </c>
      <c r="D28" s="65">
        <f>VLOOKUP($A28,'Return Data'!$B$7:$R$2843,10,0)</f>
        <v>1.7654000000000001</v>
      </c>
      <c r="E28" s="66">
        <f t="shared" si="0"/>
        <v>13</v>
      </c>
      <c r="F28" s="65">
        <f>VLOOKUP($A28,'Return Data'!$B$7:$R$2843,11,0)</f>
        <v>22.018999999999998</v>
      </c>
      <c r="G28" s="66">
        <f t="shared" si="1"/>
        <v>7</v>
      </c>
      <c r="H28" s="65">
        <f>VLOOKUP($A28,'Return Data'!$B$7:$R$2843,12,0)</f>
        <v>37.432499999999997</v>
      </c>
      <c r="I28" s="66">
        <f t="shared" ref="I28" si="12">RANK(H28,H$8:H$29,0)</f>
        <v>6</v>
      </c>
      <c r="J28" s="65">
        <f>VLOOKUP($A28,'Return Data'!$B$7:$R$2843,13,0)</f>
        <v>74.825999999999993</v>
      </c>
      <c r="K28" s="66">
        <f t="shared" ref="K28:K29" si="13">RANK(J28,J$8:J$29,0)</f>
        <v>5</v>
      </c>
      <c r="L28" s="65"/>
      <c r="M28" s="66"/>
      <c r="N28" s="65"/>
      <c r="O28" s="66"/>
      <c r="P28" s="65"/>
      <c r="Q28" s="66"/>
      <c r="R28" s="65">
        <f>VLOOKUP($A28,'Return Data'!$B$7:$R$2843,16,0)</f>
        <v>20.745100000000001</v>
      </c>
      <c r="S28" s="67">
        <f t="shared" si="7"/>
        <v>4</v>
      </c>
    </row>
    <row r="29" spans="1:19" x14ac:dyDescent="0.3">
      <c r="A29" s="63" t="s">
        <v>862</v>
      </c>
      <c r="B29" s="64">
        <f>VLOOKUP($A29,'Return Data'!$B$7:$R$2843,3,0)</f>
        <v>44340</v>
      </c>
      <c r="C29" s="65">
        <f>VLOOKUP($A29,'Return Data'!$B$7:$R$2843,4,0)</f>
        <v>15.11</v>
      </c>
      <c r="D29" s="65">
        <f>VLOOKUP($A29,'Return Data'!$B$7:$R$2843,10,0)</f>
        <v>0</v>
      </c>
      <c r="E29" s="66">
        <f t="shared" si="0"/>
        <v>21</v>
      </c>
      <c r="F29" s="65">
        <f>VLOOKUP($A29,'Return Data'!$B$7:$R$2843,11,0)</f>
        <v>17.2227</v>
      </c>
      <c r="G29" s="66">
        <f t="shared" si="1"/>
        <v>13</v>
      </c>
      <c r="H29" s="65">
        <f>VLOOKUP($A29,'Return Data'!$B$7:$R$2843,12,0)</f>
        <v>31.620200000000001</v>
      </c>
      <c r="I29" s="66">
        <f>RANK(H29,H$8:H$29,0)</f>
        <v>13</v>
      </c>
      <c r="J29" s="65">
        <f>VLOOKUP($A29,'Return Data'!$B$7:$R$2843,13,0)</f>
        <v>62.124499999999998</v>
      </c>
      <c r="K29" s="66">
        <f t="shared" si="13"/>
        <v>15</v>
      </c>
      <c r="L29" s="65"/>
      <c r="M29" s="66"/>
      <c r="N29" s="65"/>
      <c r="O29" s="66"/>
      <c r="P29" s="65"/>
      <c r="Q29" s="66"/>
      <c r="R29" s="65">
        <f>VLOOKUP($A29,'Return Data'!$B$7:$R$2843,16,0)</f>
        <v>25.7303</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3.0469954545454545</v>
      </c>
      <c r="E31" s="74"/>
      <c r="F31" s="75">
        <f>AVERAGE(F8:F29)</f>
        <v>20.499031818181816</v>
      </c>
      <c r="G31" s="74"/>
      <c r="H31" s="75">
        <f>AVERAGE(H8:H29)</f>
        <v>34.454072727272724</v>
      </c>
      <c r="I31" s="74"/>
      <c r="J31" s="75">
        <f>AVERAGE(J8:J29)</f>
        <v>67.419486363636352</v>
      </c>
      <c r="K31" s="74"/>
      <c r="L31" s="75">
        <f>AVERAGE(L8:L29)</f>
        <v>16.871938888888891</v>
      </c>
      <c r="M31" s="74"/>
      <c r="N31" s="75">
        <f>AVERAGE(N8:N29)</f>
        <v>13.659711764705882</v>
      </c>
      <c r="O31" s="74"/>
      <c r="P31" s="75">
        <f>AVERAGE(P8:P29)</f>
        <v>16.377159999999996</v>
      </c>
      <c r="Q31" s="74"/>
      <c r="R31" s="75">
        <f>AVERAGE(R8:R29)</f>
        <v>16.381895454545454</v>
      </c>
      <c r="S31" s="76"/>
    </row>
    <row r="32" spans="1:19" x14ac:dyDescent="0.3">
      <c r="A32" s="73" t="s">
        <v>28</v>
      </c>
      <c r="B32" s="74"/>
      <c r="C32" s="74"/>
      <c r="D32" s="75">
        <f>MIN(D8:D29)</f>
        <v>-1.6865000000000001</v>
      </c>
      <c r="E32" s="74"/>
      <c r="F32" s="75">
        <f>MIN(F8:F29)</f>
        <v>10.2659</v>
      </c>
      <c r="G32" s="74"/>
      <c r="H32" s="75">
        <f>MIN(H8:H29)</f>
        <v>22.4452</v>
      </c>
      <c r="I32" s="74"/>
      <c r="J32" s="75">
        <f>MIN(J8:J29)</f>
        <v>51.382899999999999</v>
      </c>
      <c r="K32" s="74"/>
      <c r="L32" s="75">
        <f>MIN(L8:L29)</f>
        <v>7.1212</v>
      </c>
      <c r="M32" s="74"/>
      <c r="N32" s="75">
        <f>MIN(N8:N29)</f>
        <v>7.9653999999999998</v>
      </c>
      <c r="O32" s="74"/>
      <c r="P32" s="75">
        <f>MIN(P8:P29)</f>
        <v>12.137</v>
      </c>
      <c r="Q32" s="74"/>
      <c r="R32" s="75">
        <f>MIN(R8:R29)</f>
        <v>8.1484000000000005</v>
      </c>
      <c r="S32" s="76"/>
    </row>
    <row r="33" spans="1:19" ht="15" thickBot="1" x14ac:dyDescent="0.35">
      <c r="A33" s="77" t="s">
        <v>29</v>
      </c>
      <c r="B33" s="78"/>
      <c r="C33" s="78"/>
      <c r="D33" s="79">
        <f>MAX(D8:D29)</f>
        <v>16.4011</v>
      </c>
      <c r="E33" s="78"/>
      <c r="F33" s="79">
        <f>MAX(F8:F29)</f>
        <v>40.802199999999999</v>
      </c>
      <c r="G33" s="78"/>
      <c r="H33" s="79">
        <f>MAX(H8:H29)</f>
        <v>52.582599999999999</v>
      </c>
      <c r="I33" s="78"/>
      <c r="J33" s="79">
        <f>MAX(J8:J29)</f>
        <v>92.376400000000004</v>
      </c>
      <c r="K33" s="78"/>
      <c r="L33" s="79">
        <f>MAX(L8:L29)</f>
        <v>26.456199999999999</v>
      </c>
      <c r="M33" s="78"/>
      <c r="N33" s="79">
        <f>MAX(N8:N29)</f>
        <v>22.027000000000001</v>
      </c>
      <c r="O33" s="78"/>
      <c r="P33" s="79">
        <f>MAX(P8:P29)</f>
        <v>20.6568</v>
      </c>
      <c r="Q33" s="78"/>
      <c r="R33" s="79">
        <f>MAX(R8:R29)</f>
        <v>29.358699999999999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44340</v>
      </c>
      <c r="C8" s="65">
        <f>VLOOKUP($A8,'Return Data'!$B$7:$R$2843,4,0)</f>
        <v>78.789299999999997</v>
      </c>
      <c r="D8" s="65">
        <f>VLOOKUP($A8,'Return Data'!$B$7:$R$2843,10,0)</f>
        <v>2.1648000000000001</v>
      </c>
      <c r="E8" s="66">
        <f t="shared" ref="E8:E29" si="0">RANK(D8,D$8:D$29,0)</f>
        <v>11</v>
      </c>
      <c r="F8" s="65">
        <f>VLOOKUP($A8,'Return Data'!$B$7:$R$2843,11,0)</f>
        <v>16.6584</v>
      </c>
      <c r="G8" s="66">
        <f t="shared" ref="G8:G29" si="1">RANK(F8,F$8:F$29,0)</f>
        <v>14</v>
      </c>
      <c r="H8" s="65">
        <f>VLOOKUP($A8,'Return Data'!$B$7:$R$2843,12,0)</f>
        <v>30.0366</v>
      </c>
      <c r="I8" s="66">
        <f t="shared" ref="I8:I27" si="2">RANK(H8,H$8:H$29,0)</f>
        <v>16</v>
      </c>
      <c r="J8" s="65">
        <f>VLOOKUP($A8,'Return Data'!$B$7:$R$2843,13,0)</f>
        <v>62.617100000000001</v>
      </c>
      <c r="K8" s="66">
        <f t="shared" ref="K8:K18" si="3">RANK(J8,J$8:J$29,0)</f>
        <v>11</v>
      </c>
      <c r="L8" s="65">
        <f>VLOOKUP($A8,'Return Data'!$B$7:$R$2843,17,0)</f>
        <v>13.7662</v>
      </c>
      <c r="M8" s="66">
        <f t="shared" ref="M8:M18" si="4">RANK(L8,L$8:L$29,0)</f>
        <v>12</v>
      </c>
      <c r="N8" s="65">
        <f>VLOOKUP($A8,'Return Data'!$B$7:$R$2843,14,0)</f>
        <v>12.2407</v>
      </c>
      <c r="O8" s="66">
        <f t="shared" ref="O8:O14" si="5">RANK(N8,N$8:N$29,0)</f>
        <v>11</v>
      </c>
      <c r="P8" s="65">
        <f>VLOOKUP($A8,'Return Data'!$B$7:$R$2843,15,0)</f>
        <v>13.7074</v>
      </c>
      <c r="Q8" s="66">
        <f>RANK(P8,P$8:P$29,0)</f>
        <v>12</v>
      </c>
      <c r="R8" s="65">
        <f>VLOOKUP($A8,'Return Data'!$B$7:$R$2843,16,0)</f>
        <v>14.1553</v>
      </c>
      <c r="S8" s="67">
        <f t="shared" ref="S8:S29" si="6">RANK(R8,R$8:R$29,0)</f>
        <v>13</v>
      </c>
    </row>
    <row r="9" spans="1:20" x14ac:dyDescent="0.3">
      <c r="A9" s="63" t="s">
        <v>822</v>
      </c>
      <c r="B9" s="64">
        <f>VLOOKUP($A9,'Return Data'!$B$7:$R$2843,3,0)</f>
        <v>44340</v>
      </c>
      <c r="C9" s="65">
        <f>VLOOKUP($A9,'Return Data'!$B$7:$R$2843,4,0)</f>
        <v>39.340000000000003</v>
      </c>
      <c r="D9" s="65">
        <f>VLOOKUP($A9,'Return Data'!$B$7:$R$2843,10,0)</f>
        <v>1.5488</v>
      </c>
      <c r="E9" s="66">
        <f t="shared" si="0"/>
        <v>12</v>
      </c>
      <c r="F9" s="65">
        <f>VLOOKUP($A9,'Return Data'!$B$7:$R$2843,11,0)</f>
        <v>13.633699999999999</v>
      </c>
      <c r="G9" s="66">
        <f t="shared" si="1"/>
        <v>18</v>
      </c>
      <c r="H9" s="65">
        <f>VLOOKUP($A9,'Return Data'!$B$7:$R$2843,12,0)</f>
        <v>32.279800000000002</v>
      </c>
      <c r="I9" s="66">
        <f t="shared" si="2"/>
        <v>11</v>
      </c>
      <c r="J9" s="65">
        <f>VLOOKUP($A9,'Return Data'!$B$7:$R$2843,13,0)</f>
        <v>62.427700000000002</v>
      </c>
      <c r="K9" s="66">
        <f t="shared" si="3"/>
        <v>12</v>
      </c>
      <c r="L9" s="65">
        <f>VLOOKUP($A9,'Return Data'!$B$7:$R$2843,17,0)</f>
        <v>18.147500000000001</v>
      </c>
      <c r="M9" s="66">
        <f t="shared" si="4"/>
        <v>4</v>
      </c>
      <c r="N9" s="65">
        <f>VLOOKUP($A9,'Return Data'!$B$7:$R$2843,14,0)</f>
        <v>13.3969</v>
      </c>
      <c r="O9" s="66">
        <f t="shared" si="5"/>
        <v>6</v>
      </c>
      <c r="P9" s="65">
        <f>VLOOKUP($A9,'Return Data'!$B$7:$R$2843,15,0)</f>
        <v>18.011099999999999</v>
      </c>
      <c r="Q9" s="66">
        <f>RANK(P9,P$8:P$29,0)</f>
        <v>2</v>
      </c>
      <c r="R9" s="65">
        <f>VLOOKUP($A9,'Return Data'!$B$7:$R$2843,16,0)</f>
        <v>16.622900000000001</v>
      </c>
      <c r="S9" s="67">
        <f t="shared" si="6"/>
        <v>7</v>
      </c>
    </row>
    <row r="10" spans="1:20" x14ac:dyDescent="0.3">
      <c r="A10" s="63" t="s">
        <v>824</v>
      </c>
      <c r="B10" s="64">
        <f>VLOOKUP($A10,'Return Data'!$B$7:$R$2843,3,0)</f>
        <v>44340</v>
      </c>
      <c r="C10" s="65">
        <f>VLOOKUP($A10,'Return Data'!$B$7:$R$2843,4,0)</f>
        <v>12.63</v>
      </c>
      <c r="D10" s="65">
        <f>VLOOKUP($A10,'Return Data'!$B$7:$R$2843,10,0)</f>
        <v>0.82220000000000004</v>
      </c>
      <c r="E10" s="66">
        <f t="shared" si="0"/>
        <v>17</v>
      </c>
      <c r="F10" s="65">
        <f>VLOOKUP($A10,'Return Data'!$B$7:$R$2843,11,0)</f>
        <v>13.9275</v>
      </c>
      <c r="G10" s="66">
        <f t="shared" si="1"/>
        <v>17</v>
      </c>
      <c r="H10" s="65">
        <f>VLOOKUP($A10,'Return Data'!$B$7:$R$2843,12,0)</f>
        <v>27.485600000000002</v>
      </c>
      <c r="I10" s="66">
        <f t="shared" si="2"/>
        <v>18</v>
      </c>
      <c r="J10" s="65">
        <f>VLOOKUP($A10,'Return Data'!$B$7:$R$2843,13,0)</f>
        <v>53.183700000000002</v>
      </c>
      <c r="K10" s="66">
        <f t="shared" si="3"/>
        <v>20</v>
      </c>
      <c r="L10" s="65">
        <f>VLOOKUP($A10,'Return Data'!$B$7:$R$2843,17,0)</f>
        <v>13.818099999999999</v>
      </c>
      <c r="M10" s="66">
        <f t="shared" si="4"/>
        <v>11</v>
      </c>
      <c r="N10" s="65">
        <f>VLOOKUP($A10,'Return Data'!$B$7:$R$2843,14,0)</f>
        <v>9.3952000000000009</v>
      </c>
      <c r="O10" s="66">
        <f t="shared" si="5"/>
        <v>13</v>
      </c>
      <c r="P10" s="65"/>
      <c r="Q10" s="66"/>
      <c r="R10" s="65">
        <f>VLOOKUP($A10,'Return Data'!$B$7:$R$2843,16,0)</f>
        <v>6.6382000000000003</v>
      </c>
      <c r="S10" s="67">
        <f t="shared" si="6"/>
        <v>21</v>
      </c>
    </row>
    <row r="11" spans="1:20" x14ac:dyDescent="0.3">
      <c r="A11" s="63" t="s">
        <v>826</v>
      </c>
      <c r="B11" s="64">
        <f>VLOOKUP($A11,'Return Data'!$B$7:$R$2843,3,0)</f>
        <v>44340</v>
      </c>
      <c r="C11" s="65">
        <f>VLOOKUP($A11,'Return Data'!$B$7:$R$2843,4,0)</f>
        <v>30.696000000000002</v>
      </c>
      <c r="D11" s="65">
        <f>VLOOKUP($A11,'Return Data'!$B$7:$R$2843,10,0)</f>
        <v>4.2521000000000004</v>
      </c>
      <c r="E11" s="66">
        <f t="shared" si="0"/>
        <v>7</v>
      </c>
      <c r="F11" s="65">
        <f>VLOOKUP($A11,'Return Data'!$B$7:$R$2843,11,0)</f>
        <v>16.338799999999999</v>
      </c>
      <c r="G11" s="66">
        <f t="shared" si="1"/>
        <v>16</v>
      </c>
      <c r="H11" s="65">
        <f>VLOOKUP($A11,'Return Data'!$B$7:$R$2843,12,0)</f>
        <v>30.167100000000001</v>
      </c>
      <c r="I11" s="66">
        <f t="shared" si="2"/>
        <v>15</v>
      </c>
      <c r="J11" s="65">
        <f>VLOOKUP($A11,'Return Data'!$B$7:$R$2843,13,0)</f>
        <v>64.987899999999996</v>
      </c>
      <c r="K11" s="66">
        <f t="shared" si="3"/>
        <v>10</v>
      </c>
      <c r="L11" s="65">
        <f>VLOOKUP($A11,'Return Data'!$B$7:$R$2843,17,0)</f>
        <v>13.7623</v>
      </c>
      <c r="M11" s="66">
        <f t="shared" si="4"/>
        <v>13</v>
      </c>
      <c r="N11" s="65">
        <f>VLOOKUP($A11,'Return Data'!$B$7:$R$2843,14,0)</f>
        <v>11.8332</v>
      </c>
      <c r="O11" s="66">
        <f t="shared" si="5"/>
        <v>12</v>
      </c>
      <c r="P11" s="65">
        <f>VLOOKUP($A11,'Return Data'!$B$7:$R$2843,15,0)</f>
        <v>12.978300000000001</v>
      </c>
      <c r="Q11" s="66">
        <f>RANK(P11,P$8:P$29,0)</f>
        <v>13</v>
      </c>
      <c r="R11" s="65">
        <f>VLOOKUP($A11,'Return Data'!$B$7:$R$2843,16,0)</f>
        <v>10.773300000000001</v>
      </c>
      <c r="S11" s="67">
        <f t="shared" si="6"/>
        <v>19</v>
      </c>
    </row>
    <row r="12" spans="1:20" x14ac:dyDescent="0.3">
      <c r="A12" s="63" t="s">
        <v>827</v>
      </c>
      <c r="B12" s="64">
        <f>VLOOKUP($A12,'Return Data'!$B$7:$R$2843,3,0)</f>
        <v>44340</v>
      </c>
      <c r="C12" s="65">
        <f>VLOOKUP($A12,'Return Data'!$B$7:$R$2843,4,0)</f>
        <v>57.359900000000003</v>
      </c>
      <c r="D12" s="65">
        <f>VLOOKUP($A12,'Return Data'!$B$7:$R$2843,10,0)</f>
        <v>5.5453999999999999</v>
      </c>
      <c r="E12" s="66">
        <f t="shared" si="0"/>
        <v>2</v>
      </c>
      <c r="F12" s="65">
        <f>VLOOKUP($A12,'Return Data'!$B$7:$R$2843,11,0)</f>
        <v>32.8538</v>
      </c>
      <c r="G12" s="66">
        <f t="shared" si="1"/>
        <v>2</v>
      </c>
      <c r="H12" s="65">
        <f>VLOOKUP($A12,'Return Data'!$B$7:$R$2843,12,0)</f>
        <v>51.139200000000002</v>
      </c>
      <c r="I12" s="66">
        <f t="shared" si="2"/>
        <v>1</v>
      </c>
      <c r="J12" s="65">
        <f>VLOOKUP($A12,'Return Data'!$B$7:$R$2843,13,0)</f>
        <v>85.867699999999999</v>
      </c>
      <c r="K12" s="66">
        <f t="shared" si="3"/>
        <v>2</v>
      </c>
      <c r="L12" s="65">
        <f>VLOOKUP($A12,'Return Data'!$B$7:$R$2843,17,0)</f>
        <v>15.6524</v>
      </c>
      <c r="M12" s="66">
        <f t="shared" si="4"/>
        <v>9</v>
      </c>
      <c r="N12" s="65">
        <f>VLOOKUP($A12,'Return Data'!$B$7:$R$2843,14,0)</f>
        <v>14.984999999999999</v>
      </c>
      <c r="O12" s="66">
        <f t="shared" si="5"/>
        <v>4</v>
      </c>
      <c r="P12" s="65">
        <f>VLOOKUP($A12,'Return Data'!$B$7:$R$2843,15,0)</f>
        <v>15.9467</v>
      </c>
      <c r="Q12" s="66">
        <f>RANK(P12,P$8:P$29,0)</f>
        <v>6</v>
      </c>
      <c r="R12" s="65">
        <f>VLOOKUP($A12,'Return Data'!$B$7:$R$2843,16,0)</f>
        <v>13.453900000000001</v>
      </c>
      <c r="S12" s="67">
        <f t="shared" si="6"/>
        <v>15</v>
      </c>
    </row>
    <row r="13" spans="1:20" x14ac:dyDescent="0.3">
      <c r="A13" s="63" t="s">
        <v>829</v>
      </c>
      <c r="B13" s="64">
        <f>VLOOKUP($A13,'Return Data'!$B$7:$R$2843,3,0)</f>
        <v>44340</v>
      </c>
      <c r="C13" s="65">
        <f>VLOOKUP($A13,'Return Data'!$B$7:$R$2843,4,0)</f>
        <v>94.715000000000003</v>
      </c>
      <c r="D13" s="65">
        <f>VLOOKUP($A13,'Return Data'!$B$7:$R$2843,10,0)</f>
        <v>4.4024999999999999</v>
      </c>
      <c r="E13" s="66">
        <f t="shared" si="0"/>
        <v>5</v>
      </c>
      <c r="F13" s="65">
        <f>VLOOKUP($A13,'Return Data'!$B$7:$R$2843,11,0)</f>
        <v>27.634499999999999</v>
      </c>
      <c r="G13" s="66">
        <f t="shared" si="1"/>
        <v>4</v>
      </c>
      <c r="H13" s="65">
        <f>VLOOKUP($A13,'Return Data'!$B$7:$R$2843,12,0)</f>
        <v>35.535600000000002</v>
      </c>
      <c r="I13" s="66">
        <f t="shared" si="2"/>
        <v>7</v>
      </c>
      <c r="J13" s="65">
        <f>VLOOKUP($A13,'Return Data'!$B$7:$R$2843,13,0)</f>
        <v>72.799800000000005</v>
      </c>
      <c r="K13" s="66">
        <f t="shared" si="3"/>
        <v>5</v>
      </c>
      <c r="L13" s="65">
        <f>VLOOKUP($A13,'Return Data'!$B$7:$R$2843,17,0)</f>
        <v>9.4154</v>
      </c>
      <c r="M13" s="66">
        <f t="shared" si="4"/>
        <v>17</v>
      </c>
      <c r="N13" s="65">
        <f>VLOOKUP($A13,'Return Data'!$B$7:$R$2843,14,0)</f>
        <v>7.0883000000000003</v>
      </c>
      <c r="O13" s="66">
        <f t="shared" si="5"/>
        <v>15</v>
      </c>
      <c r="P13" s="65">
        <f>VLOOKUP($A13,'Return Data'!$B$7:$R$2843,15,0)</f>
        <v>10.9671</v>
      </c>
      <c r="Q13" s="66">
        <f>RANK(P13,P$8:P$29,0)</f>
        <v>15</v>
      </c>
      <c r="R13" s="65">
        <f>VLOOKUP($A13,'Return Data'!$B$7:$R$2843,16,0)</f>
        <v>14.417400000000001</v>
      </c>
      <c r="S13" s="67">
        <f t="shared" si="6"/>
        <v>12</v>
      </c>
    </row>
    <row r="14" spans="1:20" x14ac:dyDescent="0.3">
      <c r="A14" s="63" t="s">
        <v>832</v>
      </c>
      <c r="B14" s="64">
        <f>VLOOKUP($A14,'Return Data'!$B$7:$R$2843,3,0)</f>
        <v>44340</v>
      </c>
      <c r="C14" s="65">
        <f>VLOOKUP($A14,'Return Data'!$B$7:$R$2843,4,0)</f>
        <v>42.18</v>
      </c>
      <c r="D14" s="65">
        <f>VLOOKUP($A14,'Return Data'!$B$7:$R$2843,10,0)</f>
        <v>4.8211000000000004</v>
      </c>
      <c r="E14" s="66">
        <f t="shared" si="0"/>
        <v>4</v>
      </c>
      <c r="F14" s="65">
        <f>VLOOKUP($A14,'Return Data'!$B$7:$R$2843,11,0)</f>
        <v>26.136399999999998</v>
      </c>
      <c r="G14" s="66">
        <f t="shared" si="1"/>
        <v>5</v>
      </c>
      <c r="H14" s="65">
        <f>VLOOKUP($A14,'Return Data'!$B$7:$R$2843,12,0)</f>
        <v>33.904800000000002</v>
      </c>
      <c r="I14" s="66">
        <f t="shared" si="2"/>
        <v>9</v>
      </c>
      <c r="J14" s="65">
        <f>VLOOKUP($A14,'Return Data'!$B$7:$R$2843,13,0)</f>
        <v>61.795200000000001</v>
      </c>
      <c r="K14" s="66">
        <f t="shared" si="3"/>
        <v>13</v>
      </c>
      <c r="L14" s="65">
        <f>VLOOKUP($A14,'Return Data'!$B$7:$R$2843,17,0)</f>
        <v>17.7271</v>
      </c>
      <c r="M14" s="66">
        <f t="shared" si="4"/>
        <v>5</v>
      </c>
      <c r="N14" s="65">
        <f>VLOOKUP($A14,'Return Data'!$B$7:$R$2843,14,0)</f>
        <v>14.497999999999999</v>
      </c>
      <c r="O14" s="66">
        <f t="shared" si="5"/>
        <v>5</v>
      </c>
      <c r="P14" s="65">
        <f>VLOOKUP($A14,'Return Data'!$B$7:$R$2843,15,0)</f>
        <v>14.2294</v>
      </c>
      <c r="Q14" s="66">
        <f>RANK(P14,P$8:P$29,0)</f>
        <v>10</v>
      </c>
      <c r="R14" s="65">
        <f>VLOOKUP($A14,'Return Data'!$B$7:$R$2843,16,0)</f>
        <v>12.7468</v>
      </c>
      <c r="S14" s="67">
        <f t="shared" si="6"/>
        <v>17</v>
      </c>
    </row>
    <row r="15" spans="1:20" x14ac:dyDescent="0.3">
      <c r="A15" s="63" t="s">
        <v>835</v>
      </c>
      <c r="B15" s="64">
        <f>VLOOKUP($A15,'Return Data'!$B$7:$R$2843,3,0)</f>
        <v>44340</v>
      </c>
      <c r="C15" s="65">
        <f>VLOOKUP($A15,'Return Data'!$B$7:$R$2843,4,0)</f>
        <v>12.78</v>
      </c>
      <c r="D15" s="65">
        <f>VLOOKUP($A15,'Return Data'!$B$7:$R$2843,10,0)</f>
        <v>1.0277000000000001</v>
      </c>
      <c r="E15" s="66">
        <f t="shared" si="0"/>
        <v>16</v>
      </c>
      <c r="F15" s="65">
        <f>VLOOKUP($A15,'Return Data'!$B$7:$R$2843,11,0)</f>
        <v>13.097300000000001</v>
      </c>
      <c r="G15" s="66">
        <f t="shared" si="1"/>
        <v>19</v>
      </c>
      <c r="H15" s="65">
        <f>VLOOKUP($A15,'Return Data'!$B$7:$R$2843,12,0)</f>
        <v>25.540299999999998</v>
      </c>
      <c r="I15" s="66">
        <f t="shared" si="2"/>
        <v>19</v>
      </c>
      <c r="J15" s="65">
        <f>VLOOKUP($A15,'Return Data'!$B$7:$R$2843,13,0)</f>
        <v>57.002499999999998</v>
      </c>
      <c r="K15" s="66">
        <f t="shared" si="3"/>
        <v>16</v>
      </c>
      <c r="L15" s="65">
        <f>VLOOKUP($A15,'Return Data'!$B$7:$R$2843,17,0)</f>
        <v>13.369899999999999</v>
      </c>
      <c r="M15" s="66">
        <f t="shared" si="4"/>
        <v>14</v>
      </c>
      <c r="N15" s="65">
        <f>VLOOKUP($A15,'Return Data'!$B$7:$R$2843,14,0)</f>
        <v>9.2446000000000002</v>
      </c>
      <c r="O15" s="66">
        <f>RANK(N15,N$8:N$29,0)</f>
        <v>14</v>
      </c>
      <c r="P15" s="65"/>
      <c r="Q15" s="66"/>
      <c r="R15" s="65">
        <f>VLOOKUP($A15,'Return Data'!$B$7:$R$2843,16,0)</f>
        <v>7.2218999999999998</v>
      </c>
      <c r="S15" s="67">
        <f t="shared" si="6"/>
        <v>20</v>
      </c>
    </row>
    <row r="16" spans="1:20" x14ac:dyDescent="0.3">
      <c r="A16" s="63" t="s">
        <v>837</v>
      </c>
      <c r="B16" s="64">
        <f>VLOOKUP($A16,'Return Data'!$B$7:$R$2843,3,0)</f>
        <v>44340</v>
      </c>
      <c r="C16" s="65">
        <f>VLOOKUP($A16,'Return Data'!$B$7:$R$2843,4,0)</f>
        <v>47.6</v>
      </c>
      <c r="D16" s="65">
        <f>VLOOKUP($A16,'Return Data'!$B$7:$R$2843,10,0)</f>
        <v>-4.2000000000000003E-2</v>
      </c>
      <c r="E16" s="66">
        <f t="shared" si="0"/>
        <v>20</v>
      </c>
      <c r="F16" s="65">
        <f>VLOOKUP($A16,'Return Data'!$B$7:$R$2843,11,0)</f>
        <v>12.9032</v>
      </c>
      <c r="G16" s="66">
        <f t="shared" si="1"/>
        <v>21</v>
      </c>
      <c r="H16" s="65">
        <f>VLOOKUP($A16,'Return Data'!$B$7:$R$2843,12,0)</f>
        <v>21.2121</v>
      </c>
      <c r="I16" s="66">
        <f t="shared" si="2"/>
        <v>22</v>
      </c>
      <c r="J16" s="65">
        <f>VLOOKUP($A16,'Return Data'!$B$7:$R$2843,13,0)</f>
        <v>55.403199999999998</v>
      </c>
      <c r="K16" s="66">
        <f t="shared" si="3"/>
        <v>18</v>
      </c>
      <c r="L16" s="65">
        <f>VLOOKUP($A16,'Return Data'!$B$7:$R$2843,17,0)</f>
        <v>13.266400000000001</v>
      </c>
      <c r="M16" s="66">
        <f t="shared" si="4"/>
        <v>15</v>
      </c>
      <c r="N16" s="65">
        <f>VLOOKUP($A16,'Return Data'!$B$7:$R$2843,14,0)</f>
        <v>6.5106000000000002</v>
      </c>
      <c r="O16" s="66">
        <f>RANK(N16,N$8:N$29,0)</f>
        <v>16</v>
      </c>
      <c r="P16" s="65">
        <f>VLOOKUP($A16,'Return Data'!$B$7:$R$2843,15,0)</f>
        <v>13.9628</v>
      </c>
      <c r="Q16" s="66">
        <f>RANK(P16,P$8:P$29,0)</f>
        <v>11</v>
      </c>
      <c r="R16" s="65">
        <f>VLOOKUP($A16,'Return Data'!$B$7:$R$2843,16,0)</f>
        <v>10.8101</v>
      </c>
      <c r="S16" s="67">
        <f t="shared" si="6"/>
        <v>18</v>
      </c>
    </row>
    <row r="17" spans="1:19" x14ac:dyDescent="0.3">
      <c r="A17" s="63" t="s">
        <v>839</v>
      </c>
      <c r="B17" s="64">
        <f>VLOOKUP($A17,'Return Data'!$B$7:$R$2843,3,0)</f>
        <v>44340</v>
      </c>
      <c r="C17" s="65">
        <f>VLOOKUP($A17,'Return Data'!$B$7:$R$2843,4,0)</f>
        <v>24.797599999999999</v>
      </c>
      <c r="D17" s="65">
        <f>VLOOKUP($A17,'Return Data'!$B$7:$R$2843,10,0)</f>
        <v>2.2530999999999999</v>
      </c>
      <c r="E17" s="66">
        <f t="shared" si="0"/>
        <v>10</v>
      </c>
      <c r="F17" s="65">
        <f>VLOOKUP($A17,'Return Data'!$B$7:$R$2843,11,0)</f>
        <v>16.987500000000001</v>
      </c>
      <c r="G17" s="66">
        <f t="shared" si="1"/>
        <v>11</v>
      </c>
      <c r="H17" s="65">
        <f>VLOOKUP($A17,'Return Data'!$B$7:$R$2843,12,0)</f>
        <v>35.4786</v>
      </c>
      <c r="I17" s="66">
        <f t="shared" si="2"/>
        <v>8</v>
      </c>
      <c r="J17" s="65">
        <f>VLOOKUP($A17,'Return Data'!$B$7:$R$2843,13,0)</f>
        <v>72.337199999999996</v>
      </c>
      <c r="K17" s="66">
        <f t="shared" si="3"/>
        <v>6</v>
      </c>
      <c r="L17" s="65">
        <f>VLOOKUP($A17,'Return Data'!$B$7:$R$2843,17,0)</f>
        <v>22.4758</v>
      </c>
      <c r="M17" s="66">
        <f t="shared" si="4"/>
        <v>2</v>
      </c>
      <c r="N17" s="65">
        <f>VLOOKUP($A17,'Return Data'!$B$7:$R$2843,14,0)</f>
        <v>20.341000000000001</v>
      </c>
      <c r="O17" s="66">
        <f>RANK(N17,N$8:N$29,0)</f>
        <v>1</v>
      </c>
      <c r="P17" s="65">
        <f>VLOOKUP($A17,'Return Data'!$B$7:$R$2843,15,0)</f>
        <v>19.113600000000002</v>
      </c>
      <c r="Q17" s="66">
        <f>RANK(P17,P$8:P$29,0)</f>
        <v>1</v>
      </c>
      <c r="R17" s="65">
        <f>VLOOKUP($A17,'Return Data'!$B$7:$R$2843,16,0)</f>
        <v>14.8241</v>
      </c>
      <c r="S17" s="67">
        <f t="shared" si="6"/>
        <v>11</v>
      </c>
    </row>
    <row r="18" spans="1:19" x14ac:dyDescent="0.3">
      <c r="A18" s="63" t="s">
        <v>840</v>
      </c>
      <c r="B18" s="64">
        <f>VLOOKUP($A18,'Return Data'!$B$7:$R$2843,3,0)</f>
        <v>44340</v>
      </c>
      <c r="C18" s="65">
        <f>VLOOKUP($A18,'Return Data'!$B$7:$R$2843,4,0)</f>
        <v>10.1591</v>
      </c>
      <c r="D18" s="65">
        <f>VLOOKUP($A18,'Return Data'!$B$7:$R$2843,10,0)</f>
        <v>-1.9504999999999999</v>
      </c>
      <c r="E18" s="66">
        <f t="shared" si="0"/>
        <v>22</v>
      </c>
      <c r="F18" s="65">
        <f>VLOOKUP($A18,'Return Data'!$B$7:$R$2843,11,0)</f>
        <v>9.6656999999999993</v>
      </c>
      <c r="G18" s="66">
        <f t="shared" si="1"/>
        <v>22</v>
      </c>
      <c r="H18" s="65">
        <f>VLOOKUP($A18,'Return Data'!$B$7:$R$2843,12,0)</f>
        <v>24.591899999999999</v>
      </c>
      <c r="I18" s="66">
        <f t="shared" si="2"/>
        <v>20</v>
      </c>
      <c r="J18" s="65">
        <f>VLOOKUP($A18,'Return Data'!$B$7:$R$2843,13,0)</f>
        <v>51.689500000000002</v>
      </c>
      <c r="K18" s="66">
        <f t="shared" si="3"/>
        <v>21</v>
      </c>
      <c r="L18" s="65">
        <f>VLOOKUP($A18,'Return Data'!$B$7:$R$2843,17,0)</f>
        <v>5.5262000000000002</v>
      </c>
      <c r="M18" s="66">
        <f t="shared" si="4"/>
        <v>18</v>
      </c>
      <c r="N18" s="65">
        <f>VLOOKUP($A18,'Return Data'!$B$7:$R$2843,14,0)</f>
        <v>6.3575999999999997</v>
      </c>
      <c r="O18" s="66">
        <f>RANK(N18,N$8:N$29,0)</f>
        <v>17</v>
      </c>
      <c r="P18" s="65">
        <f>VLOOKUP($A18,'Return Data'!$B$7:$R$2843,15,0)</f>
        <v>12.793799999999999</v>
      </c>
      <c r="Q18" s="66">
        <f>RANK(P18,P$8:P$29,0)</f>
        <v>14</v>
      </c>
      <c r="R18" s="65">
        <f>VLOOKUP($A18,'Return Data'!$B$7:$R$2843,16,0)</f>
        <v>0.11940000000000001</v>
      </c>
      <c r="S18" s="67">
        <f t="shared" si="6"/>
        <v>22</v>
      </c>
    </row>
    <row r="19" spans="1:19" x14ac:dyDescent="0.3">
      <c r="A19" s="63" t="s">
        <v>843</v>
      </c>
      <c r="B19" s="64">
        <f>VLOOKUP($A19,'Return Data'!$B$7:$R$2843,3,0)</f>
        <v>44340</v>
      </c>
      <c r="C19" s="65">
        <f>VLOOKUP($A19,'Return Data'!$B$7:$R$2843,4,0)</f>
        <v>13.879</v>
      </c>
      <c r="D19" s="65">
        <f>VLOOKUP($A19,'Return Data'!$B$7:$R$2843,10,0)</f>
        <v>1.1589</v>
      </c>
      <c r="E19" s="66">
        <f t="shared" si="0"/>
        <v>15</v>
      </c>
      <c r="F19" s="65">
        <f>VLOOKUP($A19,'Return Data'!$B$7:$R$2843,11,0)</f>
        <v>18.898299999999999</v>
      </c>
      <c r="G19" s="66">
        <f t="shared" si="1"/>
        <v>9</v>
      </c>
      <c r="H19" s="65">
        <f>VLOOKUP($A19,'Return Data'!$B$7:$R$2843,12,0)</f>
        <v>32.9024</v>
      </c>
      <c r="I19" s="66">
        <f t="shared" si="2"/>
        <v>10</v>
      </c>
      <c r="J19" s="65">
        <f>VLOOKUP($A19,'Return Data'!$B$7:$R$2843,13,0)</f>
        <v>65.403400000000005</v>
      </c>
      <c r="K19" s="66">
        <f t="shared" ref="K19" si="7">RANK(J19,J$8:J$29,0)</f>
        <v>9</v>
      </c>
      <c r="L19" s="65"/>
      <c r="M19" s="66"/>
      <c r="N19" s="65"/>
      <c r="O19" s="66"/>
      <c r="P19" s="65"/>
      <c r="Q19" s="66"/>
      <c r="R19" s="65">
        <f>VLOOKUP($A19,'Return Data'!$B$7:$R$2843,16,0)</f>
        <v>19.299399999999999</v>
      </c>
      <c r="S19" s="67">
        <f t="shared" si="6"/>
        <v>4</v>
      </c>
    </row>
    <row r="20" spans="1:19" x14ac:dyDescent="0.3">
      <c r="A20" s="63" t="s">
        <v>845</v>
      </c>
      <c r="B20" s="64">
        <f>VLOOKUP($A20,'Return Data'!$B$7:$R$2843,3,0)</f>
        <v>44340</v>
      </c>
      <c r="C20" s="65">
        <f>VLOOKUP($A20,'Return Data'!$B$7:$R$2843,4,0)</f>
        <v>14.362</v>
      </c>
      <c r="D20" s="65">
        <f>VLOOKUP($A20,'Return Data'!$B$7:$R$2843,10,0)</f>
        <v>5.1622000000000003</v>
      </c>
      <c r="E20" s="66">
        <f t="shared" si="0"/>
        <v>3</v>
      </c>
      <c r="F20" s="65">
        <f>VLOOKUP($A20,'Return Data'!$B$7:$R$2843,11,0)</f>
        <v>16.414000000000001</v>
      </c>
      <c r="G20" s="66">
        <f t="shared" si="1"/>
        <v>15</v>
      </c>
      <c r="H20" s="65">
        <f>VLOOKUP($A20,'Return Data'!$B$7:$R$2843,12,0)</f>
        <v>24.572800000000001</v>
      </c>
      <c r="I20" s="66">
        <f t="shared" si="2"/>
        <v>21</v>
      </c>
      <c r="J20" s="65">
        <f>VLOOKUP($A20,'Return Data'!$B$7:$R$2843,13,0)</f>
        <v>49.6509</v>
      </c>
      <c r="K20" s="66">
        <f t="shared" ref="K20:K27" si="8">RANK(J20,J$8:J$29,0)</f>
        <v>22</v>
      </c>
      <c r="L20" s="65">
        <f>VLOOKUP($A20,'Return Data'!$B$7:$R$2843,17,0)</f>
        <v>14.634499999999999</v>
      </c>
      <c r="M20" s="66">
        <f t="shared" ref="M20" si="9">RANK(L20,L$8:L$29,0)</f>
        <v>10</v>
      </c>
      <c r="N20" s="65"/>
      <c r="O20" s="66"/>
      <c r="P20" s="65"/>
      <c r="Q20" s="66"/>
      <c r="R20" s="65">
        <f>VLOOKUP($A20,'Return Data'!$B$7:$R$2843,16,0)</f>
        <v>15.248799999999999</v>
      </c>
      <c r="S20" s="67">
        <f t="shared" si="6"/>
        <v>9</v>
      </c>
    </row>
    <row r="21" spans="1:19" x14ac:dyDescent="0.3">
      <c r="A21" s="63" t="s">
        <v>847</v>
      </c>
      <c r="B21" s="64">
        <f>VLOOKUP($A21,'Return Data'!$B$7:$R$2843,3,0)</f>
        <v>44340</v>
      </c>
      <c r="C21" s="65">
        <f>VLOOKUP($A21,'Return Data'!$B$7:$R$2843,4,0)</f>
        <v>16.315000000000001</v>
      </c>
      <c r="D21" s="65">
        <f>VLOOKUP($A21,'Return Data'!$B$7:$R$2843,10,0)</f>
        <v>3.3445</v>
      </c>
      <c r="E21" s="66">
        <f t="shared" si="0"/>
        <v>8</v>
      </c>
      <c r="F21" s="65">
        <f>VLOOKUP($A21,'Return Data'!$B$7:$R$2843,11,0)</f>
        <v>20.246200000000002</v>
      </c>
      <c r="G21" s="66">
        <f t="shared" si="1"/>
        <v>8</v>
      </c>
      <c r="H21" s="65">
        <f>VLOOKUP($A21,'Return Data'!$B$7:$R$2843,12,0)</f>
        <v>36.618699999999997</v>
      </c>
      <c r="I21" s="66">
        <f t="shared" si="2"/>
        <v>5</v>
      </c>
      <c r="J21" s="65">
        <f>VLOOKUP($A21,'Return Data'!$B$7:$R$2843,13,0)</f>
        <v>83.748199999999997</v>
      </c>
      <c r="K21" s="66">
        <f t="shared" si="8"/>
        <v>3</v>
      </c>
      <c r="L21" s="65"/>
      <c r="M21" s="66"/>
      <c r="N21" s="65"/>
      <c r="O21" s="66"/>
      <c r="P21" s="65"/>
      <c r="Q21" s="66"/>
      <c r="R21" s="65">
        <f>VLOOKUP($A21,'Return Data'!$B$7:$R$2843,16,0)</f>
        <v>27.2669</v>
      </c>
      <c r="S21" s="67">
        <f t="shared" si="6"/>
        <v>1</v>
      </c>
    </row>
    <row r="22" spans="1:19" x14ac:dyDescent="0.3">
      <c r="A22" s="63" t="s">
        <v>849</v>
      </c>
      <c r="B22" s="64">
        <f>VLOOKUP($A22,'Return Data'!$B$7:$R$2843,3,0)</f>
        <v>44340</v>
      </c>
      <c r="C22" s="65">
        <f>VLOOKUP($A22,'Return Data'!$B$7:$R$2843,4,0)</f>
        <v>30.467300000000002</v>
      </c>
      <c r="D22" s="65">
        <f>VLOOKUP($A22,'Return Data'!$B$7:$R$2843,10,0)</f>
        <v>0.1226</v>
      </c>
      <c r="E22" s="66">
        <f t="shared" si="0"/>
        <v>18</v>
      </c>
      <c r="F22" s="65">
        <f>VLOOKUP($A22,'Return Data'!$B$7:$R$2843,11,0)</f>
        <v>12.9376</v>
      </c>
      <c r="G22" s="66">
        <f t="shared" si="1"/>
        <v>20</v>
      </c>
      <c r="H22" s="65">
        <f>VLOOKUP($A22,'Return Data'!$B$7:$R$2843,12,0)</f>
        <v>30.217199999999998</v>
      </c>
      <c r="I22" s="66">
        <f t="shared" si="2"/>
        <v>14</v>
      </c>
      <c r="J22" s="65">
        <f>VLOOKUP($A22,'Return Data'!$B$7:$R$2843,13,0)</f>
        <v>56.9816</v>
      </c>
      <c r="K22" s="66">
        <f t="shared" si="8"/>
        <v>17</v>
      </c>
      <c r="L22" s="65">
        <f>VLOOKUP($A22,'Return Data'!$B$7:$R$2843,17,0)</f>
        <v>17.635899999999999</v>
      </c>
      <c r="M22" s="66">
        <f t="shared" ref="M22:M27" si="10">RANK(L22,L$8:L$29,0)</f>
        <v>6</v>
      </c>
      <c r="N22" s="65">
        <f>VLOOKUP($A22,'Return Data'!$B$7:$R$2843,14,0)</f>
        <v>13.071</v>
      </c>
      <c r="O22" s="66">
        <f t="shared" ref="O22:O27" si="11">RANK(N22,N$8:N$29,0)</f>
        <v>9</v>
      </c>
      <c r="P22" s="65">
        <f>VLOOKUP($A22,'Return Data'!$B$7:$R$2843,15,0)</f>
        <v>15.526400000000001</v>
      </c>
      <c r="Q22" s="66">
        <f t="shared" ref="Q22:Q27" si="12">RANK(P22,P$8:P$29,0)</f>
        <v>7</v>
      </c>
      <c r="R22" s="65">
        <f>VLOOKUP($A22,'Return Data'!$B$7:$R$2843,16,0)</f>
        <v>14.8712</v>
      </c>
      <c r="S22" s="67">
        <f t="shared" si="6"/>
        <v>10</v>
      </c>
    </row>
    <row r="23" spans="1:19" x14ac:dyDescent="0.3">
      <c r="A23" s="63" t="s">
        <v>850</v>
      </c>
      <c r="B23" s="64">
        <f>VLOOKUP($A23,'Return Data'!$B$7:$R$2843,3,0)</f>
        <v>44340</v>
      </c>
      <c r="C23" s="65">
        <f>VLOOKUP($A23,'Return Data'!$B$7:$R$2843,4,0)</f>
        <v>66.791799999999995</v>
      </c>
      <c r="D23" s="65">
        <f>VLOOKUP($A23,'Return Data'!$B$7:$R$2843,10,0)</f>
        <v>1.4851000000000001</v>
      </c>
      <c r="E23" s="66">
        <f t="shared" si="0"/>
        <v>13</v>
      </c>
      <c r="F23" s="65">
        <f>VLOOKUP($A23,'Return Data'!$B$7:$R$2843,11,0)</f>
        <v>31.5229</v>
      </c>
      <c r="G23" s="66">
        <f t="shared" si="1"/>
        <v>3</v>
      </c>
      <c r="H23" s="65">
        <f>VLOOKUP($A23,'Return Data'!$B$7:$R$2843,12,0)</f>
        <v>47.325899999999997</v>
      </c>
      <c r="I23" s="66">
        <f t="shared" si="2"/>
        <v>3</v>
      </c>
      <c r="J23" s="65">
        <f>VLOOKUP($A23,'Return Data'!$B$7:$R$2843,13,0)</f>
        <v>91.105099999999993</v>
      </c>
      <c r="K23" s="66">
        <f t="shared" si="8"/>
        <v>1</v>
      </c>
      <c r="L23" s="65">
        <f>VLOOKUP($A23,'Return Data'!$B$7:$R$2843,17,0)</f>
        <v>17.147200000000002</v>
      </c>
      <c r="M23" s="66">
        <f t="shared" si="10"/>
        <v>7</v>
      </c>
      <c r="N23" s="65">
        <f>VLOOKUP($A23,'Return Data'!$B$7:$R$2843,14,0)</f>
        <v>13.3462</v>
      </c>
      <c r="O23" s="66">
        <f t="shared" si="11"/>
        <v>7</v>
      </c>
      <c r="P23" s="65">
        <f>VLOOKUP($A23,'Return Data'!$B$7:$R$2843,15,0)</f>
        <v>15.502800000000001</v>
      </c>
      <c r="Q23" s="66">
        <f t="shared" si="12"/>
        <v>8</v>
      </c>
      <c r="R23" s="65">
        <f>VLOOKUP($A23,'Return Data'!$B$7:$R$2843,16,0)</f>
        <v>14.076499999999999</v>
      </c>
      <c r="S23" s="67">
        <f t="shared" si="6"/>
        <v>14</v>
      </c>
    </row>
    <row r="24" spans="1:19" x14ac:dyDescent="0.3">
      <c r="A24" s="63" t="s">
        <v>852</v>
      </c>
      <c r="B24" s="64">
        <f>VLOOKUP($A24,'Return Data'!$B$7:$R$2843,3,0)</f>
        <v>44340</v>
      </c>
      <c r="C24" s="65">
        <f>VLOOKUP($A24,'Return Data'!$B$7:$R$2843,4,0)</f>
        <v>94.37</v>
      </c>
      <c r="D24" s="65">
        <f>VLOOKUP($A24,'Return Data'!$B$7:$R$2843,10,0)</f>
        <v>3.0802999999999998</v>
      </c>
      <c r="E24" s="66">
        <f t="shared" si="0"/>
        <v>9</v>
      </c>
      <c r="F24" s="65">
        <f>VLOOKUP($A24,'Return Data'!$B$7:$R$2843,11,0)</f>
        <v>22.765699999999999</v>
      </c>
      <c r="G24" s="66">
        <f t="shared" si="1"/>
        <v>6</v>
      </c>
      <c r="H24" s="65">
        <f>VLOOKUP($A24,'Return Data'!$B$7:$R$2843,12,0)</f>
        <v>37.505499999999998</v>
      </c>
      <c r="I24" s="66">
        <f t="shared" si="2"/>
        <v>4</v>
      </c>
      <c r="J24" s="65">
        <f>VLOOKUP($A24,'Return Data'!$B$7:$R$2843,13,0)</f>
        <v>66.584299999999999</v>
      </c>
      <c r="K24" s="66">
        <f t="shared" si="8"/>
        <v>8</v>
      </c>
      <c r="L24" s="65">
        <f>VLOOKUP($A24,'Return Data'!$B$7:$R$2843,17,0)</f>
        <v>20.536000000000001</v>
      </c>
      <c r="M24" s="66">
        <f t="shared" si="10"/>
        <v>3</v>
      </c>
      <c r="N24" s="65">
        <f>VLOOKUP($A24,'Return Data'!$B$7:$R$2843,14,0)</f>
        <v>16.1052</v>
      </c>
      <c r="O24" s="66">
        <f t="shared" si="11"/>
        <v>3</v>
      </c>
      <c r="P24" s="65">
        <f>VLOOKUP($A24,'Return Data'!$B$7:$R$2843,15,0)</f>
        <v>16.754100000000001</v>
      </c>
      <c r="Q24" s="66">
        <f t="shared" si="12"/>
        <v>3</v>
      </c>
      <c r="R24" s="65">
        <f>VLOOKUP($A24,'Return Data'!$B$7:$R$2843,16,0)</f>
        <v>15.536899999999999</v>
      </c>
      <c r="S24" s="67">
        <f t="shared" si="6"/>
        <v>8</v>
      </c>
    </row>
    <row r="25" spans="1:19" x14ac:dyDescent="0.3">
      <c r="A25" s="63" t="s">
        <v>854</v>
      </c>
      <c r="B25" s="64">
        <f>VLOOKUP($A25,'Return Data'!$B$7:$R$2843,3,0)</f>
        <v>44340</v>
      </c>
      <c r="C25" s="65">
        <f>VLOOKUP($A25,'Return Data'!$B$7:$R$2843,4,0)</f>
        <v>49.616</v>
      </c>
      <c r="D25" s="65">
        <f>VLOOKUP($A25,'Return Data'!$B$7:$R$2843,10,0)</f>
        <v>15.700900000000001</v>
      </c>
      <c r="E25" s="66">
        <f t="shared" si="0"/>
        <v>1</v>
      </c>
      <c r="F25" s="65">
        <f>VLOOKUP($A25,'Return Data'!$B$7:$R$2843,11,0)</f>
        <v>39.242100000000001</v>
      </c>
      <c r="G25" s="66">
        <f t="shared" si="1"/>
        <v>1</v>
      </c>
      <c r="H25" s="65">
        <f>VLOOKUP($A25,'Return Data'!$B$7:$R$2843,12,0)</f>
        <v>50.204000000000001</v>
      </c>
      <c r="I25" s="66">
        <f t="shared" si="2"/>
        <v>2</v>
      </c>
      <c r="J25" s="65">
        <f>VLOOKUP($A25,'Return Data'!$B$7:$R$2843,13,0)</f>
        <v>78.503699999999995</v>
      </c>
      <c r="K25" s="66">
        <f t="shared" si="8"/>
        <v>4</v>
      </c>
      <c r="L25" s="65">
        <f>VLOOKUP($A25,'Return Data'!$B$7:$R$2843,17,0)</f>
        <v>24.3216</v>
      </c>
      <c r="M25" s="66">
        <f t="shared" si="10"/>
        <v>1</v>
      </c>
      <c r="N25" s="65">
        <f>VLOOKUP($A25,'Return Data'!$B$7:$R$2843,14,0)</f>
        <v>16.446300000000001</v>
      </c>
      <c r="O25" s="66">
        <f t="shared" si="11"/>
        <v>2</v>
      </c>
      <c r="P25" s="65">
        <f>VLOOKUP($A25,'Return Data'!$B$7:$R$2843,15,0)</f>
        <v>16.4267</v>
      </c>
      <c r="Q25" s="66">
        <f t="shared" si="12"/>
        <v>4</v>
      </c>
      <c r="R25" s="65">
        <f>VLOOKUP($A25,'Return Data'!$B$7:$R$2843,16,0)</f>
        <v>13.3089</v>
      </c>
      <c r="S25" s="67">
        <f t="shared" si="6"/>
        <v>16</v>
      </c>
    </row>
    <row r="26" spans="1:19" x14ac:dyDescent="0.3">
      <c r="A26" s="63" t="s">
        <v>857</v>
      </c>
      <c r="B26" s="64">
        <f>VLOOKUP($A26,'Return Data'!$B$7:$R$2843,3,0)</f>
        <v>44340</v>
      </c>
      <c r="C26" s="65">
        <f>VLOOKUP($A26,'Return Data'!$B$7:$R$2843,4,0)</f>
        <v>197.30019999999999</v>
      </c>
      <c r="D26" s="65">
        <f>VLOOKUP($A26,'Return Data'!$B$7:$R$2843,10,0)</f>
        <v>4.3628</v>
      </c>
      <c r="E26" s="66">
        <f t="shared" si="0"/>
        <v>6</v>
      </c>
      <c r="F26" s="65">
        <f>VLOOKUP($A26,'Return Data'!$B$7:$R$2843,11,0)</f>
        <v>18.726099999999999</v>
      </c>
      <c r="G26" s="66">
        <f t="shared" si="1"/>
        <v>10</v>
      </c>
      <c r="H26" s="65">
        <f>VLOOKUP($A26,'Return Data'!$B$7:$R$2843,12,0)</f>
        <v>30.972899999999999</v>
      </c>
      <c r="I26" s="66">
        <f t="shared" si="2"/>
        <v>12</v>
      </c>
      <c r="J26" s="65">
        <f>VLOOKUP($A26,'Return Data'!$B$7:$R$2843,13,0)</f>
        <v>60.51</v>
      </c>
      <c r="K26" s="66">
        <f t="shared" si="8"/>
        <v>15</v>
      </c>
      <c r="L26" s="65">
        <f>VLOOKUP($A26,'Return Data'!$B$7:$R$2843,17,0)</f>
        <v>16.427499999999998</v>
      </c>
      <c r="M26" s="66">
        <f t="shared" si="10"/>
        <v>8</v>
      </c>
      <c r="N26" s="65">
        <f>VLOOKUP($A26,'Return Data'!$B$7:$R$2843,14,0)</f>
        <v>13.315300000000001</v>
      </c>
      <c r="O26" s="66">
        <f t="shared" si="11"/>
        <v>8</v>
      </c>
      <c r="P26" s="65">
        <f>VLOOKUP($A26,'Return Data'!$B$7:$R$2843,15,0)</f>
        <v>16.116299999999999</v>
      </c>
      <c r="Q26" s="66">
        <f t="shared" si="12"/>
        <v>5</v>
      </c>
      <c r="R26" s="65">
        <f>VLOOKUP($A26,'Return Data'!$B$7:$R$2843,16,0)</f>
        <v>19.644100000000002</v>
      </c>
      <c r="S26" s="67">
        <f t="shared" si="6"/>
        <v>3</v>
      </c>
    </row>
    <row r="27" spans="1:19" x14ac:dyDescent="0.3">
      <c r="A27" s="63" t="s">
        <v>858</v>
      </c>
      <c r="B27" s="64">
        <f>VLOOKUP($A27,'Return Data'!$B$7:$R$2843,3,0)</f>
        <v>44340</v>
      </c>
      <c r="C27" s="65">
        <f>VLOOKUP($A27,'Return Data'!$B$7:$R$2843,4,0)</f>
        <v>234.9323</v>
      </c>
      <c r="D27" s="65">
        <f>VLOOKUP($A27,'Return Data'!$B$7:$R$2843,10,0)</f>
        <v>-3.1099999999999999E-2</v>
      </c>
      <c r="E27" s="66">
        <f t="shared" si="0"/>
        <v>19</v>
      </c>
      <c r="F27" s="65">
        <f>VLOOKUP($A27,'Return Data'!$B$7:$R$2843,11,0)</f>
        <v>16.965900000000001</v>
      </c>
      <c r="G27" s="66">
        <f t="shared" si="1"/>
        <v>12</v>
      </c>
      <c r="H27" s="65">
        <f>VLOOKUP($A27,'Return Data'!$B$7:$R$2843,12,0)</f>
        <v>27.743400000000001</v>
      </c>
      <c r="I27" s="66">
        <f t="shared" si="2"/>
        <v>17</v>
      </c>
      <c r="J27" s="65">
        <f>VLOOKUP($A27,'Return Data'!$B$7:$R$2843,13,0)</f>
        <v>54.3155</v>
      </c>
      <c r="K27" s="66">
        <f t="shared" si="8"/>
        <v>19</v>
      </c>
      <c r="L27" s="65">
        <f>VLOOKUP($A27,'Return Data'!$B$7:$R$2843,17,0)</f>
        <v>12.8</v>
      </c>
      <c r="M27" s="66">
        <f t="shared" si="10"/>
        <v>16</v>
      </c>
      <c r="N27" s="65">
        <f>VLOOKUP($A27,'Return Data'!$B$7:$R$2843,14,0)</f>
        <v>12.3607</v>
      </c>
      <c r="O27" s="66">
        <f t="shared" si="11"/>
        <v>10</v>
      </c>
      <c r="P27" s="65">
        <f>VLOOKUP($A27,'Return Data'!$B$7:$R$2843,15,0)</f>
        <v>14.9648</v>
      </c>
      <c r="Q27" s="66">
        <f t="shared" si="12"/>
        <v>9</v>
      </c>
      <c r="R27" s="65">
        <f>VLOOKUP($A27,'Return Data'!$B$7:$R$2843,16,0)</f>
        <v>18.251300000000001</v>
      </c>
      <c r="S27" s="67">
        <f t="shared" si="6"/>
        <v>6</v>
      </c>
    </row>
    <row r="28" spans="1:19" x14ac:dyDescent="0.3">
      <c r="A28" s="63" t="s">
        <v>861</v>
      </c>
      <c r="B28" s="64">
        <f>VLOOKUP($A28,'Return Data'!$B$7:$R$2843,3,0)</f>
        <v>44340</v>
      </c>
      <c r="C28" s="65">
        <f>VLOOKUP($A28,'Return Data'!$B$7:$R$2843,4,0)</f>
        <v>12.8103</v>
      </c>
      <c r="D28" s="65">
        <f>VLOOKUP($A28,'Return Data'!$B$7:$R$2843,10,0)</f>
        <v>1.3265</v>
      </c>
      <c r="E28" s="66">
        <f t="shared" si="0"/>
        <v>14</v>
      </c>
      <c r="F28" s="65">
        <f>VLOOKUP($A28,'Return Data'!$B$7:$R$2843,11,0)</f>
        <v>20.942</v>
      </c>
      <c r="G28" s="66">
        <f t="shared" si="1"/>
        <v>7</v>
      </c>
      <c r="H28" s="65">
        <f>VLOOKUP($A28,'Return Data'!$B$7:$R$2843,12,0)</f>
        <v>35.6492</v>
      </c>
      <c r="I28" s="66">
        <f>RANK(H28,H$8:H$29,0)</f>
        <v>6</v>
      </c>
      <c r="J28" s="65">
        <f>VLOOKUP($A28,'Return Data'!$B$7:$R$2843,13,0)</f>
        <v>71.798100000000005</v>
      </c>
      <c r="K28" s="66">
        <f t="shared" ref="K28" si="13">RANK(J28,J$8:J$29,0)</f>
        <v>7</v>
      </c>
      <c r="L28" s="65"/>
      <c r="M28" s="66"/>
      <c r="N28" s="65"/>
      <c r="O28" s="66"/>
      <c r="P28" s="65"/>
      <c r="Q28" s="66"/>
      <c r="R28" s="65">
        <f>VLOOKUP($A28,'Return Data'!$B$7:$R$2843,16,0)</f>
        <v>18.370799999999999</v>
      </c>
      <c r="S28" s="67">
        <f t="shared" si="6"/>
        <v>5</v>
      </c>
    </row>
    <row r="29" spans="1:19" x14ac:dyDescent="0.3">
      <c r="A29" s="63" t="s">
        <v>863</v>
      </c>
      <c r="B29" s="64">
        <f>VLOOKUP($A29,'Return Data'!$B$7:$R$2843,3,0)</f>
        <v>44340</v>
      </c>
      <c r="C29" s="65">
        <f>VLOOKUP($A29,'Return Data'!$B$7:$R$2843,4,0)</f>
        <v>14.87</v>
      </c>
      <c r="D29" s="65">
        <f>VLOOKUP($A29,'Return Data'!$B$7:$R$2843,10,0)</f>
        <v>-0.1343</v>
      </c>
      <c r="E29" s="66">
        <f t="shared" si="0"/>
        <v>21</v>
      </c>
      <c r="F29" s="65">
        <f>VLOOKUP($A29,'Return Data'!$B$7:$R$2843,11,0)</f>
        <v>16.810700000000001</v>
      </c>
      <c r="G29" s="66">
        <f t="shared" si="1"/>
        <v>13</v>
      </c>
      <c r="H29" s="65">
        <f>VLOOKUP($A29,'Return Data'!$B$7:$R$2843,12,0)</f>
        <v>30.782800000000002</v>
      </c>
      <c r="I29" s="66">
        <f>RANK(H29,H$8:H$29,0)</f>
        <v>13</v>
      </c>
      <c r="J29" s="65">
        <f>VLOOKUP($A29,'Return Data'!$B$7:$R$2843,13,0)</f>
        <v>60.756799999999998</v>
      </c>
      <c r="K29" s="66">
        <f t="shared" ref="K29" si="14">RANK(J29,J$8:J$29,0)</f>
        <v>14</v>
      </c>
      <c r="L29" s="65"/>
      <c r="M29" s="66"/>
      <c r="N29" s="65"/>
      <c r="O29" s="66"/>
      <c r="P29" s="65"/>
      <c r="Q29" s="66"/>
      <c r="R29" s="65">
        <f>VLOOKUP($A29,'Return Data'!$B$7:$R$2843,16,0)</f>
        <v>24.618600000000001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2.7465272727272732</v>
      </c>
      <c r="E31" s="74"/>
      <c r="F31" s="75">
        <f>AVERAGE(F8:F29)</f>
        <v>19.786740909090902</v>
      </c>
      <c r="G31" s="74"/>
      <c r="H31" s="75">
        <f>AVERAGE(H8:H29)</f>
        <v>33.266654545454536</v>
      </c>
      <c r="I31" s="74"/>
      <c r="J31" s="75">
        <f>AVERAGE(J8:J29)</f>
        <v>65.430413636363625</v>
      </c>
      <c r="K31" s="74"/>
      <c r="L31" s="75">
        <f>AVERAGE(L8:L29)</f>
        <v>15.579444444444444</v>
      </c>
      <c r="M31" s="74"/>
      <c r="N31" s="75">
        <f>AVERAGE(N8:N29)</f>
        <v>12.384458823529414</v>
      </c>
      <c r="O31" s="74"/>
      <c r="P31" s="75">
        <f>AVERAGE(P8:P29)</f>
        <v>15.133419999999999</v>
      </c>
      <c r="Q31" s="74"/>
      <c r="R31" s="75">
        <f>AVERAGE(R8:R29)</f>
        <v>14.648940909090909</v>
      </c>
      <c r="S31" s="76"/>
    </row>
    <row r="32" spans="1:19" x14ac:dyDescent="0.3">
      <c r="A32" s="73" t="s">
        <v>28</v>
      </c>
      <c r="B32" s="74"/>
      <c r="C32" s="74"/>
      <c r="D32" s="75">
        <f>MIN(D8:D29)</f>
        <v>-1.9504999999999999</v>
      </c>
      <c r="E32" s="74"/>
      <c r="F32" s="75">
        <f>MIN(F8:F29)</f>
        <v>9.6656999999999993</v>
      </c>
      <c r="G32" s="74"/>
      <c r="H32" s="75">
        <f>MIN(H8:H29)</f>
        <v>21.2121</v>
      </c>
      <c r="I32" s="74"/>
      <c r="J32" s="75">
        <f>MIN(J8:J29)</f>
        <v>49.6509</v>
      </c>
      <c r="K32" s="74"/>
      <c r="L32" s="75">
        <f>MIN(L8:L29)</f>
        <v>5.5262000000000002</v>
      </c>
      <c r="M32" s="74"/>
      <c r="N32" s="75">
        <f>MIN(N8:N29)</f>
        <v>6.3575999999999997</v>
      </c>
      <c r="O32" s="74"/>
      <c r="P32" s="75">
        <f>MIN(P8:P29)</f>
        <v>10.9671</v>
      </c>
      <c r="Q32" s="74"/>
      <c r="R32" s="75">
        <f>MIN(R8:R29)</f>
        <v>0.11940000000000001</v>
      </c>
      <c r="S32" s="76"/>
    </row>
    <row r="33" spans="1:19" ht="15" thickBot="1" x14ac:dyDescent="0.35">
      <c r="A33" s="77" t="s">
        <v>29</v>
      </c>
      <c r="B33" s="78"/>
      <c r="C33" s="78"/>
      <c r="D33" s="79">
        <f>MAX(D8:D29)</f>
        <v>15.700900000000001</v>
      </c>
      <c r="E33" s="78"/>
      <c r="F33" s="79">
        <f>MAX(F8:F29)</f>
        <v>39.242100000000001</v>
      </c>
      <c r="G33" s="78"/>
      <c r="H33" s="79">
        <f>MAX(H8:H29)</f>
        <v>51.139200000000002</v>
      </c>
      <c r="I33" s="78"/>
      <c r="J33" s="79">
        <f>MAX(J8:J29)</f>
        <v>91.105099999999993</v>
      </c>
      <c r="K33" s="78"/>
      <c r="L33" s="79">
        <f>MAX(L8:L29)</f>
        <v>24.3216</v>
      </c>
      <c r="M33" s="78"/>
      <c r="N33" s="79">
        <f>MAX(N8:N29)</f>
        <v>20.341000000000001</v>
      </c>
      <c r="O33" s="78"/>
      <c r="P33" s="79">
        <f>MAX(P8:P29)</f>
        <v>19.113600000000002</v>
      </c>
      <c r="Q33" s="78"/>
      <c r="R33" s="79">
        <f>MAX(R8:R29)</f>
        <v>27.2669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44340</v>
      </c>
      <c r="C8" s="65">
        <f>VLOOKUP($A8,'Return Data'!$B$7:$R$2843,4,0)</f>
        <v>50.996400000000001</v>
      </c>
      <c r="D8" s="65">
        <f>VLOOKUP($A8,'Return Data'!$B$7:$R$2843,10,0)</f>
        <v>13.352499999999999</v>
      </c>
      <c r="E8" s="66">
        <f t="shared" ref="E8:E30" si="0">RANK(D8,D$8:D$30,0)</f>
        <v>17</v>
      </c>
      <c r="F8" s="65">
        <f>VLOOKUP($A8,'Return Data'!$B$7:$R$2843,11,0)</f>
        <v>39.298699999999997</v>
      </c>
      <c r="G8" s="66">
        <f t="shared" ref="G8:G18" si="1">RANK(F8,F$8:F$30,0)</f>
        <v>16</v>
      </c>
      <c r="H8" s="65">
        <f>VLOOKUP($A8,'Return Data'!$B$7:$R$2843,12,0)</f>
        <v>58.756999999999998</v>
      </c>
      <c r="I8" s="66">
        <f t="shared" ref="I8" si="2">RANK(H8,H$8:H$30,0)</f>
        <v>6</v>
      </c>
      <c r="J8" s="65">
        <f>VLOOKUP($A8,'Return Data'!$B$7:$R$2843,13,0)</f>
        <v>124.1679</v>
      </c>
      <c r="K8" s="66">
        <f t="shared" ref="K8" si="3">RANK(J8,J$8:J$30,0)</f>
        <v>6</v>
      </c>
      <c r="L8" s="65">
        <f>VLOOKUP($A8,'Return Data'!$B$7:$R$2843,17,0)</f>
        <v>17.0349</v>
      </c>
      <c r="M8" s="66">
        <f>RANK(L8,L$8:L$30,0)</f>
        <v>20</v>
      </c>
      <c r="N8" s="65">
        <f>VLOOKUP($A8,'Return Data'!$B$7:$R$2843,14,0)</f>
        <v>6.4749999999999996</v>
      </c>
      <c r="O8" s="66">
        <f>RANK(N8,N$8:N$30,0)</f>
        <v>15</v>
      </c>
      <c r="P8" s="65">
        <f>VLOOKUP($A8,'Return Data'!$B$7:$R$2843,15,0)</f>
        <v>14.2029</v>
      </c>
      <c r="Q8" s="66">
        <f>RANK(P8,P$8:P$30,0)</f>
        <v>11</v>
      </c>
      <c r="R8" s="65">
        <f>VLOOKUP($A8,'Return Data'!$B$7:$R$2843,16,0)</f>
        <v>17.389199999999999</v>
      </c>
      <c r="S8" s="67">
        <f t="shared" ref="S8:S30" si="4">RANK(R8,R$8:R$30,0)</f>
        <v>17</v>
      </c>
    </row>
    <row r="9" spans="1:20" x14ac:dyDescent="0.3">
      <c r="A9" s="63" t="s">
        <v>1452</v>
      </c>
      <c r="B9" s="64">
        <f>VLOOKUP($A9,'Return Data'!$B$7:$R$2843,3,0)</f>
        <v>44340</v>
      </c>
      <c r="C9" s="65">
        <f>VLOOKUP($A9,'Return Data'!$B$7:$R$2843,4,0)</f>
        <v>54</v>
      </c>
      <c r="D9" s="65">
        <f>VLOOKUP($A9,'Return Data'!$B$7:$R$2843,10,0)</f>
        <v>17.314800000000002</v>
      </c>
      <c r="E9" s="66">
        <f t="shared" si="0"/>
        <v>8</v>
      </c>
      <c r="F9" s="65">
        <f>VLOOKUP($A9,'Return Data'!$B$7:$R$2843,11,0)</f>
        <v>33.201799999999999</v>
      </c>
      <c r="G9" s="66">
        <f t="shared" si="1"/>
        <v>23</v>
      </c>
      <c r="H9" s="65">
        <f>VLOOKUP($A9,'Return Data'!$B$7:$R$2843,12,0)</f>
        <v>50.292200000000001</v>
      </c>
      <c r="I9" s="66">
        <f t="shared" ref="I9:I30" si="5">RANK(H9,H$8:H$30,0)</f>
        <v>19</v>
      </c>
      <c r="J9" s="65">
        <f>VLOOKUP($A9,'Return Data'!$B$7:$R$2843,13,0)</f>
        <v>98.310699999999997</v>
      </c>
      <c r="K9" s="66">
        <f t="shared" ref="K9:K30" si="6">RANK(J9,J$8:J$30,0)</f>
        <v>23</v>
      </c>
      <c r="L9" s="65">
        <f>VLOOKUP($A9,'Return Data'!$B$7:$R$2843,17,0)</f>
        <v>33.357599999999998</v>
      </c>
      <c r="M9" s="66">
        <f t="shared" ref="M9:M30" si="7">RANK(L9,L$8:L$30,0)</f>
        <v>6</v>
      </c>
      <c r="N9" s="65">
        <f>VLOOKUP($A9,'Return Data'!$B$7:$R$2843,14,0)</f>
        <v>23.4299</v>
      </c>
      <c r="O9" s="66">
        <f t="shared" ref="O9:O30" si="8">RANK(N9,N$8:N$30,0)</f>
        <v>2</v>
      </c>
      <c r="P9" s="65">
        <f>VLOOKUP($A9,'Return Data'!$B$7:$R$2843,15,0)</f>
        <v>21.780200000000001</v>
      </c>
      <c r="Q9" s="66">
        <f t="shared" ref="Q9:Q30" si="9">RANK(P9,P$8:P$30,0)</f>
        <v>3</v>
      </c>
      <c r="R9" s="65">
        <f>VLOOKUP($A9,'Return Data'!$B$7:$R$2843,16,0)</f>
        <v>25.260300000000001</v>
      </c>
      <c r="S9" s="67">
        <f t="shared" si="4"/>
        <v>10</v>
      </c>
    </row>
    <row r="10" spans="1:20" x14ac:dyDescent="0.3">
      <c r="A10" s="63" t="s">
        <v>1454</v>
      </c>
      <c r="B10" s="64">
        <f>VLOOKUP($A10,'Return Data'!$B$7:$R$2843,3,0)</f>
        <v>44340</v>
      </c>
      <c r="C10" s="65">
        <f>VLOOKUP($A10,'Return Data'!$B$7:$R$2843,4,0)</f>
        <v>21.89</v>
      </c>
      <c r="D10" s="65">
        <f>VLOOKUP($A10,'Return Data'!$B$7:$R$2843,10,0)</f>
        <v>17.309799999999999</v>
      </c>
      <c r="E10" s="66">
        <f t="shared" si="0"/>
        <v>9</v>
      </c>
      <c r="F10" s="65">
        <f>VLOOKUP($A10,'Return Data'!$B$7:$R$2843,11,0)</f>
        <v>42.3277</v>
      </c>
      <c r="G10" s="66">
        <f t="shared" si="1"/>
        <v>9</v>
      </c>
      <c r="H10" s="65">
        <f>VLOOKUP($A10,'Return Data'!$B$7:$R$2843,12,0)</f>
        <v>58.853400000000001</v>
      </c>
      <c r="I10" s="66">
        <f t="shared" si="5"/>
        <v>5</v>
      </c>
      <c r="J10" s="65">
        <f>VLOOKUP($A10,'Return Data'!$B$7:$R$2843,13,0)</f>
        <v>124.0532</v>
      </c>
      <c r="K10" s="66">
        <f t="shared" si="6"/>
        <v>7</v>
      </c>
      <c r="L10" s="65">
        <f>VLOOKUP($A10,'Return Data'!$B$7:$R$2843,17,0)</f>
        <v>42.961300000000001</v>
      </c>
      <c r="M10" s="66">
        <f t="shared" si="7"/>
        <v>2</v>
      </c>
      <c r="N10" s="65"/>
      <c r="O10" s="66"/>
      <c r="P10" s="65"/>
      <c r="Q10" s="66"/>
      <c r="R10" s="65">
        <f>VLOOKUP($A10,'Return Data'!$B$7:$R$2843,16,0)</f>
        <v>38.041899999999998</v>
      </c>
      <c r="S10" s="67">
        <f t="shared" si="4"/>
        <v>2</v>
      </c>
    </row>
    <row r="11" spans="1:20" x14ac:dyDescent="0.3">
      <c r="A11" s="63" t="s">
        <v>1456</v>
      </c>
      <c r="B11" s="64">
        <f>VLOOKUP($A11,'Return Data'!$B$7:$R$2843,3,0)</f>
        <v>44340</v>
      </c>
      <c r="C11" s="65">
        <f>VLOOKUP($A11,'Return Data'!$B$7:$R$2843,4,0)</f>
        <v>18.48</v>
      </c>
      <c r="D11" s="65">
        <f>VLOOKUP($A11,'Return Data'!$B$7:$R$2843,10,0)</f>
        <v>18.766100000000002</v>
      </c>
      <c r="E11" s="66">
        <f t="shared" si="0"/>
        <v>2</v>
      </c>
      <c r="F11" s="65">
        <f>VLOOKUP($A11,'Return Data'!$B$7:$R$2843,11,0)</f>
        <v>43.034100000000002</v>
      </c>
      <c r="G11" s="66">
        <f t="shared" si="1"/>
        <v>6</v>
      </c>
      <c r="H11" s="65">
        <f>VLOOKUP($A11,'Return Data'!$B$7:$R$2843,12,0)</f>
        <v>58.354799999999997</v>
      </c>
      <c r="I11" s="66">
        <f t="shared" si="5"/>
        <v>7</v>
      </c>
      <c r="J11" s="65">
        <f>VLOOKUP($A11,'Return Data'!$B$7:$R$2843,13,0)</f>
        <v>120.52509999999999</v>
      </c>
      <c r="K11" s="66">
        <f t="shared" si="6"/>
        <v>11</v>
      </c>
      <c r="L11" s="65">
        <f>VLOOKUP($A11,'Return Data'!$B$7:$R$2843,17,0)</f>
        <v>33.441200000000002</v>
      </c>
      <c r="M11" s="66">
        <f t="shared" si="7"/>
        <v>5</v>
      </c>
      <c r="N11" s="65"/>
      <c r="O11" s="66"/>
      <c r="P11" s="65"/>
      <c r="Q11" s="66"/>
      <c r="R11" s="65">
        <f>VLOOKUP($A11,'Return Data'!$B$7:$R$2843,16,0)</f>
        <v>31.046700000000001</v>
      </c>
      <c r="S11" s="67">
        <f t="shared" si="4"/>
        <v>6</v>
      </c>
    </row>
    <row r="12" spans="1:20" x14ac:dyDescent="0.3">
      <c r="A12" s="63" t="s">
        <v>1458</v>
      </c>
      <c r="B12" s="64">
        <f>VLOOKUP($A12,'Return Data'!$B$7:$R$2843,3,0)</f>
        <v>44340</v>
      </c>
      <c r="C12" s="65">
        <f>VLOOKUP($A12,'Return Data'!$B$7:$R$2843,4,0)</f>
        <v>94.230999999999995</v>
      </c>
      <c r="D12" s="65">
        <f>VLOOKUP($A12,'Return Data'!$B$7:$R$2843,10,0)</f>
        <v>15.4085</v>
      </c>
      <c r="E12" s="66">
        <f t="shared" si="0"/>
        <v>12</v>
      </c>
      <c r="F12" s="65">
        <f>VLOOKUP($A12,'Return Data'!$B$7:$R$2843,11,0)</f>
        <v>36.0854</v>
      </c>
      <c r="G12" s="66">
        <f t="shared" si="1"/>
        <v>19</v>
      </c>
      <c r="H12" s="65">
        <f>VLOOKUP($A12,'Return Data'!$B$7:$R$2843,12,0)</f>
        <v>49.3005</v>
      </c>
      <c r="I12" s="66">
        <f t="shared" si="5"/>
        <v>23</v>
      </c>
      <c r="J12" s="65">
        <f>VLOOKUP($A12,'Return Data'!$B$7:$R$2843,13,0)</f>
        <v>118.33450000000001</v>
      </c>
      <c r="K12" s="66">
        <f t="shared" si="6"/>
        <v>13</v>
      </c>
      <c r="L12" s="65">
        <f>VLOOKUP($A12,'Return Data'!$B$7:$R$2843,17,0)</f>
        <v>27.564299999999999</v>
      </c>
      <c r="M12" s="66">
        <f t="shared" si="7"/>
        <v>12</v>
      </c>
      <c r="N12" s="65">
        <f>VLOOKUP($A12,'Return Data'!$B$7:$R$2843,14,0)</f>
        <v>13.9114</v>
      </c>
      <c r="O12" s="66">
        <f t="shared" si="8"/>
        <v>8</v>
      </c>
      <c r="P12" s="65">
        <f>VLOOKUP($A12,'Return Data'!$B$7:$R$2843,15,0)</f>
        <v>16.3629</v>
      </c>
      <c r="Q12" s="66">
        <f t="shared" si="9"/>
        <v>9</v>
      </c>
      <c r="R12" s="65">
        <f>VLOOKUP($A12,'Return Data'!$B$7:$R$2843,16,0)</f>
        <v>22.171099999999999</v>
      </c>
      <c r="S12" s="67">
        <f t="shared" si="4"/>
        <v>12</v>
      </c>
    </row>
    <row r="13" spans="1:20" x14ac:dyDescent="0.3">
      <c r="A13" s="63" t="s">
        <v>1460</v>
      </c>
      <c r="B13" s="64">
        <f>VLOOKUP($A13,'Return Data'!$B$7:$R$2843,3,0)</f>
        <v>44340</v>
      </c>
      <c r="C13" s="65">
        <f>VLOOKUP($A13,'Return Data'!$B$7:$R$2843,4,0)</f>
        <v>20.498000000000001</v>
      </c>
      <c r="D13" s="65">
        <f>VLOOKUP($A13,'Return Data'!$B$7:$R$2843,10,0)</f>
        <v>15.860300000000001</v>
      </c>
      <c r="E13" s="66">
        <f t="shared" si="0"/>
        <v>11</v>
      </c>
      <c r="F13" s="65">
        <f>VLOOKUP($A13,'Return Data'!$B$7:$R$2843,11,0)</f>
        <v>45.293500000000002</v>
      </c>
      <c r="G13" s="66">
        <f t="shared" si="1"/>
        <v>4</v>
      </c>
      <c r="H13" s="65">
        <f>VLOOKUP($A13,'Return Data'!$B$7:$R$2843,12,0)</f>
        <v>61.401600000000002</v>
      </c>
      <c r="I13" s="66">
        <f t="shared" si="5"/>
        <v>3</v>
      </c>
      <c r="J13" s="65">
        <f>VLOOKUP($A13,'Return Data'!$B$7:$R$2843,13,0)</f>
        <v>120.8836</v>
      </c>
      <c r="K13" s="66">
        <f t="shared" si="6"/>
        <v>10</v>
      </c>
      <c r="L13" s="65">
        <f>VLOOKUP($A13,'Return Data'!$B$7:$R$2843,17,0)</f>
        <v>34.421599999999998</v>
      </c>
      <c r="M13" s="66">
        <f t="shared" si="7"/>
        <v>4</v>
      </c>
      <c r="N13" s="65"/>
      <c r="O13" s="66"/>
      <c r="P13" s="65"/>
      <c r="Q13" s="66"/>
      <c r="R13" s="65">
        <f>VLOOKUP($A13,'Return Data'!$B$7:$R$2843,16,0)</f>
        <v>36.751300000000001</v>
      </c>
      <c r="S13" s="67">
        <f t="shared" si="4"/>
        <v>4</v>
      </c>
    </row>
    <row r="14" spans="1:20" x14ac:dyDescent="0.3">
      <c r="A14" s="63" t="s">
        <v>1463</v>
      </c>
      <c r="B14" s="64">
        <f>VLOOKUP($A14,'Return Data'!$B$7:$R$2843,3,0)</f>
        <v>44340</v>
      </c>
      <c r="C14" s="65">
        <f>VLOOKUP($A14,'Return Data'!$B$7:$R$2843,4,0)</f>
        <v>79.987399999999994</v>
      </c>
      <c r="D14" s="65">
        <f>VLOOKUP($A14,'Return Data'!$B$7:$R$2843,10,0)</f>
        <v>10.3696</v>
      </c>
      <c r="E14" s="66">
        <f t="shared" si="0"/>
        <v>23</v>
      </c>
      <c r="F14" s="65">
        <f>VLOOKUP($A14,'Return Data'!$B$7:$R$2843,11,0)</f>
        <v>36.265000000000001</v>
      </c>
      <c r="G14" s="66">
        <f t="shared" si="1"/>
        <v>18</v>
      </c>
      <c r="H14" s="65">
        <f>VLOOKUP($A14,'Return Data'!$B$7:$R$2843,12,0)</f>
        <v>55.795099999999998</v>
      </c>
      <c r="I14" s="66">
        <f t="shared" si="5"/>
        <v>14</v>
      </c>
      <c r="J14" s="65">
        <f>VLOOKUP($A14,'Return Data'!$B$7:$R$2843,13,0)</f>
        <v>117.0745</v>
      </c>
      <c r="K14" s="66">
        <f t="shared" si="6"/>
        <v>14</v>
      </c>
      <c r="L14" s="65">
        <f>VLOOKUP($A14,'Return Data'!$B$7:$R$2843,17,0)</f>
        <v>17.624400000000001</v>
      </c>
      <c r="M14" s="66">
        <f t="shared" si="7"/>
        <v>19</v>
      </c>
      <c r="N14" s="65">
        <f>VLOOKUP($A14,'Return Data'!$B$7:$R$2843,14,0)</f>
        <v>8.3515999999999995</v>
      </c>
      <c r="O14" s="66">
        <f t="shared" si="8"/>
        <v>13</v>
      </c>
      <c r="P14" s="65">
        <f>VLOOKUP($A14,'Return Data'!$B$7:$R$2843,15,0)</f>
        <v>13.7913</v>
      </c>
      <c r="Q14" s="66">
        <f t="shared" si="9"/>
        <v>12</v>
      </c>
      <c r="R14" s="65">
        <f>VLOOKUP($A14,'Return Data'!$B$7:$R$2843,16,0)</f>
        <v>20.084099999999999</v>
      </c>
      <c r="S14" s="67">
        <f t="shared" si="4"/>
        <v>15</v>
      </c>
    </row>
    <row r="15" spans="1:20" x14ac:dyDescent="0.3">
      <c r="A15" s="63" t="s">
        <v>1464</v>
      </c>
      <c r="B15" s="64">
        <f>VLOOKUP($A15,'Return Data'!$B$7:$R$2843,3,0)</f>
        <v>44340</v>
      </c>
      <c r="C15" s="65">
        <f>VLOOKUP($A15,'Return Data'!$B$7:$R$2843,4,0)</f>
        <v>65.846000000000004</v>
      </c>
      <c r="D15" s="65">
        <f>VLOOKUP($A15,'Return Data'!$B$7:$R$2843,10,0)</f>
        <v>15.208</v>
      </c>
      <c r="E15" s="66">
        <f t="shared" si="0"/>
        <v>13</v>
      </c>
      <c r="F15" s="65">
        <f>VLOOKUP($A15,'Return Data'!$B$7:$R$2843,11,0)</f>
        <v>44.206200000000003</v>
      </c>
      <c r="G15" s="66">
        <f t="shared" si="1"/>
        <v>5</v>
      </c>
      <c r="H15" s="65">
        <f>VLOOKUP($A15,'Return Data'!$B$7:$R$2843,12,0)</f>
        <v>57.281700000000001</v>
      </c>
      <c r="I15" s="66">
        <f t="shared" si="5"/>
        <v>13</v>
      </c>
      <c r="J15" s="65">
        <f>VLOOKUP($A15,'Return Data'!$B$7:$R$2843,13,0)</f>
        <v>123.9508</v>
      </c>
      <c r="K15" s="66">
        <f t="shared" si="6"/>
        <v>8</v>
      </c>
      <c r="L15" s="65">
        <f>VLOOKUP($A15,'Return Data'!$B$7:$R$2843,17,0)</f>
        <v>19.028099999999998</v>
      </c>
      <c r="M15" s="66">
        <f t="shared" si="7"/>
        <v>18</v>
      </c>
      <c r="N15" s="65">
        <f>VLOOKUP($A15,'Return Data'!$B$7:$R$2843,14,0)</f>
        <v>11.2354</v>
      </c>
      <c r="O15" s="66">
        <f t="shared" si="8"/>
        <v>10</v>
      </c>
      <c r="P15" s="65">
        <f>VLOOKUP($A15,'Return Data'!$B$7:$R$2843,15,0)</f>
        <v>19.679600000000001</v>
      </c>
      <c r="Q15" s="66">
        <f t="shared" si="9"/>
        <v>6</v>
      </c>
      <c r="R15" s="65">
        <f>VLOOKUP($A15,'Return Data'!$B$7:$R$2843,16,0)</f>
        <v>18.430299999999999</v>
      </c>
      <c r="S15" s="67">
        <f t="shared" si="4"/>
        <v>16</v>
      </c>
    </row>
    <row r="16" spans="1:20" x14ac:dyDescent="0.3">
      <c r="A16" s="63" t="s">
        <v>1467</v>
      </c>
      <c r="B16" s="64">
        <f>VLOOKUP($A16,'Return Data'!$B$7:$R$2843,3,0)</f>
        <v>44340</v>
      </c>
      <c r="C16" s="65">
        <f>VLOOKUP($A16,'Return Data'!$B$7:$R$2843,4,0)</f>
        <v>74.750699999999995</v>
      </c>
      <c r="D16" s="65">
        <f>VLOOKUP($A16,'Return Data'!$B$7:$R$2843,10,0)</f>
        <v>10.9375</v>
      </c>
      <c r="E16" s="66">
        <f t="shared" si="0"/>
        <v>22</v>
      </c>
      <c r="F16" s="65">
        <f>VLOOKUP($A16,'Return Data'!$B$7:$R$2843,11,0)</f>
        <v>35.016800000000003</v>
      </c>
      <c r="G16" s="66">
        <f t="shared" si="1"/>
        <v>21</v>
      </c>
      <c r="H16" s="65">
        <f>VLOOKUP($A16,'Return Data'!$B$7:$R$2843,12,0)</f>
        <v>50.897799999999997</v>
      </c>
      <c r="I16" s="66">
        <f t="shared" si="5"/>
        <v>17</v>
      </c>
      <c r="J16" s="65">
        <f>VLOOKUP($A16,'Return Data'!$B$7:$R$2843,13,0)</f>
        <v>110.8963</v>
      </c>
      <c r="K16" s="66">
        <f t="shared" si="6"/>
        <v>17</v>
      </c>
      <c r="L16" s="65">
        <f>VLOOKUP($A16,'Return Data'!$B$7:$R$2843,17,0)</f>
        <v>20.494299999999999</v>
      </c>
      <c r="M16" s="66">
        <f t="shared" si="7"/>
        <v>17</v>
      </c>
      <c r="N16" s="65">
        <f>VLOOKUP($A16,'Return Data'!$B$7:$R$2843,14,0)</f>
        <v>7.0453000000000001</v>
      </c>
      <c r="O16" s="66">
        <f t="shared" si="8"/>
        <v>14</v>
      </c>
      <c r="P16" s="65">
        <f>VLOOKUP($A16,'Return Data'!$B$7:$R$2843,15,0)</f>
        <v>13.401199999999999</v>
      </c>
      <c r="Q16" s="66">
        <f t="shared" si="9"/>
        <v>14</v>
      </c>
      <c r="R16" s="65">
        <f>VLOOKUP($A16,'Return Data'!$B$7:$R$2843,16,0)</f>
        <v>16.531199999999998</v>
      </c>
      <c r="S16" s="67">
        <f t="shared" si="4"/>
        <v>19</v>
      </c>
    </row>
    <row r="17" spans="1:19" x14ac:dyDescent="0.3">
      <c r="A17" s="63" t="s">
        <v>1469</v>
      </c>
      <c r="B17" s="64">
        <f>VLOOKUP($A17,'Return Data'!$B$7:$R$2843,3,0)</f>
        <v>44340</v>
      </c>
      <c r="C17" s="65">
        <f>VLOOKUP($A17,'Return Data'!$B$7:$R$2843,4,0)</f>
        <v>43.18</v>
      </c>
      <c r="D17" s="65">
        <f>VLOOKUP($A17,'Return Data'!$B$7:$R$2843,10,0)</f>
        <v>13.273899999999999</v>
      </c>
      <c r="E17" s="66">
        <f t="shared" si="0"/>
        <v>18</v>
      </c>
      <c r="F17" s="65">
        <f>VLOOKUP($A17,'Return Data'!$B$7:$R$2843,11,0)</f>
        <v>40.972900000000003</v>
      </c>
      <c r="G17" s="66">
        <f t="shared" si="1"/>
        <v>13</v>
      </c>
      <c r="H17" s="65">
        <f>VLOOKUP($A17,'Return Data'!$B$7:$R$2843,12,0)</f>
        <v>57.361499999999999</v>
      </c>
      <c r="I17" s="66">
        <f t="shared" si="5"/>
        <v>12</v>
      </c>
      <c r="J17" s="65">
        <f>VLOOKUP($A17,'Return Data'!$B$7:$R$2843,13,0)</f>
        <v>131.77670000000001</v>
      </c>
      <c r="K17" s="66">
        <f t="shared" si="6"/>
        <v>3</v>
      </c>
      <c r="L17" s="65">
        <f>VLOOKUP($A17,'Return Data'!$B$7:$R$2843,17,0)</f>
        <v>27.1523</v>
      </c>
      <c r="M17" s="66">
        <f t="shared" si="7"/>
        <v>13</v>
      </c>
      <c r="N17" s="65">
        <f>VLOOKUP($A17,'Return Data'!$B$7:$R$2843,14,0)</f>
        <v>15.1769</v>
      </c>
      <c r="O17" s="66">
        <f t="shared" si="8"/>
        <v>7</v>
      </c>
      <c r="P17" s="65">
        <f>VLOOKUP($A17,'Return Data'!$B$7:$R$2843,15,0)</f>
        <v>17.452400000000001</v>
      </c>
      <c r="Q17" s="66">
        <f t="shared" si="9"/>
        <v>8</v>
      </c>
      <c r="R17" s="65">
        <f>VLOOKUP($A17,'Return Data'!$B$7:$R$2843,16,0)</f>
        <v>16.147600000000001</v>
      </c>
      <c r="S17" s="67">
        <f t="shared" si="4"/>
        <v>20</v>
      </c>
    </row>
    <row r="18" spans="1:19" x14ac:dyDescent="0.3">
      <c r="A18" s="63" t="s">
        <v>1471</v>
      </c>
      <c r="B18" s="64">
        <f>VLOOKUP($A18,'Return Data'!$B$7:$R$2843,3,0)</f>
        <v>44340</v>
      </c>
      <c r="C18" s="65">
        <f>VLOOKUP($A18,'Return Data'!$B$7:$R$2843,4,0)</f>
        <v>14.86</v>
      </c>
      <c r="D18" s="65">
        <f>VLOOKUP($A18,'Return Data'!$B$7:$R$2843,10,0)</f>
        <v>18.030200000000001</v>
      </c>
      <c r="E18" s="66">
        <f t="shared" si="0"/>
        <v>5</v>
      </c>
      <c r="F18" s="65">
        <f>VLOOKUP($A18,'Return Data'!$B$7:$R$2843,11,0)</f>
        <v>40.719700000000003</v>
      </c>
      <c r="G18" s="66">
        <f t="shared" si="1"/>
        <v>15</v>
      </c>
      <c r="H18" s="65">
        <f>VLOOKUP($A18,'Return Data'!$B$7:$R$2843,12,0)</f>
        <v>55.6021</v>
      </c>
      <c r="I18" s="66">
        <f t="shared" si="5"/>
        <v>15</v>
      </c>
      <c r="J18" s="65">
        <f>VLOOKUP($A18,'Return Data'!$B$7:$R$2843,13,0)</f>
        <v>106.1026</v>
      </c>
      <c r="K18" s="66">
        <f t="shared" si="6"/>
        <v>21</v>
      </c>
      <c r="L18" s="65">
        <f>VLOOKUP($A18,'Return Data'!$B$7:$R$2843,17,0)</f>
        <v>22.667400000000001</v>
      </c>
      <c r="M18" s="66">
        <f t="shared" si="7"/>
        <v>14</v>
      </c>
      <c r="N18" s="65">
        <f>VLOOKUP($A18,'Return Data'!$B$7:$R$2843,14,0)</f>
        <v>11.419700000000001</v>
      </c>
      <c r="O18" s="66">
        <f t="shared" si="8"/>
        <v>9</v>
      </c>
      <c r="P18" s="65"/>
      <c r="Q18" s="66"/>
      <c r="R18" s="65">
        <f>VLOOKUP($A18,'Return Data'!$B$7:$R$2843,16,0)</f>
        <v>10.6152</v>
      </c>
      <c r="S18" s="67">
        <f t="shared" si="4"/>
        <v>23</v>
      </c>
    </row>
    <row r="19" spans="1:19" x14ac:dyDescent="0.3">
      <c r="A19" s="63" t="s">
        <v>1472</v>
      </c>
      <c r="B19" s="64">
        <f>VLOOKUP($A19,'Return Data'!$B$7:$R$2843,3,0)</f>
        <v>44340</v>
      </c>
      <c r="C19" s="65">
        <f>VLOOKUP($A19,'Return Data'!$B$7:$R$2843,4,0)</f>
        <v>18.59</v>
      </c>
      <c r="D19" s="65">
        <f>VLOOKUP($A19,'Return Data'!$B$7:$R$2843,10,0)</f>
        <v>13.0091</v>
      </c>
      <c r="E19" s="66">
        <f t="shared" si="0"/>
        <v>21</v>
      </c>
      <c r="F19" s="65">
        <f>VLOOKUP($A19,'Return Data'!$B$7:$R$2843,11,0)</f>
        <v>35.495600000000003</v>
      </c>
      <c r="G19" s="66">
        <f t="shared" ref="G19" si="10">RANK(F19,F$8:F$30,0)</f>
        <v>20</v>
      </c>
      <c r="H19" s="65">
        <f>VLOOKUP($A19,'Return Data'!$B$7:$R$2843,12,0)</f>
        <v>50.282899999999998</v>
      </c>
      <c r="I19" s="66">
        <f t="shared" si="5"/>
        <v>20</v>
      </c>
      <c r="J19" s="65">
        <f>VLOOKUP($A19,'Return Data'!$B$7:$R$2843,13,0)</f>
        <v>107.4777</v>
      </c>
      <c r="K19" s="66">
        <f t="shared" si="6"/>
        <v>20</v>
      </c>
      <c r="L19" s="65"/>
      <c r="M19" s="66"/>
      <c r="N19" s="65"/>
      <c r="O19" s="66"/>
      <c r="P19" s="65"/>
      <c r="Q19" s="66"/>
      <c r="R19" s="65">
        <f>VLOOKUP($A19,'Return Data'!$B$7:$R$2843,16,0)</f>
        <v>64.623199999999997</v>
      </c>
      <c r="S19" s="67">
        <f t="shared" si="4"/>
        <v>1</v>
      </c>
    </row>
    <row r="20" spans="1:19" x14ac:dyDescent="0.3">
      <c r="A20" s="63" t="s">
        <v>1474</v>
      </c>
      <c r="B20" s="64">
        <f>VLOOKUP($A20,'Return Data'!$B$7:$R$2843,3,0)</f>
        <v>44340</v>
      </c>
      <c r="C20" s="65">
        <f>VLOOKUP($A20,'Return Data'!$B$7:$R$2843,4,0)</f>
        <v>17.920000000000002</v>
      </c>
      <c r="D20" s="65">
        <f>VLOOKUP($A20,'Return Data'!$B$7:$R$2843,10,0)</f>
        <v>13.489599999999999</v>
      </c>
      <c r="E20" s="66">
        <f t="shared" si="0"/>
        <v>16</v>
      </c>
      <c r="F20" s="65">
        <f>VLOOKUP($A20,'Return Data'!$B$7:$R$2843,11,0)</f>
        <v>41.884399999999999</v>
      </c>
      <c r="G20" s="66">
        <f>RANK(F20,F$8:F$30,0)</f>
        <v>10</v>
      </c>
      <c r="H20" s="65">
        <f>VLOOKUP($A20,'Return Data'!$B$7:$R$2843,12,0)</f>
        <v>53.424700000000001</v>
      </c>
      <c r="I20" s="66">
        <f t="shared" si="5"/>
        <v>16</v>
      </c>
      <c r="J20" s="65">
        <f>VLOOKUP($A20,'Return Data'!$B$7:$R$2843,13,0)</f>
        <v>103.86799999999999</v>
      </c>
      <c r="K20" s="66">
        <f t="shared" si="6"/>
        <v>22</v>
      </c>
      <c r="L20" s="65">
        <f>VLOOKUP($A20,'Return Data'!$B$7:$R$2843,17,0)</f>
        <v>29.730899999999998</v>
      </c>
      <c r="M20" s="66">
        <f t="shared" si="7"/>
        <v>9</v>
      </c>
      <c r="N20" s="65"/>
      <c r="O20" s="66"/>
      <c r="P20" s="65"/>
      <c r="Q20" s="66"/>
      <c r="R20" s="65">
        <f>VLOOKUP($A20,'Return Data'!$B$7:$R$2843,16,0)</f>
        <v>25.5121</v>
      </c>
      <c r="S20" s="67">
        <f t="shared" si="4"/>
        <v>9</v>
      </c>
    </row>
    <row r="21" spans="1:19" x14ac:dyDescent="0.3">
      <c r="A21" s="63" t="s">
        <v>1476</v>
      </c>
      <c r="B21" s="64">
        <f>VLOOKUP($A21,'Return Data'!$B$7:$R$2843,3,0)</f>
        <v>44340</v>
      </c>
      <c r="C21" s="65">
        <f>VLOOKUP($A21,'Return Data'!$B$7:$R$2843,4,0)</f>
        <v>14.612</v>
      </c>
      <c r="D21" s="65">
        <f>VLOOKUP($A21,'Return Data'!$B$7:$R$2843,10,0)</f>
        <v>15.061500000000001</v>
      </c>
      <c r="E21" s="66">
        <f t="shared" si="0"/>
        <v>15</v>
      </c>
      <c r="F21" s="65">
        <f>VLOOKUP($A21,'Return Data'!$B$7:$R$2843,11,0)</f>
        <v>39.112900000000003</v>
      </c>
      <c r="G21" s="66">
        <f>RANK(F21,F$8:F$30,0)</f>
        <v>17</v>
      </c>
      <c r="H21" s="65">
        <f>VLOOKUP($A21,'Return Data'!$B$7:$R$2843,12,0)</f>
        <v>50.366300000000003</v>
      </c>
      <c r="I21" s="66">
        <f t="shared" si="5"/>
        <v>18</v>
      </c>
      <c r="J21" s="65">
        <f>VLOOKUP($A21,'Return Data'!$B$7:$R$2843,13,0)</f>
        <v>112.06619999999999</v>
      </c>
      <c r="K21" s="66">
        <f t="shared" si="6"/>
        <v>16</v>
      </c>
      <c r="L21" s="65"/>
      <c r="M21" s="66"/>
      <c r="N21" s="65"/>
      <c r="O21" s="66"/>
      <c r="P21" s="65"/>
      <c r="Q21" s="66"/>
      <c r="R21" s="65">
        <f>VLOOKUP($A21,'Return Data'!$B$7:$R$2843,16,0)</f>
        <v>34.936</v>
      </c>
      <c r="S21" s="67">
        <f t="shared" si="4"/>
        <v>5</v>
      </c>
    </row>
    <row r="22" spans="1:19" x14ac:dyDescent="0.3">
      <c r="A22" s="63" t="s">
        <v>1479</v>
      </c>
      <c r="B22" s="64">
        <f>VLOOKUP($A22,'Return Data'!$B$7:$R$2843,3,0)</f>
        <v>44340</v>
      </c>
      <c r="C22" s="65">
        <f>VLOOKUP($A22,'Return Data'!$B$7:$R$2843,4,0)</f>
        <v>145.90299999999999</v>
      </c>
      <c r="D22" s="65">
        <f>VLOOKUP($A22,'Return Data'!$B$7:$R$2843,10,0)</f>
        <v>15.0863</v>
      </c>
      <c r="E22" s="66">
        <f t="shared" si="0"/>
        <v>14</v>
      </c>
      <c r="F22" s="65">
        <f>VLOOKUP($A22,'Return Data'!$B$7:$R$2843,11,0)</f>
        <v>46.256900000000002</v>
      </c>
      <c r="G22" s="66">
        <f t="shared" ref="G22:G30" si="11">RANK(F22,F$8:F$30,0)</f>
        <v>2</v>
      </c>
      <c r="H22" s="65">
        <f>VLOOKUP($A22,'Return Data'!$B$7:$R$2843,12,0)</f>
        <v>69.682299999999998</v>
      </c>
      <c r="I22" s="66">
        <f t="shared" si="5"/>
        <v>2</v>
      </c>
      <c r="J22" s="65">
        <f>VLOOKUP($A22,'Return Data'!$B$7:$R$2843,13,0)</f>
        <v>143.67930000000001</v>
      </c>
      <c r="K22" s="66">
        <f t="shared" si="6"/>
        <v>2</v>
      </c>
      <c r="L22" s="65">
        <f>VLOOKUP($A22,'Return Data'!$B$7:$R$2843,17,0)</f>
        <v>37.78</v>
      </c>
      <c r="M22" s="66">
        <f t="shared" si="7"/>
        <v>3</v>
      </c>
      <c r="N22" s="65">
        <f>VLOOKUP($A22,'Return Data'!$B$7:$R$2843,14,0)</f>
        <v>20.440000000000001</v>
      </c>
      <c r="O22" s="66">
        <f t="shared" si="8"/>
        <v>3</v>
      </c>
      <c r="P22" s="65">
        <f>VLOOKUP($A22,'Return Data'!$B$7:$R$2843,15,0)</f>
        <v>21.602799999999998</v>
      </c>
      <c r="Q22" s="66">
        <f t="shared" si="9"/>
        <v>4</v>
      </c>
      <c r="R22" s="65">
        <f>VLOOKUP($A22,'Return Data'!$B$7:$R$2843,16,0)</f>
        <v>20.525700000000001</v>
      </c>
      <c r="S22" s="67">
        <f t="shared" si="4"/>
        <v>13</v>
      </c>
    </row>
    <row r="23" spans="1:19" x14ac:dyDescent="0.3">
      <c r="A23" s="63" t="s">
        <v>1480</v>
      </c>
      <c r="B23" s="64">
        <f>VLOOKUP($A23,'Return Data'!$B$7:$R$2843,3,0)</f>
        <v>44340</v>
      </c>
      <c r="C23" s="65">
        <f>VLOOKUP($A23,'Return Data'!$B$7:$R$2843,4,0)</f>
        <v>36.734000000000002</v>
      </c>
      <c r="D23" s="65">
        <f>VLOOKUP($A23,'Return Data'!$B$7:$R$2843,10,0)</f>
        <v>18.718900000000001</v>
      </c>
      <c r="E23" s="66">
        <f t="shared" si="0"/>
        <v>3</v>
      </c>
      <c r="F23" s="65">
        <f>VLOOKUP($A23,'Return Data'!$B$7:$R$2843,11,0)</f>
        <v>42.473700000000001</v>
      </c>
      <c r="G23" s="66">
        <f t="shared" si="11"/>
        <v>8</v>
      </c>
      <c r="H23" s="65">
        <f>VLOOKUP($A23,'Return Data'!$B$7:$R$2843,12,0)</f>
        <v>57.785299999999999</v>
      </c>
      <c r="I23" s="66">
        <f t="shared" si="5"/>
        <v>11</v>
      </c>
      <c r="J23" s="65">
        <f>VLOOKUP($A23,'Return Data'!$B$7:$R$2843,13,0)</f>
        <v>120.18819999999999</v>
      </c>
      <c r="K23" s="66">
        <f t="shared" si="6"/>
        <v>12</v>
      </c>
      <c r="L23" s="65">
        <f>VLOOKUP($A23,'Return Data'!$B$7:$R$2843,17,0)</f>
        <v>20.999300000000002</v>
      </c>
      <c r="M23" s="66">
        <f t="shared" si="7"/>
        <v>16</v>
      </c>
      <c r="N23" s="65">
        <f>VLOOKUP($A23,'Return Data'!$B$7:$R$2843,14,0)</f>
        <v>9.8682999999999996</v>
      </c>
      <c r="O23" s="66">
        <f t="shared" si="8"/>
        <v>11</v>
      </c>
      <c r="P23" s="65">
        <f>VLOOKUP($A23,'Return Data'!$B$7:$R$2843,15,0)</f>
        <v>19.8126</v>
      </c>
      <c r="Q23" s="66">
        <f t="shared" si="9"/>
        <v>5</v>
      </c>
      <c r="R23" s="65">
        <f>VLOOKUP($A23,'Return Data'!$B$7:$R$2843,16,0)</f>
        <v>20.305099999999999</v>
      </c>
      <c r="S23" s="67">
        <f t="shared" si="4"/>
        <v>14</v>
      </c>
    </row>
    <row r="24" spans="1:19" x14ac:dyDescent="0.3">
      <c r="A24" s="63" t="s">
        <v>1483</v>
      </c>
      <c r="B24" s="64">
        <f>VLOOKUP($A24,'Return Data'!$B$7:$R$2843,3,0)</f>
        <v>44340</v>
      </c>
      <c r="C24" s="65">
        <f>VLOOKUP($A24,'Return Data'!$B$7:$R$2843,4,0)</f>
        <v>71.918000000000006</v>
      </c>
      <c r="D24" s="65">
        <f>VLOOKUP($A24,'Return Data'!$B$7:$R$2843,10,0)</f>
        <v>16.9391</v>
      </c>
      <c r="E24" s="66">
        <f t="shared" si="0"/>
        <v>10</v>
      </c>
      <c r="F24" s="65">
        <f>VLOOKUP($A24,'Return Data'!$B$7:$R$2843,11,0)</f>
        <v>45.547899999999998</v>
      </c>
      <c r="G24" s="66">
        <f t="shared" si="11"/>
        <v>3</v>
      </c>
      <c r="H24" s="65">
        <f>VLOOKUP($A24,'Return Data'!$B$7:$R$2843,12,0)</f>
        <v>59.1511</v>
      </c>
      <c r="I24" s="66">
        <f t="shared" si="5"/>
        <v>4</v>
      </c>
      <c r="J24" s="65">
        <f>VLOOKUP($A24,'Return Data'!$B$7:$R$2843,13,0)</f>
        <v>128.8109</v>
      </c>
      <c r="K24" s="66">
        <f t="shared" si="6"/>
        <v>4</v>
      </c>
      <c r="L24" s="65">
        <f>VLOOKUP($A24,'Return Data'!$B$7:$R$2843,17,0)</f>
        <v>29.341699999999999</v>
      </c>
      <c r="M24" s="66">
        <f t="shared" si="7"/>
        <v>11</v>
      </c>
      <c r="N24" s="65">
        <f>VLOOKUP($A24,'Return Data'!$B$7:$R$2843,14,0)</f>
        <v>16.251999999999999</v>
      </c>
      <c r="O24" s="66">
        <f t="shared" si="8"/>
        <v>5</v>
      </c>
      <c r="P24" s="65">
        <f>VLOOKUP($A24,'Return Data'!$B$7:$R$2843,15,0)</f>
        <v>22.540099999999999</v>
      </c>
      <c r="Q24" s="66">
        <f t="shared" si="9"/>
        <v>2</v>
      </c>
      <c r="R24" s="65">
        <f>VLOOKUP($A24,'Return Data'!$B$7:$R$2843,16,0)</f>
        <v>25.066199999999998</v>
      </c>
      <c r="S24" s="67">
        <f t="shared" si="4"/>
        <v>11</v>
      </c>
    </row>
    <row r="25" spans="1:19" x14ac:dyDescent="0.3">
      <c r="A25" s="63" t="s">
        <v>1484</v>
      </c>
      <c r="B25" s="64">
        <f>VLOOKUP($A25,'Return Data'!$B$7:$R$2843,3,0)</f>
        <v>44340</v>
      </c>
      <c r="C25" s="65">
        <f>VLOOKUP($A25,'Return Data'!$B$7:$R$2843,4,0)</f>
        <v>19.170000000000002</v>
      </c>
      <c r="D25" s="65">
        <f>VLOOKUP($A25,'Return Data'!$B$7:$R$2843,10,0)</f>
        <v>17.391300000000001</v>
      </c>
      <c r="E25" s="66">
        <f t="shared" si="0"/>
        <v>7</v>
      </c>
      <c r="F25" s="65">
        <f>VLOOKUP($A25,'Return Data'!$B$7:$R$2843,11,0)</f>
        <v>41.789900000000003</v>
      </c>
      <c r="G25" s="66">
        <f t="shared" si="11"/>
        <v>11</v>
      </c>
      <c r="H25" s="65">
        <f>VLOOKUP($A25,'Return Data'!$B$7:$R$2843,12,0)</f>
        <v>57.907699999999998</v>
      </c>
      <c r="I25" s="66">
        <f t="shared" si="5"/>
        <v>10</v>
      </c>
      <c r="J25" s="65">
        <f>VLOOKUP($A25,'Return Data'!$B$7:$R$2843,13,0)</f>
        <v>122.6481</v>
      </c>
      <c r="K25" s="66">
        <f t="shared" si="6"/>
        <v>9</v>
      </c>
      <c r="L25" s="65"/>
      <c r="M25" s="66"/>
      <c r="N25" s="65"/>
      <c r="O25" s="66"/>
      <c r="P25" s="65"/>
      <c r="Q25" s="66"/>
      <c r="R25" s="65">
        <f>VLOOKUP($A25,'Return Data'!$B$7:$R$2843,16,0)</f>
        <v>37.729100000000003</v>
      </c>
      <c r="S25" s="67">
        <f t="shared" si="4"/>
        <v>3</v>
      </c>
    </row>
    <row r="26" spans="1:19" x14ac:dyDescent="0.3">
      <c r="A26" s="63" t="s">
        <v>1487</v>
      </c>
      <c r="B26" s="64">
        <f>VLOOKUP($A26,'Return Data'!$B$7:$R$2843,3,0)</f>
        <v>44340</v>
      </c>
      <c r="C26" s="65">
        <f>VLOOKUP($A26,'Return Data'!$B$7:$R$2843,4,0)</f>
        <v>108.57470000000001</v>
      </c>
      <c r="D26" s="65">
        <f>VLOOKUP($A26,'Return Data'!$B$7:$R$2843,10,0)</f>
        <v>33.552999999999997</v>
      </c>
      <c r="E26" s="66">
        <f t="shared" si="0"/>
        <v>1</v>
      </c>
      <c r="F26" s="65">
        <f>VLOOKUP($A26,'Return Data'!$B$7:$R$2843,11,0)</f>
        <v>64.011600000000001</v>
      </c>
      <c r="G26" s="66">
        <f t="shared" si="11"/>
        <v>1</v>
      </c>
      <c r="H26" s="65">
        <f>VLOOKUP($A26,'Return Data'!$B$7:$R$2843,12,0)</f>
        <v>82.756200000000007</v>
      </c>
      <c r="I26" s="66">
        <f t="shared" si="5"/>
        <v>1</v>
      </c>
      <c r="J26" s="65">
        <f>VLOOKUP($A26,'Return Data'!$B$7:$R$2843,13,0)</f>
        <v>211.73740000000001</v>
      </c>
      <c r="K26" s="66">
        <f t="shared" si="6"/>
        <v>1</v>
      </c>
      <c r="L26" s="65">
        <f>VLOOKUP($A26,'Return Data'!$B$7:$R$2843,17,0)</f>
        <v>51.072899999999997</v>
      </c>
      <c r="M26" s="66">
        <f t="shared" si="7"/>
        <v>1</v>
      </c>
      <c r="N26" s="65">
        <f>VLOOKUP($A26,'Return Data'!$B$7:$R$2843,14,0)</f>
        <v>28.567399999999999</v>
      </c>
      <c r="O26" s="66">
        <f t="shared" si="8"/>
        <v>1</v>
      </c>
      <c r="P26" s="65">
        <f>VLOOKUP($A26,'Return Data'!$B$7:$R$2843,15,0)</f>
        <v>18.740200000000002</v>
      </c>
      <c r="Q26" s="66">
        <f t="shared" si="9"/>
        <v>7</v>
      </c>
      <c r="R26" s="65">
        <f>VLOOKUP($A26,'Return Data'!$B$7:$R$2843,16,0)</f>
        <v>14.8154</v>
      </c>
      <c r="S26" s="67">
        <f t="shared" si="4"/>
        <v>21</v>
      </c>
    </row>
    <row r="27" spans="1:19" x14ac:dyDescent="0.3">
      <c r="A27" s="63" t="s">
        <v>1488</v>
      </c>
      <c r="B27" s="64">
        <f>VLOOKUP($A27,'Return Data'!$B$7:$R$2843,3,0)</f>
        <v>44340</v>
      </c>
      <c r="C27" s="65">
        <f>VLOOKUP($A27,'Return Data'!$B$7:$R$2843,4,0)</f>
        <v>96.030500000000004</v>
      </c>
      <c r="D27" s="65">
        <f>VLOOKUP($A27,'Return Data'!$B$7:$R$2843,10,0)</f>
        <v>13.2521</v>
      </c>
      <c r="E27" s="66">
        <f t="shared" si="0"/>
        <v>19</v>
      </c>
      <c r="F27" s="65">
        <f>VLOOKUP($A27,'Return Data'!$B$7:$R$2843,11,0)</f>
        <v>33.302700000000002</v>
      </c>
      <c r="G27" s="66">
        <f t="shared" si="11"/>
        <v>22</v>
      </c>
      <c r="H27" s="65">
        <f>VLOOKUP($A27,'Return Data'!$B$7:$R$2843,12,0)</f>
        <v>49.541600000000003</v>
      </c>
      <c r="I27" s="66">
        <f t="shared" si="5"/>
        <v>22</v>
      </c>
      <c r="J27" s="65">
        <f>VLOOKUP($A27,'Return Data'!$B$7:$R$2843,13,0)</f>
        <v>107.7989</v>
      </c>
      <c r="K27" s="66">
        <f t="shared" si="6"/>
        <v>18</v>
      </c>
      <c r="L27" s="65">
        <f>VLOOKUP($A27,'Return Data'!$B$7:$R$2843,17,0)</f>
        <v>32.092500000000001</v>
      </c>
      <c r="M27" s="66">
        <f t="shared" si="7"/>
        <v>8</v>
      </c>
      <c r="N27" s="65">
        <f>VLOOKUP($A27,'Return Data'!$B$7:$R$2843,14,0)</f>
        <v>17.418900000000001</v>
      </c>
      <c r="O27" s="66">
        <f t="shared" si="8"/>
        <v>4</v>
      </c>
      <c r="P27" s="65">
        <f>VLOOKUP($A27,'Return Data'!$B$7:$R$2843,15,0)</f>
        <v>23.4925</v>
      </c>
      <c r="Q27" s="66">
        <f t="shared" si="9"/>
        <v>1</v>
      </c>
      <c r="R27" s="65">
        <f>VLOOKUP($A27,'Return Data'!$B$7:$R$2843,16,0)</f>
        <v>27.146699999999999</v>
      </c>
      <c r="S27" s="67">
        <f t="shared" si="4"/>
        <v>7</v>
      </c>
    </row>
    <row r="28" spans="1:19" x14ac:dyDescent="0.3">
      <c r="A28" s="63" t="s">
        <v>1491</v>
      </c>
      <c r="B28" s="64">
        <f>VLOOKUP($A28,'Return Data'!$B$7:$R$2843,3,0)</f>
        <v>44340</v>
      </c>
      <c r="C28" s="65">
        <f>VLOOKUP($A28,'Return Data'!$B$7:$R$2843,4,0)</f>
        <v>128.06989999999999</v>
      </c>
      <c r="D28" s="65">
        <f>VLOOKUP($A28,'Return Data'!$B$7:$R$2843,10,0)</f>
        <v>17.9419</v>
      </c>
      <c r="E28" s="66">
        <f t="shared" si="0"/>
        <v>6</v>
      </c>
      <c r="F28" s="65">
        <f>VLOOKUP($A28,'Return Data'!$B$7:$R$2843,11,0)</f>
        <v>41.284100000000002</v>
      </c>
      <c r="G28" s="66">
        <f t="shared" si="11"/>
        <v>12</v>
      </c>
      <c r="H28" s="65">
        <f>VLOOKUP($A28,'Return Data'!$B$7:$R$2843,12,0)</f>
        <v>57.920099999999998</v>
      </c>
      <c r="I28" s="66">
        <f t="shared" si="5"/>
        <v>9</v>
      </c>
      <c r="J28" s="65">
        <f>VLOOKUP($A28,'Return Data'!$B$7:$R$2843,13,0)</f>
        <v>125.2491</v>
      </c>
      <c r="K28" s="66">
        <f t="shared" si="6"/>
        <v>5</v>
      </c>
      <c r="L28" s="65">
        <f>VLOOKUP($A28,'Return Data'!$B$7:$R$2843,17,0)</f>
        <v>21.267099999999999</v>
      </c>
      <c r="M28" s="66">
        <f t="shared" si="7"/>
        <v>15</v>
      </c>
      <c r="N28" s="65">
        <f>VLOOKUP($A28,'Return Data'!$B$7:$R$2843,14,0)</f>
        <v>8.3889999999999993</v>
      </c>
      <c r="O28" s="66">
        <f t="shared" si="8"/>
        <v>12</v>
      </c>
      <c r="P28" s="65">
        <f>VLOOKUP($A28,'Return Data'!$B$7:$R$2843,15,0)</f>
        <v>13.5913</v>
      </c>
      <c r="Q28" s="66">
        <f t="shared" si="9"/>
        <v>13</v>
      </c>
      <c r="R28" s="65">
        <f>VLOOKUP($A28,'Return Data'!$B$7:$R$2843,16,0)</f>
        <v>16.901499999999999</v>
      </c>
      <c r="S28" s="67">
        <f t="shared" si="4"/>
        <v>18</v>
      </c>
    </row>
    <row r="29" spans="1:19" x14ac:dyDescent="0.3">
      <c r="A29" s="63" t="s">
        <v>1492</v>
      </c>
      <c r="B29" s="64">
        <f>VLOOKUP($A29,'Return Data'!$B$7:$R$2843,3,0)</f>
        <v>44340</v>
      </c>
      <c r="C29" s="65">
        <f>VLOOKUP($A29,'Return Data'!$B$7:$R$2843,4,0)</f>
        <v>18.077100000000002</v>
      </c>
      <c r="D29" s="65">
        <f>VLOOKUP($A29,'Return Data'!$B$7:$R$2843,10,0)</f>
        <v>18.4467</v>
      </c>
      <c r="E29" s="66">
        <f t="shared" si="0"/>
        <v>4</v>
      </c>
      <c r="F29" s="65">
        <f>VLOOKUP($A29,'Return Data'!$B$7:$R$2843,11,0)</f>
        <v>42.502099999999999</v>
      </c>
      <c r="G29" s="66">
        <f t="shared" si="11"/>
        <v>7</v>
      </c>
      <c r="H29" s="65">
        <f>VLOOKUP($A29,'Return Data'!$B$7:$R$2843,12,0)</f>
        <v>58.163200000000003</v>
      </c>
      <c r="I29" s="66">
        <f t="shared" si="5"/>
        <v>8</v>
      </c>
      <c r="J29" s="65">
        <f>VLOOKUP($A29,'Return Data'!$B$7:$R$2843,13,0)</f>
        <v>115.5937</v>
      </c>
      <c r="K29" s="66">
        <f t="shared" si="6"/>
        <v>15</v>
      </c>
      <c r="L29" s="65">
        <f>VLOOKUP($A29,'Return Data'!$B$7:$R$2843,17,0)</f>
        <v>29.544699999999999</v>
      </c>
      <c r="M29" s="66">
        <f t="shared" si="7"/>
        <v>10</v>
      </c>
      <c r="N29" s="65"/>
      <c r="O29" s="66"/>
      <c r="P29" s="65"/>
      <c r="Q29" s="66"/>
      <c r="R29" s="65">
        <f>VLOOKUP($A29,'Return Data'!$B$7:$R$2843,16,0)</f>
        <v>26.3489</v>
      </c>
      <c r="S29" s="67">
        <f t="shared" si="4"/>
        <v>8</v>
      </c>
    </row>
    <row r="30" spans="1:19" x14ac:dyDescent="0.3">
      <c r="A30" s="63" t="s">
        <v>1494</v>
      </c>
      <c r="B30" s="64">
        <f>VLOOKUP($A30,'Return Data'!$B$7:$R$2843,3,0)</f>
        <v>44340</v>
      </c>
      <c r="C30" s="65">
        <f>VLOOKUP($A30,'Return Data'!$B$7:$R$2843,4,0)</f>
        <v>24.74</v>
      </c>
      <c r="D30" s="65">
        <f>VLOOKUP($A30,'Return Data'!$B$7:$R$2843,10,0)</f>
        <v>13.122999999999999</v>
      </c>
      <c r="E30" s="66">
        <f t="shared" si="0"/>
        <v>20</v>
      </c>
      <c r="F30" s="65">
        <f>VLOOKUP($A30,'Return Data'!$B$7:$R$2843,11,0)</f>
        <v>40.888399999999997</v>
      </c>
      <c r="G30" s="66">
        <f t="shared" si="11"/>
        <v>14</v>
      </c>
      <c r="H30" s="65">
        <f>VLOOKUP($A30,'Return Data'!$B$7:$R$2843,12,0)</f>
        <v>49.667299999999997</v>
      </c>
      <c r="I30" s="66">
        <f t="shared" si="5"/>
        <v>21</v>
      </c>
      <c r="J30" s="65">
        <f>VLOOKUP($A30,'Return Data'!$B$7:$R$2843,13,0)</f>
        <v>107.55029999999999</v>
      </c>
      <c r="K30" s="66">
        <f t="shared" si="6"/>
        <v>19</v>
      </c>
      <c r="L30" s="65">
        <f>VLOOKUP($A30,'Return Data'!$B$7:$R$2843,17,0)</f>
        <v>32.645800000000001</v>
      </c>
      <c r="M30" s="66">
        <f t="shared" si="7"/>
        <v>7</v>
      </c>
      <c r="N30" s="65">
        <f>VLOOKUP($A30,'Return Data'!$B$7:$R$2843,14,0)</f>
        <v>15.357200000000001</v>
      </c>
      <c r="O30" s="66">
        <f t="shared" si="8"/>
        <v>6</v>
      </c>
      <c r="P30" s="65">
        <f>VLOOKUP($A30,'Return Data'!$B$7:$R$2843,15,0)</f>
        <v>15.9101</v>
      </c>
      <c r="Q30" s="66">
        <f t="shared" si="9"/>
        <v>10</v>
      </c>
      <c r="R30" s="65">
        <f>VLOOKUP($A30,'Return Data'!$B$7:$R$2843,16,0)</f>
        <v>13.902100000000001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16.167117391304345</v>
      </c>
      <c r="E32" s="74"/>
      <c r="F32" s="75">
        <f>AVERAGE(F8:F30)</f>
        <v>41.346608695652172</v>
      </c>
      <c r="G32" s="74"/>
      <c r="H32" s="75">
        <f>AVERAGE(H8:H30)</f>
        <v>56.980278260869575</v>
      </c>
      <c r="I32" s="74"/>
      <c r="J32" s="75">
        <f>AVERAGE(J8:J30)</f>
        <v>121.85842173913042</v>
      </c>
      <c r="K32" s="74"/>
      <c r="L32" s="75">
        <f>AVERAGE(L8:L30)</f>
        <v>29.011115000000007</v>
      </c>
      <c r="M32" s="74"/>
      <c r="N32" s="75">
        <f>AVERAGE(N8:N30)</f>
        <v>14.222533333333335</v>
      </c>
      <c r="O32" s="74"/>
      <c r="P32" s="75">
        <f>AVERAGE(P8:P30)</f>
        <v>18.025721428571426</v>
      </c>
      <c r="Q32" s="74"/>
      <c r="R32" s="75">
        <f>AVERAGE(R8:R30)</f>
        <v>25.229604347826086</v>
      </c>
      <c r="S32" s="76"/>
    </row>
    <row r="33" spans="1:19" x14ac:dyDescent="0.3">
      <c r="A33" s="73" t="s">
        <v>28</v>
      </c>
      <c r="B33" s="74"/>
      <c r="C33" s="74"/>
      <c r="D33" s="75">
        <f>MIN(D8:D30)</f>
        <v>10.3696</v>
      </c>
      <c r="E33" s="74"/>
      <c r="F33" s="75">
        <f>MIN(F8:F30)</f>
        <v>33.201799999999999</v>
      </c>
      <c r="G33" s="74"/>
      <c r="H33" s="75">
        <f>MIN(H8:H30)</f>
        <v>49.3005</v>
      </c>
      <c r="I33" s="74"/>
      <c r="J33" s="75">
        <f>MIN(J8:J30)</f>
        <v>98.310699999999997</v>
      </c>
      <c r="K33" s="74"/>
      <c r="L33" s="75">
        <f>MIN(L8:L30)</f>
        <v>17.0349</v>
      </c>
      <c r="M33" s="74"/>
      <c r="N33" s="75">
        <f>MIN(N8:N30)</f>
        <v>6.4749999999999996</v>
      </c>
      <c r="O33" s="74"/>
      <c r="P33" s="75">
        <f>MIN(P8:P30)</f>
        <v>13.401199999999999</v>
      </c>
      <c r="Q33" s="74"/>
      <c r="R33" s="75">
        <f>MIN(R8:R30)</f>
        <v>10.6152</v>
      </c>
      <c r="S33" s="76"/>
    </row>
    <row r="34" spans="1:19" ht="15" thickBot="1" x14ac:dyDescent="0.35">
      <c r="A34" s="77" t="s">
        <v>29</v>
      </c>
      <c r="B34" s="78"/>
      <c r="C34" s="78"/>
      <c r="D34" s="79">
        <f>MAX(D8:D30)</f>
        <v>33.552999999999997</v>
      </c>
      <c r="E34" s="78"/>
      <c r="F34" s="79">
        <f>MAX(F8:F30)</f>
        <v>64.011600000000001</v>
      </c>
      <c r="G34" s="78"/>
      <c r="H34" s="79">
        <f>MAX(H8:H30)</f>
        <v>82.756200000000007</v>
      </c>
      <c r="I34" s="78"/>
      <c r="J34" s="79">
        <f>MAX(J8:J30)</f>
        <v>211.73740000000001</v>
      </c>
      <c r="K34" s="78"/>
      <c r="L34" s="79">
        <f>MAX(L8:L30)</f>
        <v>51.072899999999997</v>
      </c>
      <c r="M34" s="78"/>
      <c r="N34" s="79">
        <f>MAX(N8:N30)</f>
        <v>28.567399999999999</v>
      </c>
      <c r="O34" s="78"/>
      <c r="P34" s="79">
        <f>MAX(P8:P30)</f>
        <v>23.4925</v>
      </c>
      <c r="Q34" s="78"/>
      <c r="R34" s="79">
        <f>MAX(R8:R30)</f>
        <v>64.623199999999997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44340</v>
      </c>
      <c r="C8" s="65">
        <f>VLOOKUP($A8,'Return Data'!$B$7:$R$2843,4,0)</f>
        <v>46.877200000000002</v>
      </c>
      <c r="D8" s="65">
        <f>VLOOKUP($A8,'Return Data'!$B$7:$R$2843,10,0)</f>
        <v>13.0885</v>
      </c>
      <c r="E8" s="66">
        <f t="shared" ref="E8:E30" si="0">RANK(D8,D$8:D$30,0)</f>
        <v>16</v>
      </c>
      <c r="F8" s="65">
        <f>VLOOKUP($A8,'Return Data'!$B$7:$R$2843,11,0)</f>
        <v>38.636600000000001</v>
      </c>
      <c r="G8" s="66">
        <f t="shared" ref="G8" si="1">RANK(F8,F$8:F$30,0)</f>
        <v>16</v>
      </c>
      <c r="H8" s="65">
        <f>VLOOKUP($A8,'Return Data'!$B$7:$R$2843,12,0)</f>
        <v>57.531199999999998</v>
      </c>
      <c r="I8" s="66">
        <f t="shared" ref="I8" si="2">RANK(H8,H$8:H$30,0)</f>
        <v>5</v>
      </c>
      <c r="J8" s="65">
        <f>VLOOKUP($A8,'Return Data'!$B$7:$R$2843,13,0)</f>
        <v>121.65940000000001</v>
      </c>
      <c r="K8" s="66">
        <f t="shared" ref="K8" si="3">RANK(J8,J$8:J$30,0)</f>
        <v>7</v>
      </c>
      <c r="L8" s="65">
        <f>VLOOKUP($A8,'Return Data'!$B$7:$R$2843,17,0)</f>
        <v>15.715</v>
      </c>
      <c r="M8" s="66">
        <f>RANK(L8,L$8:L$30,0)</f>
        <v>20</v>
      </c>
      <c r="N8" s="65">
        <f>VLOOKUP($A8,'Return Data'!$B$7:$R$2843,14,0)</f>
        <v>5.2624000000000004</v>
      </c>
      <c r="O8" s="66">
        <f>RANK(N8,N$8:N$30,0)</f>
        <v>15</v>
      </c>
      <c r="P8" s="65">
        <f>VLOOKUP($A8,'Return Data'!$B$7:$R$2843,15,0)</f>
        <v>12.9232</v>
      </c>
      <c r="Q8" s="66">
        <f>RANK(P8,P$8:P$30,0)</f>
        <v>11</v>
      </c>
      <c r="R8" s="65">
        <f>VLOOKUP($A8,'Return Data'!$B$7:$R$2843,16,0)</f>
        <v>11.5793</v>
      </c>
      <c r="S8" s="67">
        <f t="shared" ref="S8" si="4">RANK(R8,R$8:R$30,0)</f>
        <v>20</v>
      </c>
    </row>
    <row r="9" spans="1:20" x14ac:dyDescent="0.3">
      <c r="A9" s="63" t="s">
        <v>1453</v>
      </c>
      <c r="B9" s="64">
        <f>VLOOKUP($A9,'Return Data'!$B$7:$R$2843,3,0)</f>
        <v>44340</v>
      </c>
      <c r="C9" s="65">
        <f>VLOOKUP($A9,'Return Data'!$B$7:$R$2843,4,0)</f>
        <v>49.22</v>
      </c>
      <c r="D9" s="65">
        <f>VLOOKUP($A9,'Return Data'!$B$7:$R$2843,10,0)</f>
        <v>16.8566</v>
      </c>
      <c r="E9" s="66">
        <f t="shared" si="0"/>
        <v>8</v>
      </c>
      <c r="F9" s="65">
        <f>VLOOKUP($A9,'Return Data'!$B$7:$R$2843,11,0)</f>
        <v>32.1342</v>
      </c>
      <c r="G9" s="66">
        <f t="shared" ref="G9:G30" si="5">RANK(F9,F$8:F$30,0)</f>
        <v>23</v>
      </c>
      <c r="H9" s="65">
        <f>VLOOKUP($A9,'Return Data'!$B$7:$R$2843,12,0)</f>
        <v>48.387099999999997</v>
      </c>
      <c r="I9" s="66">
        <f t="shared" ref="I9:I30" si="6">RANK(H9,H$8:H$30,0)</f>
        <v>20</v>
      </c>
      <c r="J9" s="65">
        <f>VLOOKUP($A9,'Return Data'!$B$7:$R$2843,13,0)</f>
        <v>95.007900000000006</v>
      </c>
      <c r="K9" s="66">
        <f t="shared" ref="K9:K30" si="7">RANK(J9,J$8:J$30,0)</f>
        <v>23</v>
      </c>
      <c r="L9" s="65">
        <f>VLOOKUP($A9,'Return Data'!$B$7:$R$2843,17,0)</f>
        <v>31.251999999999999</v>
      </c>
      <c r="M9" s="66">
        <f t="shared" ref="M9:M30" si="8">RANK(L9,L$8:L$30,0)</f>
        <v>6</v>
      </c>
      <c r="N9" s="65">
        <f>VLOOKUP($A9,'Return Data'!$B$7:$R$2843,14,0)</f>
        <v>21.688199999999998</v>
      </c>
      <c r="O9" s="66">
        <f t="shared" ref="O9:O30" si="9">RANK(N9,N$8:N$30,0)</f>
        <v>2</v>
      </c>
      <c r="P9" s="65">
        <f>VLOOKUP($A9,'Return Data'!$B$7:$R$2843,15,0)</f>
        <v>20.220199999999998</v>
      </c>
      <c r="Q9" s="66">
        <f t="shared" ref="Q9:Q30" si="10">RANK(P9,P$8:P$30,0)</f>
        <v>3</v>
      </c>
      <c r="R9" s="65">
        <f>VLOOKUP($A9,'Return Data'!$B$7:$R$2843,16,0)</f>
        <v>23.7193</v>
      </c>
      <c r="S9" s="67">
        <f t="shared" ref="S9:S30" si="11">RANK(R9,R$8:R$30,0)</f>
        <v>8</v>
      </c>
    </row>
    <row r="10" spans="1:20" x14ac:dyDescent="0.3">
      <c r="A10" s="63" t="s">
        <v>1455</v>
      </c>
      <c r="B10" s="64">
        <f>VLOOKUP($A10,'Return Data'!$B$7:$R$2843,3,0)</f>
        <v>44340</v>
      </c>
      <c r="C10" s="65">
        <f>VLOOKUP($A10,'Return Data'!$B$7:$R$2843,4,0)</f>
        <v>20.93</v>
      </c>
      <c r="D10" s="65">
        <f>VLOOKUP($A10,'Return Data'!$B$7:$R$2843,10,0)</f>
        <v>16.796900000000001</v>
      </c>
      <c r="E10" s="66">
        <f t="shared" si="0"/>
        <v>9</v>
      </c>
      <c r="F10" s="65">
        <f>VLOOKUP($A10,'Return Data'!$B$7:$R$2843,11,0)</f>
        <v>41.037700000000001</v>
      </c>
      <c r="G10" s="66">
        <f t="shared" si="5"/>
        <v>9</v>
      </c>
      <c r="H10" s="65">
        <f>VLOOKUP($A10,'Return Data'!$B$7:$R$2843,12,0)</f>
        <v>56.779000000000003</v>
      </c>
      <c r="I10" s="66">
        <f t="shared" si="6"/>
        <v>6</v>
      </c>
      <c r="J10" s="65">
        <f>VLOOKUP($A10,'Return Data'!$B$7:$R$2843,13,0)</f>
        <v>120.08410000000001</v>
      </c>
      <c r="K10" s="66">
        <f t="shared" si="7"/>
        <v>8</v>
      </c>
      <c r="L10" s="65">
        <f>VLOOKUP($A10,'Return Data'!$B$7:$R$2843,17,0)</f>
        <v>40.320399999999999</v>
      </c>
      <c r="M10" s="66">
        <f t="shared" si="8"/>
        <v>2</v>
      </c>
      <c r="N10" s="65"/>
      <c r="O10" s="66"/>
      <c r="P10" s="65"/>
      <c r="Q10" s="66"/>
      <c r="R10" s="65">
        <f>VLOOKUP($A10,'Return Data'!$B$7:$R$2843,16,0)</f>
        <v>35.517800000000001</v>
      </c>
      <c r="S10" s="67">
        <f t="shared" si="11"/>
        <v>2</v>
      </c>
    </row>
    <row r="11" spans="1:20" x14ac:dyDescent="0.3">
      <c r="A11" s="63" t="s">
        <v>1457</v>
      </c>
      <c r="B11" s="64">
        <f>VLOOKUP($A11,'Return Data'!$B$7:$R$2843,3,0)</f>
        <v>44340</v>
      </c>
      <c r="C11" s="65">
        <f>VLOOKUP($A11,'Return Data'!$B$7:$R$2843,4,0)</f>
        <v>17.760000000000002</v>
      </c>
      <c r="D11" s="65">
        <f>VLOOKUP($A11,'Return Data'!$B$7:$R$2843,10,0)</f>
        <v>18.2423</v>
      </c>
      <c r="E11" s="66">
        <f t="shared" si="0"/>
        <v>3</v>
      </c>
      <c r="F11" s="65">
        <f>VLOOKUP($A11,'Return Data'!$B$7:$R$2843,11,0)</f>
        <v>41.739800000000002</v>
      </c>
      <c r="G11" s="66">
        <f t="shared" si="5"/>
        <v>6</v>
      </c>
      <c r="H11" s="65">
        <f>VLOOKUP($A11,'Return Data'!$B$7:$R$2843,12,0)</f>
        <v>56.338000000000001</v>
      </c>
      <c r="I11" s="66">
        <f t="shared" si="6"/>
        <v>9</v>
      </c>
      <c r="J11" s="65">
        <f>VLOOKUP($A11,'Return Data'!$B$7:$R$2843,13,0)</f>
        <v>116.58540000000001</v>
      </c>
      <c r="K11" s="66">
        <f t="shared" si="7"/>
        <v>12</v>
      </c>
      <c r="L11" s="65">
        <f>VLOOKUP($A11,'Return Data'!$B$7:$R$2843,17,0)</f>
        <v>31.199000000000002</v>
      </c>
      <c r="M11" s="66">
        <f t="shared" si="8"/>
        <v>7</v>
      </c>
      <c r="N11" s="65"/>
      <c r="O11" s="66"/>
      <c r="P11" s="65"/>
      <c r="Q11" s="66"/>
      <c r="R11" s="65">
        <f>VLOOKUP($A11,'Return Data'!$B$7:$R$2843,16,0)</f>
        <v>28.773700000000002</v>
      </c>
      <c r="S11" s="67">
        <f t="shared" si="11"/>
        <v>6</v>
      </c>
    </row>
    <row r="12" spans="1:20" x14ac:dyDescent="0.3">
      <c r="A12" s="63" t="s">
        <v>1459</v>
      </c>
      <c r="B12" s="64">
        <f>VLOOKUP($A12,'Return Data'!$B$7:$R$2843,3,0)</f>
        <v>44340</v>
      </c>
      <c r="C12" s="65">
        <f>VLOOKUP($A12,'Return Data'!$B$7:$R$2843,4,0)</f>
        <v>88.966999999999999</v>
      </c>
      <c r="D12" s="65">
        <f>VLOOKUP($A12,'Return Data'!$B$7:$R$2843,10,0)</f>
        <v>15.1557</v>
      </c>
      <c r="E12" s="66">
        <f t="shared" si="0"/>
        <v>12</v>
      </c>
      <c r="F12" s="65">
        <f>VLOOKUP($A12,'Return Data'!$B$7:$R$2843,11,0)</f>
        <v>35.473799999999997</v>
      </c>
      <c r="G12" s="66">
        <f t="shared" si="5"/>
        <v>19</v>
      </c>
      <c r="H12" s="65">
        <f>VLOOKUP($A12,'Return Data'!$B$7:$R$2843,12,0)</f>
        <v>48.305500000000002</v>
      </c>
      <c r="I12" s="66">
        <f t="shared" si="6"/>
        <v>21</v>
      </c>
      <c r="J12" s="65">
        <f>VLOOKUP($A12,'Return Data'!$B$7:$R$2843,13,0)</f>
        <v>116.37520000000001</v>
      </c>
      <c r="K12" s="66">
        <f t="shared" si="7"/>
        <v>13</v>
      </c>
      <c r="L12" s="65">
        <f>VLOOKUP($A12,'Return Data'!$B$7:$R$2843,17,0)</f>
        <v>26.4407</v>
      </c>
      <c r="M12" s="66">
        <f t="shared" si="8"/>
        <v>12</v>
      </c>
      <c r="N12" s="65">
        <f>VLOOKUP($A12,'Return Data'!$B$7:$R$2843,14,0)</f>
        <v>12.992599999999999</v>
      </c>
      <c r="O12" s="66">
        <f t="shared" si="9"/>
        <v>8</v>
      </c>
      <c r="P12" s="65">
        <f>VLOOKUP($A12,'Return Data'!$B$7:$R$2843,15,0)</f>
        <v>15.565799999999999</v>
      </c>
      <c r="Q12" s="66">
        <f t="shared" si="10"/>
        <v>9</v>
      </c>
      <c r="R12" s="65">
        <f>VLOOKUP($A12,'Return Data'!$B$7:$R$2843,16,0)</f>
        <v>16.957599999999999</v>
      </c>
      <c r="S12" s="67">
        <f t="shared" si="11"/>
        <v>14</v>
      </c>
    </row>
    <row r="13" spans="1:20" x14ac:dyDescent="0.3">
      <c r="A13" s="63" t="s">
        <v>1461</v>
      </c>
      <c r="B13" s="64">
        <f>VLOOKUP($A13,'Return Data'!$B$7:$R$2843,3,0)</f>
        <v>44340</v>
      </c>
      <c r="C13" s="65">
        <f>VLOOKUP($A13,'Return Data'!$B$7:$R$2843,4,0)</f>
        <v>19.783999999999999</v>
      </c>
      <c r="D13" s="65">
        <f>VLOOKUP($A13,'Return Data'!$B$7:$R$2843,10,0)</f>
        <v>15.4124</v>
      </c>
      <c r="E13" s="66">
        <f t="shared" si="0"/>
        <v>11</v>
      </c>
      <c r="F13" s="65">
        <f>VLOOKUP($A13,'Return Data'!$B$7:$R$2843,11,0)</f>
        <v>44.156199999999998</v>
      </c>
      <c r="G13" s="66">
        <f t="shared" si="5"/>
        <v>4</v>
      </c>
      <c r="H13" s="65">
        <f>VLOOKUP($A13,'Return Data'!$B$7:$R$2843,12,0)</f>
        <v>59.509799999999998</v>
      </c>
      <c r="I13" s="66">
        <f t="shared" si="6"/>
        <v>3</v>
      </c>
      <c r="J13" s="65">
        <f>VLOOKUP($A13,'Return Data'!$B$7:$R$2843,13,0)</f>
        <v>117.43049999999999</v>
      </c>
      <c r="K13" s="66">
        <f t="shared" si="7"/>
        <v>11</v>
      </c>
      <c r="L13" s="65">
        <f>VLOOKUP($A13,'Return Data'!$B$7:$R$2843,17,0)</f>
        <v>32.343000000000004</v>
      </c>
      <c r="M13" s="66">
        <f t="shared" si="8"/>
        <v>4</v>
      </c>
      <c r="N13" s="65"/>
      <c r="O13" s="66"/>
      <c r="P13" s="65"/>
      <c r="Q13" s="66"/>
      <c r="R13" s="65">
        <f>VLOOKUP($A13,'Return Data'!$B$7:$R$2843,16,0)</f>
        <v>34.653300000000002</v>
      </c>
      <c r="S13" s="67">
        <f t="shared" si="11"/>
        <v>4</v>
      </c>
    </row>
    <row r="14" spans="1:20" x14ac:dyDescent="0.3">
      <c r="A14" s="63" t="s">
        <v>1462</v>
      </c>
      <c r="B14" s="64">
        <f>VLOOKUP($A14,'Return Data'!$B$7:$R$2843,3,0)</f>
        <v>44340</v>
      </c>
      <c r="C14" s="65">
        <f>VLOOKUP($A14,'Return Data'!$B$7:$R$2843,4,0)</f>
        <v>73.177400000000006</v>
      </c>
      <c r="D14" s="65">
        <f>VLOOKUP($A14,'Return Data'!$B$7:$R$2843,10,0)</f>
        <v>10.1442</v>
      </c>
      <c r="E14" s="66">
        <f t="shared" si="0"/>
        <v>23</v>
      </c>
      <c r="F14" s="65">
        <f>VLOOKUP($A14,'Return Data'!$B$7:$R$2843,11,0)</f>
        <v>35.7044</v>
      </c>
      <c r="G14" s="66">
        <f t="shared" si="5"/>
        <v>18</v>
      </c>
      <c r="H14" s="65">
        <f>VLOOKUP($A14,'Return Data'!$B$7:$R$2843,12,0)</f>
        <v>54.8309</v>
      </c>
      <c r="I14" s="66">
        <f t="shared" si="6"/>
        <v>14</v>
      </c>
      <c r="J14" s="65">
        <f>VLOOKUP($A14,'Return Data'!$B$7:$R$2843,13,0)</f>
        <v>115.2587</v>
      </c>
      <c r="K14" s="66">
        <f t="shared" si="7"/>
        <v>14</v>
      </c>
      <c r="L14" s="65">
        <f>VLOOKUP($A14,'Return Data'!$B$7:$R$2843,17,0)</f>
        <v>16.602399999999999</v>
      </c>
      <c r="M14" s="66">
        <f t="shared" si="8"/>
        <v>19</v>
      </c>
      <c r="N14" s="65">
        <f>VLOOKUP($A14,'Return Data'!$B$7:$R$2843,14,0)</f>
        <v>7.3087999999999997</v>
      </c>
      <c r="O14" s="66">
        <f t="shared" si="9"/>
        <v>13</v>
      </c>
      <c r="P14" s="65">
        <f>VLOOKUP($A14,'Return Data'!$B$7:$R$2843,15,0)</f>
        <v>12.569000000000001</v>
      </c>
      <c r="Q14" s="66">
        <f t="shared" si="10"/>
        <v>13</v>
      </c>
      <c r="R14" s="65">
        <f>VLOOKUP($A14,'Return Data'!$B$7:$R$2843,16,0)</f>
        <v>13.825200000000001</v>
      </c>
      <c r="S14" s="67">
        <f t="shared" si="11"/>
        <v>17</v>
      </c>
    </row>
    <row r="15" spans="1:20" x14ac:dyDescent="0.3">
      <c r="A15" s="63" t="s">
        <v>1465</v>
      </c>
      <c r="B15" s="64">
        <f>VLOOKUP($A15,'Return Data'!$B$7:$R$2843,3,0)</f>
        <v>44340</v>
      </c>
      <c r="C15" s="65">
        <f>VLOOKUP($A15,'Return Data'!$B$7:$R$2843,4,0)</f>
        <v>60.206000000000003</v>
      </c>
      <c r="D15" s="65">
        <f>VLOOKUP($A15,'Return Data'!$B$7:$R$2843,10,0)</f>
        <v>14.9474</v>
      </c>
      <c r="E15" s="66">
        <f t="shared" si="0"/>
        <v>13</v>
      </c>
      <c r="F15" s="65">
        <f>VLOOKUP($A15,'Return Data'!$B$7:$R$2843,11,0)</f>
        <v>43.525300000000001</v>
      </c>
      <c r="G15" s="66">
        <f t="shared" si="5"/>
        <v>5</v>
      </c>
      <c r="H15" s="65">
        <f>VLOOKUP($A15,'Return Data'!$B$7:$R$2843,12,0)</f>
        <v>56.164200000000001</v>
      </c>
      <c r="I15" s="66">
        <f t="shared" si="6"/>
        <v>10</v>
      </c>
      <c r="J15" s="65">
        <f>VLOOKUP($A15,'Return Data'!$B$7:$R$2843,13,0)</f>
        <v>121.7696</v>
      </c>
      <c r="K15" s="66">
        <f t="shared" si="7"/>
        <v>6</v>
      </c>
      <c r="L15" s="65">
        <f>VLOOKUP($A15,'Return Data'!$B$7:$R$2843,17,0)</f>
        <v>17.842700000000001</v>
      </c>
      <c r="M15" s="66">
        <f t="shared" si="8"/>
        <v>18</v>
      </c>
      <c r="N15" s="65">
        <f>VLOOKUP($A15,'Return Data'!$B$7:$R$2843,14,0)</f>
        <v>9.9666999999999994</v>
      </c>
      <c r="O15" s="66">
        <f t="shared" si="9"/>
        <v>9</v>
      </c>
      <c r="P15" s="65">
        <f>VLOOKUP($A15,'Return Data'!$B$7:$R$2843,15,0)</f>
        <v>18.270600000000002</v>
      </c>
      <c r="Q15" s="66">
        <f t="shared" si="10"/>
        <v>6</v>
      </c>
      <c r="R15" s="65">
        <f>VLOOKUP($A15,'Return Data'!$B$7:$R$2843,16,0)</f>
        <v>14.629799999999999</v>
      </c>
      <c r="S15" s="67">
        <f t="shared" si="11"/>
        <v>16</v>
      </c>
    </row>
    <row r="16" spans="1:20" x14ac:dyDescent="0.3">
      <c r="A16" s="63" t="s">
        <v>1466</v>
      </c>
      <c r="B16" s="64">
        <f>VLOOKUP($A16,'Return Data'!$B$7:$R$2843,3,0)</f>
        <v>44340</v>
      </c>
      <c r="C16" s="65">
        <f>VLOOKUP($A16,'Return Data'!$B$7:$R$2843,4,0)</f>
        <v>69.256900000000002</v>
      </c>
      <c r="D16" s="65">
        <f>VLOOKUP($A16,'Return Data'!$B$7:$R$2843,10,0)</f>
        <v>10.5512</v>
      </c>
      <c r="E16" s="66">
        <f t="shared" si="0"/>
        <v>22</v>
      </c>
      <c r="F16" s="65">
        <f>VLOOKUP($A16,'Return Data'!$B$7:$R$2843,11,0)</f>
        <v>34.066800000000001</v>
      </c>
      <c r="G16" s="66">
        <f t="shared" si="5"/>
        <v>21</v>
      </c>
      <c r="H16" s="65">
        <f>VLOOKUP($A16,'Return Data'!$B$7:$R$2843,12,0)</f>
        <v>49.302399999999999</v>
      </c>
      <c r="I16" s="66">
        <f t="shared" si="6"/>
        <v>17</v>
      </c>
      <c r="J16" s="65">
        <f>VLOOKUP($A16,'Return Data'!$B$7:$R$2843,13,0)</f>
        <v>107.9075</v>
      </c>
      <c r="K16" s="66">
        <f t="shared" si="7"/>
        <v>16</v>
      </c>
      <c r="L16" s="65">
        <f>VLOOKUP($A16,'Return Data'!$B$7:$R$2843,17,0)</f>
        <v>18.821000000000002</v>
      </c>
      <c r="M16" s="66">
        <f t="shared" si="8"/>
        <v>17</v>
      </c>
      <c r="N16" s="65">
        <f>VLOOKUP($A16,'Return Data'!$B$7:$R$2843,14,0)</f>
        <v>5.7717000000000001</v>
      </c>
      <c r="O16" s="66">
        <f t="shared" si="9"/>
        <v>14</v>
      </c>
      <c r="P16" s="65">
        <f>VLOOKUP($A16,'Return Data'!$B$7:$R$2843,15,0)</f>
        <v>12.2582</v>
      </c>
      <c r="Q16" s="66">
        <f t="shared" si="10"/>
        <v>14</v>
      </c>
      <c r="R16" s="65">
        <f>VLOOKUP($A16,'Return Data'!$B$7:$R$2843,16,0)</f>
        <v>12.8361</v>
      </c>
      <c r="S16" s="67">
        <f t="shared" si="11"/>
        <v>19</v>
      </c>
    </row>
    <row r="17" spans="1:19" x14ac:dyDescent="0.3">
      <c r="A17" s="63" t="s">
        <v>1468</v>
      </c>
      <c r="B17" s="64">
        <f>VLOOKUP($A17,'Return Data'!$B$7:$R$2843,3,0)</f>
        <v>44340</v>
      </c>
      <c r="C17" s="65">
        <f>VLOOKUP($A17,'Return Data'!$B$7:$R$2843,4,0)</f>
        <v>40.42</v>
      </c>
      <c r="D17" s="65">
        <f>VLOOKUP($A17,'Return Data'!$B$7:$R$2843,10,0)</f>
        <v>12.8735</v>
      </c>
      <c r="E17" s="66">
        <f t="shared" si="0"/>
        <v>19</v>
      </c>
      <c r="F17" s="65">
        <f>VLOOKUP($A17,'Return Data'!$B$7:$R$2843,11,0)</f>
        <v>39.958399999999997</v>
      </c>
      <c r="G17" s="66">
        <f t="shared" si="5"/>
        <v>15</v>
      </c>
      <c r="H17" s="65">
        <f>VLOOKUP($A17,'Return Data'!$B$7:$R$2843,12,0)</f>
        <v>55.641100000000002</v>
      </c>
      <c r="I17" s="66">
        <f t="shared" si="6"/>
        <v>13</v>
      </c>
      <c r="J17" s="65">
        <f>VLOOKUP($A17,'Return Data'!$B$7:$R$2843,13,0)</f>
        <v>128.23259999999999</v>
      </c>
      <c r="K17" s="66">
        <f t="shared" si="7"/>
        <v>3</v>
      </c>
      <c r="L17" s="65">
        <f>VLOOKUP($A17,'Return Data'!$B$7:$R$2843,17,0)</f>
        <v>25.346599999999999</v>
      </c>
      <c r="M17" s="66">
        <f t="shared" si="8"/>
        <v>13</v>
      </c>
      <c r="N17" s="65">
        <f>VLOOKUP($A17,'Return Data'!$B$7:$R$2843,14,0)</f>
        <v>13.7403</v>
      </c>
      <c r="O17" s="66">
        <f t="shared" si="9"/>
        <v>7</v>
      </c>
      <c r="P17" s="65">
        <f>VLOOKUP($A17,'Return Data'!$B$7:$R$2843,15,0)</f>
        <v>16.348700000000001</v>
      </c>
      <c r="Q17" s="66">
        <f t="shared" si="10"/>
        <v>8</v>
      </c>
      <c r="R17" s="65">
        <f>VLOOKUP($A17,'Return Data'!$B$7:$R$2843,16,0)</f>
        <v>10.809200000000001</v>
      </c>
      <c r="S17" s="67">
        <f t="shared" si="11"/>
        <v>21</v>
      </c>
    </row>
    <row r="18" spans="1:19" x14ac:dyDescent="0.3">
      <c r="A18" s="63" t="s">
        <v>1470</v>
      </c>
      <c r="B18" s="64">
        <f>VLOOKUP($A18,'Return Data'!$B$7:$R$2843,3,0)</f>
        <v>44340</v>
      </c>
      <c r="C18" s="65">
        <f>VLOOKUP($A18,'Return Data'!$B$7:$R$2843,4,0)</f>
        <v>13.87</v>
      </c>
      <c r="D18" s="65">
        <f>VLOOKUP($A18,'Return Data'!$B$7:$R$2843,10,0)</f>
        <v>17.841999999999999</v>
      </c>
      <c r="E18" s="66">
        <f t="shared" si="0"/>
        <v>5</v>
      </c>
      <c r="F18" s="65">
        <f>VLOOKUP($A18,'Return Data'!$B$7:$R$2843,11,0)</f>
        <v>40.100999999999999</v>
      </c>
      <c r="G18" s="66">
        <f t="shared" si="5"/>
        <v>14</v>
      </c>
      <c r="H18" s="65">
        <f>VLOOKUP($A18,'Return Data'!$B$7:$R$2843,12,0)</f>
        <v>54.6265</v>
      </c>
      <c r="I18" s="66">
        <f t="shared" si="6"/>
        <v>15</v>
      </c>
      <c r="J18" s="65">
        <f>VLOOKUP($A18,'Return Data'!$B$7:$R$2843,13,0)</f>
        <v>103.9706</v>
      </c>
      <c r="K18" s="66">
        <f t="shared" si="7"/>
        <v>20</v>
      </c>
      <c r="L18" s="65">
        <f>VLOOKUP($A18,'Return Data'!$B$7:$R$2843,17,0)</f>
        <v>21.4392</v>
      </c>
      <c r="M18" s="66">
        <f t="shared" si="8"/>
        <v>14</v>
      </c>
      <c r="N18" s="65">
        <f>VLOOKUP($A18,'Return Data'!$B$7:$R$2843,14,0)</f>
        <v>9.8528000000000002</v>
      </c>
      <c r="O18" s="66">
        <f t="shared" si="9"/>
        <v>10</v>
      </c>
      <c r="P18" s="65"/>
      <c r="Q18" s="66"/>
      <c r="R18" s="65">
        <f>VLOOKUP($A18,'Return Data'!$B$7:$R$2843,16,0)</f>
        <v>8.6897000000000002</v>
      </c>
      <c r="S18" s="67">
        <f t="shared" si="11"/>
        <v>23</v>
      </c>
    </row>
    <row r="19" spans="1:19" x14ac:dyDescent="0.3">
      <c r="A19" s="63" t="s">
        <v>1473</v>
      </c>
      <c r="B19" s="64">
        <f>VLOOKUP($A19,'Return Data'!$B$7:$R$2843,3,0)</f>
        <v>44340</v>
      </c>
      <c r="C19" s="65">
        <f>VLOOKUP($A19,'Return Data'!$B$7:$R$2843,4,0)</f>
        <v>18.149999999999999</v>
      </c>
      <c r="D19" s="65">
        <f>VLOOKUP($A19,'Return Data'!$B$7:$R$2843,10,0)</f>
        <v>12.523199999999999</v>
      </c>
      <c r="E19" s="66">
        <f t="shared" si="0"/>
        <v>21</v>
      </c>
      <c r="F19" s="65">
        <f>VLOOKUP($A19,'Return Data'!$B$7:$R$2843,11,0)</f>
        <v>34.245600000000003</v>
      </c>
      <c r="G19" s="66">
        <f t="shared" si="5"/>
        <v>20</v>
      </c>
      <c r="H19" s="65">
        <f>VLOOKUP($A19,'Return Data'!$B$7:$R$2843,12,0)</f>
        <v>48.1633</v>
      </c>
      <c r="I19" s="66">
        <f t="shared" si="6"/>
        <v>22</v>
      </c>
      <c r="J19" s="65">
        <f>VLOOKUP($A19,'Return Data'!$B$7:$R$2843,13,0)</f>
        <v>103.4753</v>
      </c>
      <c r="K19" s="66">
        <f t="shared" si="7"/>
        <v>21</v>
      </c>
      <c r="L19" s="65"/>
      <c r="M19" s="66"/>
      <c r="N19" s="65"/>
      <c r="O19" s="66"/>
      <c r="P19" s="65"/>
      <c r="Q19" s="66"/>
      <c r="R19" s="65">
        <f>VLOOKUP($A19,'Return Data'!$B$7:$R$2843,16,0)</f>
        <v>61.4833</v>
      </c>
      <c r="S19" s="67">
        <f t="shared" si="11"/>
        <v>1</v>
      </c>
    </row>
    <row r="20" spans="1:19" x14ac:dyDescent="0.3">
      <c r="A20" s="63" t="s">
        <v>1475</v>
      </c>
      <c r="B20" s="64">
        <f>VLOOKUP($A20,'Return Data'!$B$7:$R$2843,3,0)</f>
        <v>44340</v>
      </c>
      <c r="C20" s="65">
        <f>VLOOKUP($A20,'Return Data'!$B$7:$R$2843,4,0)</f>
        <v>17.18</v>
      </c>
      <c r="D20" s="65">
        <f>VLOOKUP($A20,'Return Data'!$B$7:$R$2843,10,0)</f>
        <v>12.952</v>
      </c>
      <c r="E20" s="66">
        <f t="shared" si="0"/>
        <v>17</v>
      </c>
      <c r="F20" s="65">
        <f>VLOOKUP($A20,'Return Data'!$B$7:$R$2843,11,0)</f>
        <v>40.704300000000003</v>
      </c>
      <c r="G20" s="66">
        <f t="shared" si="5"/>
        <v>10</v>
      </c>
      <c r="H20" s="65">
        <f>VLOOKUP($A20,'Return Data'!$B$7:$R$2843,12,0)</f>
        <v>51.365600000000001</v>
      </c>
      <c r="I20" s="66">
        <f t="shared" si="6"/>
        <v>16</v>
      </c>
      <c r="J20" s="65">
        <f>VLOOKUP($A20,'Return Data'!$B$7:$R$2843,13,0)</f>
        <v>100.4667</v>
      </c>
      <c r="K20" s="66">
        <f t="shared" si="7"/>
        <v>22</v>
      </c>
      <c r="L20" s="65">
        <f>VLOOKUP($A20,'Return Data'!$B$7:$R$2843,17,0)</f>
        <v>27.688600000000001</v>
      </c>
      <c r="M20" s="66">
        <f t="shared" si="8"/>
        <v>10</v>
      </c>
      <c r="N20" s="65"/>
      <c r="O20" s="66"/>
      <c r="P20" s="65"/>
      <c r="Q20" s="66"/>
      <c r="R20" s="65">
        <f>VLOOKUP($A20,'Return Data'!$B$7:$R$2843,16,0)</f>
        <v>23.467099999999999</v>
      </c>
      <c r="S20" s="67">
        <f t="shared" si="11"/>
        <v>9</v>
      </c>
    </row>
    <row r="21" spans="1:19" x14ac:dyDescent="0.3">
      <c r="A21" s="63" t="s">
        <v>1477</v>
      </c>
      <c r="B21" s="64">
        <f>VLOOKUP($A21,'Return Data'!$B$7:$R$2843,3,0)</f>
        <v>44340</v>
      </c>
      <c r="C21" s="65">
        <f>VLOOKUP($A21,'Return Data'!$B$7:$R$2843,4,0)</f>
        <v>14.21</v>
      </c>
      <c r="D21" s="65">
        <f>VLOOKUP($A21,'Return Data'!$B$7:$R$2843,10,0)</f>
        <v>14.437099999999999</v>
      </c>
      <c r="E21" s="66">
        <f t="shared" si="0"/>
        <v>15</v>
      </c>
      <c r="F21" s="65">
        <f>VLOOKUP($A21,'Return Data'!$B$7:$R$2843,11,0)</f>
        <v>37.619100000000003</v>
      </c>
      <c r="G21" s="66">
        <f t="shared" si="5"/>
        <v>17</v>
      </c>
      <c r="H21" s="65">
        <f>VLOOKUP($A21,'Return Data'!$B$7:$R$2843,12,0)</f>
        <v>47.928400000000003</v>
      </c>
      <c r="I21" s="66">
        <f t="shared" si="6"/>
        <v>23</v>
      </c>
      <c r="J21" s="65">
        <f>VLOOKUP($A21,'Return Data'!$B$7:$R$2843,13,0)</f>
        <v>107.4241</v>
      </c>
      <c r="K21" s="66">
        <f t="shared" si="7"/>
        <v>17</v>
      </c>
      <c r="L21" s="65"/>
      <c r="M21" s="66"/>
      <c r="N21" s="65"/>
      <c r="O21" s="66"/>
      <c r="P21" s="65"/>
      <c r="Q21" s="66"/>
      <c r="R21" s="65">
        <f>VLOOKUP($A21,'Return Data'!$B$7:$R$2843,16,0)</f>
        <v>31.994499999999999</v>
      </c>
      <c r="S21" s="67">
        <f t="shared" si="11"/>
        <v>5</v>
      </c>
    </row>
    <row r="22" spans="1:19" x14ac:dyDescent="0.3">
      <c r="A22" s="63" t="s">
        <v>1478</v>
      </c>
      <c r="B22" s="64">
        <f>VLOOKUP($A22,'Return Data'!$B$7:$R$2843,3,0)</f>
        <v>44340</v>
      </c>
      <c r="C22" s="65">
        <f>VLOOKUP($A22,'Return Data'!$B$7:$R$2843,4,0)</f>
        <v>131.12200000000001</v>
      </c>
      <c r="D22" s="65">
        <f>VLOOKUP($A22,'Return Data'!$B$7:$R$2843,10,0)</f>
        <v>14.6753</v>
      </c>
      <c r="E22" s="66">
        <f t="shared" si="0"/>
        <v>14</v>
      </c>
      <c r="F22" s="65">
        <f>VLOOKUP($A22,'Return Data'!$B$7:$R$2843,11,0)</f>
        <v>45.191000000000003</v>
      </c>
      <c r="G22" s="66">
        <f t="shared" si="5"/>
        <v>2</v>
      </c>
      <c r="H22" s="65">
        <f>VLOOKUP($A22,'Return Data'!$B$7:$R$2843,12,0)</f>
        <v>67.829700000000003</v>
      </c>
      <c r="I22" s="66">
        <f t="shared" si="6"/>
        <v>2</v>
      </c>
      <c r="J22" s="65">
        <f>VLOOKUP($A22,'Return Data'!$B$7:$R$2843,13,0)</f>
        <v>140.1414</v>
      </c>
      <c r="K22" s="66">
        <f t="shared" si="7"/>
        <v>2</v>
      </c>
      <c r="L22" s="65">
        <f>VLOOKUP($A22,'Return Data'!$B$7:$R$2843,17,0)</f>
        <v>35.837699999999998</v>
      </c>
      <c r="M22" s="66">
        <f t="shared" si="8"/>
        <v>3</v>
      </c>
      <c r="N22" s="65">
        <f>VLOOKUP($A22,'Return Data'!$B$7:$R$2843,14,0)</f>
        <v>18.825099999999999</v>
      </c>
      <c r="O22" s="66">
        <f t="shared" si="9"/>
        <v>3</v>
      </c>
      <c r="P22" s="65">
        <f>VLOOKUP($A22,'Return Data'!$B$7:$R$2843,15,0)</f>
        <v>19.8931</v>
      </c>
      <c r="Q22" s="66">
        <f t="shared" si="10"/>
        <v>4</v>
      </c>
      <c r="R22" s="65">
        <f>VLOOKUP($A22,'Return Data'!$B$7:$R$2843,16,0)</f>
        <v>17.154699999999998</v>
      </c>
      <c r="S22" s="67">
        <f t="shared" si="11"/>
        <v>13</v>
      </c>
    </row>
    <row r="23" spans="1:19" x14ac:dyDescent="0.3">
      <c r="A23" s="63" t="s">
        <v>1481</v>
      </c>
      <c r="B23" s="64">
        <f>VLOOKUP($A23,'Return Data'!$B$7:$R$2843,3,0)</f>
        <v>44340</v>
      </c>
      <c r="C23" s="65">
        <f>VLOOKUP($A23,'Return Data'!$B$7:$R$2843,4,0)</f>
        <v>34.521999999999998</v>
      </c>
      <c r="D23" s="65">
        <f>VLOOKUP($A23,'Return Data'!$B$7:$R$2843,10,0)</f>
        <v>18.416599999999999</v>
      </c>
      <c r="E23" s="66">
        <f t="shared" si="0"/>
        <v>2</v>
      </c>
      <c r="F23" s="65">
        <f>VLOOKUP($A23,'Return Data'!$B$7:$R$2843,11,0)</f>
        <v>41.739199999999997</v>
      </c>
      <c r="G23" s="66">
        <f t="shared" si="5"/>
        <v>7</v>
      </c>
      <c r="H23" s="65">
        <f>VLOOKUP($A23,'Return Data'!$B$7:$R$2843,12,0)</f>
        <v>56.548200000000001</v>
      </c>
      <c r="I23" s="66">
        <f t="shared" si="6"/>
        <v>8</v>
      </c>
      <c r="J23" s="65">
        <f>VLOOKUP($A23,'Return Data'!$B$7:$R$2843,13,0)</f>
        <v>117.85939999999999</v>
      </c>
      <c r="K23" s="66">
        <f t="shared" si="7"/>
        <v>10</v>
      </c>
      <c r="L23" s="65">
        <f>VLOOKUP($A23,'Return Data'!$B$7:$R$2843,17,0)</f>
        <v>19.672899999999998</v>
      </c>
      <c r="M23" s="66">
        <f t="shared" si="8"/>
        <v>16</v>
      </c>
      <c r="N23" s="65">
        <f>VLOOKUP($A23,'Return Data'!$B$7:$R$2843,14,0)</f>
        <v>8.6805000000000003</v>
      </c>
      <c r="O23" s="66">
        <f t="shared" si="9"/>
        <v>11</v>
      </c>
      <c r="P23" s="65">
        <f>VLOOKUP($A23,'Return Data'!$B$7:$R$2843,15,0)</f>
        <v>18.645399999999999</v>
      </c>
      <c r="Q23" s="66">
        <f t="shared" si="10"/>
        <v>5</v>
      </c>
      <c r="R23" s="65">
        <f>VLOOKUP($A23,'Return Data'!$B$7:$R$2843,16,0)</f>
        <v>19.248200000000001</v>
      </c>
      <c r="S23" s="67">
        <f t="shared" si="11"/>
        <v>12</v>
      </c>
    </row>
    <row r="24" spans="1:19" x14ac:dyDescent="0.3">
      <c r="A24" s="63" t="s">
        <v>1482</v>
      </c>
      <c r="B24" s="64">
        <f>VLOOKUP($A24,'Return Data'!$B$7:$R$2843,3,0)</f>
        <v>44340</v>
      </c>
      <c r="C24" s="65">
        <f>VLOOKUP($A24,'Return Data'!$B$7:$R$2843,4,0)</f>
        <v>66.452399999999997</v>
      </c>
      <c r="D24" s="65">
        <f>VLOOKUP($A24,'Return Data'!$B$7:$R$2843,10,0)</f>
        <v>16.683700000000002</v>
      </c>
      <c r="E24" s="66">
        <f t="shared" si="0"/>
        <v>10</v>
      </c>
      <c r="F24" s="65">
        <f>VLOOKUP($A24,'Return Data'!$B$7:$R$2843,11,0)</f>
        <v>44.913800000000002</v>
      </c>
      <c r="G24" s="66">
        <f t="shared" si="5"/>
        <v>3</v>
      </c>
      <c r="H24" s="65">
        <f>VLOOKUP($A24,'Return Data'!$B$7:$R$2843,12,0)</f>
        <v>58.133000000000003</v>
      </c>
      <c r="I24" s="66">
        <f t="shared" si="6"/>
        <v>4</v>
      </c>
      <c r="J24" s="65">
        <f>VLOOKUP($A24,'Return Data'!$B$7:$R$2843,13,0)</f>
        <v>126.82170000000001</v>
      </c>
      <c r="K24" s="66">
        <f t="shared" si="7"/>
        <v>4</v>
      </c>
      <c r="L24" s="65">
        <f>VLOOKUP($A24,'Return Data'!$B$7:$R$2843,17,0)</f>
        <v>28.238900000000001</v>
      </c>
      <c r="M24" s="66">
        <f t="shared" si="8"/>
        <v>9</v>
      </c>
      <c r="N24" s="65">
        <f>VLOOKUP($A24,'Return Data'!$B$7:$R$2843,14,0)</f>
        <v>15.169600000000001</v>
      </c>
      <c r="O24" s="66">
        <f t="shared" si="9"/>
        <v>5</v>
      </c>
      <c r="P24" s="65">
        <f>VLOOKUP($A24,'Return Data'!$B$7:$R$2843,15,0)</f>
        <v>21.2667</v>
      </c>
      <c r="Q24" s="66">
        <f t="shared" si="10"/>
        <v>2</v>
      </c>
      <c r="R24" s="65">
        <f>VLOOKUP($A24,'Return Data'!$B$7:$R$2843,16,0)</f>
        <v>19.3767</v>
      </c>
      <c r="S24" s="67">
        <f t="shared" si="11"/>
        <v>11</v>
      </c>
    </row>
    <row r="25" spans="1:19" x14ac:dyDescent="0.3">
      <c r="A25" s="63" t="s">
        <v>1485</v>
      </c>
      <c r="B25" s="64">
        <f>VLOOKUP($A25,'Return Data'!$B$7:$R$2843,3,0)</f>
        <v>44340</v>
      </c>
      <c r="C25" s="65">
        <f>VLOOKUP($A25,'Return Data'!$B$7:$R$2843,4,0)</f>
        <v>18.489999999999998</v>
      </c>
      <c r="D25" s="65">
        <f>VLOOKUP($A25,'Return Data'!$B$7:$R$2843,10,0)</f>
        <v>16.877400000000002</v>
      </c>
      <c r="E25" s="66">
        <f t="shared" si="0"/>
        <v>7</v>
      </c>
      <c r="F25" s="65">
        <f>VLOOKUP($A25,'Return Data'!$B$7:$R$2843,11,0)</f>
        <v>40.608400000000003</v>
      </c>
      <c r="G25" s="66">
        <f t="shared" si="5"/>
        <v>11</v>
      </c>
      <c r="H25" s="65">
        <f>VLOOKUP($A25,'Return Data'!$B$7:$R$2843,12,0)</f>
        <v>55.902200000000001</v>
      </c>
      <c r="I25" s="66">
        <f t="shared" si="6"/>
        <v>12</v>
      </c>
      <c r="J25" s="65">
        <f>VLOOKUP($A25,'Return Data'!$B$7:$R$2843,13,0)</f>
        <v>118.81659999999999</v>
      </c>
      <c r="K25" s="66">
        <f t="shared" si="7"/>
        <v>9</v>
      </c>
      <c r="L25" s="65"/>
      <c r="M25" s="66"/>
      <c r="N25" s="65"/>
      <c r="O25" s="66"/>
      <c r="P25" s="65"/>
      <c r="Q25" s="66"/>
      <c r="R25" s="65">
        <f>VLOOKUP($A25,'Return Data'!$B$7:$R$2843,16,0)</f>
        <v>35.303800000000003</v>
      </c>
      <c r="S25" s="67">
        <f t="shared" si="11"/>
        <v>3</v>
      </c>
    </row>
    <row r="26" spans="1:19" x14ac:dyDescent="0.3">
      <c r="A26" s="63" t="s">
        <v>1486</v>
      </c>
      <c r="B26" s="64">
        <f>VLOOKUP($A26,'Return Data'!$B$7:$R$2843,3,0)</f>
        <v>44340</v>
      </c>
      <c r="C26" s="65">
        <f>VLOOKUP($A26,'Return Data'!$B$7:$R$2843,4,0)</f>
        <v>118.370200676501</v>
      </c>
      <c r="D26" s="65">
        <f>VLOOKUP($A26,'Return Data'!$B$7:$R$2843,10,0)</f>
        <v>32.872100000000003</v>
      </c>
      <c r="E26" s="66">
        <f t="shared" si="0"/>
        <v>1</v>
      </c>
      <c r="F26" s="65">
        <f>VLOOKUP($A26,'Return Data'!$B$7:$R$2843,11,0)</f>
        <v>62.505299999999998</v>
      </c>
      <c r="G26" s="66">
        <f t="shared" si="5"/>
        <v>1</v>
      </c>
      <c r="H26" s="65">
        <f>VLOOKUP($A26,'Return Data'!$B$7:$R$2843,12,0)</f>
        <v>80.841399999999993</v>
      </c>
      <c r="I26" s="66">
        <f t="shared" si="6"/>
        <v>1</v>
      </c>
      <c r="J26" s="65">
        <f>VLOOKUP($A26,'Return Data'!$B$7:$R$2843,13,0)</f>
        <v>207.61609999999999</v>
      </c>
      <c r="K26" s="66">
        <f t="shared" si="7"/>
        <v>1</v>
      </c>
      <c r="L26" s="65">
        <f>VLOOKUP($A26,'Return Data'!$B$7:$R$2843,17,0)</f>
        <v>49.9617</v>
      </c>
      <c r="M26" s="66">
        <f t="shared" si="8"/>
        <v>1</v>
      </c>
      <c r="N26" s="65">
        <f>VLOOKUP($A26,'Return Data'!$B$7:$R$2843,14,0)</f>
        <v>27.737100000000002</v>
      </c>
      <c r="O26" s="66">
        <f t="shared" si="9"/>
        <v>1</v>
      </c>
      <c r="P26" s="65">
        <f>VLOOKUP($A26,'Return Data'!$B$7:$R$2843,15,0)</f>
        <v>18.228200000000001</v>
      </c>
      <c r="Q26" s="66">
        <f t="shared" si="10"/>
        <v>7</v>
      </c>
      <c r="R26" s="65">
        <f>VLOOKUP($A26,'Return Data'!$B$7:$R$2843,16,0)</f>
        <v>10.5589</v>
      </c>
      <c r="S26" s="67">
        <f t="shared" si="11"/>
        <v>22</v>
      </c>
    </row>
    <row r="27" spans="1:19" x14ac:dyDescent="0.3">
      <c r="A27" s="63" t="s">
        <v>1489</v>
      </c>
      <c r="B27" s="64">
        <f>VLOOKUP($A27,'Return Data'!$B$7:$R$2843,3,0)</f>
        <v>44340</v>
      </c>
      <c r="C27" s="65">
        <f>VLOOKUP($A27,'Return Data'!$B$7:$R$2843,4,0)</f>
        <v>87.432400000000001</v>
      </c>
      <c r="D27" s="65">
        <f>VLOOKUP($A27,'Return Data'!$B$7:$R$2843,10,0)</f>
        <v>12.9445</v>
      </c>
      <c r="E27" s="66">
        <f t="shared" si="0"/>
        <v>18</v>
      </c>
      <c r="F27" s="65">
        <f>VLOOKUP($A27,'Return Data'!$B$7:$R$2843,11,0)</f>
        <v>32.589399999999998</v>
      </c>
      <c r="G27" s="66">
        <f t="shared" si="5"/>
        <v>22</v>
      </c>
      <c r="H27" s="65">
        <f>VLOOKUP($A27,'Return Data'!$B$7:$R$2843,12,0)</f>
        <v>48.3889</v>
      </c>
      <c r="I27" s="66">
        <f t="shared" si="6"/>
        <v>19</v>
      </c>
      <c r="J27" s="65">
        <f>VLOOKUP($A27,'Return Data'!$B$7:$R$2843,13,0)</f>
        <v>105.53319999999999</v>
      </c>
      <c r="K27" s="66">
        <f t="shared" si="7"/>
        <v>19</v>
      </c>
      <c r="L27" s="65">
        <f>VLOOKUP($A27,'Return Data'!$B$7:$R$2843,17,0)</f>
        <v>30.5611</v>
      </c>
      <c r="M27" s="66">
        <f t="shared" si="8"/>
        <v>8</v>
      </c>
      <c r="N27" s="65">
        <f>VLOOKUP($A27,'Return Data'!$B$7:$R$2843,14,0)</f>
        <v>16.026599999999998</v>
      </c>
      <c r="O27" s="66">
        <f t="shared" si="9"/>
        <v>4</v>
      </c>
      <c r="P27" s="65">
        <f>VLOOKUP($A27,'Return Data'!$B$7:$R$2843,15,0)</f>
        <v>22.088899999999999</v>
      </c>
      <c r="Q27" s="66">
        <f t="shared" si="10"/>
        <v>1</v>
      </c>
      <c r="R27" s="65">
        <f>VLOOKUP($A27,'Return Data'!$B$7:$R$2843,16,0)</f>
        <v>20.337299999999999</v>
      </c>
      <c r="S27" s="67">
        <f t="shared" si="11"/>
        <v>10</v>
      </c>
    </row>
    <row r="28" spans="1:19" x14ac:dyDescent="0.3">
      <c r="A28" s="63" t="s">
        <v>1490</v>
      </c>
      <c r="B28" s="64">
        <f>VLOOKUP($A28,'Return Data'!$B$7:$R$2843,3,0)</f>
        <v>44340</v>
      </c>
      <c r="C28" s="65">
        <f>VLOOKUP($A28,'Return Data'!$B$7:$R$2843,4,0)</f>
        <v>121.17</v>
      </c>
      <c r="D28" s="65">
        <f>VLOOKUP($A28,'Return Data'!$B$7:$R$2843,10,0)</f>
        <v>17.6495</v>
      </c>
      <c r="E28" s="66">
        <f t="shared" si="0"/>
        <v>6</v>
      </c>
      <c r="F28" s="65">
        <f>VLOOKUP($A28,'Return Data'!$B$7:$R$2843,11,0)</f>
        <v>40.581299999999999</v>
      </c>
      <c r="G28" s="66">
        <f t="shared" si="5"/>
        <v>12</v>
      </c>
      <c r="H28" s="65">
        <f>VLOOKUP($A28,'Return Data'!$B$7:$R$2843,12,0)</f>
        <v>56.7393</v>
      </c>
      <c r="I28" s="66">
        <f t="shared" si="6"/>
        <v>7</v>
      </c>
      <c r="J28" s="65">
        <f>VLOOKUP($A28,'Return Data'!$B$7:$R$2843,13,0)</f>
        <v>122.998</v>
      </c>
      <c r="K28" s="66">
        <f t="shared" si="7"/>
        <v>5</v>
      </c>
      <c r="L28" s="65">
        <f>VLOOKUP($A28,'Return Data'!$B$7:$R$2843,17,0)</f>
        <v>20.0929</v>
      </c>
      <c r="M28" s="66">
        <f t="shared" si="8"/>
        <v>15</v>
      </c>
      <c r="N28" s="65">
        <f>VLOOKUP($A28,'Return Data'!$B$7:$R$2843,14,0)</f>
        <v>7.3954000000000004</v>
      </c>
      <c r="O28" s="66">
        <f t="shared" si="9"/>
        <v>12</v>
      </c>
      <c r="P28" s="65">
        <f>VLOOKUP($A28,'Return Data'!$B$7:$R$2843,15,0)</f>
        <v>12.7064</v>
      </c>
      <c r="Q28" s="66">
        <f t="shared" si="10"/>
        <v>12</v>
      </c>
      <c r="R28" s="65">
        <f>VLOOKUP($A28,'Return Data'!$B$7:$R$2843,16,0)</f>
        <v>16.560099999999998</v>
      </c>
      <c r="S28" s="67">
        <f t="shared" si="11"/>
        <v>15</v>
      </c>
    </row>
    <row r="29" spans="1:19" x14ac:dyDescent="0.3">
      <c r="A29" s="63" t="s">
        <v>1493</v>
      </c>
      <c r="B29" s="64">
        <f>VLOOKUP($A29,'Return Data'!$B$7:$R$2843,3,0)</f>
        <v>44340</v>
      </c>
      <c r="C29" s="65">
        <f>VLOOKUP($A29,'Return Data'!$B$7:$R$2843,4,0)</f>
        <v>17.222200000000001</v>
      </c>
      <c r="D29" s="65">
        <f>VLOOKUP($A29,'Return Data'!$B$7:$R$2843,10,0)</f>
        <v>17.939299999999999</v>
      </c>
      <c r="E29" s="66">
        <f t="shared" si="0"/>
        <v>4</v>
      </c>
      <c r="F29" s="65">
        <f>VLOOKUP($A29,'Return Data'!$B$7:$R$2843,11,0)</f>
        <v>41.230400000000003</v>
      </c>
      <c r="G29" s="66">
        <f t="shared" si="5"/>
        <v>8</v>
      </c>
      <c r="H29" s="65">
        <f>VLOOKUP($A29,'Return Data'!$B$7:$R$2843,12,0)</f>
        <v>56.081600000000002</v>
      </c>
      <c r="I29" s="66">
        <f t="shared" si="6"/>
        <v>11</v>
      </c>
      <c r="J29" s="65">
        <f>VLOOKUP($A29,'Return Data'!$B$7:$R$2843,13,0)</f>
        <v>111.8248</v>
      </c>
      <c r="K29" s="66">
        <f t="shared" si="7"/>
        <v>15</v>
      </c>
      <c r="L29" s="65">
        <f>VLOOKUP($A29,'Return Data'!$B$7:$R$2843,17,0)</f>
        <v>27.218599999999999</v>
      </c>
      <c r="M29" s="66">
        <f t="shared" si="8"/>
        <v>11</v>
      </c>
      <c r="N29" s="65"/>
      <c r="O29" s="66"/>
      <c r="P29" s="65"/>
      <c r="Q29" s="66"/>
      <c r="R29" s="65">
        <f>VLOOKUP($A29,'Return Data'!$B$7:$R$2843,16,0)</f>
        <v>23.953900000000001</v>
      </c>
      <c r="S29" s="67">
        <f t="shared" si="11"/>
        <v>7</v>
      </c>
    </row>
    <row r="30" spans="1:19" x14ac:dyDescent="0.3">
      <c r="A30" s="63" t="s">
        <v>1495</v>
      </c>
      <c r="B30" s="64">
        <f>VLOOKUP($A30,'Return Data'!$B$7:$R$2843,3,0)</f>
        <v>44340</v>
      </c>
      <c r="C30" s="65">
        <f>VLOOKUP($A30,'Return Data'!$B$7:$R$2843,4,0)</f>
        <v>23.42</v>
      </c>
      <c r="D30" s="65">
        <f>VLOOKUP($A30,'Return Data'!$B$7:$R$2843,10,0)</f>
        <v>12.8675</v>
      </c>
      <c r="E30" s="66">
        <f t="shared" si="0"/>
        <v>20</v>
      </c>
      <c r="F30" s="65">
        <f>VLOOKUP($A30,'Return Data'!$B$7:$R$2843,11,0)</f>
        <v>40.407699999999998</v>
      </c>
      <c r="G30" s="66">
        <f t="shared" si="5"/>
        <v>13</v>
      </c>
      <c r="H30" s="65">
        <f>VLOOKUP($A30,'Return Data'!$B$7:$R$2843,12,0)</f>
        <v>48.792900000000003</v>
      </c>
      <c r="I30" s="66">
        <f t="shared" si="6"/>
        <v>18</v>
      </c>
      <c r="J30" s="65">
        <f>VLOOKUP($A30,'Return Data'!$B$7:$R$2843,13,0)</f>
        <v>106.16200000000001</v>
      </c>
      <c r="K30" s="66">
        <f t="shared" si="7"/>
        <v>18</v>
      </c>
      <c r="L30" s="65">
        <f>VLOOKUP($A30,'Return Data'!$B$7:$R$2843,17,0)</f>
        <v>31.711500000000001</v>
      </c>
      <c r="M30" s="66">
        <f t="shared" si="8"/>
        <v>5</v>
      </c>
      <c r="N30" s="65">
        <f>VLOOKUP($A30,'Return Data'!$B$7:$R$2843,14,0)</f>
        <v>14.612299999999999</v>
      </c>
      <c r="O30" s="66">
        <f t="shared" si="9"/>
        <v>6</v>
      </c>
      <c r="P30" s="65">
        <f>VLOOKUP($A30,'Return Data'!$B$7:$R$2843,15,0)</f>
        <v>15.018599999999999</v>
      </c>
      <c r="Q30" s="66">
        <f t="shared" si="10"/>
        <v>10</v>
      </c>
      <c r="R30" s="65">
        <f>VLOOKUP($A30,'Return Data'!$B$7:$R$2843,16,0)</f>
        <v>13.0082</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15.771691304347826</v>
      </c>
      <c r="E32" s="74"/>
      <c r="F32" s="75">
        <f>AVERAGE(F8:F30)</f>
        <v>40.385639130434789</v>
      </c>
      <c r="G32" s="74"/>
      <c r="H32" s="75">
        <f>AVERAGE(H8:H30)</f>
        <v>55.396965217391291</v>
      </c>
      <c r="I32" s="74"/>
      <c r="J32" s="75">
        <f>AVERAGE(J8:J30)</f>
        <v>118.84438260869565</v>
      </c>
      <c r="K32" s="74"/>
      <c r="L32" s="75">
        <f>AVERAGE(L8:L30)</f>
        <v>27.415295000000004</v>
      </c>
      <c r="M32" s="74"/>
      <c r="N32" s="75">
        <f>AVERAGE(N8:N30)</f>
        <v>13.002006666666666</v>
      </c>
      <c r="O32" s="74"/>
      <c r="P32" s="75">
        <f>AVERAGE(P8:P30)</f>
        <v>16.857357142857143</v>
      </c>
      <c r="Q32" s="74"/>
      <c r="R32" s="75">
        <f>AVERAGE(R8:R30)</f>
        <v>21.932073913043478</v>
      </c>
      <c r="S32" s="76"/>
    </row>
    <row r="33" spans="1:19" x14ac:dyDescent="0.3">
      <c r="A33" s="73" t="s">
        <v>28</v>
      </c>
      <c r="B33" s="74"/>
      <c r="C33" s="74"/>
      <c r="D33" s="75">
        <f>MIN(D8:D30)</f>
        <v>10.1442</v>
      </c>
      <c r="E33" s="74"/>
      <c r="F33" s="75">
        <f>MIN(F8:F30)</f>
        <v>32.1342</v>
      </c>
      <c r="G33" s="74"/>
      <c r="H33" s="75">
        <f>MIN(H8:H30)</f>
        <v>47.928400000000003</v>
      </c>
      <c r="I33" s="74"/>
      <c r="J33" s="75">
        <f>MIN(J8:J30)</f>
        <v>95.007900000000006</v>
      </c>
      <c r="K33" s="74"/>
      <c r="L33" s="75">
        <f>MIN(L8:L30)</f>
        <v>15.715</v>
      </c>
      <c r="M33" s="74"/>
      <c r="N33" s="75">
        <f>MIN(N8:N30)</f>
        <v>5.2624000000000004</v>
      </c>
      <c r="O33" s="74"/>
      <c r="P33" s="75">
        <f>MIN(P8:P30)</f>
        <v>12.2582</v>
      </c>
      <c r="Q33" s="74"/>
      <c r="R33" s="75">
        <f>MIN(R8:R30)</f>
        <v>8.6897000000000002</v>
      </c>
      <c r="S33" s="76"/>
    </row>
    <row r="34" spans="1:19" ht="15" thickBot="1" x14ac:dyDescent="0.35">
      <c r="A34" s="77" t="s">
        <v>29</v>
      </c>
      <c r="B34" s="78"/>
      <c r="C34" s="78"/>
      <c r="D34" s="79">
        <f>MAX(D8:D30)</f>
        <v>32.872100000000003</v>
      </c>
      <c r="E34" s="78"/>
      <c r="F34" s="79">
        <f>MAX(F8:F30)</f>
        <v>62.505299999999998</v>
      </c>
      <c r="G34" s="78"/>
      <c r="H34" s="79">
        <f>MAX(H8:H30)</f>
        <v>80.841399999999993</v>
      </c>
      <c r="I34" s="78"/>
      <c r="J34" s="79">
        <f>MAX(J8:J30)</f>
        <v>207.61609999999999</v>
      </c>
      <c r="K34" s="78"/>
      <c r="L34" s="79">
        <f>MAX(L8:L30)</f>
        <v>49.9617</v>
      </c>
      <c r="M34" s="78"/>
      <c r="N34" s="79">
        <f>MAX(N8:N30)</f>
        <v>27.737100000000002</v>
      </c>
      <c r="O34" s="78"/>
      <c r="P34" s="79">
        <f>MAX(P8:P30)</f>
        <v>22.088899999999999</v>
      </c>
      <c r="Q34" s="78"/>
      <c r="R34" s="79">
        <f>MAX(R8:R30)</f>
        <v>61.4833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44340</v>
      </c>
      <c r="C8" s="65">
        <f>VLOOKUP($A8,'Return Data'!$B$7:$R$2843,4,0)</f>
        <v>400.43</v>
      </c>
      <c r="D8" s="65">
        <f>VLOOKUP($A8,'Return Data'!$B$7:$R$2843,10,0)</f>
        <v>8.3795999999999999</v>
      </c>
      <c r="E8" s="66">
        <f t="shared" ref="E8:E33" si="0">RANK(D8,D$8:D$33,0)</f>
        <v>11</v>
      </c>
      <c r="F8" s="65">
        <f>VLOOKUP($A8,'Return Data'!$B$7:$R$2843,11,0)</f>
        <v>27.977900000000002</v>
      </c>
      <c r="G8" s="66">
        <f t="shared" ref="G8:G25" si="1">RANK(F8,F$8:F$33,0)</f>
        <v>14</v>
      </c>
      <c r="H8" s="65">
        <f>VLOOKUP($A8,'Return Data'!$B$7:$R$2843,12,0)</f>
        <v>39.576099999999997</v>
      </c>
      <c r="I8" s="66">
        <f t="shared" ref="I8:I25" si="2">RANK(H8,H$8:H$33,0)</f>
        <v>18</v>
      </c>
      <c r="J8" s="65">
        <f>VLOOKUP($A8,'Return Data'!$B$7:$R$2843,13,0)</f>
        <v>86.863600000000005</v>
      </c>
      <c r="K8" s="66">
        <f t="shared" ref="K8:K21" si="3">RANK(J8,J$8:J$33,0)</f>
        <v>11</v>
      </c>
      <c r="L8" s="65">
        <f>VLOOKUP($A8,'Return Data'!$B$7:$R$2843,17,0)</f>
        <v>15.1343</v>
      </c>
      <c r="M8" s="66">
        <f t="shared" ref="M8:M21" si="4">RANK(L8,L$8:L$33,0)</f>
        <v>22</v>
      </c>
      <c r="N8" s="65">
        <f>VLOOKUP($A8,'Return Data'!$B$7:$R$2843,14,0)</f>
        <v>8.0313999999999997</v>
      </c>
      <c r="O8" s="66">
        <f t="shared" ref="O8:O20" si="5">RANK(N8,N$8:N$33,0)</f>
        <v>21</v>
      </c>
      <c r="P8" s="65">
        <f>VLOOKUP($A8,'Return Data'!$B$7:$R$2843,15,0)</f>
        <v>12.9299</v>
      </c>
      <c r="Q8" s="66">
        <f t="shared" ref="Q8:Q16" si="6">RANK(P8,P$8:P$33,0)</f>
        <v>19</v>
      </c>
      <c r="R8" s="65">
        <f>VLOOKUP($A8,'Return Data'!$B$7:$R$2843,16,0)</f>
        <v>15.4381</v>
      </c>
      <c r="S8" s="67">
        <f t="shared" ref="S8:S33" si="7">RANK(R8,R$8:R$33,0)</f>
        <v>23</v>
      </c>
    </row>
    <row r="9" spans="1:20" x14ac:dyDescent="0.3">
      <c r="A9" s="63" t="s">
        <v>1152</v>
      </c>
      <c r="B9" s="64">
        <f>VLOOKUP($A9,'Return Data'!$B$7:$R$2843,3,0)</f>
        <v>44340</v>
      </c>
      <c r="C9" s="65">
        <f>VLOOKUP($A9,'Return Data'!$B$7:$R$2843,4,0)</f>
        <v>63.43</v>
      </c>
      <c r="D9" s="65">
        <f>VLOOKUP($A9,'Return Data'!$B$7:$R$2843,10,0)</f>
        <v>6.9104999999999999</v>
      </c>
      <c r="E9" s="66">
        <f t="shared" si="0"/>
        <v>19</v>
      </c>
      <c r="F9" s="65">
        <f>VLOOKUP($A9,'Return Data'!$B$7:$R$2843,11,0)</f>
        <v>21.397099999999998</v>
      </c>
      <c r="G9" s="66">
        <f t="shared" si="1"/>
        <v>25</v>
      </c>
      <c r="H9" s="65">
        <f>VLOOKUP($A9,'Return Data'!$B$7:$R$2843,12,0)</f>
        <v>37.145899999999997</v>
      </c>
      <c r="I9" s="66">
        <f t="shared" si="2"/>
        <v>23</v>
      </c>
      <c r="J9" s="65">
        <f>VLOOKUP($A9,'Return Data'!$B$7:$R$2843,13,0)</f>
        <v>67.096900000000005</v>
      </c>
      <c r="K9" s="66">
        <f t="shared" si="3"/>
        <v>25</v>
      </c>
      <c r="L9" s="65">
        <f>VLOOKUP($A9,'Return Data'!$B$7:$R$2843,17,0)</f>
        <v>27.439399999999999</v>
      </c>
      <c r="M9" s="66">
        <f t="shared" si="4"/>
        <v>5</v>
      </c>
      <c r="N9" s="65">
        <f>VLOOKUP($A9,'Return Data'!$B$7:$R$2843,14,0)</f>
        <v>20.173500000000001</v>
      </c>
      <c r="O9" s="66">
        <f t="shared" si="5"/>
        <v>3</v>
      </c>
      <c r="P9" s="65">
        <f>VLOOKUP($A9,'Return Data'!$B$7:$R$2843,15,0)</f>
        <v>20.6783</v>
      </c>
      <c r="Q9" s="66">
        <f t="shared" si="6"/>
        <v>2</v>
      </c>
      <c r="R9" s="65">
        <f>VLOOKUP($A9,'Return Data'!$B$7:$R$2843,16,0)</f>
        <v>20.032399999999999</v>
      </c>
      <c r="S9" s="67">
        <f t="shared" si="7"/>
        <v>7</v>
      </c>
    </row>
    <row r="10" spans="1:20" x14ac:dyDescent="0.3">
      <c r="A10" s="63" t="s">
        <v>1155</v>
      </c>
      <c r="B10" s="64">
        <f>VLOOKUP($A10,'Return Data'!$B$7:$R$2843,3,0)</f>
        <v>44340</v>
      </c>
      <c r="C10" s="65">
        <f>VLOOKUP($A10,'Return Data'!$B$7:$R$2843,4,0)</f>
        <v>14.55</v>
      </c>
      <c r="D10" s="65">
        <f>VLOOKUP($A10,'Return Data'!$B$7:$R$2843,10,0)</f>
        <v>8.6631999999999998</v>
      </c>
      <c r="E10" s="66">
        <f t="shared" si="0"/>
        <v>9</v>
      </c>
      <c r="F10" s="65">
        <f>VLOOKUP($A10,'Return Data'!$B$7:$R$2843,11,0)</f>
        <v>24.146799999999999</v>
      </c>
      <c r="G10" s="66">
        <f t="shared" si="1"/>
        <v>20</v>
      </c>
      <c r="H10" s="65">
        <f>VLOOKUP($A10,'Return Data'!$B$7:$R$2843,12,0)</f>
        <v>40.444000000000003</v>
      </c>
      <c r="I10" s="66">
        <f t="shared" si="2"/>
        <v>17</v>
      </c>
      <c r="J10" s="65">
        <f>VLOOKUP($A10,'Return Data'!$B$7:$R$2843,13,0)</f>
        <v>81.195499999999996</v>
      </c>
      <c r="K10" s="66">
        <f t="shared" si="3"/>
        <v>18</v>
      </c>
      <c r="L10" s="65">
        <f>VLOOKUP($A10,'Return Data'!$B$7:$R$2843,17,0)</f>
        <v>24.310300000000002</v>
      </c>
      <c r="M10" s="66">
        <f t="shared" si="4"/>
        <v>12</v>
      </c>
      <c r="N10" s="65">
        <f>VLOOKUP($A10,'Return Data'!$B$7:$R$2843,14,0)</f>
        <v>12.667899999999999</v>
      </c>
      <c r="O10" s="66">
        <f t="shared" si="5"/>
        <v>15</v>
      </c>
      <c r="P10" s="65">
        <f>VLOOKUP($A10,'Return Data'!$B$7:$R$2843,15,0)</f>
        <v>17.404499999999999</v>
      </c>
      <c r="Q10" s="66">
        <f t="shared" si="6"/>
        <v>12</v>
      </c>
      <c r="R10" s="65">
        <f>VLOOKUP($A10,'Return Data'!$B$7:$R$2843,16,0)</f>
        <v>8.3498000000000001</v>
      </c>
      <c r="S10" s="67">
        <f t="shared" si="7"/>
        <v>26</v>
      </c>
    </row>
    <row r="11" spans="1:20" x14ac:dyDescent="0.3">
      <c r="A11" s="63" t="s">
        <v>1157</v>
      </c>
      <c r="B11" s="64">
        <f>VLOOKUP($A11,'Return Data'!$B$7:$R$2843,3,0)</f>
        <v>44340</v>
      </c>
      <c r="C11" s="65">
        <f>VLOOKUP($A11,'Return Data'!$B$7:$R$2843,4,0)</f>
        <v>54.948</v>
      </c>
      <c r="D11" s="65">
        <f>VLOOKUP($A11,'Return Data'!$B$7:$R$2843,10,0)</f>
        <v>8.2207000000000008</v>
      </c>
      <c r="E11" s="66">
        <f t="shared" si="0"/>
        <v>14</v>
      </c>
      <c r="F11" s="65">
        <f>VLOOKUP($A11,'Return Data'!$B$7:$R$2843,11,0)</f>
        <v>31.697099999999999</v>
      </c>
      <c r="G11" s="66">
        <f t="shared" si="1"/>
        <v>8</v>
      </c>
      <c r="H11" s="65">
        <f>VLOOKUP($A11,'Return Data'!$B$7:$R$2843,12,0)</f>
        <v>43.283999999999999</v>
      </c>
      <c r="I11" s="66">
        <f t="shared" si="2"/>
        <v>10</v>
      </c>
      <c r="J11" s="65">
        <f>VLOOKUP($A11,'Return Data'!$B$7:$R$2843,13,0)</f>
        <v>85.172200000000004</v>
      </c>
      <c r="K11" s="66">
        <f t="shared" si="3"/>
        <v>13</v>
      </c>
      <c r="L11" s="65">
        <f>VLOOKUP($A11,'Return Data'!$B$7:$R$2843,17,0)</f>
        <v>25.6844</v>
      </c>
      <c r="M11" s="66">
        <f t="shared" si="4"/>
        <v>8</v>
      </c>
      <c r="N11" s="65">
        <f>VLOOKUP($A11,'Return Data'!$B$7:$R$2843,14,0)</f>
        <v>16.203299999999999</v>
      </c>
      <c r="O11" s="66">
        <f t="shared" si="5"/>
        <v>7</v>
      </c>
      <c r="P11" s="65">
        <f>VLOOKUP($A11,'Return Data'!$B$7:$R$2843,15,0)</f>
        <v>16.927</v>
      </c>
      <c r="Q11" s="66">
        <f t="shared" si="6"/>
        <v>15</v>
      </c>
      <c r="R11" s="65">
        <f>VLOOKUP($A11,'Return Data'!$B$7:$R$2843,16,0)</f>
        <v>19.327200000000001</v>
      </c>
      <c r="S11" s="67">
        <f t="shared" si="7"/>
        <v>15</v>
      </c>
    </row>
    <row r="12" spans="1:20" x14ac:dyDescent="0.3">
      <c r="A12" s="63" t="s">
        <v>1158</v>
      </c>
      <c r="B12" s="64">
        <f>VLOOKUP($A12,'Return Data'!$B$7:$R$2843,3,0)</f>
        <v>44340</v>
      </c>
      <c r="C12" s="65">
        <f>VLOOKUP($A12,'Return Data'!$B$7:$R$2843,4,0)</f>
        <v>86.858000000000004</v>
      </c>
      <c r="D12" s="65">
        <f>VLOOKUP($A12,'Return Data'!$B$7:$R$2843,10,0)</f>
        <v>8.4600000000000009</v>
      </c>
      <c r="E12" s="66">
        <f t="shared" si="0"/>
        <v>10</v>
      </c>
      <c r="F12" s="65">
        <f>VLOOKUP($A12,'Return Data'!$B$7:$R$2843,11,0)</f>
        <v>20.268599999999999</v>
      </c>
      <c r="G12" s="66">
        <f t="shared" si="1"/>
        <v>26</v>
      </c>
      <c r="H12" s="65">
        <f>VLOOKUP($A12,'Return Data'!$B$7:$R$2843,12,0)</f>
        <v>33.613300000000002</v>
      </c>
      <c r="I12" s="66">
        <f t="shared" si="2"/>
        <v>26</v>
      </c>
      <c r="J12" s="65">
        <f>VLOOKUP($A12,'Return Data'!$B$7:$R$2843,13,0)</f>
        <v>69.856899999999996</v>
      </c>
      <c r="K12" s="66">
        <f t="shared" si="3"/>
        <v>24</v>
      </c>
      <c r="L12" s="65">
        <f>VLOOKUP($A12,'Return Data'!$B$7:$R$2843,17,0)</f>
        <v>23.606000000000002</v>
      </c>
      <c r="M12" s="66">
        <f t="shared" si="4"/>
        <v>13</v>
      </c>
      <c r="N12" s="65">
        <f>VLOOKUP($A12,'Return Data'!$B$7:$R$2843,14,0)</f>
        <v>15.199</v>
      </c>
      <c r="O12" s="66">
        <f t="shared" si="5"/>
        <v>10</v>
      </c>
      <c r="P12" s="65">
        <f>VLOOKUP($A12,'Return Data'!$B$7:$R$2843,15,0)</f>
        <v>18.5121</v>
      </c>
      <c r="Q12" s="66">
        <f t="shared" si="6"/>
        <v>6</v>
      </c>
      <c r="R12" s="65">
        <f>VLOOKUP($A12,'Return Data'!$B$7:$R$2843,16,0)</f>
        <v>18.981200000000001</v>
      </c>
      <c r="S12" s="67">
        <f t="shared" si="7"/>
        <v>17</v>
      </c>
    </row>
    <row r="13" spans="1:20" x14ac:dyDescent="0.3">
      <c r="A13" s="63" t="s">
        <v>1160</v>
      </c>
      <c r="B13" s="64">
        <f>VLOOKUP($A13,'Return Data'!$B$7:$R$2843,3,0)</f>
        <v>44340</v>
      </c>
      <c r="C13" s="65">
        <f>VLOOKUP($A13,'Return Data'!$B$7:$R$2843,4,0)</f>
        <v>46.78</v>
      </c>
      <c r="D13" s="65">
        <f>VLOOKUP($A13,'Return Data'!$B$7:$R$2843,10,0)</f>
        <v>9.2710000000000008</v>
      </c>
      <c r="E13" s="66">
        <f t="shared" si="0"/>
        <v>8</v>
      </c>
      <c r="F13" s="65">
        <f>VLOOKUP($A13,'Return Data'!$B$7:$R$2843,11,0)</f>
        <v>33.6877</v>
      </c>
      <c r="G13" s="66">
        <f t="shared" si="1"/>
        <v>6</v>
      </c>
      <c r="H13" s="65">
        <f>VLOOKUP($A13,'Return Data'!$B$7:$R$2843,12,0)</f>
        <v>50.888599999999997</v>
      </c>
      <c r="I13" s="66">
        <f t="shared" si="2"/>
        <v>5</v>
      </c>
      <c r="J13" s="65">
        <f>VLOOKUP($A13,'Return Data'!$B$7:$R$2843,13,0)</f>
        <v>97.350700000000003</v>
      </c>
      <c r="K13" s="66">
        <f t="shared" si="3"/>
        <v>6</v>
      </c>
      <c r="L13" s="65">
        <f>VLOOKUP($A13,'Return Data'!$B$7:$R$2843,17,0)</f>
        <v>28.595300000000002</v>
      </c>
      <c r="M13" s="66">
        <f t="shared" si="4"/>
        <v>3</v>
      </c>
      <c r="N13" s="65">
        <f>VLOOKUP($A13,'Return Data'!$B$7:$R$2843,14,0)</f>
        <v>16.097899999999999</v>
      </c>
      <c r="O13" s="66">
        <f t="shared" si="5"/>
        <v>8</v>
      </c>
      <c r="P13" s="65">
        <f>VLOOKUP($A13,'Return Data'!$B$7:$R$2843,15,0)</f>
        <v>19.4665</v>
      </c>
      <c r="Q13" s="66">
        <f t="shared" si="6"/>
        <v>4</v>
      </c>
      <c r="R13" s="65">
        <f>VLOOKUP($A13,'Return Data'!$B$7:$R$2843,16,0)</f>
        <v>21.395700000000001</v>
      </c>
      <c r="S13" s="67">
        <f t="shared" si="7"/>
        <v>4</v>
      </c>
    </row>
    <row r="14" spans="1:20" x14ac:dyDescent="0.3">
      <c r="A14" s="63" t="s">
        <v>1163</v>
      </c>
      <c r="B14" s="64">
        <f>VLOOKUP($A14,'Return Data'!$B$7:$R$2843,3,0)</f>
        <v>44340</v>
      </c>
      <c r="C14" s="65">
        <f>VLOOKUP($A14,'Return Data'!$B$7:$R$2843,4,0)</f>
        <v>1433.1313</v>
      </c>
      <c r="D14" s="65">
        <f>VLOOKUP($A14,'Return Data'!$B$7:$R$2843,10,0)</f>
        <v>4.9917999999999996</v>
      </c>
      <c r="E14" s="66">
        <f t="shared" si="0"/>
        <v>24</v>
      </c>
      <c r="F14" s="65">
        <f>VLOOKUP($A14,'Return Data'!$B$7:$R$2843,11,0)</f>
        <v>23.948799999999999</v>
      </c>
      <c r="G14" s="66">
        <f t="shared" si="1"/>
        <v>21</v>
      </c>
      <c r="H14" s="65">
        <f>VLOOKUP($A14,'Return Data'!$B$7:$R$2843,12,0)</f>
        <v>41.936700000000002</v>
      </c>
      <c r="I14" s="66">
        <f t="shared" si="2"/>
        <v>14</v>
      </c>
      <c r="J14" s="65">
        <f>VLOOKUP($A14,'Return Data'!$B$7:$R$2843,13,0)</f>
        <v>85.260599999999997</v>
      </c>
      <c r="K14" s="66">
        <f t="shared" si="3"/>
        <v>12</v>
      </c>
      <c r="L14" s="65">
        <f>VLOOKUP($A14,'Return Data'!$B$7:$R$2843,17,0)</f>
        <v>18.724399999999999</v>
      </c>
      <c r="M14" s="66">
        <f t="shared" si="4"/>
        <v>20</v>
      </c>
      <c r="N14" s="65">
        <f>VLOOKUP($A14,'Return Data'!$B$7:$R$2843,14,0)</f>
        <v>12.1614</v>
      </c>
      <c r="O14" s="66">
        <f t="shared" si="5"/>
        <v>17</v>
      </c>
      <c r="P14" s="65">
        <f>VLOOKUP($A14,'Return Data'!$B$7:$R$2843,15,0)</f>
        <v>15.465400000000001</v>
      </c>
      <c r="Q14" s="66">
        <f t="shared" si="6"/>
        <v>17</v>
      </c>
      <c r="R14" s="65">
        <f>VLOOKUP($A14,'Return Data'!$B$7:$R$2843,16,0)</f>
        <v>18.974699999999999</v>
      </c>
      <c r="S14" s="67">
        <f t="shared" si="7"/>
        <v>18</v>
      </c>
    </row>
    <row r="15" spans="1:20" x14ac:dyDescent="0.3">
      <c r="A15" s="63" t="s">
        <v>1165</v>
      </c>
      <c r="B15" s="64">
        <f>VLOOKUP($A15,'Return Data'!$B$7:$R$2843,3,0)</f>
        <v>44340</v>
      </c>
      <c r="C15" s="65">
        <f>VLOOKUP($A15,'Return Data'!$B$7:$R$2843,4,0)</f>
        <v>85.027000000000001</v>
      </c>
      <c r="D15" s="65">
        <f>VLOOKUP($A15,'Return Data'!$B$7:$R$2843,10,0)</f>
        <v>10.0274</v>
      </c>
      <c r="E15" s="66">
        <f t="shared" si="0"/>
        <v>4</v>
      </c>
      <c r="F15" s="65">
        <f>VLOOKUP($A15,'Return Data'!$B$7:$R$2843,11,0)</f>
        <v>29.677600000000002</v>
      </c>
      <c r="G15" s="66">
        <f t="shared" si="1"/>
        <v>10</v>
      </c>
      <c r="H15" s="65">
        <f>VLOOKUP($A15,'Return Data'!$B$7:$R$2843,12,0)</f>
        <v>44.084299999999999</v>
      </c>
      <c r="I15" s="66">
        <f t="shared" si="2"/>
        <v>9</v>
      </c>
      <c r="J15" s="65">
        <f>VLOOKUP($A15,'Return Data'!$B$7:$R$2843,13,0)</f>
        <v>92.831199999999995</v>
      </c>
      <c r="K15" s="66">
        <f t="shared" si="3"/>
        <v>8</v>
      </c>
      <c r="L15" s="65">
        <f>VLOOKUP($A15,'Return Data'!$B$7:$R$2843,17,0)</f>
        <v>21.463000000000001</v>
      </c>
      <c r="M15" s="66">
        <f t="shared" si="4"/>
        <v>16</v>
      </c>
      <c r="N15" s="65">
        <f>VLOOKUP($A15,'Return Data'!$B$7:$R$2843,14,0)</f>
        <v>13.175700000000001</v>
      </c>
      <c r="O15" s="66">
        <f t="shared" si="5"/>
        <v>14</v>
      </c>
      <c r="P15" s="65">
        <f>VLOOKUP($A15,'Return Data'!$B$7:$R$2843,15,0)</f>
        <v>17.3599</v>
      </c>
      <c r="Q15" s="66">
        <f t="shared" si="6"/>
        <v>13</v>
      </c>
      <c r="R15" s="65">
        <f>VLOOKUP($A15,'Return Data'!$B$7:$R$2843,16,0)</f>
        <v>19.802399999999999</v>
      </c>
      <c r="S15" s="67">
        <f t="shared" si="7"/>
        <v>10</v>
      </c>
    </row>
    <row r="16" spans="1:20" x14ac:dyDescent="0.3">
      <c r="A16" s="63" t="s">
        <v>1167</v>
      </c>
      <c r="B16" s="64">
        <f>VLOOKUP($A16,'Return Data'!$B$7:$R$2843,3,0)</f>
        <v>44340</v>
      </c>
      <c r="C16" s="65">
        <f>VLOOKUP($A16,'Return Data'!$B$7:$R$2843,4,0)</f>
        <v>147.72999999999999</v>
      </c>
      <c r="D16" s="65">
        <f>VLOOKUP($A16,'Return Data'!$B$7:$R$2843,10,0)</f>
        <v>9.8445999999999998</v>
      </c>
      <c r="E16" s="66">
        <f t="shared" si="0"/>
        <v>6</v>
      </c>
      <c r="F16" s="65">
        <f>VLOOKUP($A16,'Return Data'!$B$7:$R$2843,11,0)</f>
        <v>32.362699999999997</v>
      </c>
      <c r="G16" s="66">
        <f t="shared" si="1"/>
        <v>7</v>
      </c>
      <c r="H16" s="65">
        <f>VLOOKUP($A16,'Return Data'!$B$7:$R$2843,12,0)</f>
        <v>44.989699999999999</v>
      </c>
      <c r="I16" s="66">
        <f t="shared" si="2"/>
        <v>8</v>
      </c>
      <c r="J16" s="65">
        <f>VLOOKUP($A16,'Return Data'!$B$7:$R$2843,13,0)</f>
        <v>102.1207</v>
      </c>
      <c r="K16" s="66">
        <f t="shared" si="3"/>
        <v>4</v>
      </c>
      <c r="L16" s="65">
        <f>VLOOKUP($A16,'Return Data'!$B$7:$R$2843,17,0)</f>
        <v>20.327999999999999</v>
      </c>
      <c r="M16" s="66">
        <f t="shared" si="4"/>
        <v>18</v>
      </c>
      <c r="N16" s="65">
        <f>VLOOKUP($A16,'Return Data'!$B$7:$R$2843,14,0)</f>
        <v>12.5405</v>
      </c>
      <c r="O16" s="66">
        <f t="shared" si="5"/>
        <v>16</v>
      </c>
      <c r="P16" s="65">
        <f>VLOOKUP($A16,'Return Data'!$B$7:$R$2843,15,0)</f>
        <v>17.294699999999999</v>
      </c>
      <c r="Q16" s="66">
        <f t="shared" si="6"/>
        <v>14</v>
      </c>
      <c r="R16" s="65">
        <f>VLOOKUP($A16,'Return Data'!$B$7:$R$2843,16,0)</f>
        <v>19.0718</v>
      </c>
      <c r="S16" s="67">
        <f t="shared" si="7"/>
        <v>16</v>
      </c>
    </row>
    <row r="17" spans="1:19" x14ac:dyDescent="0.3">
      <c r="A17" s="63" t="s">
        <v>1169</v>
      </c>
      <c r="B17" s="64">
        <f>VLOOKUP($A17,'Return Data'!$B$7:$R$2843,3,0)</f>
        <v>44340</v>
      </c>
      <c r="C17" s="65">
        <f>VLOOKUP($A17,'Return Data'!$B$7:$R$2843,4,0)</f>
        <v>15.99</v>
      </c>
      <c r="D17" s="65">
        <f>VLOOKUP($A17,'Return Data'!$B$7:$R$2843,10,0)</f>
        <v>4.5781999999999998</v>
      </c>
      <c r="E17" s="66">
        <f t="shared" si="0"/>
        <v>25</v>
      </c>
      <c r="F17" s="65">
        <f>VLOOKUP($A17,'Return Data'!$B$7:$R$2843,11,0)</f>
        <v>22.622699999999998</v>
      </c>
      <c r="G17" s="66">
        <f t="shared" si="1"/>
        <v>23</v>
      </c>
      <c r="H17" s="65">
        <f>VLOOKUP($A17,'Return Data'!$B$7:$R$2843,12,0)</f>
        <v>38.802100000000003</v>
      </c>
      <c r="I17" s="66">
        <f t="shared" si="2"/>
        <v>19</v>
      </c>
      <c r="J17" s="65">
        <f>VLOOKUP($A17,'Return Data'!$B$7:$R$2843,13,0)</f>
        <v>82.118499999999997</v>
      </c>
      <c r="K17" s="66">
        <f t="shared" si="3"/>
        <v>17</v>
      </c>
      <c r="L17" s="65">
        <f>VLOOKUP($A17,'Return Data'!$B$7:$R$2843,17,0)</f>
        <v>20.372199999999999</v>
      </c>
      <c r="M17" s="66">
        <f t="shared" si="4"/>
        <v>17</v>
      </c>
      <c r="N17" s="65">
        <f>VLOOKUP($A17,'Return Data'!$B$7:$R$2843,14,0)</f>
        <v>10.3697</v>
      </c>
      <c r="O17" s="66">
        <f t="shared" si="5"/>
        <v>20</v>
      </c>
      <c r="P17" s="65"/>
      <c r="Q17" s="66"/>
      <c r="R17" s="65">
        <f>VLOOKUP($A17,'Return Data'!$B$7:$R$2843,16,0)</f>
        <v>11.452999999999999</v>
      </c>
      <c r="S17" s="67">
        <f t="shared" si="7"/>
        <v>25</v>
      </c>
    </row>
    <row r="18" spans="1:19" x14ac:dyDescent="0.3">
      <c r="A18" s="63" t="s">
        <v>1171</v>
      </c>
      <c r="B18" s="64">
        <f>VLOOKUP($A18,'Return Data'!$B$7:$R$2843,3,0)</f>
        <v>44340</v>
      </c>
      <c r="C18" s="65">
        <f>VLOOKUP($A18,'Return Data'!$B$7:$R$2843,4,0)</f>
        <v>82.92</v>
      </c>
      <c r="D18" s="65">
        <f>VLOOKUP($A18,'Return Data'!$B$7:$R$2843,10,0)</f>
        <v>5.5902000000000003</v>
      </c>
      <c r="E18" s="66">
        <f t="shared" si="0"/>
        <v>22</v>
      </c>
      <c r="F18" s="65">
        <f>VLOOKUP($A18,'Return Data'!$B$7:$R$2843,11,0)</f>
        <v>24.8231</v>
      </c>
      <c r="G18" s="66">
        <f t="shared" si="1"/>
        <v>18</v>
      </c>
      <c r="H18" s="65">
        <f>VLOOKUP($A18,'Return Data'!$B$7:$R$2843,12,0)</f>
        <v>37.466799999999999</v>
      </c>
      <c r="I18" s="66">
        <f t="shared" si="2"/>
        <v>20</v>
      </c>
      <c r="J18" s="65">
        <f>VLOOKUP($A18,'Return Data'!$B$7:$R$2843,13,0)</f>
        <v>76.125699999999995</v>
      </c>
      <c r="K18" s="66">
        <f t="shared" si="3"/>
        <v>21</v>
      </c>
      <c r="L18" s="65">
        <f>VLOOKUP($A18,'Return Data'!$B$7:$R$2843,17,0)</f>
        <v>25.101800000000001</v>
      </c>
      <c r="M18" s="66">
        <f t="shared" si="4"/>
        <v>10</v>
      </c>
      <c r="N18" s="65">
        <f>VLOOKUP($A18,'Return Data'!$B$7:$R$2843,14,0)</f>
        <v>17.379300000000001</v>
      </c>
      <c r="O18" s="66">
        <f t="shared" si="5"/>
        <v>5</v>
      </c>
      <c r="P18" s="65">
        <f>VLOOKUP($A18,'Return Data'!$B$7:$R$2843,15,0)</f>
        <v>19.000699999999998</v>
      </c>
      <c r="Q18" s="66">
        <f>RANK(P18,P$8:P$33,0)</f>
        <v>5</v>
      </c>
      <c r="R18" s="65">
        <f>VLOOKUP($A18,'Return Data'!$B$7:$R$2843,16,0)</f>
        <v>20.230899999999998</v>
      </c>
      <c r="S18" s="67">
        <f t="shared" si="7"/>
        <v>6</v>
      </c>
    </row>
    <row r="19" spans="1:19" x14ac:dyDescent="0.3">
      <c r="A19" s="63" t="s">
        <v>1173</v>
      </c>
      <c r="B19" s="64">
        <f>VLOOKUP($A19,'Return Data'!$B$7:$R$2843,3,0)</f>
        <v>44340</v>
      </c>
      <c r="C19" s="65">
        <f>VLOOKUP($A19,'Return Data'!$B$7:$R$2843,4,0)</f>
        <v>66.873000000000005</v>
      </c>
      <c r="D19" s="65">
        <f>VLOOKUP($A19,'Return Data'!$B$7:$R$2843,10,0)</f>
        <v>8.0129999999999999</v>
      </c>
      <c r="E19" s="66">
        <f t="shared" si="0"/>
        <v>15</v>
      </c>
      <c r="F19" s="65">
        <f>VLOOKUP($A19,'Return Data'!$B$7:$R$2843,11,0)</f>
        <v>31.1492</v>
      </c>
      <c r="G19" s="66">
        <f t="shared" si="1"/>
        <v>9</v>
      </c>
      <c r="H19" s="65">
        <f>VLOOKUP($A19,'Return Data'!$B$7:$R$2843,12,0)</f>
        <v>48.553800000000003</v>
      </c>
      <c r="I19" s="66">
        <f t="shared" si="2"/>
        <v>6</v>
      </c>
      <c r="J19" s="65">
        <f>VLOOKUP($A19,'Return Data'!$B$7:$R$2843,13,0)</f>
        <v>95.861500000000007</v>
      </c>
      <c r="K19" s="66">
        <f t="shared" si="3"/>
        <v>7</v>
      </c>
      <c r="L19" s="65">
        <f>VLOOKUP($A19,'Return Data'!$B$7:$R$2843,17,0)</f>
        <v>27.029399999999999</v>
      </c>
      <c r="M19" s="66">
        <f t="shared" si="4"/>
        <v>6</v>
      </c>
      <c r="N19" s="65">
        <f>VLOOKUP($A19,'Return Data'!$B$7:$R$2843,14,0)</f>
        <v>17.121200000000002</v>
      </c>
      <c r="O19" s="66">
        <f t="shared" si="5"/>
        <v>6</v>
      </c>
      <c r="P19" s="65">
        <f>VLOOKUP($A19,'Return Data'!$B$7:$R$2843,15,0)</f>
        <v>19.509899999999998</v>
      </c>
      <c r="Q19" s="66">
        <f>RANK(P19,P$8:P$33,0)</f>
        <v>3</v>
      </c>
      <c r="R19" s="65">
        <f>VLOOKUP($A19,'Return Data'!$B$7:$R$2843,16,0)</f>
        <v>20.557200000000002</v>
      </c>
      <c r="S19" s="67">
        <f t="shared" si="7"/>
        <v>5</v>
      </c>
    </row>
    <row r="20" spans="1:19" x14ac:dyDescent="0.3">
      <c r="A20" s="63" t="s">
        <v>1174</v>
      </c>
      <c r="B20" s="64">
        <f>VLOOKUP($A20,'Return Data'!$B$7:$R$2843,3,0)</f>
        <v>44340</v>
      </c>
      <c r="C20" s="65">
        <f>VLOOKUP($A20,'Return Data'!$B$7:$R$2843,4,0)</f>
        <v>197.95</v>
      </c>
      <c r="D20" s="65">
        <f>VLOOKUP($A20,'Return Data'!$B$7:$R$2843,10,0)</f>
        <v>8.27</v>
      </c>
      <c r="E20" s="66">
        <f t="shared" si="0"/>
        <v>13</v>
      </c>
      <c r="F20" s="65">
        <f>VLOOKUP($A20,'Return Data'!$B$7:$R$2843,11,0)</f>
        <v>23.1875</v>
      </c>
      <c r="G20" s="66">
        <f t="shared" si="1"/>
        <v>22</v>
      </c>
      <c r="H20" s="65">
        <f>VLOOKUP($A20,'Return Data'!$B$7:$R$2843,12,0)</f>
        <v>35.5822</v>
      </c>
      <c r="I20" s="66">
        <f t="shared" si="2"/>
        <v>25</v>
      </c>
      <c r="J20" s="65">
        <f>VLOOKUP($A20,'Return Data'!$B$7:$R$2843,13,0)</f>
        <v>74.713200000000001</v>
      </c>
      <c r="K20" s="66">
        <f t="shared" si="3"/>
        <v>22</v>
      </c>
      <c r="L20" s="65">
        <f>VLOOKUP($A20,'Return Data'!$B$7:$R$2843,17,0)</f>
        <v>19.3111</v>
      </c>
      <c r="M20" s="66">
        <f t="shared" si="4"/>
        <v>19</v>
      </c>
      <c r="N20" s="65">
        <f>VLOOKUP($A20,'Return Data'!$B$7:$R$2843,14,0)</f>
        <v>10.5937</v>
      </c>
      <c r="O20" s="66">
        <f t="shared" si="5"/>
        <v>19</v>
      </c>
      <c r="P20" s="65">
        <f>VLOOKUP($A20,'Return Data'!$B$7:$R$2843,15,0)</f>
        <v>17.741700000000002</v>
      </c>
      <c r="Q20" s="66">
        <f>RANK(P20,P$8:P$33,0)</f>
        <v>11</v>
      </c>
      <c r="R20" s="65">
        <f>VLOOKUP($A20,'Return Data'!$B$7:$R$2843,16,0)</f>
        <v>19.9834</v>
      </c>
      <c r="S20" s="67">
        <f t="shared" si="7"/>
        <v>8</v>
      </c>
    </row>
    <row r="21" spans="1:19" x14ac:dyDescent="0.3">
      <c r="A21" s="63" t="s">
        <v>1176</v>
      </c>
      <c r="B21" s="64">
        <f>VLOOKUP($A21,'Return Data'!$B$7:$R$2843,3,0)</f>
        <v>44340</v>
      </c>
      <c r="C21" s="65">
        <f>VLOOKUP($A21,'Return Data'!$B$7:$R$2843,4,0)</f>
        <v>15.6225</v>
      </c>
      <c r="D21" s="65">
        <f>VLOOKUP($A21,'Return Data'!$B$7:$R$2843,10,0)</f>
        <v>12.9414</v>
      </c>
      <c r="E21" s="66">
        <f t="shared" si="0"/>
        <v>2</v>
      </c>
      <c r="F21" s="65">
        <f>VLOOKUP($A21,'Return Data'!$B$7:$R$2843,11,0)</f>
        <v>36.897799999999997</v>
      </c>
      <c r="G21" s="66">
        <f t="shared" si="1"/>
        <v>3</v>
      </c>
      <c r="H21" s="65">
        <f>VLOOKUP($A21,'Return Data'!$B$7:$R$2843,12,0)</f>
        <v>47.916499999999999</v>
      </c>
      <c r="I21" s="66">
        <f t="shared" si="2"/>
        <v>7</v>
      </c>
      <c r="J21" s="65">
        <f>VLOOKUP($A21,'Return Data'!$B$7:$R$2843,13,0)</f>
        <v>84.030100000000004</v>
      </c>
      <c r="K21" s="66">
        <f t="shared" si="3"/>
        <v>14</v>
      </c>
      <c r="L21" s="65">
        <f>VLOOKUP($A21,'Return Data'!$B$7:$R$2843,17,0)</f>
        <v>27.717700000000001</v>
      </c>
      <c r="M21" s="66">
        <f t="shared" si="4"/>
        <v>4</v>
      </c>
      <c r="N21" s="65"/>
      <c r="O21" s="66"/>
      <c r="P21" s="65"/>
      <c r="Q21" s="66"/>
      <c r="R21" s="65">
        <f>VLOOKUP($A21,'Return Data'!$B$7:$R$2843,16,0)</f>
        <v>14.405099999999999</v>
      </c>
      <c r="S21" s="67">
        <f t="shared" si="7"/>
        <v>24</v>
      </c>
    </row>
    <row r="22" spans="1:19" x14ac:dyDescent="0.3">
      <c r="A22" s="63" t="s">
        <v>1178</v>
      </c>
      <c r="B22" s="64">
        <f>VLOOKUP($A22,'Return Data'!$B$7:$R$2843,3,0)</f>
        <v>44340</v>
      </c>
      <c r="C22" s="65">
        <f>VLOOKUP($A22,'Return Data'!$B$7:$R$2843,4,0)</f>
        <v>18.111999999999998</v>
      </c>
      <c r="D22" s="65">
        <f>VLOOKUP($A22,'Return Data'!$B$7:$R$2843,10,0)</f>
        <v>9.9296000000000006</v>
      </c>
      <c r="E22" s="66">
        <f t="shared" si="0"/>
        <v>5</v>
      </c>
      <c r="F22" s="65">
        <f>VLOOKUP($A22,'Return Data'!$B$7:$R$2843,11,0)</f>
        <v>36.303400000000003</v>
      </c>
      <c r="G22" s="66">
        <f t="shared" si="1"/>
        <v>4</v>
      </c>
      <c r="H22" s="65">
        <f>VLOOKUP($A22,'Return Data'!$B$7:$R$2843,12,0)</f>
        <v>54.1053</v>
      </c>
      <c r="I22" s="66">
        <f t="shared" si="2"/>
        <v>3</v>
      </c>
      <c r="J22" s="65">
        <f>VLOOKUP($A22,'Return Data'!$B$7:$R$2843,13,0)</f>
        <v>107.63500000000001</v>
      </c>
      <c r="K22" s="66">
        <f t="shared" ref="K22:K31" si="8">RANK(J22,J$8:J$33,0)</f>
        <v>2</v>
      </c>
      <c r="L22" s="65"/>
      <c r="M22" s="66"/>
      <c r="N22" s="65"/>
      <c r="O22" s="66"/>
      <c r="P22" s="65"/>
      <c r="Q22" s="66"/>
      <c r="R22" s="65">
        <f>VLOOKUP($A22,'Return Data'!$B$7:$R$2843,16,0)</f>
        <v>38.544899999999998</v>
      </c>
      <c r="S22" s="67">
        <f t="shared" si="7"/>
        <v>2</v>
      </c>
    </row>
    <row r="23" spans="1:19" x14ac:dyDescent="0.3">
      <c r="A23" s="63" t="s">
        <v>1180</v>
      </c>
      <c r="B23" s="64">
        <f>VLOOKUP($A23,'Return Data'!$B$7:$R$2843,3,0)</f>
        <v>44340</v>
      </c>
      <c r="C23" s="65">
        <f>VLOOKUP($A23,'Return Data'!$B$7:$R$2843,4,0)</f>
        <v>37.063200000000002</v>
      </c>
      <c r="D23" s="65">
        <f>VLOOKUP($A23,'Return Data'!$B$7:$R$2843,10,0)</f>
        <v>5.0917000000000003</v>
      </c>
      <c r="E23" s="66">
        <f t="shared" si="0"/>
        <v>23</v>
      </c>
      <c r="F23" s="65">
        <f>VLOOKUP($A23,'Return Data'!$B$7:$R$2843,11,0)</f>
        <v>22.1342</v>
      </c>
      <c r="G23" s="66">
        <f t="shared" si="1"/>
        <v>24</v>
      </c>
      <c r="H23" s="65">
        <f>VLOOKUP($A23,'Return Data'!$B$7:$R$2843,12,0)</f>
        <v>37.209600000000002</v>
      </c>
      <c r="I23" s="66">
        <f t="shared" si="2"/>
        <v>21</v>
      </c>
      <c r="J23" s="65">
        <f>VLOOKUP($A23,'Return Data'!$B$7:$R$2843,13,0)</f>
        <v>77.152000000000001</v>
      </c>
      <c r="K23" s="66">
        <f t="shared" si="8"/>
        <v>19</v>
      </c>
      <c r="L23" s="65">
        <f>VLOOKUP($A23,'Return Data'!$B$7:$R$2843,17,0)</f>
        <v>17.7592</v>
      </c>
      <c r="M23" s="66">
        <f>RANK(L23,L$8:L$33,0)</f>
        <v>21</v>
      </c>
      <c r="N23" s="65">
        <f>VLOOKUP($A23,'Return Data'!$B$7:$R$2843,14,0)</f>
        <v>12.0199</v>
      </c>
      <c r="O23" s="66">
        <f>RANK(N23,N$8:N$33,0)</f>
        <v>18</v>
      </c>
      <c r="P23" s="65">
        <f>VLOOKUP($A23,'Return Data'!$B$7:$R$2843,15,0)</f>
        <v>12.7003</v>
      </c>
      <c r="Q23" s="66">
        <f>RANK(P23,P$8:P$33,0)</f>
        <v>20</v>
      </c>
      <c r="R23" s="65">
        <f>VLOOKUP($A23,'Return Data'!$B$7:$R$2843,16,0)</f>
        <v>19.806999999999999</v>
      </c>
      <c r="S23" s="67">
        <f t="shared" si="7"/>
        <v>9</v>
      </c>
    </row>
    <row r="24" spans="1:19" x14ac:dyDescent="0.3">
      <c r="A24" s="63" t="s">
        <v>1183</v>
      </c>
      <c r="B24" s="64">
        <f>VLOOKUP($A24,'Return Data'!$B$7:$R$2843,3,0)</f>
        <v>44340</v>
      </c>
      <c r="C24" s="65">
        <f>VLOOKUP($A24,'Return Data'!$B$7:$R$2843,4,0)</f>
        <v>1763.6813999999999</v>
      </c>
      <c r="D24" s="65">
        <f>VLOOKUP($A24,'Return Data'!$B$7:$R$2843,10,0)</f>
        <v>6.6391</v>
      </c>
      <c r="E24" s="66">
        <f t="shared" si="0"/>
        <v>21</v>
      </c>
      <c r="F24" s="65">
        <f>VLOOKUP($A24,'Return Data'!$B$7:$R$2843,11,0)</f>
        <v>28.911000000000001</v>
      </c>
      <c r="G24" s="66">
        <f t="shared" si="1"/>
        <v>11</v>
      </c>
      <c r="H24" s="65">
        <f>VLOOKUP($A24,'Return Data'!$B$7:$R$2843,12,0)</f>
        <v>41.312100000000001</v>
      </c>
      <c r="I24" s="66">
        <f t="shared" si="2"/>
        <v>16</v>
      </c>
      <c r="J24" s="65">
        <f>VLOOKUP($A24,'Return Data'!$B$7:$R$2843,13,0)</f>
        <v>91.930700000000002</v>
      </c>
      <c r="K24" s="66">
        <f t="shared" si="8"/>
        <v>9</v>
      </c>
      <c r="L24" s="65">
        <f>VLOOKUP($A24,'Return Data'!$B$7:$R$2843,17,0)</f>
        <v>22.066299999999998</v>
      </c>
      <c r="M24" s="66">
        <f>RANK(L24,L$8:L$33,0)</f>
        <v>15</v>
      </c>
      <c r="N24" s="65">
        <f>VLOOKUP($A24,'Return Data'!$B$7:$R$2843,14,0)</f>
        <v>15.9688</v>
      </c>
      <c r="O24" s="66">
        <f>RANK(N24,N$8:N$33,0)</f>
        <v>9</v>
      </c>
      <c r="P24" s="65">
        <f>VLOOKUP($A24,'Return Data'!$B$7:$R$2843,15,0)</f>
        <v>17.816600000000001</v>
      </c>
      <c r="Q24" s="66">
        <f>RANK(P24,P$8:P$33,0)</f>
        <v>10</v>
      </c>
      <c r="R24" s="65">
        <f>VLOOKUP($A24,'Return Data'!$B$7:$R$2843,16,0)</f>
        <v>16.0489</v>
      </c>
      <c r="S24" s="67">
        <f t="shared" si="7"/>
        <v>21</v>
      </c>
    </row>
    <row r="25" spans="1:19" x14ac:dyDescent="0.3">
      <c r="A25" s="63" t="s">
        <v>1184</v>
      </c>
      <c r="B25" s="64">
        <f>VLOOKUP($A25,'Return Data'!$B$7:$R$2843,3,0)</f>
        <v>44340</v>
      </c>
      <c r="C25" s="65">
        <f>VLOOKUP($A25,'Return Data'!$B$7:$R$2843,4,0)</f>
        <v>37.549999999999997</v>
      </c>
      <c r="D25" s="65">
        <f>VLOOKUP($A25,'Return Data'!$B$7:$R$2843,10,0)</f>
        <v>12.4925</v>
      </c>
      <c r="E25" s="66">
        <f t="shared" si="0"/>
        <v>3</v>
      </c>
      <c r="F25" s="65">
        <f>VLOOKUP($A25,'Return Data'!$B$7:$R$2843,11,0)</f>
        <v>38.4587</v>
      </c>
      <c r="G25" s="66">
        <f t="shared" si="1"/>
        <v>2</v>
      </c>
      <c r="H25" s="65">
        <f>VLOOKUP($A25,'Return Data'!$B$7:$R$2843,12,0)</f>
        <v>59.380299999999998</v>
      </c>
      <c r="I25" s="66">
        <f t="shared" si="2"/>
        <v>2</v>
      </c>
      <c r="J25" s="65">
        <f>VLOOKUP($A25,'Return Data'!$B$7:$R$2843,13,0)</f>
        <v>119.59059999999999</v>
      </c>
      <c r="K25" s="66">
        <f t="shared" si="8"/>
        <v>1</v>
      </c>
      <c r="L25" s="65">
        <f>VLOOKUP($A25,'Return Data'!$B$7:$R$2843,17,0)</f>
        <v>40.038400000000003</v>
      </c>
      <c r="M25" s="66">
        <f>RANK(L25,L$8:L$33,0)</f>
        <v>1</v>
      </c>
      <c r="N25" s="65">
        <f>VLOOKUP($A25,'Return Data'!$B$7:$R$2843,14,0)</f>
        <v>23.075900000000001</v>
      </c>
      <c r="O25" s="66">
        <f>RANK(N25,N$8:N$33,0)</f>
        <v>2</v>
      </c>
      <c r="P25" s="65">
        <f>VLOOKUP($A25,'Return Data'!$B$7:$R$2843,15,0)</f>
        <v>20.999300000000002</v>
      </c>
      <c r="Q25" s="66">
        <f>RANK(P25,P$8:P$33,0)</f>
        <v>1</v>
      </c>
      <c r="R25" s="65">
        <f>VLOOKUP($A25,'Return Data'!$B$7:$R$2843,16,0)</f>
        <v>19.3507</v>
      </c>
      <c r="S25" s="67">
        <f t="shared" si="7"/>
        <v>13</v>
      </c>
    </row>
    <row r="26" spans="1:19" x14ac:dyDescent="0.3">
      <c r="A26" s="63" t="s">
        <v>1186</v>
      </c>
      <c r="B26" s="64">
        <f>VLOOKUP($A26,'Return Data'!$B$7:$R$2843,3,0)</f>
        <v>44340</v>
      </c>
      <c r="C26" s="65">
        <f>VLOOKUP($A26,'Return Data'!$B$7:$R$2843,4,0)</f>
        <v>14.99</v>
      </c>
      <c r="D26" s="65">
        <f>VLOOKUP($A26,'Return Data'!$B$7:$R$2843,10,0)</f>
        <v>7.2245999999999997</v>
      </c>
      <c r="E26" s="66">
        <f t="shared" si="0"/>
        <v>18</v>
      </c>
      <c r="F26" s="65">
        <f>VLOOKUP($A26,'Return Data'!$B$7:$R$2843,11,0)</f>
        <v>28.559200000000001</v>
      </c>
      <c r="G26" s="66">
        <f t="shared" ref="G26" si="9">RANK(F26,F$8:F$33,0)</f>
        <v>12</v>
      </c>
      <c r="H26" s="65">
        <f>VLOOKUP($A26,'Return Data'!$B$7:$R$2843,12,0)</f>
        <v>43.170999999999999</v>
      </c>
      <c r="I26" s="66">
        <f t="shared" ref="I26" si="10">RANK(H26,H$8:H$33,0)</f>
        <v>12</v>
      </c>
      <c r="J26" s="65">
        <f>VLOOKUP($A26,'Return Data'!$B$7:$R$2843,13,0)</f>
        <v>83.028099999999995</v>
      </c>
      <c r="K26" s="66">
        <f t="shared" si="8"/>
        <v>15</v>
      </c>
      <c r="L26" s="65"/>
      <c r="M26" s="66"/>
      <c r="N26" s="65"/>
      <c r="O26" s="66"/>
      <c r="P26" s="65"/>
      <c r="Q26" s="66"/>
      <c r="R26" s="65">
        <f>VLOOKUP($A26,'Return Data'!$B$7:$R$2843,16,0)</f>
        <v>33.528100000000002</v>
      </c>
      <c r="S26" s="67">
        <f t="shared" si="7"/>
        <v>3</v>
      </c>
    </row>
    <row r="27" spans="1:19" x14ac:dyDescent="0.3">
      <c r="A27" s="63" t="s">
        <v>1189</v>
      </c>
      <c r="B27" s="64">
        <f>VLOOKUP($A27,'Return Data'!$B$7:$R$2843,3,0)</f>
        <v>44340</v>
      </c>
      <c r="C27" s="65">
        <f>VLOOKUP($A27,'Return Data'!$B$7:$R$2843,4,0)</f>
        <v>105.23869999999999</v>
      </c>
      <c r="D27" s="65">
        <f>VLOOKUP($A27,'Return Data'!$B$7:$R$2843,10,0)</f>
        <v>28.192</v>
      </c>
      <c r="E27" s="66">
        <f t="shared" si="0"/>
        <v>1</v>
      </c>
      <c r="F27" s="65">
        <f>VLOOKUP($A27,'Return Data'!$B$7:$R$2843,11,0)</f>
        <v>46.305300000000003</v>
      </c>
      <c r="G27" s="66">
        <f t="shared" ref="G27:G33" si="11">RANK(F27,F$8:F$33,0)</f>
        <v>1</v>
      </c>
      <c r="H27" s="65">
        <f>VLOOKUP($A27,'Return Data'!$B$7:$R$2843,12,0)</f>
        <v>60.196800000000003</v>
      </c>
      <c r="I27" s="66">
        <f t="shared" ref="I27:I33" si="12">RANK(H27,H$8:H$33,0)</f>
        <v>1</v>
      </c>
      <c r="J27" s="65">
        <f>VLOOKUP($A27,'Return Data'!$B$7:$R$2843,13,0)</f>
        <v>101.1674</v>
      </c>
      <c r="K27" s="66">
        <f t="shared" si="8"/>
        <v>5</v>
      </c>
      <c r="L27" s="65">
        <f>VLOOKUP($A27,'Return Data'!$B$7:$R$2843,17,0)</f>
        <v>36.992100000000001</v>
      </c>
      <c r="M27" s="66">
        <f>RANK(L27,L$8:L$33,0)</f>
        <v>2</v>
      </c>
      <c r="N27" s="65">
        <f>VLOOKUP($A27,'Return Data'!$B$7:$R$2843,14,0)</f>
        <v>23.113499999999998</v>
      </c>
      <c r="O27" s="66">
        <f>RANK(N27,N$8:N$33,0)</f>
        <v>1</v>
      </c>
      <c r="P27" s="65">
        <f>VLOOKUP($A27,'Return Data'!$B$7:$R$2843,15,0)</f>
        <v>18.382100000000001</v>
      </c>
      <c r="Q27" s="66">
        <f>RANK(P27,P$8:P$33,0)</f>
        <v>8</v>
      </c>
      <c r="R27" s="65">
        <f>VLOOKUP($A27,'Return Data'!$B$7:$R$2843,16,0)</f>
        <v>15.876899999999999</v>
      </c>
      <c r="S27" s="67">
        <f t="shared" si="7"/>
        <v>22</v>
      </c>
    </row>
    <row r="28" spans="1:19" x14ac:dyDescent="0.3">
      <c r="A28" s="63" t="s">
        <v>1190</v>
      </c>
      <c r="B28" s="64">
        <f>VLOOKUP($A28,'Return Data'!$B$7:$R$2843,3,0)</f>
        <v>44340</v>
      </c>
      <c r="C28" s="65">
        <f>VLOOKUP($A28,'Return Data'!$B$7:$R$2843,4,0)</f>
        <v>122.7685</v>
      </c>
      <c r="D28" s="65">
        <f>VLOOKUP($A28,'Return Data'!$B$7:$R$2843,10,0)</f>
        <v>8.3377999999999997</v>
      </c>
      <c r="E28" s="66">
        <f t="shared" si="0"/>
        <v>12</v>
      </c>
      <c r="F28" s="65">
        <f>VLOOKUP($A28,'Return Data'!$B$7:$R$2843,11,0)</f>
        <v>35.687600000000003</v>
      </c>
      <c r="G28" s="66">
        <f t="shared" si="11"/>
        <v>5</v>
      </c>
      <c r="H28" s="65">
        <f>VLOOKUP($A28,'Return Data'!$B$7:$R$2843,12,0)</f>
        <v>52.363799999999998</v>
      </c>
      <c r="I28" s="66">
        <f t="shared" si="12"/>
        <v>4</v>
      </c>
      <c r="J28" s="65">
        <f>VLOOKUP($A28,'Return Data'!$B$7:$R$2843,13,0)</f>
        <v>104.6114</v>
      </c>
      <c r="K28" s="66">
        <f t="shared" si="8"/>
        <v>3</v>
      </c>
      <c r="L28" s="65">
        <f>VLOOKUP($A28,'Return Data'!$B$7:$R$2843,17,0)</f>
        <v>25.753599999999999</v>
      </c>
      <c r="M28" s="66">
        <f>RANK(L28,L$8:L$33,0)</f>
        <v>7</v>
      </c>
      <c r="N28" s="65">
        <f>VLOOKUP($A28,'Return Data'!$B$7:$R$2843,14,0)</f>
        <v>15.0449</v>
      </c>
      <c r="O28" s="66">
        <f>RANK(N28,N$8:N$33,0)</f>
        <v>11</v>
      </c>
      <c r="P28" s="65">
        <f>VLOOKUP($A28,'Return Data'!$B$7:$R$2843,15,0)</f>
        <v>14.2493</v>
      </c>
      <c r="Q28" s="66">
        <f>RANK(P28,P$8:P$33,0)</f>
        <v>18</v>
      </c>
      <c r="R28" s="65">
        <f>VLOOKUP($A28,'Return Data'!$B$7:$R$2843,16,0)</f>
        <v>19.332799999999999</v>
      </c>
      <c r="S28" s="67">
        <f t="shared" si="7"/>
        <v>14</v>
      </c>
    </row>
    <row r="29" spans="1:19" x14ac:dyDescent="0.3">
      <c r="A29" s="63" t="s">
        <v>1193</v>
      </c>
      <c r="B29" s="64">
        <f>VLOOKUP($A29,'Return Data'!$B$7:$R$2843,3,0)</f>
        <v>44340</v>
      </c>
      <c r="C29" s="65">
        <f>VLOOKUP($A29,'Return Data'!$B$7:$R$2843,4,0)</f>
        <v>627.97519999999997</v>
      </c>
      <c r="D29" s="65">
        <f>VLOOKUP($A29,'Return Data'!$B$7:$R$2843,10,0)</f>
        <v>3.4758</v>
      </c>
      <c r="E29" s="66">
        <f t="shared" si="0"/>
        <v>26</v>
      </c>
      <c r="F29" s="65">
        <f>VLOOKUP($A29,'Return Data'!$B$7:$R$2843,11,0)</f>
        <v>24.6967</v>
      </c>
      <c r="G29" s="66">
        <f t="shared" si="11"/>
        <v>19</v>
      </c>
      <c r="H29" s="65">
        <f>VLOOKUP($A29,'Return Data'!$B$7:$R$2843,12,0)</f>
        <v>37.160699999999999</v>
      </c>
      <c r="I29" s="66">
        <f t="shared" si="12"/>
        <v>22</v>
      </c>
      <c r="J29" s="65">
        <f>VLOOKUP($A29,'Return Data'!$B$7:$R$2843,13,0)</f>
        <v>77.120900000000006</v>
      </c>
      <c r="K29" s="66">
        <f t="shared" si="8"/>
        <v>20</v>
      </c>
      <c r="L29" s="65">
        <f>VLOOKUP($A29,'Return Data'!$B$7:$R$2843,17,0)</f>
        <v>14.0814</v>
      </c>
      <c r="M29" s="66">
        <f>RANK(L29,L$8:L$33,0)</f>
        <v>23</v>
      </c>
      <c r="N29" s="65">
        <f>VLOOKUP($A29,'Return Data'!$B$7:$R$2843,14,0)</f>
        <v>6.9886999999999997</v>
      </c>
      <c r="O29" s="66">
        <f>RANK(N29,N$8:N$33,0)</f>
        <v>22</v>
      </c>
      <c r="P29" s="65">
        <f>VLOOKUP($A29,'Return Data'!$B$7:$R$2843,15,0)</f>
        <v>12.6747</v>
      </c>
      <c r="Q29" s="66">
        <f>RANK(P29,P$8:P$33,0)</f>
        <v>21</v>
      </c>
      <c r="R29" s="65">
        <f>VLOOKUP($A29,'Return Data'!$B$7:$R$2843,16,0)</f>
        <v>16.537700000000001</v>
      </c>
      <c r="S29" s="67">
        <f t="shared" si="7"/>
        <v>20</v>
      </c>
    </row>
    <row r="30" spans="1:19" x14ac:dyDescent="0.3">
      <c r="A30" s="63" t="s">
        <v>1195</v>
      </c>
      <c r="B30" s="64">
        <f>VLOOKUP($A30,'Return Data'!$B$7:$R$2843,3,0)</f>
        <v>44340</v>
      </c>
      <c r="C30" s="65">
        <f>VLOOKUP($A30,'Return Data'!$B$7:$R$2843,4,0)</f>
        <v>223.0154</v>
      </c>
      <c r="D30" s="65">
        <f>VLOOKUP($A30,'Return Data'!$B$7:$R$2843,10,0)</f>
        <v>7.8893000000000004</v>
      </c>
      <c r="E30" s="66">
        <f t="shared" si="0"/>
        <v>16</v>
      </c>
      <c r="F30" s="65">
        <f>VLOOKUP($A30,'Return Data'!$B$7:$R$2843,11,0)</f>
        <v>25.522200000000002</v>
      </c>
      <c r="G30" s="66">
        <f t="shared" si="11"/>
        <v>16</v>
      </c>
      <c r="H30" s="65">
        <f>VLOOKUP($A30,'Return Data'!$B$7:$R$2843,12,0)</f>
        <v>41.444899999999997</v>
      </c>
      <c r="I30" s="66">
        <f t="shared" si="12"/>
        <v>15</v>
      </c>
      <c r="J30" s="65">
        <f>VLOOKUP($A30,'Return Data'!$B$7:$R$2843,13,0)</f>
        <v>82.706400000000002</v>
      </c>
      <c r="K30" s="66">
        <f t="shared" si="8"/>
        <v>16</v>
      </c>
      <c r="L30" s="65">
        <f>VLOOKUP($A30,'Return Data'!$B$7:$R$2843,17,0)</f>
        <v>23.585999999999999</v>
      </c>
      <c r="M30" s="66">
        <f>RANK(L30,L$8:L$33,0)</f>
        <v>14</v>
      </c>
      <c r="N30" s="65">
        <f>VLOOKUP($A30,'Return Data'!$B$7:$R$2843,14,0)</f>
        <v>17.4145</v>
      </c>
      <c r="O30" s="66">
        <f>RANK(N30,N$8:N$33,0)</f>
        <v>4</v>
      </c>
      <c r="P30" s="65">
        <f>VLOOKUP($A30,'Return Data'!$B$7:$R$2843,15,0)</f>
        <v>17.8184</v>
      </c>
      <c r="Q30" s="66">
        <f>RANK(P30,P$8:P$33,0)</f>
        <v>9</v>
      </c>
      <c r="R30" s="65">
        <f>VLOOKUP($A30,'Return Data'!$B$7:$R$2843,16,0)</f>
        <v>19.690999999999999</v>
      </c>
      <c r="S30" s="67">
        <f t="shared" si="7"/>
        <v>12</v>
      </c>
    </row>
    <row r="31" spans="1:19" x14ac:dyDescent="0.3">
      <c r="A31" s="63" t="s">
        <v>1196</v>
      </c>
      <c r="B31" s="64">
        <f>VLOOKUP($A31,'Return Data'!$B$7:$R$2843,3,0)</f>
        <v>44340</v>
      </c>
      <c r="C31" s="65">
        <f>VLOOKUP($A31,'Return Data'!$B$7:$R$2843,4,0)</f>
        <v>67.959999999999994</v>
      </c>
      <c r="D31" s="65">
        <f>VLOOKUP($A31,'Return Data'!$B$7:$R$2843,10,0)</f>
        <v>9.4011999999999993</v>
      </c>
      <c r="E31" s="66">
        <f t="shared" si="0"/>
        <v>7</v>
      </c>
      <c r="F31" s="65">
        <f>VLOOKUP($A31,'Return Data'!$B$7:$R$2843,11,0)</f>
        <v>26.437200000000001</v>
      </c>
      <c r="G31" s="66">
        <f t="shared" si="11"/>
        <v>15</v>
      </c>
      <c r="H31" s="65">
        <f>VLOOKUP($A31,'Return Data'!$B$7:$R$2843,12,0)</f>
        <v>36.740400000000001</v>
      </c>
      <c r="I31" s="66">
        <f t="shared" si="12"/>
        <v>24</v>
      </c>
      <c r="J31" s="65">
        <f>VLOOKUP($A31,'Return Data'!$B$7:$R$2843,13,0)</f>
        <v>71.442999999999998</v>
      </c>
      <c r="K31" s="66">
        <f t="shared" si="8"/>
        <v>23</v>
      </c>
      <c r="L31" s="65">
        <f>VLOOKUP($A31,'Return Data'!$B$7:$R$2843,17,0)</f>
        <v>24.3416</v>
      </c>
      <c r="M31" s="66">
        <f>RANK(L31,L$8:L$33,0)</f>
        <v>11</v>
      </c>
      <c r="N31" s="65">
        <f>VLOOKUP($A31,'Return Data'!$B$7:$R$2843,14,0)</f>
        <v>14.4209</v>
      </c>
      <c r="O31" s="66">
        <f>RANK(N31,N$8:N$33,0)</f>
        <v>12</v>
      </c>
      <c r="P31" s="65">
        <f>VLOOKUP($A31,'Return Data'!$B$7:$R$2843,15,0)</f>
        <v>18.476400000000002</v>
      </c>
      <c r="Q31" s="66">
        <f>RANK(P31,P$8:P$33,0)</f>
        <v>7</v>
      </c>
      <c r="R31" s="65">
        <f>VLOOKUP($A31,'Return Data'!$B$7:$R$2843,16,0)</f>
        <v>17.368300000000001</v>
      </c>
      <c r="S31" s="67">
        <f t="shared" si="7"/>
        <v>19</v>
      </c>
    </row>
    <row r="32" spans="1:19" x14ac:dyDescent="0.3">
      <c r="A32" s="63" t="s">
        <v>1198</v>
      </c>
      <c r="B32" s="64">
        <f>VLOOKUP($A32,'Return Data'!$B$7:$R$2843,3,0)</f>
        <v>44340</v>
      </c>
      <c r="C32" s="65">
        <f>VLOOKUP($A32,'Return Data'!$B$7:$R$2843,4,0)</f>
        <v>22.23</v>
      </c>
      <c r="D32" s="65">
        <f>VLOOKUP($A32,'Return Data'!$B$7:$R$2843,10,0)</f>
        <v>7.2876000000000003</v>
      </c>
      <c r="E32" s="66">
        <f t="shared" si="0"/>
        <v>17</v>
      </c>
      <c r="F32" s="65">
        <f>VLOOKUP($A32,'Return Data'!$B$7:$R$2843,11,0)</f>
        <v>28.422899999999998</v>
      </c>
      <c r="G32" s="66">
        <f t="shared" si="11"/>
        <v>13</v>
      </c>
      <c r="H32" s="65">
        <f>VLOOKUP($A32,'Return Data'!$B$7:$R$2843,12,0)</f>
        <v>43.234499999999997</v>
      </c>
      <c r="I32" s="66">
        <f t="shared" si="12"/>
        <v>11</v>
      </c>
      <c r="J32" s="65"/>
      <c r="K32" s="66"/>
      <c r="L32" s="65"/>
      <c r="M32" s="66"/>
      <c r="N32" s="65"/>
      <c r="O32" s="66"/>
      <c r="P32" s="65"/>
      <c r="Q32" s="66"/>
      <c r="R32" s="65">
        <f>VLOOKUP($A32,'Return Data'!$B$7:$R$2843,16,0)</f>
        <v>97.953999999999994</v>
      </c>
      <c r="S32" s="67">
        <f t="shared" si="7"/>
        <v>1</v>
      </c>
    </row>
    <row r="33" spans="1:19" x14ac:dyDescent="0.3">
      <c r="A33" s="63" t="s">
        <v>1943</v>
      </c>
      <c r="B33" s="64">
        <f>VLOOKUP($A33,'Return Data'!$B$7:$R$2843,3,0)</f>
        <v>44340</v>
      </c>
      <c r="C33" s="65">
        <f>VLOOKUP($A33,'Return Data'!$B$7:$R$2843,4,0)</f>
        <v>164.79589999999999</v>
      </c>
      <c r="D33" s="65">
        <f>VLOOKUP($A33,'Return Data'!$B$7:$R$2843,10,0)</f>
        <v>6.8860999999999999</v>
      </c>
      <c r="E33" s="66">
        <f t="shared" si="0"/>
        <v>20</v>
      </c>
      <c r="F33" s="65">
        <f>VLOOKUP($A33,'Return Data'!$B$7:$R$2843,11,0)</f>
        <v>25.446999999999999</v>
      </c>
      <c r="G33" s="66">
        <f t="shared" si="11"/>
        <v>17</v>
      </c>
      <c r="H33" s="65">
        <f>VLOOKUP($A33,'Return Data'!$B$7:$R$2843,12,0)</f>
        <v>42.073599999999999</v>
      </c>
      <c r="I33" s="66">
        <f t="shared" si="12"/>
        <v>13</v>
      </c>
      <c r="J33" s="65">
        <f>VLOOKUP($A33,'Return Data'!$B$7:$R$2843,13,0)</f>
        <v>87.813199999999995</v>
      </c>
      <c r="K33" s="66">
        <f>RANK(J33,J$8:J$33,0)</f>
        <v>10</v>
      </c>
      <c r="L33" s="65">
        <f>VLOOKUP($A33,'Return Data'!$B$7:$R$2843,17,0)</f>
        <v>25.600100000000001</v>
      </c>
      <c r="M33" s="66">
        <f>RANK(L33,L$8:L$33,0)</f>
        <v>9</v>
      </c>
      <c r="N33" s="65">
        <f>VLOOKUP($A33,'Return Data'!$B$7:$R$2843,14,0)</f>
        <v>14.1244</v>
      </c>
      <c r="O33" s="66">
        <f>RANK(N33,N$8:N$33,0)</f>
        <v>13</v>
      </c>
      <c r="P33" s="65">
        <f>VLOOKUP($A33,'Return Data'!$B$7:$R$2843,15,0)</f>
        <v>15.643599999999999</v>
      </c>
      <c r="Q33" s="66">
        <f>RANK(P33,P$8:P$33,0)</f>
        <v>16</v>
      </c>
      <c r="R33" s="65">
        <f>VLOOKUP($A33,'Return Data'!$B$7:$R$2843,16,0)</f>
        <v>19.7258</v>
      </c>
      <c r="S33" s="67">
        <f t="shared" si="7"/>
        <v>11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8.731111538461537</v>
      </c>
      <c r="E35" s="74"/>
      <c r="F35" s="75">
        <f>AVERAGE(F8:F33)</f>
        <v>28.87423076923077</v>
      </c>
      <c r="G35" s="74"/>
      <c r="H35" s="75">
        <f>AVERAGE(H8:H33)</f>
        <v>43.564500000000002</v>
      </c>
      <c r="I35" s="74"/>
      <c r="J35" s="75">
        <f>AVERAGE(J8:J33)</f>
        <v>87.391840000000016</v>
      </c>
      <c r="K35" s="74"/>
      <c r="L35" s="75">
        <f>AVERAGE(L8:L33)</f>
        <v>24.132000000000001</v>
      </c>
      <c r="M35" s="74"/>
      <c r="N35" s="75">
        <f>AVERAGE(N8:N33)</f>
        <v>14.722090909090905</v>
      </c>
      <c r="O35" s="74"/>
      <c r="P35" s="75">
        <f>AVERAGE(P8:P33)</f>
        <v>17.192919047619043</v>
      </c>
      <c r="Q35" s="74"/>
      <c r="R35" s="75">
        <f>AVERAGE(R8:R33)</f>
        <v>22.375730769230771</v>
      </c>
      <c r="S35" s="76"/>
    </row>
    <row r="36" spans="1:19" x14ac:dyDescent="0.3">
      <c r="A36" s="73" t="s">
        <v>28</v>
      </c>
      <c r="B36" s="74"/>
      <c r="C36" s="74"/>
      <c r="D36" s="75">
        <f>MIN(D8:D33)</f>
        <v>3.4758</v>
      </c>
      <c r="E36" s="74"/>
      <c r="F36" s="75">
        <f>MIN(F8:F33)</f>
        <v>20.268599999999999</v>
      </c>
      <c r="G36" s="74"/>
      <c r="H36" s="75">
        <f>MIN(H8:H33)</f>
        <v>33.613300000000002</v>
      </c>
      <c r="I36" s="74"/>
      <c r="J36" s="75">
        <f>MIN(J8:J33)</f>
        <v>67.096900000000005</v>
      </c>
      <c r="K36" s="74"/>
      <c r="L36" s="75">
        <f>MIN(L8:L33)</f>
        <v>14.0814</v>
      </c>
      <c r="M36" s="74"/>
      <c r="N36" s="75">
        <f>MIN(N8:N33)</f>
        <v>6.9886999999999997</v>
      </c>
      <c r="O36" s="74"/>
      <c r="P36" s="75">
        <f>MIN(P8:P33)</f>
        <v>12.6747</v>
      </c>
      <c r="Q36" s="74"/>
      <c r="R36" s="75">
        <f>MIN(R8:R33)</f>
        <v>8.3498000000000001</v>
      </c>
      <c r="S36" s="76"/>
    </row>
    <row r="37" spans="1:19" ht="15" thickBot="1" x14ac:dyDescent="0.35">
      <c r="A37" s="77" t="s">
        <v>29</v>
      </c>
      <c r="B37" s="78"/>
      <c r="C37" s="78"/>
      <c r="D37" s="79">
        <f>MAX(D8:D33)</f>
        <v>28.192</v>
      </c>
      <c r="E37" s="78"/>
      <c r="F37" s="79">
        <f>MAX(F8:F33)</f>
        <v>46.305300000000003</v>
      </c>
      <c r="G37" s="78"/>
      <c r="H37" s="79">
        <f>MAX(H8:H33)</f>
        <v>60.196800000000003</v>
      </c>
      <c r="I37" s="78"/>
      <c r="J37" s="79">
        <f>MAX(J8:J33)</f>
        <v>119.59059999999999</v>
      </c>
      <c r="K37" s="78"/>
      <c r="L37" s="79">
        <f>MAX(L8:L33)</f>
        <v>40.038400000000003</v>
      </c>
      <c r="M37" s="78"/>
      <c r="N37" s="79">
        <f>MAX(N8:N33)</f>
        <v>23.113499999999998</v>
      </c>
      <c r="O37" s="78"/>
      <c r="P37" s="79">
        <f>MAX(P8:P33)</f>
        <v>20.999300000000002</v>
      </c>
      <c r="Q37" s="78"/>
      <c r="R37" s="79">
        <f>MAX(R8:R33)</f>
        <v>97.953999999999994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44340</v>
      </c>
      <c r="C8" s="65">
        <f>VLOOKUP($A8,'Return Data'!$B$7:$R$2843,4,0)</f>
        <v>372.59</v>
      </c>
      <c r="D8" s="65">
        <f>VLOOKUP($A8,'Return Data'!$B$7:$R$2843,10,0)</f>
        <v>8.1381999999999994</v>
      </c>
      <c r="E8" s="66">
        <f t="shared" ref="E8:E33" si="0">RANK(D8,D$8:D$33,0)</f>
        <v>11</v>
      </c>
      <c r="F8" s="65">
        <f>VLOOKUP($A8,'Return Data'!$B$7:$R$2843,11,0)</f>
        <v>27.407299999999999</v>
      </c>
      <c r="G8" s="66">
        <f t="shared" ref="G8:G25" si="1">RANK(F8,F$8:F$33,0)</f>
        <v>13</v>
      </c>
      <c r="H8" s="65">
        <f>VLOOKUP($A8,'Return Data'!$B$7:$R$2843,12,0)</f>
        <v>38.6175</v>
      </c>
      <c r="I8" s="66">
        <f t="shared" ref="I8:I25" si="2">RANK(H8,H$8:H$33,0)</f>
        <v>18</v>
      </c>
      <c r="J8" s="65">
        <f>VLOOKUP($A8,'Return Data'!$B$7:$R$2843,13,0)</f>
        <v>85.073499999999996</v>
      </c>
      <c r="K8" s="66">
        <f t="shared" ref="K8:K21" si="3">RANK(J8,J$8:J$33,0)</f>
        <v>11</v>
      </c>
      <c r="L8" s="65">
        <f>VLOOKUP($A8,'Return Data'!$B$7:$R$2843,17,0)</f>
        <v>14.074199999999999</v>
      </c>
      <c r="M8" s="66">
        <f t="shared" ref="M8:M21" si="4">RANK(L8,L$8:L$33,0)</f>
        <v>22</v>
      </c>
      <c r="N8" s="65">
        <f>VLOOKUP($A8,'Return Data'!$B$7:$R$2843,14,0)</f>
        <v>7.0572999999999997</v>
      </c>
      <c r="O8" s="66">
        <f t="shared" ref="O8:O20" si="5">RANK(N8,N$8:N$33,0)</f>
        <v>21</v>
      </c>
      <c r="P8" s="65">
        <f>VLOOKUP($A8,'Return Data'!$B$7:$R$2843,15,0)</f>
        <v>11.8925</v>
      </c>
      <c r="Q8" s="66">
        <f t="shared" ref="Q8:Q16" si="6">RANK(P8,P$8:P$33,0)</f>
        <v>19</v>
      </c>
      <c r="R8" s="65">
        <f>VLOOKUP($A8,'Return Data'!$B$7:$R$2843,16,0)</f>
        <v>21.4057</v>
      </c>
      <c r="S8" s="67">
        <f t="shared" ref="S8:S33" si="7">RANK(R8,R$8:R$33,0)</f>
        <v>6</v>
      </c>
    </row>
    <row r="9" spans="1:20" x14ac:dyDescent="0.3">
      <c r="A9" s="63" t="s">
        <v>1153</v>
      </c>
      <c r="B9" s="64">
        <f>VLOOKUP($A9,'Return Data'!$B$7:$R$2843,3,0)</f>
        <v>44340</v>
      </c>
      <c r="C9" s="65">
        <f>VLOOKUP($A9,'Return Data'!$B$7:$R$2843,4,0)</f>
        <v>57.24</v>
      </c>
      <c r="D9" s="65">
        <f>VLOOKUP($A9,'Return Data'!$B$7:$R$2843,10,0)</f>
        <v>6.5723000000000003</v>
      </c>
      <c r="E9" s="66">
        <f t="shared" si="0"/>
        <v>20</v>
      </c>
      <c r="F9" s="65">
        <f>VLOOKUP($A9,'Return Data'!$B$7:$R$2843,11,0)</f>
        <v>20.632200000000001</v>
      </c>
      <c r="G9" s="66">
        <f t="shared" si="1"/>
        <v>25</v>
      </c>
      <c r="H9" s="65">
        <f>VLOOKUP($A9,'Return Data'!$B$7:$R$2843,12,0)</f>
        <v>35.768500000000003</v>
      </c>
      <c r="I9" s="66">
        <f t="shared" si="2"/>
        <v>24</v>
      </c>
      <c r="J9" s="65">
        <f>VLOOKUP($A9,'Return Data'!$B$7:$R$2843,13,0)</f>
        <v>64.766800000000003</v>
      </c>
      <c r="K9" s="66">
        <f t="shared" si="3"/>
        <v>25</v>
      </c>
      <c r="L9" s="65">
        <f>VLOOKUP($A9,'Return Data'!$B$7:$R$2843,17,0)</f>
        <v>25.724299999999999</v>
      </c>
      <c r="M9" s="66">
        <f t="shared" si="4"/>
        <v>4</v>
      </c>
      <c r="N9" s="65">
        <f>VLOOKUP($A9,'Return Data'!$B$7:$R$2843,14,0)</f>
        <v>18.629899999999999</v>
      </c>
      <c r="O9" s="66">
        <f t="shared" si="5"/>
        <v>3</v>
      </c>
      <c r="P9" s="65">
        <f>VLOOKUP($A9,'Return Data'!$B$7:$R$2843,15,0)</f>
        <v>19.2044</v>
      </c>
      <c r="Q9" s="66">
        <f t="shared" si="6"/>
        <v>1</v>
      </c>
      <c r="R9" s="65">
        <f>VLOOKUP($A9,'Return Data'!$B$7:$R$2843,16,0)</f>
        <v>18.519200000000001</v>
      </c>
      <c r="S9" s="67">
        <f t="shared" si="7"/>
        <v>9</v>
      </c>
    </row>
    <row r="10" spans="1:20" x14ac:dyDescent="0.3">
      <c r="A10" s="63" t="s">
        <v>1154</v>
      </c>
      <c r="B10" s="64">
        <f>VLOOKUP($A10,'Return Data'!$B$7:$R$2843,3,0)</f>
        <v>44340</v>
      </c>
      <c r="C10" s="65">
        <f>VLOOKUP($A10,'Return Data'!$B$7:$R$2843,4,0)</f>
        <v>13.58</v>
      </c>
      <c r="D10" s="65">
        <f>VLOOKUP($A10,'Return Data'!$B$7:$R$2843,10,0)</f>
        <v>8.3798999999999992</v>
      </c>
      <c r="E10" s="66">
        <f t="shared" si="0"/>
        <v>9</v>
      </c>
      <c r="F10" s="65">
        <f>VLOOKUP($A10,'Return Data'!$B$7:$R$2843,11,0)</f>
        <v>23.679400000000001</v>
      </c>
      <c r="G10" s="66">
        <f t="shared" si="1"/>
        <v>20</v>
      </c>
      <c r="H10" s="65">
        <f>VLOOKUP($A10,'Return Data'!$B$7:$R$2843,12,0)</f>
        <v>39.568300000000001</v>
      </c>
      <c r="I10" s="66">
        <f t="shared" si="2"/>
        <v>17</v>
      </c>
      <c r="J10" s="65">
        <f>VLOOKUP($A10,'Return Data'!$B$7:$R$2843,13,0)</f>
        <v>79.629599999999996</v>
      </c>
      <c r="K10" s="66">
        <f t="shared" si="3"/>
        <v>17</v>
      </c>
      <c r="L10" s="65">
        <f>VLOOKUP($A10,'Return Data'!$B$7:$R$2843,17,0)</f>
        <v>23.282</v>
      </c>
      <c r="M10" s="66">
        <f t="shared" si="4"/>
        <v>12</v>
      </c>
      <c r="N10" s="65">
        <f>VLOOKUP($A10,'Return Data'!$B$7:$R$2843,14,0)</f>
        <v>11.7043</v>
      </c>
      <c r="O10" s="66">
        <f t="shared" si="5"/>
        <v>15</v>
      </c>
      <c r="P10" s="65">
        <f>VLOOKUP($A10,'Return Data'!$B$7:$R$2843,15,0)</f>
        <v>16.409700000000001</v>
      </c>
      <c r="Q10" s="66">
        <f t="shared" si="6"/>
        <v>12</v>
      </c>
      <c r="R10" s="65">
        <f>VLOOKUP($A10,'Return Data'!$B$7:$R$2843,16,0)</f>
        <v>2.9167999999999998</v>
      </c>
      <c r="S10" s="67">
        <f t="shared" si="7"/>
        <v>26</v>
      </c>
    </row>
    <row r="11" spans="1:20" x14ac:dyDescent="0.3">
      <c r="A11" s="63" t="s">
        <v>1156</v>
      </c>
      <c r="B11" s="64">
        <f>VLOOKUP($A11,'Return Data'!$B$7:$R$2843,3,0)</f>
        <v>44340</v>
      </c>
      <c r="C11" s="65">
        <f>VLOOKUP($A11,'Return Data'!$B$7:$R$2843,4,0)</f>
        <v>49.127000000000002</v>
      </c>
      <c r="D11" s="65">
        <f>VLOOKUP($A11,'Return Data'!$B$7:$R$2843,10,0)</f>
        <v>7.8292000000000002</v>
      </c>
      <c r="E11" s="66">
        <f t="shared" si="0"/>
        <v>14</v>
      </c>
      <c r="F11" s="65">
        <f>VLOOKUP($A11,'Return Data'!$B$7:$R$2843,11,0)</f>
        <v>30.6952</v>
      </c>
      <c r="G11" s="66">
        <f t="shared" si="1"/>
        <v>8</v>
      </c>
      <c r="H11" s="65">
        <f>VLOOKUP($A11,'Return Data'!$B$7:$R$2843,12,0)</f>
        <v>41.662100000000002</v>
      </c>
      <c r="I11" s="66">
        <f t="shared" si="2"/>
        <v>11</v>
      </c>
      <c r="J11" s="65">
        <f>VLOOKUP($A11,'Return Data'!$B$7:$R$2843,13,0)</f>
        <v>82.384200000000007</v>
      </c>
      <c r="K11" s="66">
        <f t="shared" si="3"/>
        <v>13</v>
      </c>
      <c r="L11" s="65">
        <f>VLOOKUP($A11,'Return Data'!$B$7:$R$2843,17,0)</f>
        <v>23.871500000000001</v>
      </c>
      <c r="M11" s="66">
        <f t="shared" si="4"/>
        <v>9</v>
      </c>
      <c r="N11" s="65">
        <f>VLOOKUP($A11,'Return Data'!$B$7:$R$2843,14,0)</f>
        <v>14.4938</v>
      </c>
      <c r="O11" s="66">
        <f t="shared" si="5"/>
        <v>8</v>
      </c>
      <c r="P11" s="65">
        <f>VLOOKUP($A11,'Return Data'!$B$7:$R$2843,15,0)</f>
        <v>15.1678</v>
      </c>
      <c r="Q11" s="66">
        <f t="shared" si="6"/>
        <v>15</v>
      </c>
      <c r="R11" s="65">
        <f>VLOOKUP($A11,'Return Data'!$B$7:$R$2843,16,0)</f>
        <v>11.139900000000001</v>
      </c>
      <c r="S11" s="67">
        <f t="shared" si="7"/>
        <v>23</v>
      </c>
    </row>
    <row r="12" spans="1:20" x14ac:dyDescent="0.3">
      <c r="A12" s="63" t="s">
        <v>1159</v>
      </c>
      <c r="B12" s="64">
        <f>VLOOKUP($A12,'Return Data'!$B$7:$R$2843,3,0)</f>
        <v>44340</v>
      </c>
      <c r="C12" s="65">
        <f>VLOOKUP($A12,'Return Data'!$B$7:$R$2843,4,0)</f>
        <v>81.292000000000002</v>
      </c>
      <c r="D12" s="65">
        <f>VLOOKUP($A12,'Return Data'!$B$7:$R$2843,10,0)</f>
        <v>8.1974999999999998</v>
      </c>
      <c r="E12" s="66">
        <f t="shared" si="0"/>
        <v>10</v>
      </c>
      <c r="F12" s="65">
        <f>VLOOKUP($A12,'Return Data'!$B$7:$R$2843,11,0)</f>
        <v>19.6755</v>
      </c>
      <c r="G12" s="66">
        <f t="shared" si="1"/>
        <v>26</v>
      </c>
      <c r="H12" s="65">
        <f>VLOOKUP($A12,'Return Data'!$B$7:$R$2843,12,0)</f>
        <v>32.639299999999999</v>
      </c>
      <c r="I12" s="66">
        <f t="shared" si="2"/>
        <v>26</v>
      </c>
      <c r="J12" s="65">
        <f>VLOOKUP($A12,'Return Data'!$B$7:$R$2843,13,0)</f>
        <v>68.212400000000002</v>
      </c>
      <c r="K12" s="66">
        <f t="shared" si="3"/>
        <v>24</v>
      </c>
      <c r="L12" s="65">
        <f>VLOOKUP($A12,'Return Data'!$B$7:$R$2843,17,0)</f>
        <v>22.461600000000001</v>
      </c>
      <c r="M12" s="66">
        <f t="shared" si="4"/>
        <v>13</v>
      </c>
      <c r="N12" s="65">
        <f>VLOOKUP($A12,'Return Data'!$B$7:$R$2843,14,0)</f>
        <v>14.1472</v>
      </c>
      <c r="O12" s="66">
        <f t="shared" si="5"/>
        <v>10</v>
      </c>
      <c r="P12" s="65">
        <f>VLOOKUP($A12,'Return Data'!$B$7:$R$2843,15,0)</f>
        <v>17.464400000000001</v>
      </c>
      <c r="Q12" s="66">
        <f t="shared" si="6"/>
        <v>6</v>
      </c>
      <c r="R12" s="65">
        <f>VLOOKUP($A12,'Return Data'!$B$7:$R$2843,16,0)</f>
        <v>15.5085</v>
      </c>
      <c r="S12" s="67">
        <f t="shared" si="7"/>
        <v>15</v>
      </c>
    </row>
    <row r="13" spans="1:20" x14ac:dyDescent="0.3">
      <c r="A13" s="63" t="s">
        <v>1161</v>
      </c>
      <c r="B13" s="64">
        <f>VLOOKUP($A13,'Return Data'!$B$7:$R$2843,3,0)</f>
        <v>44340</v>
      </c>
      <c r="C13" s="65">
        <f>VLOOKUP($A13,'Return Data'!$B$7:$R$2843,4,0)</f>
        <v>42.55</v>
      </c>
      <c r="D13" s="65">
        <f>VLOOKUP($A13,'Return Data'!$B$7:$R$2843,10,0)</f>
        <v>8.9015000000000004</v>
      </c>
      <c r="E13" s="66">
        <f t="shared" si="0"/>
        <v>8</v>
      </c>
      <c r="F13" s="65">
        <f>VLOOKUP($A13,'Return Data'!$B$7:$R$2843,11,0)</f>
        <v>32.761299999999999</v>
      </c>
      <c r="G13" s="66">
        <f t="shared" si="1"/>
        <v>6</v>
      </c>
      <c r="H13" s="65">
        <f>VLOOKUP($A13,'Return Data'!$B$7:$R$2843,12,0)</f>
        <v>49.298200000000001</v>
      </c>
      <c r="I13" s="66">
        <f t="shared" si="2"/>
        <v>5</v>
      </c>
      <c r="J13" s="65">
        <f>VLOOKUP($A13,'Return Data'!$B$7:$R$2843,13,0)</f>
        <v>94.452100000000002</v>
      </c>
      <c r="K13" s="66">
        <f t="shared" si="3"/>
        <v>6</v>
      </c>
      <c r="L13" s="65">
        <f>VLOOKUP($A13,'Return Data'!$B$7:$R$2843,17,0)</f>
        <v>26.621099999999998</v>
      </c>
      <c r="M13" s="66">
        <f t="shared" si="4"/>
        <v>3</v>
      </c>
      <c r="N13" s="65">
        <f>VLOOKUP($A13,'Return Data'!$B$7:$R$2843,14,0)</f>
        <v>14.3536</v>
      </c>
      <c r="O13" s="66">
        <f t="shared" si="5"/>
        <v>9</v>
      </c>
      <c r="P13" s="65">
        <f>VLOOKUP($A13,'Return Data'!$B$7:$R$2843,15,0)</f>
        <v>18.046399999999998</v>
      </c>
      <c r="Q13" s="66">
        <f t="shared" si="6"/>
        <v>3</v>
      </c>
      <c r="R13" s="65">
        <f>VLOOKUP($A13,'Return Data'!$B$7:$R$2843,16,0)</f>
        <v>11.395</v>
      </c>
      <c r="S13" s="67">
        <f t="shared" si="7"/>
        <v>22</v>
      </c>
    </row>
    <row r="14" spans="1:20" x14ac:dyDescent="0.3">
      <c r="A14" s="63" t="s">
        <v>1162</v>
      </c>
      <c r="B14" s="64">
        <f>VLOOKUP($A14,'Return Data'!$B$7:$R$2843,3,0)</f>
        <v>44340</v>
      </c>
      <c r="C14" s="65">
        <f>VLOOKUP($A14,'Return Data'!$B$7:$R$2843,4,0)</f>
        <v>1318.873</v>
      </c>
      <c r="D14" s="65">
        <f>VLOOKUP($A14,'Return Data'!$B$7:$R$2843,10,0)</f>
        <v>4.7835000000000001</v>
      </c>
      <c r="E14" s="66">
        <f t="shared" si="0"/>
        <v>23</v>
      </c>
      <c r="F14" s="65">
        <f>VLOOKUP($A14,'Return Data'!$B$7:$R$2843,11,0)</f>
        <v>23.448</v>
      </c>
      <c r="G14" s="66">
        <f t="shared" si="1"/>
        <v>21</v>
      </c>
      <c r="H14" s="65">
        <f>VLOOKUP($A14,'Return Data'!$B$7:$R$2843,12,0)</f>
        <v>41.076300000000003</v>
      </c>
      <c r="I14" s="66">
        <f t="shared" si="2"/>
        <v>13</v>
      </c>
      <c r="J14" s="65">
        <f>VLOOKUP($A14,'Return Data'!$B$7:$R$2843,13,0)</f>
        <v>83.751199999999997</v>
      </c>
      <c r="K14" s="66">
        <f t="shared" si="3"/>
        <v>12</v>
      </c>
      <c r="L14" s="65">
        <f>VLOOKUP($A14,'Return Data'!$B$7:$R$2843,17,0)</f>
        <v>17.738299999999999</v>
      </c>
      <c r="M14" s="66">
        <f t="shared" si="4"/>
        <v>20</v>
      </c>
      <c r="N14" s="65">
        <f>VLOOKUP($A14,'Return Data'!$B$7:$R$2843,14,0)</f>
        <v>11.164999999999999</v>
      </c>
      <c r="O14" s="66">
        <f t="shared" si="5"/>
        <v>17</v>
      </c>
      <c r="P14" s="65">
        <f>VLOOKUP($A14,'Return Data'!$B$7:$R$2843,15,0)</f>
        <v>14.3795</v>
      </c>
      <c r="Q14" s="66">
        <f t="shared" si="6"/>
        <v>17</v>
      </c>
      <c r="R14" s="65">
        <f>VLOOKUP($A14,'Return Data'!$B$7:$R$2843,16,0)</f>
        <v>19.428999999999998</v>
      </c>
      <c r="S14" s="67">
        <f t="shared" si="7"/>
        <v>7</v>
      </c>
    </row>
    <row r="15" spans="1:20" x14ac:dyDescent="0.3">
      <c r="A15" s="63" t="s">
        <v>1164</v>
      </c>
      <c r="B15" s="64">
        <f>VLOOKUP($A15,'Return Data'!$B$7:$R$2843,3,0)</f>
        <v>44340</v>
      </c>
      <c r="C15" s="65">
        <f>VLOOKUP($A15,'Return Data'!$B$7:$R$2843,4,0)</f>
        <v>79.400000000000006</v>
      </c>
      <c r="D15" s="65">
        <f>VLOOKUP($A15,'Return Data'!$B$7:$R$2843,10,0)</f>
        <v>9.8323</v>
      </c>
      <c r="E15" s="66">
        <f t="shared" si="0"/>
        <v>4</v>
      </c>
      <c r="F15" s="65">
        <f>VLOOKUP($A15,'Return Data'!$B$7:$R$2843,11,0)</f>
        <v>29.229700000000001</v>
      </c>
      <c r="G15" s="66">
        <f t="shared" si="1"/>
        <v>10</v>
      </c>
      <c r="H15" s="65">
        <f>VLOOKUP($A15,'Return Data'!$B$7:$R$2843,12,0)</f>
        <v>43.352400000000003</v>
      </c>
      <c r="I15" s="66">
        <f t="shared" si="2"/>
        <v>9</v>
      </c>
      <c r="J15" s="65">
        <f>VLOOKUP($A15,'Return Data'!$B$7:$R$2843,13,0)</f>
        <v>91.505300000000005</v>
      </c>
      <c r="K15" s="66">
        <f t="shared" si="3"/>
        <v>8</v>
      </c>
      <c r="L15" s="65">
        <f>VLOOKUP($A15,'Return Data'!$B$7:$R$2843,17,0)</f>
        <v>20.659199999999998</v>
      </c>
      <c r="M15" s="66">
        <f t="shared" si="4"/>
        <v>16</v>
      </c>
      <c r="N15" s="65">
        <f>VLOOKUP($A15,'Return Data'!$B$7:$R$2843,14,0)</f>
        <v>12.2905</v>
      </c>
      <c r="O15" s="66">
        <f t="shared" si="5"/>
        <v>14</v>
      </c>
      <c r="P15" s="65">
        <f>VLOOKUP($A15,'Return Data'!$B$7:$R$2843,15,0)</f>
        <v>16.341699999999999</v>
      </c>
      <c r="Q15" s="66">
        <f t="shared" si="6"/>
        <v>13</v>
      </c>
      <c r="R15" s="65">
        <f>VLOOKUP($A15,'Return Data'!$B$7:$R$2843,16,0)</f>
        <v>16.045200000000001</v>
      </c>
      <c r="S15" s="67">
        <f t="shared" si="7"/>
        <v>14</v>
      </c>
    </row>
    <row r="16" spans="1:20" x14ac:dyDescent="0.3">
      <c r="A16" s="63" t="s">
        <v>1166</v>
      </c>
      <c r="B16" s="64">
        <f>VLOOKUP($A16,'Return Data'!$B$7:$R$2843,3,0)</f>
        <v>44340</v>
      </c>
      <c r="C16" s="65">
        <f>VLOOKUP($A16,'Return Data'!$B$7:$R$2843,4,0)</f>
        <v>136.79</v>
      </c>
      <c r="D16" s="65">
        <f>VLOOKUP($A16,'Return Data'!$B$7:$R$2843,10,0)</f>
        <v>9.6074000000000002</v>
      </c>
      <c r="E16" s="66">
        <f t="shared" si="0"/>
        <v>5</v>
      </c>
      <c r="F16" s="65">
        <f>VLOOKUP($A16,'Return Data'!$B$7:$R$2843,11,0)</f>
        <v>31.782299999999999</v>
      </c>
      <c r="G16" s="66">
        <f t="shared" si="1"/>
        <v>7</v>
      </c>
      <c r="H16" s="65">
        <f>VLOOKUP($A16,'Return Data'!$B$7:$R$2843,12,0)</f>
        <v>44.0501</v>
      </c>
      <c r="I16" s="66">
        <f t="shared" si="2"/>
        <v>8</v>
      </c>
      <c r="J16" s="65">
        <f>VLOOKUP($A16,'Return Data'!$B$7:$R$2843,13,0)</f>
        <v>100.3075</v>
      </c>
      <c r="K16" s="66">
        <f t="shared" si="3"/>
        <v>4</v>
      </c>
      <c r="L16" s="65">
        <f>VLOOKUP($A16,'Return Data'!$B$7:$R$2843,17,0)</f>
        <v>19.2409</v>
      </c>
      <c r="M16" s="66">
        <f t="shared" si="4"/>
        <v>17</v>
      </c>
      <c r="N16" s="65">
        <f>VLOOKUP($A16,'Return Data'!$B$7:$R$2843,14,0)</f>
        <v>11.4551</v>
      </c>
      <c r="O16" s="66">
        <f t="shared" si="5"/>
        <v>16</v>
      </c>
      <c r="P16" s="65">
        <f>VLOOKUP($A16,'Return Data'!$B$7:$R$2843,15,0)</f>
        <v>16.107500000000002</v>
      </c>
      <c r="Q16" s="66">
        <f t="shared" si="6"/>
        <v>14</v>
      </c>
      <c r="R16" s="65">
        <f>VLOOKUP($A16,'Return Data'!$B$7:$R$2843,16,0)</f>
        <v>17.088999999999999</v>
      </c>
      <c r="S16" s="67">
        <f t="shared" si="7"/>
        <v>12</v>
      </c>
    </row>
    <row r="17" spans="1:19" x14ac:dyDescent="0.3">
      <c r="A17" s="63" t="s">
        <v>1168</v>
      </c>
      <c r="B17" s="64">
        <f>VLOOKUP($A17,'Return Data'!$B$7:$R$2843,3,0)</f>
        <v>44340</v>
      </c>
      <c r="C17" s="65">
        <f>VLOOKUP($A17,'Return Data'!$B$7:$R$2843,4,0)</f>
        <v>14.86</v>
      </c>
      <c r="D17" s="65">
        <f>VLOOKUP($A17,'Return Data'!$B$7:$R$2843,10,0)</f>
        <v>4.3539000000000003</v>
      </c>
      <c r="E17" s="66">
        <f t="shared" si="0"/>
        <v>25</v>
      </c>
      <c r="F17" s="65">
        <f>VLOOKUP($A17,'Return Data'!$B$7:$R$2843,11,0)</f>
        <v>22.1035</v>
      </c>
      <c r="G17" s="66">
        <f t="shared" si="1"/>
        <v>23</v>
      </c>
      <c r="H17" s="65">
        <f>VLOOKUP($A17,'Return Data'!$B$7:$R$2843,12,0)</f>
        <v>37.847900000000003</v>
      </c>
      <c r="I17" s="66">
        <f t="shared" si="2"/>
        <v>19</v>
      </c>
      <c r="J17" s="65">
        <f>VLOOKUP($A17,'Return Data'!$B$7:$R$2843,13,0)</f>
        <v>80.558899999999994</v>
      </c>
      <c r="K17" s="66">
        <f t="shared" si="3"/>
        <v>15</v>
      </c>
      <c r="L17" s="65">
        <f>VLOOKUP($A17,'Return Data'!$B$7:$R$2843,17,0)</f>
        <v>19.2193</v>
      </c>
      <c r="M17" s="66">
        <f t="shared" si="4"/>
        <v>18</v>
      </c>
      <c r="N17" s="65">
        <f>VLOOKUP($A17,'Return Data'!$B$7:$R$2843,14,0)</f>
        <v>8.9745000000000008</v>
      </c>
      <c r="O17" s="66">
        <f t="shared" si="5"/>
        <v>20</v>
      </c>
      <c r="P17" s="65"/>
      <c r="Q17" s="66"/>
      <c r="R17" s="65">
        <f>VLOOKUP($A17,'Return Data'!$B$7:$R$2843,16,0)</f>
        <v>9.5817999999999994</v>
      </c>
      <c r="S17" s="67">
        <f t="shared" si="7"/>
        <v>24</v>
      </c>
    </row>
    <row r="18" spans="1:19" x14ac:dyDescent="0.3">
      <c r="A18" s="63" t="s">
        <v>1170</v>
      </c>
      <c r="B18" s="64">
        <f>VLOOKUP($A18,'Return Data'!$B$7:$R$2843,3,0)</f>
        <v>44340</v>
      </c>
      <c r="C18" s="65">
        <f>VLOOKUP($A18,'Return Data'!$B$7:$R$2843,4,0)</f>
        <v>72.89</v>
      </c>
      <c r="D18" s="65">
        <f>VLOOKUP($A18,'Return Data'!$B$7:$R$2843,10,0)</f>
        <v>5.1955999999999998</v>
      </c>
      <c r="E18" s="66">
        <f t="shared" si="0"/>
        <v>22</v>
      </c>
      <c r="F18" s="65">
        <f>VLOOKUP($A18,'Return Data'!$B$7:$R$2843,11,0)</f>
        <v>23.878299999999999</v>
      </c>
      <c r="G18" s="66">
        <f t="shared" si="1"/>
        <v>19</v>
      </c>
      <c r="H18" s="65">
        <f>VLOOKUP($A18,'Return Data'!$B$7:$R$2843,12,0)</f>
        <v>35.8874</v>
      </c>
      <c r="I18" s="66">
        <f t="shared" si="2"/>
        <v>22</v>
      </c>
      <c r="J18" s="65">
        <f>VLOOKUP($A18,'Return Data'!$B$7:$R$2843,13,0)</f>
        <v>73.506299999999996</v>
      </c>
      <c r="K18" s="66">
        <f t="shared" si="3"/>
        <v>21</v>
      </c>
      <c r="L18" s="65">
        <f>VLOOKUP($A18,'Return Data'!$B$7:$R$2843,17,0)</f>
        <v>23.3094</v>
      </c>
      <c r="M18" s="66">
        <f t="shared" si="4"/>
        <v>11</v>
      </c>
      <c r="N18" s="65">
        <f>VLOOKUP($A18,'Return Data'!$B$7:$R$2843,14,0)</f>
        <v>15.6043</v>
      </c>
      <c r="O18" s="66">
        <f t="shared" si="5"/>
        <v>6</v>
      </c>
      <c r="P18" s="65">
        <f>VLOOKUP($A18,'Return Data'!$B$7:$R$2843,15,0)</f>
        <v>17.0929</v>
      </c>
      <c r="Q18" s="66">
        <f>RANK(P18,P$8:P$33,0)</f>
        <v>8</v>
      </c>
      <c r="R18" s="65">
        <f>VLOOKUP($A18,'Return Data'!$B$7:$R$2843,16,0)</f>
        <v>15.1204</v>
      </c>
      <c r="S18" s="67">
        <f t="shared" si="7"/>
        <v>17</v>
      </c>
    </row>
    <row r="19" spans="1:19" x14ac:dyDescent="0.3">
      <c r="A19" s="63" t="s">
        <v>1172</v>
      </c>
      <c r="B19" s="64">
        <f>VLOOKUP($A19,'Return Data'!$B$7:$R$2843,3,0)</f>
        <v>44340</v>
      </c>
      <c r="C19" s="65">
        <f>VLOOKUP($A19,'Return Data'!$B$7:$R$2843,4,0)</f>
        <v>60.613</v>
      </c>
      <c r="D19" s="65">
        <f>VLOOKUP($A19,'Return Data'!$B$7:$R$2843,10,0)</f>
        <v>7.6722000000000001</v>
      </c>
      <c r="E19" s="66">
        <f t="shared" si="0"/>
        <v>15</v>
      </c>
      <c r="F19" s="65">
        <f>VLOOKUP($A19,'Return Data'!$B$7:$R$2843,11,0)</f>
        <v>30.328099999999999</v>
      </c>
      <c r="G19" s="66">
        <f t="shared" si="1"/>
        <v>9</v>
      </c>
      <c r="H19" s="65">
        <f>VLOOKUP($A19,'Return Data'!$B$7:$R$2843,12,0)</f>
        <v>47.165399999999998</v>
      </c>
      <c r="I19" s="66">
        <f t="shared" si="2"/>
        <v>6</v>
      </c>
      <c r="J19" s="65">
        <f>VLOOKUP($A19,'Return Data'!$B$7:$R$2843,13,0)</f>
        <v>93.398399999999995</v>
      </c>
      <c r="K19" s="66">
        <f t="shared" si="3"/>
        <v>7</v>
      </c>
      <c r="L19" s="65">
        <f>VLOOKUP($A19,'Return Data'!$B$7:$R$2843,17,0)</f>
        <v>25.439599999999999</v>
      </c>
      <c r="M19" s="66">
        <f t="shared" si="4"/>
        <v>6</v>
      </c>
      <c r="N19" s="65">
        <f>VLOOKUP($A19,'Return Data'!$B$7:$R$2843,14,0)</f>
        <v>15.6807</v>
      </c>
      <c r="O19" s="66">
        <f t="shared" si="5"/>
        <v>5</v>
      </c>
      <c r="P19" s="65">
        <f>VLOOKUP($A19,'Return Data'!$B$7:$R$2843,15,0)</f>
        <v>17.974599999999999</v>
      </c>
      <c r="Q19" s="66">
        <f>RANK(P19,P$8:P$33,0)</f>
        <v>4</v>
      </c>
      <c r="R19" s="65">
        <f>VLOOKUP($A19,'Return Data'!$B$7:$R$2843,16,0)</f>
        <v>13.568899999999999</v>
      </c>
      <c r="S19" s="67">
        <f t="shared" si="7"/>
        <v>18</v>
      </c>
    </row>
    <row r="20" spans="1:19" x14ac:dyDescent="0.3">
      <c r="A20" s="63" t="s">
        <v>1175</v>
      </c>
      <c r="B20" s="64">
        <f>VLOOKUP($A20,'Return Data'!$B$7:$R$2843,3,0)</f>
        <v>44340</v>
      </c>
      <c r="C20" s="65">
        <f>VLOOKUP($A20,'Return Data'!$B$7:$R$2843,4,0)</f>
        <v>183.27</v>
      </c>
      <c r="D20" s="65">
        <f>VLOOKUP($A20,'Return Data'!$B$7:$R$2843,10,0)</f>
        <v>7.9710000000000001</v>
      </c>
      <c r="E20" s="66">
        <f t="shared" si="0"/>
        <v>13</v>
      </c>
      <c r="F20" s="65">
        <f>VLOOKUP($A20,'Return Data'!$B$7:$R$2843,11,0)</f>
        <v>22.506699999999999</v>
      </c>
      <c r="G20" s="66">
        <f t="shared" si="1"/>
        <v>22</v>
      </c>
      <c r="H20" s="65">
        <f>VLOOKUP($A20,'Return Data'!$B$7:$R$2843,12,0)</f>
        <v>34.460700000000003</v>
      </c>
      <c r="I20" s="66">
        <f t="shared" si="2"/>
        <v>25</v>
      </c>
      <c r="J20" s="65">
        <f>VLOOKUP($A20,'Return Data'!$B$7:$R$2843,13,0)</f>
        <v>72.749600000000001</v>
      </c>
      <c r="K20" s="66">
        <f t="shared" si="3"/>
        <v>22</v>
      </c>
      <c r="L20" s="65">
        <f>VLOOKUP($A20,'Return Data'!$B$7:$R$2843,17,0)</f>
        <v>17.924800000000001</v>
      </c>
      <c r="M20" s="66">
        <f t="shared" si="4"/>
        <v>19</v>
      </c>
      <c r="N20" s="65">
        <f>VLOOKUP($A20,'Return Data'!$B$7:$R$2843,14,0)</f>
        <v>9.3602000000000007</v>
      </c>
      <c r="O20" s="66">
        <f t="shared" si="5"/>
        <v>19</v>
      </c>
      <c r="P20" s="65">
        <f>VLOOKUP($A20,'Return Data'!$B$7:$R$2843,15,0)</f>
        <v>16.547799999999999</v>
      </c>
      <c r="Q20" s="66">
        <f>RANK(P20,P$8:P$33,0)</f>
        <v>11</v>
      </c>
      <c r="R20" s="65">
        <f>VLOOKUP($A20,'Return Data'!$B$7:$R$2843,16,0)</f>
        <v>18.900600000000001</v>
      </c>
      <c r="S20" s="67">
        <f t="shared" si="7"/>
        <v>8</v>
      </c>
    </row>
    <row r="21" spans="1:19" x14ac:dyDescent="0.3">
      <c r="A21" s="63" t="s">
        <v>1177</v>
      </c>
      <c r="B21" s="64">
        <f>VLOOKUP($A21,'Return Data'!$B$7:$R$2843,3,0)</f>
        <v>44340</v>
      </c>
      <c r="C21" s="65">
        <f>VLOOKUP($A21,'Return Data'!$B$7:$R$2843,4,0)</f>
        <v>14.7378</v>
      </c>
      <c r="D21" s="65">
        <f>VLOOKUP($A21,'Return Data'!$B$7:$R$2843,10,0)</f>
        <v>12.499700000000001</v>
      </c>
      <c r="E21" s="66">
        <f t="shared" si="0"/>
        <v>2</v>
      </c>
      <c r="F21" s="65">
        <f>VLOOKUP($A21,'Return Data'!$B$7:$R$2843,11,0)</f>
        <v>35.819699999999997</v>
      </c>
      <c r="G21" s="66">
        <f t="shared" si="1"/>
        <v>3</v>
      </c>
      <c r="H21" s="65">
        <f>VLOOKUP($A21,'Return Data'!$B$7:$R$2843,12,0)</f>
        <v>46.154699999999998</v>
      </c>
      <c r="I21" s="66">
        <f t="shared" si="2"/>
        <v>7</v>
      </c>
      <c r="J21" s="65">
        <f>VLOOKUP($A21,'Return Data'!$B$7:$R$2843,13,0)</f>
        <v>81.042900000000003</v>
      </c>
      <c r="K21" s="66">
        <f t="shared" si="3"/>
        <v>14</v>
      </c>
      <c r="L21" s="65">
        <f>VLOOKUP($A21,'Return Data'!$B$7:$R$2843,17,0)</f>
        <v>25.686499999999999</v>
      </c>
      <c r="M21" s="66">
        <f t="shared" si="4"/>
        <v>5</v>
      </c>
      <c r="N21" s="65"/>
      <c r="O21" s="66"/>
      <c r="P21" s="65"/>
      <c r="Q21" s="66"/>
      <c r="R21" s="65">
        <f>VLOOKUP($A21,'Return Data'!$B$7:$R$2843,16,0)</f>
        <v>12.4108</v>
      </c>
      <c r="S21" s="67">
        <f t="shared" si="7"/>
        <v>19</v>
      </c>
    </row>
    <row r="22" spans="1:19" x14ac:dyDescent="0.3">
      <c r="A22" s="63" t="s">
        <v>1179</v>
      </c>
      <c r="B22" s="64">
        <f>VLOOKUP($A22,'Return Data'!$B$7:$R$2843,3,0)</f>
        <v>44340</v>
      </c>
      <c r="C22" s="65">
        <f>VLOOKUP($A22,'Return Data'!$B$7:$R$2843,4,0)</f>
        <v>17.584</v>
      </c>
      <c r="D22" s="65">
        <f>VLOOKUP($A22,'Return Data'!$B$7:$R$2843,10,0)</f>
        <v>9.5372000000000003</v>
      </c>
      <c r="E22" s="66">
        <f t="shared" si="0"/>
        <v>6</v>
      </c>
      <c r="F22" s="65">
        <f>VLOOKUP($A22,'Return Data'!$B$7:$R$2843,11,0)</f>
        <v>35.271900000000002</v>
      </c>
      <c r="G22" s="66">
        <f t="shared" si="1"/>
        <v>4</v>
      </c>
      <c r="H22" s="65">
        <f>VLOOKUP($A22,'Return Data'!$B$7:$R$2843,12,0)</f>
        <v>52.347900000000003</v>
      </c>
      <c r="I22" s="66">
        <f t="shared" si="2"/>
        <v>3</v>
      </c>
      <c r="J22" s="65">
        <f>VLOOKUP($A22,'Return Data'!$B$7:$R$2843,13,0)</f>
        <v>104.4413</v>
      </c>
      <c r="K22" s="66">
        <f t="shared" ref="K22" si="8">RANK(J22,J$8:J$33,0)</f>
        <v>2</v>
      </c>
      <c r="L22" s="65"/>
      <c r="M22" s="66"/>
      <c r="N22" s="65"/>
      <c r="O22" s="66"/>
      <c r="P22" s="65"/>
      <c r="Q22" s="66"/>
      <c r="R22" s="65">
        <f>VLOOKUP($A22,'Return Data'!$B$7:$R$2843,16,0)</f>
        <v>36.313299999999998</v>
      </c>
      <c r="S22" s="67">
        <f t="shared" si="7"/>
        <v>2</v>
      </c>
    </row>
    <row r="23" spans="1:19" x14ac:dyDescent="0.3">
      <c r="A23" s="63" t="s">
        <v>1181</v>
      </c>
      <c r="B23" s="64">
        <f>VLOOKUP($A23,'Return Data'!$B$7:$R$2843,3,0)</f>
        <v>44340</v>
      </c>
      <c r="C23" s="65">
        <f>VLOOKUP($A23,'Return Data'!$B$7:$R$2843,4,0)</f>
        <v>33.872799999999998</v>
      </c>
      <c r="D23" s="65">
        <f>VLOOKUP($A23,'Return Data'!$B$7:$R$2843,10,0)</f>
        <v>4.7671999999999999</v>
      </c>
      <c r="E23" s="66">
        <f t="shared" si="0"/>
        <v>24</v>
      </c>
      <c r="F23" s="65">
        <f>VLOOKUP($A23,'Return Data'!$B$7:$R$2843,11,0)</f>
        <v>21.340499999999999</v>
      </c>
      <c r="G23" s="66">
        <f t="shared" si="1"/>
        <v>24</v>
      </c>
      <c r="H23" s="65">
        <f>VLOOKUP($A23,'Return Data'!$B$7:$R$2843,12,0)</f>
        <v>35.860700000000001</v>
      </c>
      <c r="I23" s="66">
        <f t="shared" si="2"/>
        <v>23</v>
      </c>
      <c r="J23" s="65">
        <f>VLOOKUP($A23,'Return Data'!$B$7:$R$2843,13,0)</f>
        <v>74.857100000000003</v>
      </c>
      <c r="K23" s="66">
        <f t="shared" ref="K23:K31" si="9">RANK(J23,J$8:J$33,0)</f>
        <v>20</v>
      </c>
      <c r="L23" s="65">
        <f>VLOOKUP($A23,'Return Data'!$B$7:$R$2843,17,0)</f>
        <v>16.34</v>
      </c>
      <c r="M23" s="66">
        <f>RANK(L23,L$8:L$33,0)</f>
        <v>21</v>
      </c>
      <c r="N23" s="65">
        <f>VLOOKUP($A23,'Return Data'!$B$7:$R$2843,14,0)</f>
        <v>10.6533</v>
      </c>
      <c r="O23" s="66">
        <f>RANK(N23,N$8:N$33,0)</f>
        <v>18</v>
      </c>
      <c r="P23" s="65">
        <f>VLOOKUP($A23,'Return Data'!$B$7:$R$2843,15,0)</f>
        <v>11.3001</v>
      </c>
      <c r="Q23" s="66">
        <f>RANK(P23,P$8:P$33,0)</f>
        <v>21</v>
      </c>
      <c r="R23" s="65">
        <f>VLOOKUP($A23,'Return Data'!$B$7:$R$2843,16,0)</f>
        <v>18.328600000000002</v>
      </c>
      <c r="S23" s="67">
        <f t="shared" si="7"/>
        <v>10</v>
      </c>
    </row>
    <row r="24" spans="1:19" x14ac:dyDescent="0.3">
      <c r="A24" s="63" t="s">
        <v>1182</v>
      </c>
      <c r="B24" s="64">
        <f>VLOOKUP($A24,'Return Data'!$B$7:$R$2843,3,0)</f>
        <v>44340</v>
      </c>
      <c r="C24" s="65">
        <f>VLOOKUP($A24,'Return Data'!$B$7:$R$2843,4,0)</f>
        <v>1663.9774</v>
      </c>
      <c r="D24" s="65">
        <f>VLOOKUP($A24,'Return Data'!$B$7:$R$2843,10,0)</f>
        <v>6.4443000000000001</v>
      </c>
      <c r="E24" s="66">
        <f t="shared" si="0"/>
        <v>21</v>
      </c>
      <c r="F24" s="65">
        <f>VLOOKUP($A24,'Return Data'!$B$7:$R$2843,11,0)</f>
        <v>28.4498</v>
      </c>
      <c r="G24" s="66">
        <f t="shared" si="1"/>
        <v>11</v>
      </c>
      <c r="H24" s="65">
        <f>VLOOKUP($A24,'Return Data'!$B$7:$R$2843,12,0)</f>
        <v>40.548999999999999</v>
      </c>
      <c r="I24" s="66">
        <f t="shared" si="2"/>
        <v>15</v>
      </c>
      <c r="J24" s="65">
        <f>VLOOKUP($A24,'Return Data'!$B$7:$R$2843,13,0)</f>
        <v>90.572800000000001</v>
      </c>
      <c r="K24" s="66">
        <f t="shared" si="9"/>
        <v>9</v>
      </c>
      <c r="L24" s="65">
        <f>VLOOKUP($A24,'Return Data'!$B$7:$R$2843,17,0)</f>
        <v>21.250699999999998</v>
      </c>
      <c r="M24" s="66">
        <f>RANK(L24,L$8:L$33,0)</f>
        <v>15</v>
      </c>
      <c r="N24" s="65">
        <f>VLOOKUP($A24,'Return Data'!$B$7:$R$2843,14,0)</f>
        <v>15.208399999999999</v>
      </c>
      <c r="O24" s="66">
        <f>RANK(N24,N$8:N$33,0)</f>
        <v>7</v>
      </c>
      <c r="P24" s="65">
        <f>VLOOKUP($A24,'Return Data'!$B$7:$R$2843,15,0)</f>
        <v>16.988499999999998</v>
      </c>
      <c r="Q24" s="66">
        <f>RANK(P24,P$8:P$33,0)</f>
        <v>9</v>
      </c>
      <c r="R24" s="65">
        <f>VLOOKUP($A24,'Return Data'!$B$7:$R$2843,16,0)</f>
        <v>22.0718</v>
      </c>
      <c r="S24" s="67">
        <f t="shared" si="7"/>
        <v>5</v>
      </c>
    </row>
    <row r="25" spans="1:19" x14ac:dyDescent="0.3">
      <c r="A25" s="63" t="s">
        <v>1185</v>
      </c>
      <c r="B25" s="64">
        <f>VLOOKUP($A25,'Return Data'!$B$7:$R$2843,3,0)</f>
        <v>44340</v>
      </c>
      <c r="C25" s="65">
        <f>VLOOKUP($A25,'Return Data'!$B$7:$R$2843,4,0)</f>
        <v>34.43</v>
      </c>
      <c r="D25" s="65">
        <f>VLOOKUP($A25,'Return Data'!$B$7:$R$2843,10,0)</f>
        <v>11.967499999999999</v>
      </c>
      <c r="E25" s="66">
        <f t="shared" si="0"/>
        <v>3</v>
      </c>
      <c r="F25" s="65">
        <f>VLOOKUP($A25,'Return Data'!$B$7:$R$2843,11,0)</f>
        <v>37.116700000000002</v>
      </c>
      <c r="G25" s="66">
        <f t="shared" si="1"/>
        <v>2</v>
      </c>
      <c r="H25" s="65">
        <f>VLOOKUP($A25,'Return Data'!$B$7:$R$2843,12,0)</f>
        <v>57.142899999999997</v>
      </c>
      <c r="I25" s="66">
        <f t="shared" si="2"/>
        <v>2</v>
      </c>
      <c r="J25" s="65">
        <f>VLOOKUP($A25,'Return Data'!$B$7:$R$2843,13,0)</f>
        <v>115.4568</v>
      </c>
      <c r="K25" s="66">
        <f t="shared" si="9"/>
        <v>1</v>
      </c>
      <c r="L25" s="65">
        <f>VLOOKUP($A25,'Return Data'!$B$7:$R$2843,17,0)</f>
        <v>37.670200000000001</v>
      </c>
      <c r="M25" s="66">
        <f>RANK(L25,L$8:L$33,0)</f>
        <v>1</v>
      </c>
      <c r="N25" s="65">
        <f>VLOOKUP($A25,'Return Data'!$B$7:$R$2843,14,0)</f>
        <v>21.0305</v>
      </c>
      <c r="O25" s="66">
        <f>RANK(N25,N$8:N$33,0)</f>
        <v>2</v>
      </c>
      <c r="P25" s="65">
        <f>VLOOKUP($A25,'Return Data'!$B$7:$R$2843,15,0)</f>
        <v>19.183900000000001</v>
      </c>
      <c r="Q25" s="66">
        <f>RANK(P25,P$8:P$33,0)</f>
        <v>2</v>
      </c>
      <c r="R25" s="65">
        <f>VLOOKUP($A25,'Return Data'!$B$7:$R$2843,16,0)</f>
        <v>17.974499999999999</v>
      </c>
      <c r="S25" s="67">
        <f t="shared" si="7"/>
        <v>11</v>
      </c>
    </row>
    <row r="26" spans="1:19" x14ac:dyDescent="0.3">
      <c r="A26" s="63" t="s">
        <v>1187</v>
      </c>
      <c r="B26" s="64">
        <f>VLOOKUP($A26,'Return Data'!$B$7:$R$2843,3,0)</f>
        <v>44340</v>
      </c>
      <c r="C26" s="65">
        <f>VLOOKUP($A26,'Return Data'!$B$7:$R$2843,4,0)</f>
        <v>14.58</v>
      </c>
      <c r="D26" s="65">
        <f>VLOOKUP($A26,'Return Data'!$B$7:$R$2843,10,0)</f>
        <v>6.7350000000000003</v>
      </c>
      <c r="E26" s="66">
        <f t="shared" si="0"/>
        <v>18</v>
      </c>
      <c r="F26" s="65">
        <f>VLOOKUP($A26,'Return Data'!$B$7:$R$2843,11,0)</f>
        <v>27.336200000000002</v>
      </c>
      <c r="G26" s="66">
        <f t="shared" ref="G26" si="10">RANK(F26,F$8:F$33,0)</f>
        <v>14</v>
      </c>
      <c r="H26" s="65">
        <f>VLOOKUP($A26,'Return Data'!$B$7:$R$2843,12,0)</f>
        <v>41.005800000000001</v>
      </c>
      <c r="I26" s="66">
        <f t="shared" ref="I26" si="11">RANK(H26,H$8:H$33,0)</f>
        <v>14</v>
      </c>
      <c r="J26" s="65">
        <f>VLOOKUP($A26,'Return Data'!$B$7:$R$2843,13,0)</f>
        <v>79.335800000000006</v>
      </c>
      <c r="K26" s="66">
        <f t="shared" si="9"/>
        <v>18</v>
      </c>
      <c r="L26" s="65"/>
      <c r="M26" s="66"/>
      <c r="N26" s="65"/>
      <c r="O26" s="66"/>
      <c r="P26" s="65"/>
      <c r="Q26" s="66"/>
      <c r="R26" s="65">
        <f>VLOOKUP($A26,'Return Data'!$B$7:$R$2843,16,0)</f>
        <v>30.908999999999999</v>
      </c>
      <c r="S26" s="67">
        <f t="shared" si="7"/>
        <v>3</v>
      </c>
    </row>
    <row r="27" spans="1:19" x14ac:dyDescent="0.3">
      <c r="A27" s="63" t="s">
        <v>1188</v>
      </c>
      <c r="B27" s="64">
        <f>VLOOKUP($A27,'Return Data'!$B$7:$R$2843,3,0)</f>
        <v>44340</v>
      </c>
      <c r="C27" s="65">
        <f>VLOOKUP($A27,'Return Data'!$B$7:$R$2843,4,0)</f>
        <v>100.3377</v>
      </c>
      <c r="D27" s="65">
        <f>VLOOKUP($A27,'Return Data'!$B$7:$R$2843,10,0)</f>
        <v>27.295300000000001</v>
      </c>
      <c r="E27" s="66">
        <f t="shared" si="0"/>
        <v>1</v>
      </c>
      <c r="F27" s="65">
        <f>VLOOKUP($A27,'Return Data'!$B$7:$R$2843,11,0)</f>
        <v>44.867100000000001</v>
      </c>
      <c r="G27" s="66">
        <f t="shared" ref="G27:G33" si="12">RANK(F27,F$8:F$33,0)</f>
        <v>1</v>
      </c>
      <c r="H27" s="65">
        <f>VLOOKUP($A27,'Return Data'!$B$7:$R$2843,12,0)</f>
        <v>57.9452</v>
      </c>
      <c r="I27" s="66">
        <f t="shared" ref="I27:I33" si="13">RANK(H27,H$8:H$33,0)</f>
        <v>1</v>
      </c>
      <c r="J27" s="65">
        <f>VLOOKUP($A27,'Return Data'!$B$7:$R$2843,13,0)</f>
        <v>97.428899999999999</v>
      </c>
      <c r="K27" s="66">
        <f t="shared" si="9"/>
        <v>5</v>
      </c>
      <c r="L27" s="65">
        <f>VLOOKUP($A27,'Return Data'!$B$7:$R$2843,17,0)</f>
        <v>34.6066</v>
      </c>
      <c r="M27" s="66">
        <f>RANK(L27,L$8:L$33,0)</f>
        <v>2</v>
      </c>
      <c r="N27" s="65">
        <f>VLOOKUP($A27,'Return Data'!$B$7:$R$2843,14,0)</f>
        <v>21.468900000000001</v>
      </c>
      <c r="O27" s="66">
        <f>RANK(N27,N$8:N$33,0)</f>
        <v>1</v>
      </c>
      <c r="P27" s="65">
        <f>VLOOKUP($A27,'Return Data'!$B$7:$R$2843,15,0)</f>
        <v>17.384399999999999</v>
      </c>
      <c r="Q27" s="66">
        <f>RANK(P27,P$8:P$33,0)</f>
        <v>7</v>
      </c>
      <c r="R27" s="65">
        <f>VLOOKUP($A27,'Return Data'!$B$7:$R$2843,16,0)</f>
        <v>12.059799999999999</v>
      </c>
      <c r="S27" s="67">
        <f t="shared" si="7"/>
        <v>20</v>
      </c>
    </row>
    <row r="28" spans="1:19" x14ac:dyDescent="0.3">
      <c r="A28" s="63" t="s">
        <v>1191</v>
      </c>
      <c r="B28" s="64">
        <f>VLOOKUP($A28,'Return Data'!$B$7:$R$2843,3,0)</f>
        <v>44340</v>
      </c>
      <c r="C28" s="65">
        <f>VLOOKUP($A28,'Return Data'!$B$7:$R$2843,4,0)</f>
        <v>113.60169999999999</v>
      </c>
      <c r="D28" s="65">
        <f>VLOOKUP($A28,'Return Data'!$B$7:$R$2843,10,0)</f>
        <v>8.0928000000000004</v>
      </c>
      <c r="E28" s="66">
        <f t="shared" si="0"/>
        <v>12</v>
      </c>
      <c r="F28" s="65">
        <f>VLOOKUP($A28,'Return Data'!$B$7:$R$2843,11,0)</f>
        <v>35.0745</v>
      </c>
      <c r="G28" s="66">
        <f t="shared" si="12"/>
        <v>5</v>
      </c>
      <c r="H28" s="65">
        <f>VLOOKUP($A28,'Return Data'!$B$7:$R$2843,12,0)</f>
        <v>51.377099999999999</v>
      </c>
      <c r="I28" s="66">
        <f t="shared" si="13"/>
        <v>4</v>
      </c>
      <c r="J28" s="65">
        <f>VLOOKUP($A28,'Return Data'!$B$7:$R$2843,13,0)</f>
        <v>102.8193</v>
      </c>
      <c r="K28" s="66">
        <f t="shared" si="9"/>
        <v>3</v>
      </c>
      <c r="L28" s="65">
        <f>VLOOKUP($A28,'Return Data'!$B$7:$R$2843,17,0)</f>
        <v>24.6418</v>
      </c>
      <c r="M28" s="66">
        <f>RANK(L28,L$8:L$33,0)</f>
        <v>7</v>
      </c>
      <c r="N28" s="65">
        <f>VLOOKUP($A28,'Return Data'!$B$7:$R$2843,14,0)</f>
        <v>14.003500000000001</v>
      </c>
      <c r="O28" s="66">
        <f>RANK(N28,N$8:N$33,0)</f>
        <v>11</v>
      </c>
      <c r="P28" s="65">
        <f>VLOOKUP($A28,'Return Data'!$B$7:$R$2843,15,0)</f>
        <v>13.1151</v>
      </c>
      <c r="Q28" s="66">
        <f>RANK(P28,P$8:P$33,0)</f>
        <v>18</v>
      </c>
      <c r="R28" s="65">
        <f>VLOOKUP($A28,'Return Data'!$B$7:$R$2843,16,0)</f>
        <v>16.2226</v>
      </c>
      <c r="S28" s="67">
        <f t="shared" si="7"/>
        <v>13</v>
      </c>
    </row>
    <row r="29" spans="1:19" x14ac:dyDescent="0.3">
      <c r="A29" s="63" t="s">
        <v>1192</v>
      </c>
      <c r="B29" s="64">
        <f>VLOOKUP($A29,'Return Data'!$B$7:$R$2843,3,0)</f>
        <v>44340</v>
      </c>
      <c r="C29" s="65">
        <f>VLOOKUP($A29,'Return Data'!$B$7:$R$2843,4,0)</f>
        <v>595.83029999999997</v>
      </c>
      <c r="D29" s="65">
        <f>VLOOKUP($A29,'Return Data'!$B$7:$R$2843,10,0)</f>
        <v>3.2555999999999998</v>
      </c>
      <c r="E29" s="66">
        <f t="shared" si="0"/>
        <v>26</v>
      </c>
      <c r="F29" s="65">
        <f>VLOOKUP($A29,'Return Data'!$B$7:$R$2843,11,0)</f>
        <v>24.187100000000001</v>
      </c>
      <c r="G29" s="66">
        <f t="shared" si="12"/>
        <v>18</v>
      </c>
      <c r="H29" s="65">
        <f>VLOOKUP($A29,'Return Data'!$B$7:$R$2843,12,0)</f>
        <v>36.3294</v>
      </c>
      <c r="I29" s="66">
        <f t="shared" si="13"/>
        <v>21</v>
      </c>
      <c r="J29" s="65">
        <f>VLOOKUP($A29,'Return Data'!$B$7:$R$2843,13,0)</f>
        <v>75.683400000000006</v>
      </c>
      <c r="K29" s="66">
        <f t="shared" si="9"/>
        <v>19</v>
      </c>
      <c r="L29" s="65">
        <f>VLOOKUP($A29,'Return Data'!$B$7:$R$2843,17,0)</f>
        <v>13.1739</v>
      </c>
      <c r="M29" s="66">
        <f>RANK(L29,L$8:L$33,0)</f>
        <v>23</v>
      </c>
      <c r="N29" s="65">
        <f>VLOOKUP($A29,'Return Data'!$B$7:$R$2843,14,0)</f>
        <v>6.1448999999999998</v>
      </c>
      <c r="O29" s="66">
        <f>RANK(N29,N$8:N$33,0)</f>
        <v>22</v>
      </c>
      <c r="P29" s="65">
        <f>VLOOKUP($A29,'Return Data'!$B$7:$R$2843,15,0)</f>
        <v>11.8771</v>
      </c>
      <c r="Q29" s="66">
        <f>RANK(P29,P$8:P$33,0)</f>
        <v>20</v>
      </c>
      <c r="R29" s="65">
        <f>VLOOKUP($A29,'Return Data'!$B$7:$R$2843,16,0)</f>
        <v>24.199400000000001</v>
      </c>
      <c r="S29" s="67">
        <f t="shared" si="7"/>
        <v>4</v>
      </c>
    </row>
    <row r="30" spans="1:19" x14ac:dyDescent="0.3">
      <c r="A30" s="63" t="s">
        <v>1194</v>
      </c>
      <c r="B30" s="64">
        <f>VLOOKUP($A30,'Return Data'!$B$7:$R$2843,3,0)</f>
        <v>44340</v>
      </c>
      <c r="C30" s="65">
        <f>VLOOKUP($A30,'Return Data'!$B$7:$R$2843,4,0)</f>
        <v>206.3272</v>
      </c>
      <c r="D30" s="65">
        <f>VLOOKUP($A30,'Return Data'!$B$7:$R$2843,10,0)</f>
        <v>7.5804</v>
      </c>
      <c r="E30" s="66">
        <f t="shared" si="0"/>
        <v>16</v>
      </c>
      <c r="F30" s="65">
        <f>VLOOKUP($A30,'Return Data'!$B$7:$R$2843,11,0)</f>
        <v>24.780200000000001</v>
      </c>
      <c r="G30" s="66">
        <f t="shared" si="12"/>
        <v>17</v>
      </c>
      <c r="H30" s="65">
        <f>VLOOKUP($A30,'Return Data'!$B$7:$R$2843,12,0)</f>
        <v>40.139000000000003</v>
      </c>
      <c r="I30" s="66">
        <f t="shared" si="13"/>
        <v>16</v>
      </c>
      <c r="J30" s="65">
        <f>VLOOKUP($A30,'Return Data'!$B$7:$R$2843,13,0)</f>
        <v>80.459299999999999</v>
      </c>
      <c r="K30" s="66">
        <f t="shared" si="9"/>
        <v>16</v>
      </c>
      <c r="L30" s="65">
        <f>VLOOKUP($A30,'Return Data'!$B$7:$R$2843,17,0)</f>
        <v>21.927099999999999</v>
      </c>
      <c r="M30" s="66">
        <f>RANK(L30,L$8:L$33,0)</f>
        <v>14</v>
      </c>
      <c r="N30" s="65">
        <f>VLOOKUP($A30,'Return Data'!$B$7:$R$2843,14,0)</f>
        <v>15.991199999999999</v>
      </c>
      <c r="O30" s="66">
        <f>RANK(N30,N$8:N$33,0)</f>
        <v>4</v>
      </c>
      <c r="P30" s="65">
        <f>VLOOKUP($A30,'Return Data'!$B$7:$R$2843,15,0)</f>
        <v>16.614599999999999</v>
      </c>
      <c r="Q30" s="66">
        <f>RANK(P30,P$8:P$33,0)</f>
        <v>10</v>
      </c>
      <c r="R30" s="65">
        <f>VLOOKUP($A30,'Return Data'!$B$7:$R$2843,16,0)</f>
        <v>11.902799999999999</v>
      </c>
      <c r="S30" s="67">
        <f t="shared" si="7"/>
        <v>21</v>
      </c>
    </row>
    <row r="31" spans="1:19" x14ac:dyDescent="0.3">
      <c r="A31" s="63" t="s">
        <v>1197</v>
      </c>
      <c r="B31" s="64">
        <f>VLOOKUP($A31,'Return Data'!$B$7:$R$2843,3,0)</f>
        <v>44340</v>
      </c>
      <c r="C31" s="65">
        <f>VLOOKUP($A31,'Return Data'!$B$7:$R$2843,4,0)</f>
        <v>65.38</v>
      </c>
      <c r="D31" s="65">
        <f>VLOOKUP($A31,'Return Data'!$B$7:$R$2843,10,0)</f>
        <v>9.3127999999999993</v>
      </c>
      <c r="E31" s="66">
        <f t="shared" si="0"/>
        <v>7</v>
      </c>
      <c r="F31" s="65">
        <f>VLOOKUP($A31,'Return Data'!$B$7:$R$2843,11,0)</f>
        <v>26.240600000000001</v>
      </c>
      <c r="G31" s="66">
        <f t="shared" si="12"/>
        <v>15</v>
      </c>
      <c r="H31" s="65">
        <f>VLOOKUP($A31,'Return Data'!$B$7:$R$2843,12,0)</f>
        <v>36.407299999999999</v>
      </c>
      <c r="I31" s="66">
        <f t="shared" si="13"/>
        <v>20</v>
      </c>
      <c r="J31" s="65">
        <f>VLOOKUP($A31,'Return Data'!$B$7:$R$2843,13,0)</f>
        <v>70.838800000000006</v>
      </c>
      <c r="K31" s="66">
        <f t="shared" si="9"/>
        <v>23</v>
      </c>
      <c r="L31" s="65">
        <f>VLOOKUP($A31,'Return Data'!$B$7:$R$2843,17,0)</f>
        <v>23.848400000000002</v>
      </c>
      <c r="M31" s="66">
        <f>RANK(L31,L$8:L$33,0)</f>
        <v>10</v>
      </c>
      <c r="N31" s="65">
        <f>VLOOKUP($A31,'Return Data'!$B$7:$R$2843,14,0)</f>
        <v>13.9087</v>
      </c>
      <c r="O31" s="66">
        <f>RANK(N31,N$8:N$33,0)</f>
        <v>12</v>
      </c>
      <c r="P31" s="65">
        <f>VLOOKUP($A31,'Return Data'!$B$7:$R$2843,15,0)</f>
        <v>17.971299999999999</v>
      </c>
      <c r="Q31" s="66">
        <f>RANK(P31,P$8:P$33,0)</f>
        <v>5</v>
      </c>
      <c r="R31" s="65">
        <f>VLOOKUP($A31,'Return Data'!$B$7:$R$2843,16,0)</f>
        <v>7.2758000000000003</v>
      </c>
      <c r="S31" s="67">
        <f t="shared" si="7"/>
        <v>25</v>
      </c>
    </row>
    <row r="32" spans="1:19" x14ac:dyDescent="0.3">
      <c r="A32" s="63" t="s">
        <v>1199</v>
      </c>
      <c r="B32" s="64">
        <f>VLOOKUP($A32,'Return Data'!$B$7:$R$2843,3,0)</f>
        <v>44340</v>
      </c>
      <c r="C32" s="65">
        <f>VLOOKUP($A32,'Return Data'!$B$7:$R$2843,4,0)</f>
        <v>21.93</v>
      </c>
      <c r="D32" s="65">
        <f>VLOOKUP($A32,'Return Data'!$B$7:$R$2843,10,0)</f>
        <v>6.8193000000000001</v>
      </c>
      <c r="E32" s="66">
        <f t="shared" si="0"/>
        <v>17</v>
      </c>
      <c r="F32" s="65">
        <f>VLOOKUP($A32,'Return Data'!$B$7:$R$2843,11,0)</f>
        <v>27.574200000000001</v>
      </c>
      <c r="G32" s="66">
        <f t="shared" si="12"/>
        <v>12</v>
      </c>
      <c r="H32" s="65">
        <f>VLOOKUP($A32,'Return Data'!$B$7:$R$2843,12,0)</f>
        <v>41.941699999999997</v>
      </c>
      <c r="I32" s="66">
        <f t="shared" si="13"/>
        <v>10</v>
      </c>
      <c r="J32" s="65"/>
      <c r="K32" s="66"/>
      <c r="L32" s="65"/>
      <c r="M32" s="66"/>
      <c r="N32" s="65"/>
      <c r="O32" s="66"/>
      <c r="P32" s="65"/>
      <c r="Q32" s="66"/>
      <c r="R32" s="65">
        <f>VLOOKUP($A32,'Return Data'!$B$7:$R$2843,16,0)</f>
        <v>95.668199999999999</v>
      </c>
      <c r="S32" s="67">
        <f t="shared" si="7"/>
        <v>1</v>
      </c>
    </row>
    <row r="33" spans="1:19" x14ac:dyDescent="0.3">
      <c r="A33" s="63" t="s">
        <v>1944</v>
      </c>
      <c r="B33" s="64">
        <f>VLOOKUP($A33,'Return Data'!$B$7:$R$2843,3,0)</f>
        <v>44340</v>
      </c>
      <c r="C33" s="65">
        <f>VLOOKUP($A33,'Return Data'!$B$7:$R$2843,4,0)</f>
        <v>153.80549999999999</v>
      </c>
      <c r="D33" s="65">
        <f>VLOOKUP($A33,'Return Data'!$B$7:$R$2843,10,0)</f>
        <v>6.6421000000000001</v>
      </c>
      <c r="E33" s="66">
        <f t="shared" si="0"/>
        <v>19</v>
      </c>
      <c r="F33" s="65">
        <f>VLOOKUP($A33,'Return Data'!$B$7:$R$2843,11,0)</f>
        <v>24.877500000000001</v>
      </c>
      <c r="G33" s="66">
        <f t="shared" si="12"/>
        <v>16</v>
      </c>
      <c r="H33" s="65">
        <f>VLOOKUP($A33,'Return Data'!$B$7:$R$2843,12,0)</f>
        <v>41.0884</v>
      </c>
      <c r="I33" s="66">
        <f t="shared" si="13"/>
        <v>12</v>
      </c>
      <c r="J33" s="65">
        <f>VLOOKUP($A33,'Return Data'!$B$7:$R$2843,13,0)</f>
        <v>86.112099999999998</v>
      </c>
      <c r="K33" s="66">
        <f>RANK(J33,J$8:J$33,0)</f>
        <v>10</v>
      </c>
      <c r="L33" s="65">
        <f>VLOOKUP($A33,'Return Data'!$B$7:$R$2843,17,0)</f>
        <v>24.5107</v>
      </c>
      <c r="M33" s="66">
        <f>RANK(L33,L$8:L$33,0)</f>
        <v>8</v>
      </c>
      <c r="N33" s="65">
        <f>VLOOKUP($A33,'Return Data'!$B$7:$R$2843,14,0)</f>
        <v>13.1326</v>
      </c>
      <c r="O33" s="66">
        <f>RANK(N33,N$8:N$33,0)</f>
        <v>13</v>
      </c>
      <c r="P33" s="65">
        <f>VLOOKUP($A33,'Return Data'!$B$7:$R$2843,15,0)</f>
        <v>14.610799999999999</v>
      </c>
      <c r="Q33" s="66">
        <f>RANK(P33,P$8:P$33,0)</f>
        <v>16</v>
      </c>
      <c r="R33" s="65">
        <f>VLOOKUP($A33,'Return Data'!$B$7:$R$2843,16,0)</f>
        <v>15.4955</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8.3993730769230783</v>
      </c>
      <c r="E35" s="74"/>
      <c r="F35" s="75">
        <f>AVERAGE(F8:F33)</f>
        <v>28.117826923076926</v>
      </c>
      <c r="G35" s="74"/>
      <c r="H35" s="75">
        <f>AVERAGE(H8:H33)</f>
        <v>42.295507692307702</v>
      </c>
      <c r="I35" s="74"/>
      <c r="J35" s="75">
        <f>AVERAGE(J8:J33)</f>
        <v>85.173771999999985</v>
      </c>
      <c r="K35" s="74"/>
      <c r="L35" s="75">
        <f>AVERAGE(L8:L33)</f>
        <v>22.748786956521741</v>
      </c>
      <c r="M35" s="74"/>
      <c r="N35" s="75">
        <f>AVERAGE(N8:N33)</f>
        <v>13.47538181818182</v>
      </c>
      <c r="O35" s="74"/>
      <c r="P35" s="75">
        <f>AVERAGE(P8:P33)</f>
        <v>15.984523809523804</v>
      </c>
      <c r="Q35" s="74"/>
      <c r="R35" s="75">
        <f>AVERAGE(R8:R33)</f>
        <v>19.671234615384613</v>
      </c>
      <c r="S35" s="76"/>
    </row>
    <row r="36" spans="1:19" x14ac:dyDescent="0.3">
      <c r="A36" s="73" t="s">
        <v>28</v>
      </c>
      <c r="B36" s="74"/>
      <c r="C36" s="74"/>
      <c r="D36" s="75">
        <f>MIN(D8:D33)</f>
        <v>3.2555999999999998</v>
      </c>
      <c r="E36" s="74"/>
      <c r="F36" s="75">
        <f>MIN(F8:F33)</f>
        <v>19.6755</v>
      </c>
      <c r="G36" s="74"/>
      <c r="H36" s="75">
        <f>MIN(H8:H33)</f>
        <v>32.639299999999999</v>
      </c>
      <c r="I36" s="74"/>
      <c r="J36" s="75">
        <f>MIN(J8:J33)</f>
        <v>64.766800000000003</v>
      </c>
      <c r="K36" s="74"/>
      <c r="L36" s="75">
        <f>MIN(L8:L33)</f>
        <v>13.1739</v>
      </c>
      <c r="M36" s="74"/>
      <c r="N36" s="75">
        <f>MIN(N8:N33)</f>
        <v>6.1448999999999998</v>
      </c>
      <c r="O36" s="74"/>
      <c r="P36" s="75">
        <f>MIN(P8:P33)</f>
        <v>11.3001</v>
      </c>
      <c r="Q36" s="74"/>
      <c r="R36" s="75">
        <f>MIN(R8:R33)</f>
        <v>2.9167999999999998</v>
      </c>
      <c r="S36" s="76"/>
    </row>
    <row r="37" spans="1:19" ht="15" thickBot="1" x14ac:dyDescent="0.35">
      <c r="A37" s="77" t="s">
        <v>29</v>
      </c>
      <c r="B37" s="78"/>
      <c r="C37" s="78"/>
      <c r="D37" s="79">
        <f>MAX(D8:D33)</f>
        <v>27.295300000000001</v>
      </c>
      <c r="E37" s="78"/>
      <c r="F37" s="79">
        <f>MAX(F8:F33)</f>
        <v>44.867100000000001</v>
      </c>
      <c r="G37" s="78"/>
      <c r="H37" s="79">
        <f>MAX(H8:H33)</f>
        <v>57.9452</v>
      </c>
      <c r="I37" s="78"/>
      <c r="J37" s="79">
        <f>MAX(J8:J33)</f>
        <v>115.4568</v>
      </c>
      <c r="K37" s="78"/>
      <c r="L37" s="79">
        <f>MAX(L8:L33)</f>
        <v>37.670200000000001</v>
      </c>
      <c r="M37" s="78"/>
      <c r="N37" s="79">
        <f>MAX(N8:N33)</f>
        <v>21.468900000000001</v>
      </c>
      <c r="O37" s="78"/>
      <c r="P37" s="79">
        <f>MAX(P8:P33)</f>
        <v>19.2044</v>
      </c>
      <c r="Q37" s="78"/>
      <c r="R37" s="79">
        <f>MAX(R8:R33)</f>
        <v>95.668199999999999</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44340</v>
      </c>
      <c r="C8" s="65">
        <f>VLOOKUP($A8,'Return Data'!$B$7:$R$2843,4,0)</f>
        <v>1079.49</v>
      </c>
      <c r="D8" s="65">
        <f>VLOOKUP($A8,'Return Data'!$B$7:$R$2843,10,0)</f>
        <v>6.0465</v>
      </c>
      <c r="E8" s="66">
        <f>RANK(D8,D$8:D$41,0)</f>
        <v>8</v>
      </c>
      <c r="F8" s="65">
        <f>VLOOKUP($A8,'Return Data'!$B$7:$R$2843,11,0)</f>
        <v>21.0245</v>
      </c>
      <c r="G8" s="66">
        <f>RANK(F8,F$8:F$41,0)</f>
        <v>19</v>
      </c>
      <c r="H8" s="65">
        <f>VLOOKUP($A8,'Return Data'!$B$7:$R$2843,12,0)</f>
        <v>38.885800000000003</v>
      </c>
      <c r="I8" s="66">
        <f>RANK(H8,H$8:H$41,0)</f>
        <v>14</v>
      </c>
      <c r="J8" s="65">
        <f>VLOOKUP($A8,'Return Data'!$B$7:$R$2843,13,0)</f>
        <v>75.786900000000003</v>
      </c>
      <c r="K8" s="66">
        <f>RANK(J8,J$8:J$41,0)</f>
        <v>10</v>
      </c>
      <c r="L8" s="65">
        <f>VLOOKUP($A8,'Return Data'!$B$7:$R$2843,17,0)</f>
        <v>17.401800000000001</v>
      </c>
      <c r="M8" s="66">
        <f>RANK(L8,L$8:L$41,0)</f>
        <v>16</v>
      </c>
      <c r="N8" s="65">
        <f>VLOOKUP($A8,'Return Data'!$B$7:$R$2843,14,0)</f>
        <v>13.7258</v>
      </c>
      <c r="O8" s="66">
        <f>RANK(N8,N$8:N$41,0)</f>
        <v>15</v>
      </c>
      <c r="P8" s="65">
        <f>VLOOKUP($A8,'Return Data'!$B$7:$R$2843,15,0)</f>
        <v>17.127099999999999</v>
      </c>
      <c r="Q8" s="66">
        <f>RANK(P8,P$8:P$41,0)</f>
        <v>9</v>
      </c>
      <c r="R8" s="65">
        <f>VLOOKUP($A8,'Return Data'!$B$7:$R$2843,16,0)</f>
        <v>17.505099999999999</v>
      </c>
      <c r="S8" s="67">
        <f>RANK(R8,R$8:R$41,0)</f>
        <v>7</v>
      </c>
    </row>
    <row r="9" spans="1:20" x14ac:dyDescent="0.3">
      <c r="A9" s="63" t="s">
        <v>1810</v>
      </c>
      <c r="B9" s="64">
        <f>VLOOKUP($A9,'Return Data'!$B$7:$R$2843,3,0)</f>
        <v>44340</v>
      </c>
      <c r="C9" s="65">
        <f>VLOOKUP($A9,'Return Data'!$B$7:$R$2843,4,0)</f>
        <v>16.95</v>
      </c>
      <c r="D9" s="65">
        <f>VLOOKUP($A9,'Return Data'!$B$7:$R$2843,10,0)</f>
        <v>1.7406999999999999</v>
      </c>
      <c r="E9" s="66">
        <f t="shared" ref="E9:E41" si="0">RANK(D9,D$8:D$41,0)</f>
        <v>33</v>
      </c>
      <c r="F9" s="65">
        <f>VLOOKUP($A9,'Return Data'!$B$7:$R$2843,11,0)</f>
        <v>14.3725</v>
      </c>
      <c r="G9" s="66">
        <f t="shared" ref="G9:G41" si="1">RANK(F9,F$8:F$41,0)</f>
        <v>31</v>
      </c>
      <c r="H9" s="65">
        <f>VLOOKUP($A9,'Return Data'!$B$7:$R$2843,12,0)</f>
        <v>31.192</v>
      </c>
      <c r="I9" s="66">
        <f t="shared" ref="I9:I41" si="2">RANK(H9,H$8:H$41,0)</f>
        <v>28</v>
      </c>
      <c r="J9" s="65">
        <f>VLOOKUP($A9,'Return Data'!$B$7:$R$2843,13,0)</f>
        <v>54.794499999999999</v>
      </c>
      <c r="K9" s="66">
        <f t="shared" ref="K9:K41" si="3">RANK(J9,J$8:J$41,0)</f>
        <v>32</v>
      </c>
      <c r="L9" s="65">
        <f>VLOOKUP($A9,'Return Data'!$B$7:$R$2843,17,0)</f>
        <v>18.672499999999999</v>
      </c>
      <c r="M9" s="66">
        <f t="shared" ref="M9:M41" si="4">RANK(L9,L$8:L$41,0)</f>
        <v>11</v>
      </c>
      <c r="N9" s="65">
        <f>VLOOKUP($A9,'Return Data'!$B$7:$R$2843,14,0)</f>
        <v>16.556000000000001</v>
      </c>
      <c r="O9" s="66">
        <f t="shared" ref="O9:O41" si="5">RANK(N9,N$8:N$41,0)</f>
        <v>8</v>
      </c>
      <c r="P9" s="65"/>
      <c r="Q9" s="66"/>
      <c r="R9" s="65">
        <f>VLOOKUP($A9,'Return Data'!$B$7:$R$2843,16,0)</f>
        <v>16.183800000000002</v>
      </c>
      <c r="S9" s="67">
        <f t="shared" ref="S9:S41" si="6">RANK(R9,R$8:R$41,0)</f>
        <v>13</v>
      </c>
    </row>
    <row r="10" spans="1:20" x14ac:dyDescent="0.3">
      <c r="A10" s="63" t="s">
        <v>1261</v>
      </c>
      <c r="B10" s="64">
        <f>VLOOKUP($A10,'Return Data'!$B$7:$R$2843,3,0)</f>
        <v>44340</v>
      </c>
      <c r="C10" s="65">
        <f>VLOOKUP($A10,'Return Data'!$B$7:$R$2843,4,0)</f>
        <v>148.6</v>
      </c>
      <c r="D10" s="65">
        <f>VLOOKUP($A10,'Return Data'!$B$7:$R$2843,10,0)</f>
        <v>5.3228</v>
      </c>
      <c r="E10" s="66">
        <f t="shared" si="0"/>
        <v>12</v>
      </c>
      <c r="F10" s="65">
        <f>VLOOKUP($A10,'Return Data'!$B$7:$R$2843,11,0)</f>
        <v>24.247499999999999</v>
      </c>
      <c r="G10" s="66">
        <f t="shared" si="1"/>
        <v>11</v>
      </c>
      <c r="H10" s="65">
        <f>VLOOKUP($A10,'Return Data'!$B$7:$R$2843,12,0)</f>
        <v>40.321100000000001</v>
      </c>
      <c r="I10" s="66">
        <f t="shared" si="2"/>
        <v>11</v>
      </c>
      <c r="J10" s="65">
        <f>VLOOKUP($A10,'Return Data'!$B$7:$R$2843,13,0)</f>
        <v>74.864699999999999</v>
      </c>
      <c r="K10" s="66">
        <f t="shared" si="3"/>
        <v>11</v>
      </c>
      <c r="L10" s="65">
        <f>VLOOKUP($A10,'Return Data'!$B$7:$R$2843,17,0)</f>
        <v>18.856400000000001</v>
      </c>
      <c r="M10" s="66">
        <f t="shared" si="4"/>
        <v>10</v>
      </c>
      <c r="N10" s="65">
        <f>VLOOKUP($A10,'Return Data'!$B$7:$R$2843,14,0)</f>
        <v>13.306100000000001</v>
      </c>
      <c r="O10" s="66">
        <f t="shared" si="5"/>
        <v>19</v>
      </c>
      <c r="P10" s="65">
        <f>VLOOKUP($A10,'Return Data'!$B$7:$R$2843,15,0)</f>
        <v>14.923</v>
      </c>
      <c r="Q10" s="66">
        <f t="shared" ref="Q10:Q41" si="7">RANK(P10,P$8:P$41,0)</f>
        <v>18</v>
      </c>
      <c r="R10" s="65">
        <f>VLOOKUP($A10,'Return Data'!$B$7:$R$2843,16,0)</f>
        <v>13.6966</v>
      </c>
      <c r="S10" s="67">
        <f t="shared" si="6"/>
        <v>27</v>
      </c>
    </row>
    <row r="11" spans="1:20" x14ac:dyDescent="0.3">
      <c r="A11" s="63" t="s">
        <v>1263</v>
      </c>
      <c r="B11" s="64">
        <f>VLOOKUP($A11,'Return Data'!$B$7:$R$2843,3,0)</f>
        <v>44340</v>
      </c>
      <c r="C11" s="65">
        <f>VLOOKUP($A11,'Return Data'!$B$7:$R$2843,4,0)</f>
        <v>72.605999999999995</v>
      </c>
      <c r="D11" s="65">
        <f>VLOOKUP($A11,'Return Data'!$B$7:$R$2843,10,0)</f>
        <v>6.9748999999999999</v>
      </c>
      <c r="E11" s="66">
        <f t="shared" si="0"/>
        <v>7</v>
      </c>
      <c r="F11" s="65">
        <f>VLOOKUP($A11,'Return Data'!$B$7:$R$2843,11,0)</f>
        <v>24.7226</v>
      </c>
      <c r="G11" s="66">
        <f t="shared" si="1"/>
        <v>10</v>
      </c>
      <c r="H11" s="65">
        <f>VLOOKUP($A11,'Return Data'!$B$7:$R$2843,12,0)</f>
        <v>38.4</v>
      </c>
      <c r="I11" s="66">
        <f t="shared" si="2"/>
        <v>15</v>
      </c>
      <c r="J11" s="65">
        <f>VLOOKUP($A11,'Return Data'!$B$7:$R$2843,13,0)</f>
        <v>68.784400000000005</v>
      </c>
      <c r="K11" s="66">
        <f t="shared" si="3"/>
        <v>21</v>
      </c>
      <c r="L11" s="65">
        <f>VLOOKUP($A11,'Return Data'!$B$7:$R$2843,17,0)</f>
        <v>17.662199999999999</v>
      </c>
      <c r="M11" s="66">
        <f t="shared" si="4"/>
        <v>15</v>
      </c>
      <c r="N11" s="65">
        <f>VLOOKUP($A11,'Return Data'!$B$7:$R$2843,14,0)</f>
        <v>13.8103</v>
      </c>
      <c r="O11" s="66">
        <f t="shared" si="5"/>
        <v>13</v>
      </c>
      <c r="P11" s="65">
        <f>VLOOKUP($A11,'Return Data'!$B$7:$R$2843,15,0)</f>
        <v>15.756399999999999</v>
      </c>
      <c r="Q11" s="66">
        <f t="shared" si="7"/>
        <v>15</v>
      </c>
      <c r="R11" s="65">
        <f>VLOOKUP($A11,'Return Data'!$B$7:$R$2843,16,0)</f>
        <v>16.031199999999998</v>
      </c>
      <c r="S11" s="67">
        <f t="shared" si="6"/>
        <v>15</v>
      </c>
    </row>
    <row r="12" spans="1:20" x14ac:dyDescent="0.3">
      <c r="A12" s="63" t="s">
        <v>1831</v>
      </c>
      <c r="B12" s="64">
        <f>VLOOKUP($A12,'Return Data'!$B$7:$R$2843,3,0)</f>
        <v>44340</v>
      </c>
      <c r="C12" s="65">
        <f>VLOOKUP($A12,'Return Data'!$B$7:$R$2843,4,0)</f>
        <v>205.12</v>
      </c>
      <c r="D12" s="65">
        <f>VLOOKUP($A12,'Return Data'!$B$7:$R$2843,10,0)</f>
        <v>4.0479000000000003</v>
      </c>
      <c r="E12" s="66">
        <f t="shared" si="0"/>
        <v>20</v>
      </c>
      <c r="F12" s="65">
        <f>VLOOKUP($A12,'Return Data'!$B$7:$R$2843,11,0)</f>
        <v>18.587</v>
      </c>
      <c r="G12" s="66">
        <f t="shared" si="1"/>
        <v>27</v>
      </c>
      <c r="H12" s="65">
        <f>VLOOKUP($A12,'Return Data'!$B$7:$R$2843,12,0)</f>
        <v>33.2727</v>
      </c>
      <c r="I12" s="66">
        <f t="shared" si="2"/>
        <v>23</v>
      </c>
      <c r="J12" s="65">
        <f>VLOOKUP($A12,'Return Data'!$B$7:$R$2843,13,0)</f>
        <v>64.887500000000003</v>
      </c>
      <c r="K12" s="66">
        <f t="shared" si="3"/>
        <v>24</v>
      </c>
      <c r="L12" s="65">
        <f>VLOOKUP($A12,'Return Data'!$B$7:$R$2843,17,0)</f>
        <v>20.170100000000001</v>
      </c>
      <c r="M12" s="66">
        <f t="shared" si="4"/>
        <v>8</v>
      </c>
      <c r="N12" s="65">
        <f>VLOOKUP($A12,'Return Data'!$B$7:$R$2843,14,0)</f>
        <v>17.231000000000002</v>
      </c>
      <c r="O12" s="66">
        <f t="shared" si="5"/>
        <v>6</v>
      </c>
      <c r="P12" s="65">
        <f>VLOOKUP($A12,'Return Data'!$B$7:$R$2843,15,0)</f>
        <v>18.709900000000001</v>
      </c>
      <c r="Q12" s="66">
        <f t="shared" si="7"/>
        <v>5</v>
      </c>
      <c r="R12" s="65">
        <f>VLOOKUP($A12,'Return Data'!$B$7:$R$2843,16,0)</f>
        <v>14.8931</v>
      </c>
      <c r="S12" s="67">
        <f t="shared" si="6"/>
        <v>22</v>
      </c>
    </row>
    <row r="13" spans="1:20" x14ac:dyDescent="0.3">
      <c r="A13" s="102" t="s">
        <v>1877</v>
      </c>
      <c r="B13" s="64">
        <f>VLOOKUP($A13,'Return Data'!$B$7:$R$2843,3,0)</f>
        <v>44340</v>
      </c>
      <c r="C13" s="65">
        <f>VLOOKUP($A13,'Return Data'!$B$7:$R$2843,4,0)</f>
        <v>61.932000000000002</v>
      </c>
      <c r="D13" s="65">
        <f>VLOOKUP($A13,'Return Data'!$B$7:$R$2843,10,0)</f>
        <v>5.6806000000000001</v>
      </c>
      <c r="E13" s="66">
        <f t="shared" si="0"/>
        <v>9</v>
      </c>
      <c r="F13" s="65">
        <f>VLOOKUP($A13,'Return Data'!$B$7:$R$2843,11,0)</f>
        <v>23.424600000000002</v>
      </c>
      <c r="G13" s="66">
        <f t="shared" si="1"/>
        <v>12</v>
      </c>
      <c r="H13" s="65">
        <f>VLOOKUP($A13,'Return Data'!$B$7:$R$2843,12,0)</f>
        <v>39.883499999999998</v>
      </c>
      <c r="I13" s="66">
        <f t="shared" si="2"/>
        <v>12</v>
      </c>
      <c r="J13" s="65">
        <f>VLOOKUP($A13,'Return Data'!$B$7:$R$2843,13,0)</f>
        <v>73.236400000000003</v>
      </c>
      <c r="K13" s="66">
        <f t="shared" si="3"/>
        <v>16</v>
      </c>
      <c r="L13" s="65">
        <f>VLOOKUP($A13,'Return Data'!$B$7:$R$2843,17,0)</f>
        <v>22.242599999999999</v>
      </c>
      <c r="M13" s="66">
        <f t="shared" si="4"/>
        <v>7</v>
      </c>
      <c r="N13" s="65">
        <f>VLOOKUP($A13,'Return Data'!$B$7:$R$2843,14,0)</f>
        <v>16.960599999999999</v>
      </c>
      <c r="O13" s="66">
        <f t="shared" si="5"/>
        <v>7</v>
      </c>
      <c r="P13" s="65">
        <f>VLOOKUP($A13,'Return Data'!$B$7:$R$2843,15,0)</f>
        <v>19.028600000000001</v>
      </c>
      <c r="Q13" s="66">
        <f t="shared" si="7"/>
        <v>4</v>
      </c>
      <c r="R13" s="65">
        <f>VLOOKUP($A13,'Return Data'!$B$7:$R$2843,16,0)</f>
        <v>15.974399999999999</v>
      </c>
      <c r="S13" s="67">
        <f t="shared" si="6"/>
        <v>16</v>
      </c>
    </row>
    <row r="14" spans="1:20" x14ac:dyDescent="0.3">
      <c r="A14" s="102" t="s">
        <v>1792</v>
      </c>
      <c r="B14" s="64">
        <f>VLOOKUP($A14,'Return Data'!$B$7:$R$2843,3,0)</f>
        <v>44340</v>
      </c>
      <c r="C14" s="65">
        <f>VLOOKUP($A14,'Return Data'!$B$7:$R$2843,4,0)</f>
        <v>21.295000000000002</v>
      </c>
      <c r="D14" s="65">
        <f>VLOOKUP($A14,'Return Data'!$B$7:$R$2843,10,0)</f>
        <v>3.8121999999999998</v>
      </c>
      <c r="E14" s="66">
        <f t="shared" si="0"/>
        <v>23</v>
      </c>
      <c r="F14" s="65">
        <f>VLOOKUP($A14,'Return Data'!$B$7:$R$2843,11,0)</f>
        <v>22.6953</v>
      </c>
      <c r="G14" s="66">
        <f t="shared" si="1"/>
        <v>16</v>
      </c>
      <c r="H14" s="65">
        <f>VLOOKUP($A14,'Return Data'!$B$7:$R$2843,12,0)</f>
        <v>37.885300000000001</v>
      </c>
      <c r="I14" s="66">
        <f t="shared" si="2"/>
        <v>17</v>
      </c>
      <c r="J14" s="65">
        <f>VLOOKUP($A14,'Return Data'!$B$7:$R$2843,13,0)</f>
        <v>74.007199999999997</v>
      </c>
      <c r="K14" s="66">
        <f t="shared" si="3"/>
        <v>14</v>
      </c>
      <c r="L14" s="65">
        <f>VLOOKUP($A14,'Return Data'!$B$7:$R$2843,17,0)</f>
        <v>16.9497</v>
      </c>
      <c r="M14" s="66">
        <f t="shared" si="4"/>
        <v>17</v>
      </c>
      <c r="N14" s="65">
        <f>VLOOKUP($A14,'Return Data'!$B$7:$R$2843,14,0)</f>
        <v>13.764099999999999</v>
      </c>
      <c r="O14" s="66">
        <f t="shared" si="5"/>
        <v>14</v>
      </c>
      <c r="P14" s="65">
        <f>VLOOKUP($A14,'Return Data'!$B$7:$R$2843,15,0)</f>
        <v>17.750699999999998</v>
      </c>
      <c r="Q14" s="66">
        <f t="shared" si="7"/>
        <v>8</v>
      </c>
      <c r="R14" s="65">
        <f>VLOOKUP($A14,'Return Data'!$B$7:$R$2843,16,0)</f>
        <v>12.733000000000001</v>
      </c>
      <c r="S14" s="67">
        <f t="shared" si="6"/>
        <v>30</v>
      </c>
    </row>
    <row r="15" spans="1:20" x14ac:dyDescent="0.3">
      <c r="A15" s="63" t="s">
        <v>1799</v>
      </c>
      <c r="B15" s="64">
        <f>VLOOKUP($A15,'Return Data'!$B$7:$R$2843,3,0)</f>
        <v>44340</v>
      </c>
      <c r="C15" s="65">
        <f>VLOOKUP($A15,'Return Data'!$B$7:$R$2843,4,0)</f>
        <v>874.10019999999997</v>
      </c>
      <c r="D15" s="65">
        <f>VLOOKUP($A15,'Return Data'!$B$7:$R$2843,10,0)</f>
        <v>3.3126000000000002</v>
      </c>
      <c r="E15" s="66">
        <f t="shared" si="0"/>
        <v>26</v>
      </c>
      <c r="F15" s="65">
        <f>VLOOKUP($A15,'Return Data'!$B$7:$R$2843,11,0)</f>
        <v>26.197399999999998</v>
      </c>
      <c r="G15" s="66">
        <f t="shared" si="1"/>
        <v>9</v>
      </c>
      <c r="H15" s="65">
        <f>VLOOKUP($A15,'Return Data'!$B$7:$R$2843,12,0)</f>
        <v>45.314599999999999</v>
      </c>
      <c r="I15" s="66">
        <f t="shared" si="2"/>
        <v>5</v>
      </c>
      <c r="J15" s="65">
        <f>VLOOKUP($A15,'Return Data'!$B$7:$R$2843,13,0)</f>
        <v>82.993899999999996</v>
      </c>
      <c r="K15" s="66">
        <f t="shared" si="3"/>
        <v>6</v>
      </c>
      <c r="L15" s="65">
        <f>VLOOKUP($A15,'Return Data'!$B$7:$R$2843,17,0)</f>
        <v>17.734400000000001</v>
      </c>
      <c r="M15" s="66">
        <f t="shared" si="4"/>
        <v>14</v>
      </c>
      <c r="N15" s="65">
        <f>VLOOKUP($A15,'Return Data'!$B$7:$R$2843,14,0)</f>
        <v>13.547000000000001</v>
      </c>
      <c r="O15" s="66">
        <f t="shared" si="5"/>
        <v>16</v>
      </c>
      <c r="P15" s="65">
        <f>VLOOKUP($A15,'Return Data'!$B$7:$R$2843,15,0)</f>
        <v>14.126099999999999</v>
      </c>
      <c r="Q15" s="66">
        <f t="shared" si="7"/>
        <v>20</v>
      </c>
      <c r="R15" s="65">
        <f>VLOOKUP($A15,'Return Data'!$B$7:$R$2843,16,0)</f>
        <v>15.872400000000001</v>
      </c>
      <c r="S15" s="67">
        <f t="shared" si="6"/>
        <v>18</v>
      </c>
    </row>
    <row r="16" spans="1:20" x14ac:dyDescent="0.3">
      <c r="A16" s="63" t="s">
        <v>1801</v>
      </c>
      <c r="B16" s="64">
        <f>VLOOKUP($A16,'Return Data'!$B$7:$R$2843,3,0)</f>
        <v>44340</v>
      </c>
      <c r="C16" s="65">
        <f>VLOOKUP($A16,'Return Data'!$B$7:$R$2843,4,0)</f>
        <v>919.697</v>
      </c>
      <c r="D16" s="65">
        <f>VLOOKUP($A16,'Return Data'!$B$7:$R$2843,10,0)</f>
        <v>5.2596999999999996</v>
      </c>
      <c r="E16" s="66">
        <f t="shared" si="0"/>
        <v>15</v>
      </c>
      <c r="F16" s="65">
        <f>VLOOKUP($A16,'Return Data'!$B$7:$R$2843,11,0)</f>
        <v>32.539099999999998</v>
      </c>
      <c r="G16" s="66">
        <f t="shared" si="1"/>
        <v>3</v>
      </c>
      <c r="H16" s="65">
        <f>VLOOKUP($A16,'Return Data'!$B$7:$R$2843,12,0)</f>
        <v>45.050699999999999</v>
      </c>
      <c r="I16" s="66">
        <f t="shared" si="2"/>
        <v>6</v>
      </c>
      <c r="J16" s="65">
        <f>VLOOKUP($A16,'Return Data'!$B$7:$R$2843,13,0)</f>
        <v>85.102599999999995</v>
      </c>
      <c r="K16" s="66">
        <f t="shared" si="3"/>
        <v>5</v>
      </c>
      <c r="L16" s="65">
        <f>VLOOKUP($A16,'Return Data'!$B$7:$R$2843,17,0)</f>
        <v>12.432499999999999</v>
      </c>
      <c r="M16" s="66">
        <f t="shared" si="4"/>
        <v>28</v>
      </c>
      <c r="N16" s="65">
        <f>VLOOKUP($A16,'Return Data'!$B$7:$R$2843,14,0)</f>
        <v>13.382899999999999</v>
      </c>
      <c r="O16" s="66">
        <f t="shared" si="5"/>
        <v>18</v>
      </c>
      <c r="P16" s="65">
        <f>VLOOKUP($A16,'Return Data'!$B$7:$R$2843,15,0)</f>
        <v>16.620999999999999</v>
      </c>
      <c r="Q16" s="66">
        <f t="shared" si="7"/>
        <v>13</v>
      </c>
      <c r="R16" s="65">
        <f>VLOOKUP($A16,'Return Data'!$B$7:$R$2843,16,0)</f>
        <v>14.5687</v>
      </c>
      <c r="S16" s="67">
        <f t="shared" si="6"/>
        <v>24</v>
      </c>
    </row>
    <row r="17" spans="1:19" x14ac:dyDescent="0.3">
      <c r="A17" s="126" t="s">
        <v>1795</v>
      </c>
      <c r="B17" s="64">
        <f>VLOOKUP($A17,'Return Data'!$B$7:$R$2843,3,0)</f>
        <v>44340</v>
      </c>
      <c r="C17" s="65">
        <f>VLOOKUP($A17,'Return Data'!$B$7:$R$2843,4,0)</f>
        <v>120.44929999999999</v>
      </c>
      <c r="D17" s="65">
        <f>VLOOKUP($A17,'Return Data'!$B$7:$R$2843,10,0)</f>
        <v>3.0425</v>
      </c>
      <c r="E17" s="66">
        <f t="shared" si="0"/>
        <v>27</v>
      </c>
      <c r="F17" s="65">
        <f>VLOOKUP($A17,'Return Data'!$B$7:$R$2843,11,0)</f>
        <v>18.874099999999999</v>
      </c>
      <c r="G17" s="66">
        <f t="shared" si="1"/>
        <v>24</v>
      </c>
      <c r="H17" s="65">
        <f>VLOOKUP($A17,'Return Data'!$B$7:$R$2843,12,0)</f>
        <v>35.088099999999997</v>
      </c>
      <c r="I17" s="66">
        <f t="shared" si="2"/>
        <v>20</v>
      </c>
      <c r="J17" s="65">
        <f>VLOOKUP($A17,'Return Data'!$B$7:$R$2843,13,0)</f>
        <v>72.293899999999994</v>
      </c>
      <c r="K17" s="66">
        <f t="shared" si="3"/>
        <v>17</v>
      </c>
      <c r="L17" s="65">
        <f>VLOOKUP($A17,'Return Data'!$B$7:$R$2843,17,0)</f>
        <v>15.428699999999999</v>
      </c>
      <c r="M17" s="66">
        <f t="shared" si="4"/>
        <v>21</v>
      </c>
      <c r="N17" s="65">
        <f>VLOOKUP($A17,'Return Data'!$B$7:$R$2843,14,0)</f>
        <v>10.3117</v>
      </c>
      <c r="O17" s="66">
        <f t="shared" si="5"/>
        <v>25</v>
      </c>
      <c r="P17" s="65">
        <f>VLOOKUP($A17,'Return Data'!$B$7:$R$2843,15,0)</f>
        <v>13.289099999999999</v>
      </c>
      <c r="Q17" s="66">
        <f t="shared" si="7"/>
        <v>24</v>
      </c>
      <c r="R17" s="65">
        <f>VLOOKUP($A17,'Return Data'!$B$7:$R$2843,16,0)</f>
        <v>14.631500000000001</v>
      </c>
      <c r="S17" s="67">
        <f t="shared" si="6"/>
        <v>23</v>
      </c>
    </row>
    <row r="18" spans="1:19" x14ac:dyDescent="0.3">
      <c r="A18" s="127" t="s">
        <v>1265</v>
      </c>
      <c r="B18" s="64">
        <f>VLOOKUP($A18,'Return Data'!$B$7:$R$2843,3,0)</f>
        <v>44340</v>
      </c>
      <c r="C18" s="65">
        <f>VLOOKUP($A18,'Return Data'!$B$7:$R$2843,4,0)</f>
        <v>417.16</v>
      </c>
      <c r="D18" s="65">
        <f>VLOOKUP($A18,'Return Data'!$B$7:$R$2843,10,0)</f>
        <v>5.6797000000000004</v>
      </c>
      <c r="E18" s="66">
        <f t="shared" si="0"/>
        <v>10</v>
      </c>
      <c r="F18" s="65">
        <f>VLOOKUP($A18,'Return Data'!$B$7:$R$2843,11,0)</f>
        <v>29.091799999999999</v>
      </c>
      <c r="G18" s="66">
        <f t="shared" si="1"/>
        <v>6</v>
      </c>
      <c r="H18" s="65">
        <f>VLOOKUP($A18,'Return Data'!$B$7:$R$2843,12,0)</f>
        <v>41.261699999999998</v>
      </c>
      <c r="I18" s="66">
        <f t="shared" si="2"/>
        <v>9</v>
      </c>
      <c r="J18" s="65">
        <f>VLOOKUP($A18,'Return Data'!$B$7:$R$2843,13,0)</f>
        <v>77.976900000000001</v>
      </c>
      <c r="K18" s="66">
        <f t="shared" si="3"/>
        <v>9</v>
      </c>
      <c r="L18" s="65">
        <f>VLOOKUP($A18,'Return Data'!$B$7:$R$2843,17,0)</f>
        <v>14.996700000000001</v>
      </c>
      <c r="M18" s="66">
        <f t="shared" si="4"/>
        <v>22</v>
      </c>
      <c r="N18" s="65">
        <f>VLOOKUP($A18,'Return Data'!$B$7:$R$2843,14,0)</f>
        <v>14.091900000000001</v>
      </c>
      <c r="O18" s="66">
        <f t="shared" si="5"/>
        <v>12</v>
      </c>
      <c r="P18" s="65">
        <f>VLOOKUP($A18,'Return Data'!$B$7:$R$2843,15,0)</f>
        <v>15.5937</v>
      </c>
      <c r="Q18" s="66">
        <f t="shared" si="7"/>
        <v>16</v>
      </c>
      <c r="R18" s="65">
        <f>VLOOKUP($A18,'Return Data'!$B$7:$R$2843,16,0)</f>
        <v>15.672599999999999</v>
      </c>
      <c r="S18" s="67">
        <f t="shared" si="6"/>
        <v>19</v>
      </c>
    </row>
    <row r="19" spans="1:19" x14ac:dyDescent="0.3">
      <c r="A19" s="63" t="s">
        <v>1803</v>
      </c>
      <c r="B19" s="64">
        <f>VLOOKUP($A19,'Return Data'!$B$7:$R$2843,3,0)</f>
        <v>44340</v>
      </c>
      <c r="C19" s="65">
        <f>VLOOKUP($A19,'Return Data'!$B$7:$R$2843,4,0)</f>
        <v>31.13</v>
      </c>
      <c r="D19" s="65">
        <f>VLOOKUP($A19,'Return Data'!$B$7:$R$2843,10,0)</f>
        <v>4.3929999999999998</v>
      </c>
      <c r="E19" s="66">
        <f t="shared" si="0"/>
        <v>18</v>
      </c>
      <c r="F19" s="65">
        <f>VLOOKUP($A19,'Return Data'!$B$7:$R$2843,11,0)</f>
        <v>18.6357</v>
      </c>
      <c r="G19" s="66">
        <f t="shared" si="1"/>
        <v>26</v>
      </c>
      <c r="H19" s="65">
        <f>VLOOKUP($A19,'Return Data'!$B$7:$R$2843,12,0)</f>
        <v>31.350200000000001</v>
      </c>
      <c r="I19" s="66">
        <f t="shared" si="2"/>
        <v>27</v>
      </c>
      <c r="J19" s="65">
        <f>VLOOKUP($A19,'Return Data'!$B$7:$R$2843,13,0)</f>
        <v>62.984299999999998</v>
      </c>
      <c r="K19" s="66">
        <f t="shared" si="3"/>
        <v>27</v>
      </c>
      <c r="L19" s="65">
        <f>VLOOKUP($A19,'Return Data'!$B$7:$R$2843,17,0)</f>
        <v>18.416</v>
      </c>
      <c r="M19" s="66">
        <f t="shared" si="4"/>
        <v>13</v>
      </c>
      <c r="N19" s="65">
        <f>VLOOKUP($A19,'Return Data'!$B$7:$R$2843,14,0)</f>
        <v>11.7834</v>
      </c>
      <c r="O19" s="66">
        <f t="shared" si="5"/>
        <v>21</v>
      </c>
      <c r="P19" s="65">
        <f>VLOOKUP($A19,'Return Data'!$B$7:$R$2843,15,0)</f>
        <v>13.7927</v>
      </c>
      <c r="Q19" s="66">
        <f t="shared" si="7"/>
        <v>21</v>
      </c>
      <c r="R19" s="65">
        <f>VLOOKUP($A19,'Return Data'!$B$7:$R$2843,16,0)</f>
        <v>17.1828</v>
      </c>
      <c r="S19" s="67">
        <f t="shared" si="6"/>
        <v>8</v>
      </c>
    </row>
    <row r="20" spans="1:19" x14ac:dyDescent="0.3">
      <c r="A20" s="63" t="s">
        <v>1825</v>
      </c>
      <c r="B20" s="64">
        <f>VLOOKUP($A20,'Return Data'!$B$7:$R$2843,3,0)</f>
        <v>44340</v>
      </c>
      <c r="C20" s="65">
        <f>VLOOKUP($A20,'Return Data'!$B$7:$R$2843,4,0)</f>
        <v>124.59</v>
      </c>
      <c r="D20" s="65">
        <f>VLOOKUP($A20,'Return Data'!$B$7:$R$2843,10,0)</f>
        <v>5.54</v>
      </c>
      <c r="E20" s="66">
        <f t="shared" si="0"/>
        <v>11</v>
      </c>
      <c r="F20" s="65">
        <f>VLOOKUP($A20,'Return Data'!$B$7:$R$2843,11,0)</f>
        <v>18.758900000000001</v>
      </c>
      <c r="G20" s="66">
        <f t="shared" si="1"/>
        <v>25</v>
      </c>
      <c r="H20" s="65">
        <f>VLOOKUP($A20,'Return Data'!$B$7:$R$2843,12,0)</f>
        <v>32.556699999999999</v>
      </c>
      <c r="I20" s="66">
        <f t="shared" si="2"/>
        <v>26</v>
      </c>
      <c r="J20" s="65">
        <f>VLOOKUP($A20,'Return Data'!$B$7:$R$2843,13,0)</f>
        <v>61.469700000000003</v>
      </c>
      <c r="K20" s="66">
        <f t="shared" si="3"/>
        <v>28</v>
      </c>
      <c r="L20" s="65">
        <f>VLOOKUP($A20,'Return Data'!$B$7:$R$2843,17,0)</f>
        <v>13.0634</v>
      </c>
      <c r="M20" s="66">
        <f t="shared" si="4"/>
        <v>26</v>
      </c>
      <c r="N20" s="65">
        <f>VLOOKUP($A20,'Return Data'!$B$7:$R$2843,14,0)</f>
        <v>8.9671000000000003</v>
      </c>
      <c r="O20" s="66">
        <f t="shared" si="5"/>
        <v>27</v>
      </c>
      <c r="P20" s="65">
        <f>VLOOKUP($A20,'Return Data'!$B$7:$R$2843,15,0)</f>
        <v>11.427</v>
      </c>
      <c r="Q20" s="66">
        <f t="shared" si="7"/>
        <v>26</v>
      </c>
      <c r="R20" s="65">
        <f>VLOOKUP($A20,'Return Data'!$B$7:$R$2843,16,0)</f>
        <v>14.338800000000001</v>
      </c>
      <c r="S20" s="67">
        <f t="shared" si="6"/>
        <v>25</v>
      </c>
    </row>
    <row r="21" spans="1:19" x14ac:dyDescent="0.3">
      <c r="A21" s="63" t="s">
        <v>1268</v>
      </c>
      <c r="B21" s="64">
        <f>VLOOKUP($A21,'Return Data'!$B$7:$R$2843,3,0)</f>
        <v>44340</v>
      </c>
      <c r="C21" s="65">
        <f>VLOOKUP($A21,'Return Data'!$B$7:$R$2843,4,0)</f>
        <v>77.17</v>
      </c>
      <c r="D21" s="65">
        <f>VLOOKUP($A21,'Return Data'!$B$7:$R$2843,10,0)</f>
        <v>8.5373000000000001</v>
      </c>
      <c r="E21" s="66">
        <f t="shared" si="0"/>
        <v>6</v>
      </c>
      <c r="F21" s="65">
        <f>VLOOKUP($A21,'Return Data'!$B$7:$R$2843,11,0)</f>
        <v>28.210699999999999</v>
      </c>
      <c r="G21" s="66">
        <f t="shared" si="1"/>
        <v>7</v>
      </c>
      <c r="H21" s="65">
        <f>VLOOKUP($A21,'Return Data'!$B$7:$R$2843,12,0)</f>
        <v>43.572099999999999</v>
      </c>
      <c r="I21" s="66">
        <f t="shared" si="2"/>
        <v>7</v>
      </c>
      <c r="J21" s="65">
        <f>VLOOKUP($A21,'Return Data'!$B$7:$R$2843,13,0)</f>
        <v>78.139399999999995</v>
      </c>
      <c r="K21" s="66">
        <f t="shared" si="3"/>
        <v>8</v>
      </c>
      <c r="L21" s="65">
        <f>VLOOKUP($A21,'Return Data'!$B$7:$R$2843,17,0)</f>
        <v>22.854600000000001</v>
      </c>
      <c r="M21" s="66">
        <f t="shared" si="4"/>
        <v>6</v>
      </c>
      <c r="N21" s="65">
        <f>VLOOKUP($A21,'Return Data'!$B$7:$R$2843,14,0)</f>
        <v>13.1304</v>
      </c>
      <c r="O21" s="66">
        <f t="shared" si="5"/>
        <v>20</v>
      </c>
      <c r="P21" s="65">
        <f>VLOOKUP($A21,'Return Data'!$B$7:$R$2843,15,0)</f>
        <v>16.7182</v>
      </c>
      <c r="Q21" s="66">
        <f t="shared" si="7"/>
        <v>12</v>
      </c>
      <c r="R21" s="65">
        <f>VLOOKUP($A21,'Return Data'!$B$7:$R$2843,16,0)</f>
        <v>19.086200000000002</v>
      </c>
      <c r="S21" s="67">
        <f t="shared" si="6"/>
        <v>5</v>
      </c>
    </row>
    <row r="22" spans="1:19" x14ac:dyDescent="0.3">
      <c r="A22" s="63" t="s">
        <v>1269</v>
      </c>
      <c r="B22" s="64">
        <f>VLOOKUP($A22,'Return Data'!$B$7:$R$2843,3,0)</f>
        <v>44340</v>
      </c>
      <c r="C22" s="65">
        <f>VLOOKUP($A22,'Return Data'!$B$7:$R$2843,4,0)</f>
        <v>14.545500000000001</v>
      </c>
      <c r="D22" s="65">
        <f>VLOOKUP($A22,'Return Data'!$B$7:$R$2843,10,0)</f>
        <v>8.5736000000000008</v>
      </c>
      <c r="E22" s="66">
        <f t="shared" si="0"/>
        <v>5</v>
      </c>
      <c r="F22" s="65">
        <f>VLOOKUP($A22,'Return Data'!$B$7:$R$2843,11,0)</f>
        <v>30.3033</v>
      </c>
      <c r="G22" s="66">
        <f t="shared" si="1"/>
        <v>5</v>
      </c>
      <c r="H22" s="65">
        <f>VLOOKUP($A22,'Return Data'!$B$7:$R$2843,12,0)</f>
        <v>45.689599999999999</v>
      </c>
      <c r="I22" s="66">
        <f t="shared" si="2"/>
        <v>4</v>
      </c>
      <c r="J22" s="65">
        <f>VLOOKUP($A22,'Return Data'!$B$7:$R$2843,13,0)</f>
        <v>70.503699999999995</v>
      </c>
      <c r="K22" s="66">
        <f t="shared" si="3"/>
        <v>19</v>
      </c>
      <c r="L22" s="65"/>
      <c r="M22" s="66"/>
      <c r="N22" s="65"/>
      <c r="O22" s="66"/>
      <c r="P22" s="65"/>
      <c r="Q22" s="66"/>
      <c r="R22" s="65">
        <f>VLOOKUP($A22,'Return Data'!$B$7:$R$2843,16,0)</f>
        <v>20.299800000000001</v>
      </c>
      <c r="S22" s="67">
        <f t="shared" si="6"/>
        <v>3</v>
      </c>
    </row>
    <row r="23" spans="1:19" x14ac:dyDescent="0.3">
      <c r="A23" s="63" t="s">
        <v>1805</v>
      </c>
      <c r="B23" s="64">
        <f>VLOOKUP($A23,'Return Data'!$B$7:$R$2843,3,0)</f>
        <v>44340</v>
      </c>
      <c r="C23" s="65">
        <f>VLOOKUP($A23,'Return Data'!$B$7:$R$2843,4,0)</f>
        <v>47.514800000000001</v>
      </c>
      <c r="D23" s="65">
        <f>VLOOKUP($A23,'Return Data'!$B$7:$R$2843,10,0)</f>
        <v>2.1368999999999998</v>
      </c>
      <c r="E23" s="66">
        <f t="shared" si="0"/>
        <v>30</v>
      </c>
      <c r="F23" s="65">
        <f>VLOOKUP($A23,'Return Data'!$B$7:$R$2843,11,0)</f>
        <v>21.491399999999999</v>
      </c>
      <c r="G23" s="66">
        <f t="shared" si="1"/>
        <v>18</v>
      </c>
      <c r="H23" s="65">
        <f>VLOOKUP($A23,'Return Data'!$B$7:$R$2843,12,0)</f>
        <v>37.2455</v>
      </c>
      <c r="I23" s="66">
        <f t="shared" si="2"/>
        <v>19</v>
      </c>
      <c r="J23" s="65">
        <f>VLOOKUP($A23,'Return Data'!$B$7:$R$2843,13,0)</f>
        <v>65.324600000000004</v>
      </c>
      <c r="K23" s="66">
        <f t="shared" si="3"/>
        <v>23</v>
      </c>
      <c r="L23" s="65">
        <f>VLOOKUP($A23,'Return Data'!$B$7:$R$2843,17,0)</f>
        <v>18.604399999999998</v>
      </c>
      <c r="M23" s="66">
        <f t="shared" si="4"/>
        <v>12</v>
      </c>
      <c r="N23" s="65">
        <f>VLOOKUP($A23,'Return Data'!$B$7:$R$2843,14,0)</f>
        <v>14.317</v>
      </c>
      <c r="O23" s="66">
        <f t="shared" si="5"/>
        <v>10</v>
      </c>
      <c r="P23" s="65">
        <f>VLOOKUP($A23,'Return Data'!$B$7:$R$2843,15,0)</f>
        <v>18.250800000000002</v>
      </c>
      <c r="Q23" s="66">
        <f t="shared" si="7"/>
        <v>6</v>
      </c>
      <c r="R23" s="65">
        <f>VLOOKUP($A23,'Return Data'!$B$7:$R$2843,16,0)</f>
        <v>15.9293</v>
      </c>
      <c r="S23" s="67">
        <f t="shared" si="6"/>
        <v>17</v>
      </c>
    </row>
    <row r="24" spans="1:19" x14ac:dyDescent="0.3">
      <c r="A24" s="63" t="s">
        <v>1813</v>
      </c>
      <c r="B24" s="64">
        <f>VLOOKUP($A24,'Return Data'!$B$7:$R$2843,3,0)</f>
        <v>44340</v>
      </c>
      <c r="C24" s="65">
        <f>VLOOKUP($A24,'Return Data'!$B$7:$R$2843,4,0)</f>
        <v>50.593000000000004</v>
      </c>
      <c r="D24" s="65">
        <f>VLOOKUP($A24,'Return Data'!$B$7:$R$2843,10,0)</f>
        <v>2.4731000000000001</v>
      </c>
      <c r="E24" s="66">
        <f t="shared" si="0"/>
        <v>29</v>
      </c>
      <c r="F24" s="65">
        <f>VLOOKUP($A24,'Return Data'!$B$7:$R$2843,11,0)</f>
        <v>17.628</v>
      </c>
      <c r="G24" s="66">
        <f t="shared" si="1"/>
        <v>29</v>
      </c>
      <c r="H24" s="65">
        <f>VLOOKUP($A24,'Return Data'!$B$7:$R$2843,12,0)</f>
        <v>32.633400000000002</v>
      </c>
      <c r="I24" s="66">
        <f t="shared" si="2"/>
        <v>25</v>
      </c>
      <c r="J24" s="65">
        <f>VLOOKUP($A24,'Return Data'!$B$7:$R$2843,13,0)</f>
        <v>65.867800000000003</v>
      </c>
      <c r="K24" s="66">
        <f t="shared" si="3"/>
        <v>22</v>
      </c>
      <c r="L24" s="65">
        <f>VLOOKUP($A24,'Return Data'!$B$7:$R$2843,17,0)</f>
        <v>14.1256</v>
      </c>
      <c r="M24" s="66">
        <f t="shared" si="4"/>
        <v>24</v>
      </c>
      <c r="N24" s="65">
        <f>VLOOKUP($A24,'Return Data'!$B$7:$R$2843,14,0)</f>
        <v>14.1378</v>
      </c>
      <c r="O24" s="66">
        <f t="shared" si="5"/>
        <v>11</v>
      </c>
      <c r="P24" s="65">
        <f>VLOOKUP($A24,'Return Data'!$B$7:$R$2843,15,0)</f>
        <v>17.058</v>
      </c>
      <c r="Q24" s="66">
        <f t="shared" si="7"/>
        <v>10</v>
      </c>
      <c r="R24" s="65">
        <f>VLOOKUP($A24,'Return Data'!$B$7:$R$2843,16,0)</f>
        <v>17.1614</v>
      </c>
      <c r="S24" s="67">
        <f t="shared" si="6"/>
        <v>9</v>
      </c>
    </row>
    <row r="25" spans="1:19" x14ac:dyDescent="0.3">
      <c r="A25" s="63" t="s">
        <v>1827</v>
      </c>
      <c r="B25" s="64">
        <f>VLOOKUP($A25,'Return Data'!$B$7:$R$2843,3,0)</f>
        <v>44340</v>
      </c>
      <c r="C25" s="65">
        <f>VLOOKUP($A25,'Return Data'!$B$7:$R$2843,4,0)</f>
        <v>111.898</v>
      </c>
      <c r="D25" s="65">
        <f>VLOOKUP($A25,'Return Data'!$B$7:$R$2843,10,0)</f>
        <v>4.4477000000000002</v>
      </c>
      <c r="E25" s="66">
        <f t="shared" si="0"/>
        <v>17</v>
      </c>
      <c r="F25" s="65">
        <f>VLOOKUP($A25,'Return Data'!$B$7:$R$2843,11,0)</f>
        <v>19.677</v>
      </c>
      <c r="G25" s="66">
        <f t="shared" si="1"/>
        <v>22</v>
      </c>
      <c r="H25" s="65">
        <f>VLOOKUP($A25,'Return Data'!$B$7:$R$2843,12,0)</f>
        <v>29.225899999999999</v>
      </c>
      <c r="I25" s="66">
        <f t="shared" si="2"/>
        <v>30</v>
      </c>
      <c r="J25" s="65">
        <f>VLOOKUP($A25,'Return Data'!$B$7:$R$2843,13,0)</f>
        <v>63.073799999999999</v>
      </c>
      <c r="K25" s="66">
        <f t="shared" si="3"/>
        <v>26</v>
      </c>
      <c r="L25" s="65">
        <f>VLOOKUP($A25,'Return Data'!$B$7:$R$2843,17,0)</f>
        <v>13.4863</v>
      </c>
      <c r="M25" s="66">
        <f t="shared" si="4"/>
        <v>25</v>
      </c>
      <c r="N25" s="65">
        <f>VLOOKUP($A25,'Return Data'!$B$7:$R$2843,14,0)</f>
        <v>9.5782000000000007</v>
      </c>
      <c r="O25" s="66">
        <f t="shared" si="5"/>
        <v>26</v>
      </c>
      <c r="P25" s="65">
        <f>VLOOKUP($A25,'Return Data'!$B$7:$R$2843,15,0)</f>
        <v>13.721</v>
      </c>
      <c r="Q25" s="66">
        <f t="shared" si="7"/>
        <v>22</v>
      </c>
      <c r="R25" s="65">
        <f>VLOOKUP($A25,'Return Data'!$B$7:$R$2843,16,0)</f>
        <v>13.712199999999999</v>
      </c>
      <c r="S25" s="67">
        <f t="shared" si="6"/>
        <v>26</v>
      </c>
    </row>
    <row r="26" spans="1:19" x14ac:dyDescent="0.3">
      <c r="A26" s="63" t="s">
        <v>1830</v>
      </c>
      <c r="B26" s="64">
        <f>VLOOKUP($A26,'Return Data'!$B$7:$R$2843,3,0)</f>
        <v>44340</v>
      </c>
      <c r="C26" s="65">
        <f>VLOOKUP($A26,'Return Data'!$B$7:$R$2843,4,0)</f>
        <v>62.197200000000002</v>
      </c>
      <c r="D26" s="65">
        <f>VLOOKUP($A26,'Return Data'!$B$7:$R$2843,10,0)</f>
        <v>2.0933000000000002</v>
      </c>
      <c r="E26" s="66">
        <f t="shared" si="0"/>
        <v>31</v>
      </c>
      <c r="F26" s="65">
        <f>VLOOKUP($A26,'Return Data'!$B$7:$R$2843,11,0)</f>
        <v>11.78</v>
      </c>
      <c r="G26" s="66">
        <f t="shared" si="1"/>
        <v>34</v>
      </c>
      <c r="H26" s="65">
        <f>VLOOKUP($A26,'Return Data'!$B$7:$R$2843,12,0)</f>
        <v>24.2989</v>
      </c>
      <c r="I26" s="66">
        <f t="shared" si="2"/>
        <v>33</v>
      </c>
      <c r="J26" s="65">
        <f>VLOOKUP($A26,'Return Data'!$B$7:$R$2843,13,0)</f>
        <v>49.9176</v>
      </c>
      <c r="K26" s="66">
        <f t="shared" si="3"/>
        <v>34</v>
      </c>
      <c r="L26" s="65">
        <f>VLOOKUP($A26,'Return Data'!$B$7:$R$2843,17,0)</f>
        <v>12.626099999999999</v>
      </c>
      <c r="M26" s="66">
        <f t="shared" si="4"/>
        <v>27</v>
      </c>
      <c r="N26" s="65">
        <f>VLOOKUP($A26,'Return Data'!$B$7:$R$2843,14,0)</f>
        <v>11.1661</v>
      </c>
      <c r="O26" s="66">
        <f t="shared" si="5"/>
        <v>23</v>
      </c>
      <c r="P26" s="65">
        <f>VLOOKUP($A26,'Return Data'!$B$7:$R$2843,15,0)</f>
        <v>11.627800000000001</v>
      </c>
      <c r="Q26" s="66">
        <f t="shared" si="7"/>
        <v>25</v>
      </c>
      <c r="R26" s="65">
        <f>VLOOKUP($A26,'Return Data'!$B$7:$R$2843,16,0)</f>
        <v>10.2193</v>
      </c>
      <c r="S26" s="67">
        <f t="shared" si="6"/>
        <v>33</v>
      </c>
    </row>
    <row r="27" spans="1:19" x14ac:dyDescent="0.3">
      <c r="A27" s="63" t="s">
        <v>1271</v>
      </c>
      <c r="B27" s="64">
        <f>VLOOKUP($A27,'Return Data'!$B$7:$R$2843,3,0)</f>
        <v>44340</v>
      </c>
      <c r="C27" s="65">
        <f>VLOOKUP($A27,'Return Data'!$B$7:$R$2843,4,0)</f>
        <v>18.404599999999999</v>
      </c>
      <c r="D27" s="65">
        <f>VLOOKUP($A27,'Return Data'!$B$7:$R$2843,10,0)</f>
        <v>11.1624</v>
      </c>
      <c r="E27" s="66">
        <f t="shared" si="0"/>
        <v>2</v>
      </c>
      <c r="F27" s="65">
        <f>VLOOKUP($A27,'Return Data'!$B$7:$R$2843,11,0)</f>
        <v>32.749099999999999</v>
      </c>
      <c r="G27" s="66">
        <f t="shared" si="1"/>
        <v>2</v>
      </c>
      <c r="H27" s="65">
        <f>VLOOKUP($A27,'Return Data'!$B$7:$R$2843,12,0)</f>
        <v>48.142200000000003</v>
      </c>
      <c r="I27" s="66">
        <f t="shared" si="2"/>
        <v>2</v>
      </c>
      <c r="J27" s="65">
        <f>VLOOKUP($A27,'Return Data'!$B$7:$R$2843,13,0)</f>
        <v>85.721199999999996</v>
      </c>
      <c r="K27" s="66">
        <f t="shared" si="3"/>
        <v>4</v>
      </c>
      <c r="L27" s="65">
        <f>VLOOKUP($A27,'Return Data'!$B$7:$R$2843,17,0)</f>
        <v>26.299099999999999</v>
      </c>
      <c r="M27" s="66">
        <f t="shared" si="4"/>
        <v>4</v>
      </c>
      <c r="N27" s="65">
        <f>VLOOKUP($A27,'Return Data'!$B$7:$R$2843,14,0)</f>
        <v>19.618400000000001</v>
      </c>
      <c r="O27" s="66">
        <f t="shared" si="5"/>
        <v>4</v>
      </c>
      <c r="P27" s="65"/>
      <c r="Q27" s="66"/>
      <c r="R27" s="65">
        <f>VLOOKUP($A27,'Return Data'!$B$7:$R$2843,16,0)</f>
        <v>16.306100000000001</v>
      </c>
      <c r="S27" s="67">
        <f t="shared" si="6"/>
        <v>12</v>
      </c>
    </row>
    <row r="28" spans="1:19" x14ac:dyDescent="0.3">
      <c r="A28" s="63" t="s">
        <v>1823</v>
      </c>
      <c r="B28" s="64">
        <f>VLOOKUP($A28,'Return Data'!$B$7:$R$2843,3,0)</f>
        <v>44340</v>
      </c>
      <c r="C28" s="65">
        <f>VLOOKUP($A28,'Return Data'!$B$7:$R$2843,4,0)</f>
        <v>34.302</v>
      </c>
      <c r="D28" s="65">
        <f>VLOOKUP($A28,'Return Data'!$B$7:$R$2843,10,0)</f>
        <v>1.2790999999999999</v>
      </c>
      <c r="E28" s="66">
        <f t="shared" si="0"/>
        <v>34</v>
      </c>
      <c r="F28" s="65">
        <f>VLOOKUP($A28,'Return Data'!$B$7:$R$2843,11,0)</f>
        <v>13.450900000000001</v>
      </c>
      <c r="G28" s="66">
        <f t="shared" si="1"/>
        <v>32</v>
      </c>
      <c r="H28" s="65">
        <f>VLOOKUP($A28,'Return Data'!$B$7:$R$2843,12,0)</f>
        <v>25.647400000000001</v>
      </c>
      <c r="I28" s="66">
        <f t="shared" si="2"/>
        <v>32</v>
      </c>
      <c r="J28" s="65">
        <f>VLOOKUP($A28,'Return Data'!$B$7:$R$2843,13,0)</f>
        <v>58.932099999999998</v>
      </c>
      <c r="K28" s="66">
        <f t="shared" si="3"/>
        <v>29</v>
      </c>
      <c r="L28" s="65">
        <f>VLOOKUP($A28,'Return Data'!$B$7:$R$2843,17,0)</f>
        <v>11.442399999999999</v>
      </c>
      <c r="M28" s="66">
        <f t="shared" si="4"/>
        <v>30</v>
      </c>
      <c r="N28" s="65">
        <f>VLOOKUP($A28,'Return Data'!$B$7:$R$2843,14,0)</f>
        <v>8.1127000000000002</v>
      </c>
      <c r="O28" s="66">
        <f t="shared" si="5"/>
        <v>28</v>
      </c>
      <c r="P28" s="65">
        <f>VLOOKUP($A28,'Return Data'!$B$7:$R$2843,15,0)</f>
        <v>14.670999999999999</v>
      </c>
      <c r="Q28" s="66">
        <f t="shared" si="7"/>
        <v>19</v>
      </c>
      <c r="R28" s="65">
        <f>VLOOKUP($A28,'Return Data'!$B$7:$R$2843,16,0)</f>
        <v>19.026900000000001</v>
      </c>
      <c r="S28" s="67">
        <f t="shared" si="6"/>
        <v>6</v>
      </c>
    </row>
    <row r="29" spans="1:19" x14ac:dyDescent="0.3">
      <c r="A29" s="63" t="s">
        <v>2019</v>
      </c>
      <c r="B29" s="64">
        <f>VLOOKUP($A29,'Return Data'!$B$7:$R$2843,3,0)</f>
        <v>44340</v>
      </c>
      <c r="C29" s="65">
        <f>VLOOKUP($A29,'Return Data'!$B$7:$R$2843,4,0)</f>
        <v>14.4359</v>
      </c>
      <c r="D29" s="65">
        <f>VLOOKUP($A29,'Return Data'!$B$7:$R$2843,10,0)</f>
        <v>3.8995000000000002</v>
      </c>
      <c r="E29" s="66">
        <f t="shared" si="0"/>
        <v>22</v>
      </c>
      <c r="F29" s="65">
        <f>VLOOKUP($A29,'Return Data'!$B$7:$R$2843,11,0)</f>
        <v>20.480899999999998</v>
      </c>
      <c r="G29" s="66">
        <f t="shared" si="1"/>
        <v>20</v>
      </c>
      <c r="H29" s="65">
        <f>VLOOKUP($A29,'Return Data'!$B$7:$R$2843,12,0)</f>
        <v>34.247500000000002</v>
      </c>
      <c r="I29" s="66">
        <f t="shared" si="2"/>
        <v>21</v>
      </c>
      <c r="J29" s="65">
        <f>VLOOKUP($A29,'Return Data'!$B$7:$R$2843,13,0)</f>
        <v>64.044300000000007</v>
      </c>
      <c r="K29" s="66">
        <f t="shared" si="3"/>
        <v>25</v>
      </c>
      <c r="L29" s="65">
        <f>VLOOKUP($A29,'Return Data'!$B$7:$R$2843,17,0)</f>
        <v>14.227600000000001</v>
      </c>
      <c r="M29" s="66">
        <f t="shared" si="4"/>
        <v>23</v>
      </c>
      <c r="N29" s="65"/>
      <c r="O29" s="66"/>
      <c r="P29" s="65"/>
      <c r="Q29" s="66"/>
      <c r="R29" s="65">
        <f>VLOOKUP($A29,'Return Data'!$B$7:$R$2843,16,0)</f>
        <v>13.612399999999999</v>
      </c>
      <c r="S29" s="67">
        <f t="shared" si="6"/>
        <v>28</v>
      </c>
    </row>
    <row r="30" spans="1:19" x14ac:dyDescent="0.3">
      <c r="A30" s="63" t="s">
        <v>1274</v>
      </c>
      <c r="B30" s="64">
        <f>VLOOKUP($A30,'Return Data'!$B$7:$R$2843,3,0)</f>
        <v>44340</v>
      </c>
      <c r="C30" s="65">
        <f>VLOOKUP($A30,'Return Data'!$B$7:$R$2843,4,0)</f>
        <v>126.05540000000001</v>
      </c>
      <c r="D30" s="65">
        <f>VLOOKUP($A30,'Return Data'!$B$7:$R$2843,10,0)</f>
        <v>5.1433999999999997</v>
      </c>
      <c r="E30" s="66">
        <f t="shared" si="0"/>
        <v>16</v>
      </c>
      <c r="F30" s="65">
        <f>VLOOKUP($A30,'Return Data'!$B$7:$R$2843,11,0)</f>
        <v>30.964600000000001</v>
      </c>
      <c r="G30" s="66">
        <f t="shared" si="1"/>
        <v>4</v>
      </c>
      <c r="H30" s="65">
        <f>VLOOKUP($A30,'Return Data'!$B$7:$R$2843,12,0)</f>
        <v>41.365699999999997</v>
      </c>
      <c r="I30" s="66">
        <f t="shared" si="2"/>
        <v>8</v>
      </c>
      <c r="J30" s="65">
        <f>VLOOKUP($A30,'Return Data'!$B$7:$R$2843,13,0)</f>
        <v>89.540499999999994</v>
      </c>
      <c r="K30" s="66">
        <f t="shared" si="3"/>
        <v>3</v>
      </c>
      <c r="L30" s="65">
        <f>VLOOKUP($A30,'Return Data'!$B$7:$R$2843,17,0)</f>
        <v>8.9614999999999991</v>
      </c>
      <c r="M30" s="66">
        <f t="shared" si="4"/>
        <v>31</v>
      </c>
      <c r="N30" s="65">
        <f>VLOOKUP($A30,'Return Data'!$B$7:$R$2843,14,0)</f>
        <v>10.3225</v>
      </c>
      <c r="O30" s="66">
        <f t="shared" si="5"/>
        <v>24</v>
      </c>
      <c r="P30" s="65">
        <f>VLOOKUP($A30,'Return Data'!$B$7:$R$2843,15,0)</f>
        <v>13.3093</v>
      </c>
      <c r="Q30" s="66">
        <f t="shared" si="7"/>
        <v>23</v>
      </c>
      <c r="R30" s="65">
        <f>VLOOKUP($A30,'Return Data'!$B$7:$R$2843,16,0)</f>
        <v>13.1454</v>
      </c>
      <c r="S30" s="67">
        <f t="shared" si="6"/>
        <v>29</v>
      </c>
    </row>
    <row r="31" spans="1:19" x14ac:dyDescent="0.3">
      <c r="A31" s="63" t="s">
        <v>1785</v>
      </c>
      <c r="B31" s="64">
        <f>VLOOKUP($A31,'Return Data'!$B$7:$R$2843,3,0)</f>
        <v>44340</v>
      </c>
      <c r="C31" s="65">
        <f>VLOOKUP($A31,'Return Data'!$B$7:$R$2843,4,0)</f>
        <v>43.1815</v>
      </c>
      <c r="D31" s="65">
        <f>VLOOKUP($A31,'Return Data'!$B$7:$R$2843,10,0)</f>
        <v>8.8315000000000001</v>
      </c>
      <c r="E31" s="66">
        <f t="shared" si="0"/>
        <v>4</v>
      </c>
      <c r="F31" s="65">
        <f>VLOOKUP($A31,'Return Data'!$B$7:$R$2843,11,0)</f>
        <v>22.451000000000001</v>
      </c>
      <c r="G31" s="66">
        <f t="shared" si="1"/>
        <v>17</v>
      </c>
      <c r="H31" s="65">
        <f>VLOOKUP($A31,'Return Data'!$B$7:$R$2843,12,0)</f>
        <v>32.978700000000003</v>
      </c>
      <c r="I31" s="66">
        <f t="shared" si="2"/>
        <v>24</v>
      </c>
      <c r="J31" s="65">
        <f>VLOOKUP($A31,'Return Data'!$B$7:$R$2843,13,0)</f>
        <v>71.473600000000005</v>
      </c>
      <c r="K31" s="66">
        <f t="shared" si="3"/>
        <v>18</v>
      </c>
      <c r="L31" s="65">
        <f>VLOOKUP($A31,'Return Data'!$B$7:$R$2843,17,0)</f>
        <v>29.388400000000001</v>
      </c>
      <c r="M31" s="66">
        <f t="shared" si="4"/>
        <v>3</v>
      </c>
      <c r="N31" s="65">
        <f>VLOOKUP($A31,'Return Data'!$B$7:$R$2843,14,0)</f>
        <v>21.266500000000001</v>
      </c>
      <c r="O31" s="66">
        <f t="shared" si="5"/>
        <v>3</v>
      </c>
      <c r="P31" s="65">
        <f>VLOOKUP($A31,'Return Data'!$B$7:$R$2843,15,0)</f>
        <v>20.369900000000001</v>
      </c>
      <c r="Q31" s="66">
        <f t="shared" si="7"/>
        <v>3</v>
      </c>
      <c r="R31" s="65">
        <f>VLOOKUP($A31,'Return Data'!$B$7:$R$2843,16,0)</f>
        <v>20.080100000000002</v>
      </c>
      <c r="S31" s="67">
        <f t="shared" si="6"/>
        <v>4</v>
      </c>
    </row>
    <row r="32" spans="1:19" x14ac:dyDescent="0.3">
      <c r="A32" s="63" t="s">
        <v>1814</v>
      </c>
      <c r="B32" s="64">
        <f>VLOOKUP($A32,'Return Data'!$B$7:$R$2843,3,0)</f>
        <v>44340</v>
      </c>
      <c r="C32" s="65">
        <f>VLOOKUP($A32,'Return Data'!$B$7:$R$2843,4,0)</f>
        <v>24.4</v>
      </c>
      <c r="D32" s="65">
        <f>VLOOKUP($A32,'Return Data'!$B$7:$R$2843,10,0)</f>
        <v>9.7121999999999993</v>
      </c>
      <c r="E32" s="66">
        <f t="shared" si="0"/>
        <v>3</v>
      </c>
      <c r="F32" s="65">
        <f>VLOOKUP($A32,'Return Data'!$B$7:$R$2843,11,0)</f>
        <v>27.8826</v>
      </c>
      <c r="G32" s="66">
        <f t="shared" si="1"/>
        <v>8</v>
      </c>
      <c r="H32" s="65">
        <f>VLOOKUP($A32,'Return Data'!$B$7:$R$2843,12,0)</f>
        <v>46.370699999999999</v>
      </c>
      <c r="I32" s="66">
        <f t="shared" si="2"/>
        <v>3</v>
      </c>
      <c r="J32" s="65">
        <f>VLOOKUP($A32,'Return Data'!$B$7:$R$2843,13,0)</f>
        <v>93.037999999999997</v>
      </c>
      <c r="K32" s="66">
        <f t="shared" si="3"/>
        <v>2</v>
      </c>
      <c r="L32" s="65">
        <f>VLOOKUP($A32,'Return Data'!$B$7:$R$2843,17,0)</f>
        <v>29.675000000000001</v>
      </c>
      <c r="M32" s="66">
        <f t="shared" si="4"/>
        <v>2</v>
      </c>
      <c r="N32" s="65">
        <f>VLOOKUP($A32,'Return Data'!$B$7:$R$2843,14,0)</f>
        <v>22.120999999999999</v>
      </c>
      <c r="O32" s="66">
        <f t="shared" si="5"/>
        <v>2</v>
      </c>
      <c r="P32" s="65">
        <f>VLOOKUP($A32,'Return Data'!$B$7:$R$2843,15,0)</f>
        <v>20.928999999999998</v>
      </c>
      <c r="Q32" s="66">
        <f t="shared" si="7"/>
        <v>2</v>
      </c>
      <c r="R32" s="65">
        <f>VLOOKUP($A32,'Return Data'!$B$7:$R$2843,16,0)</f>
        <v>15.400399999999999</v>
      </c>
      <c r="S32" s="67">
        <f t="shared" si="6"/>
        <v>20</v>
      </c>
    </row>
    <row r="33" spans="1:19" x14ac:dyDescent="0.3">
      <c r="A33" s="63" t="s">
        <v>1276</v>
      </c>
      <c r="B33" s="64">
        <f>VLOOKUP($A33,'Return Data'!$B$7:$R$2843,3,0)</f>
        <v>44340</v>
      </c>
      <c r="C33" s="65">
        <f>VLOOKUP($A33,'Return Data'!$B$7:$R$2843,4,0)</f>
        <v>203</v>
      </c>
      <c r="D33" s="65">
        <f>VLOOKUP($A33,'Return Data'!$B$7:$R$2843,10,0)</f>
        <v>5.2686000000000002</v>
      </c>
      <c r="E33" s="66">
        <f t="shared" si="0"/>
        <v>14</v>
      </c>
      <c r="F33" s="65">
        <f>VLOOKUP($A33,'Return Data'!$B$7:$R$2843,11,0)</f>
        <v>23.060099999999998</v>
      </c>
      <c r="G33" s="66">
        <f t="shared" si="1"/>
        <v>15</v>
      </c>
      <c r="H33" s="65">
        <f>VLOOKUP($A33,'Return Data'!$B$7:$R$2843,12,0)</f>
        <v>38.198700000000002</v>
      </c>
      <c r="I33" s="66">
        <f t="shared" si="2"/>
        <v>16</v>
      </c>
      <c r="J33" s="65">
        <f>VLOOKUP($A33,'Return Data'!$B$7:$R$2843,13,0)</f>
        <v>74.533600000000007</v>
      </c>
      <c r="K33" s="66">
        <f t="shared" si="3"/>
        <v>12</v>
      </c>
      <c r="L33" s="65">
        <f>VLOOKUP($A33,'Return Data'!$B$7:$R$2843,17,0)</f>
        <v>15.6942</v>
      </c>
      <c r="M33" s="66">
        <f t="shared" si="4"/>
        <v>20</v>
      </c>
      <c r="N33" s="65">
        <f>VLOOKUP($A33,'Return Data'!$B$7:$R$2843,14,0)</f>
        <v>11.457000000000001</v>
      </c>
      <c r="O33" s="66">
        <f t="shared" si="5"/>
        <v>22</v>
      </c>
      <c r="P33" s="65">
        <f>VLOOKUP($A33,'Return Data'!$B$7:$R$2843,15,0)</f>
        <v>17.040700000000001</v>
      </c>
      <c r="Q33" s="66">
        <f t="shared" si="7"/>
        <v>11</v>
      </c>
      <c r="R33" s="65">
        <f>VLOOKUP($A33,'Return Data'!$B$7:$R$2843,16,0)</f>
        <v>16.039100000000001</v>
      </c>
      <c r="S33" s="67">
        <f t="shared" si="6"/>
        <v>14</v>
      </c>
    </row>
    <row r="34" spans="1:19" x14ac:dyDescent="0.3">
      <c r="A34" s="63" t="s">
        <v>1278</v>
      </c>
      <c r="B34" s="64">
        <f>VLOOKUP($A34,'Return Data'!$B$7:$R$2843,3,0)</f>
        <v>44340</v>
      </c>
      <c r="C34" s="65">
        <f>VLOOKUP($A34,'Return Data'!$B$7:$R$2843,4,0)</f>
        <v>362.7389</v>
      </c>
      <c r="D34" s="65">
        <f>VLOOKUP($A34,'Return Data'!$B$7:$R$2843,10,0)</f>
        <v>24.380800000000001</v>
      </c>
      <c r="E34" s="66">
        <f t="shared" si="0"/>
        <v>1</v>
      </c>
      <c r="F34" s="65">
        <f>VLOOKUP($A34,'Return Data'!$B$7:$R$2843,11,0)</f>
        <v>48.971299999999999</v>
      </c>
      <c r="G34" s="66">
        <f t="shared" si="1"/>
        <v>1</v>
      </c>
      <c r="H34" s="65">
        <f>VLOOKUP($A34,'Return Data'!$B$7:$R$2843,12,0)</f>
        <v>59.0197</v>
      </c>
      <c r="I34" s="66">
        <f t="shared" si="2"/>
        <v>1</v>
      </c>
      <c r="J34" s="65">
        <f>VLOOKUP($A34,'Return Data'!$B$7:$R$2843,13,0)</f>
        <v>119.2597</v>
      </c>
      <c r="K34" s="66">
        <f t="shared" si="3"/>
        <v>1</v>
      </c>
      <c r="L34" s="65">
        <f>VLOOKUP($A34,'Return Data'!$B$7:$R$2843,17,0)</f>
        <v>38.967199999999998</v>
      </c>
      <c r="M34" s="66">
        <f t="shared" si="4"/>
        <v>1</v>
      </c>
      <c r="N34" s="65">
        <f>VLOOKUP($A34,'Return Data'!$B$7:$R$2843,14,0)</f>
        <v>27.349299999999999</v>
      </c>
      <c r="O34" s="66">
        <f t="shared" si="5"/>
        <v>1</v>
      </c>
      <c r="P34" s="65">
        <f>VLOOKUP($A34,'Return Data'!$B$7:$R$2843,15,0)</f>
        <v>23.24</v>
      </c>
      <c r="Q34" s="66">
        <f t="shared" si="7"/>
        <v>1</v>
      </c>
      <c r="R34" s="65">
        <f>VLOOKUP($A34,'Return Data'!$B$7:$R$2843,16,0)</f>
        <v>20.9054</v>
      </c>
      <c r="S34" s="67">
        <f t="shared" si="6"/>
        <v>2</v>
      </c>
    </row>
    <row r="35" spans="1:19" x14ac:dyDescent="0.3">
      <c r="A35" s="63" t="s">
        <v>1816</v>
      </c>
      <c r="B35" s="64">
        <f>VLOOKUP($A35,'Return Data'!$B$7:$R$2843,3,0)</f>
        <v>44340</v>
      </c>
      <c r="C35" s="65">
        <f>VLOOKUP($A35,'Return Data'!$B$7:$R$2843,4,0)</f>
        <v>71.463200000000001</v>
      </c>
      <c r="D35" s="65">
        <f>VLOOKUP($A35,'Return Data'!$B$7:$R$2843,10,0)</f>
        <v>3.9249999999999998</v>
      </c>
      <c r="E35" s="66">
        <f t="shared" si="0"/>
        <v>21</v>
      </c>
      <c r="F35" s="65">
        <f>VLOOKUP($A35,'Return Data'!$B$7:$R$2843,11,0)</f>
        <v>23.130299999999998</v>
      </c>
      <c r="G35" s="66">
        <f t="shared" si="1"/>
        <v>13</v>
      </c>
      <c r="H35" s="65">
        <f>VLOOKUP($A35,'Return Data'!$B$7:$R$2843,12,0)</f>
        <v>39.349600000000002</v>
      </c>
      <c r="I35" s="66">
        <f t="shared" si="2"/>
        <v>13</v>
      </c>
      <c r="J35" s="65">
        <f>VLOOKUP($A35,'Return Data'!$B$7:$R$2843,13,0)</f>
        <v>74.318299999999994</v>
      </c>
      <c r="K35" s="66">
        <f t="shared" si="3"/>
        <v>13</v>
      </c>
      <c r="L35" s="65">
        <f>VLOOKUP($A35,'Return Data'!$B$7:$R$2843,17,0)</f>
        <v>16.293099999999999</v>
      </c>
      <c r="M35" s="66">
        <f t="shared" si="4"/>
        <v>19</v>
      </c>
      <c r="N35" s="65">
        <f>VLOOKUP($A35,'Return Data'!$B$7:$R$2843,14,0)</f>
        <v>13.4</v>
      </c>
      <c r="O35" s="66">
        <f t="shared" si="5"/>
        <v>17</v>
      </c>
      <c r="P35" s="65">
        <f>VLOOKUP($A35,'Return Data'!$B$7:$R$2843,15,0)</f>
        <v>16.2669</v>
      </c>
      <c r="Q35" s="66">
        <f t="shared" si="7"/>
        <v>14</v>
      </c>
      <c r="R35" s="65">
        <f>VLOOKUP($A35,'Return Data'!$B$7:$R$2843,16,0)</f>
        <v>17.091799999999999</v>
      </c>
      <c r="S35" s="67">
        <f t="shared" si="6"/>
        <v>10</v>
      </c>
    </row>
    <row r="36" spans="1:19" x14ac:dyDescent="0.3">
      <c r="A36" s="63" t="s">
        <v>1818</v>
      </c>
      <c r="B36" s="64">
        <f>VLOOKUP($A36,'Return Data'!$B$7:$R$2843,3,0)</f>
        <v>44340</v>
      </c>
      <c r="C36" s="65">
        <f>VLOOKUP($A36,'Return Data'!$B$7:$R$2843,4,0)</f>
        <v>13.498799999999999</v>
      </c>
      <c r="D36" s="65">
        <f>VLOOKUP($A36,'Return Data'!$B$7:$R$2843,10,0)</f>
        <v>2.0293999999999999</v>
      </c>
      <c r="E36" s="66">
        <f t="shared" si="0"/>
        <v>32</v>
      </c>
      <c r="F36" s="65">
        <f>VLOOKUP($A36,'Return Data'!$B$7:$R$2843,11,0)</f>
        <v>12.980499999999999</v>
      </c>
      <c r="G36" s="66">
        <f t="shared" si="1"/>
        <v>33</v>
      </c>
      <c r="H36" s="65">
        <f>VLOOKUP($A36,'Return Data'!$B$7:$R$2843,12,0)</f>
        <v>23.3781</v>
      </c>
      <c r="I36" s="66">
        <f t="shared" si="2"/>
        <v>34</v>
      </c>
      <c r="J36" s="65">
        <f>VLOOKUP($A36,'Return Data'!$B$7:$R$2843,13,0)</f>
        <v>53.8553</v>
      </c>
      <c r="K36" s="66">
        <f t="shared" si="3"/>
        <v>33</v>
      </c>
      <c r="L36" s="65">
        <f>VLOOKUP($A36,'Return Data'!$B$7:$R$2843,17,0)</f>
        <v>11.5162</v>
      </c>
      <c r="M36" s="66">
        <f t="shared" si="4"/>
        <v>29</v>
      </c>
      <c r="N36" s="65"/>
      <c r="O36" s="66"/>
      <c r="P36" s="65"/>
      <c r="Q36" s="66"/>
      <c r="R36" s="65">
        <f>VLOOKUP($A36,'Return Data'!$B$7:$R$2843,16,0)</f>
        <v>11.9642</v>
      </c>
      <c r="S36" s="67">
        <f t="shared" si="6"/>
        <v>32</v>
      </c>
    </row>
    <row r="37" spans="1:19" x14ac:dyDescent="0.3">
      <c r="A37" s="63" t="s">
        <v>1279</v>
      </c>
      <c r="B37" s="64">
        <f>VLOOKUP($A37,'Return Data'!$B$7:$R$2843,3,0)</f>
        <v>44340</v>
      </c>
      <c r="C37" s="65">
        <f>VLOOKUP($A37,'Return Data'!$B$7:$R$2843,4,0)</f>
        <v>14.446199999999999</v>
      </c>
      <c r="D37" s="65">
        <f>VLOOKUP($A37,'Return Data'!$B$7:$R$2843,10,0)</f>
        <v>5.2922000000000002</v>
      </c>
      <c r="E37" s="66">
        <f t="shared" si="0"/>
        <v>13</v>
      </c>
      <c r="F37" s="65">
        <f>VLOOKUP($A37,'Return Data'!$B$7:$R$2843,11,0)</f>
        <v>23.084700000000002</v>
      </c>
      <c r="G37" s="66">
        <f t="shared" si="1"/>
        <v>14</v>
      </c>
      <c r="H37" s="65">
        <f>VLOOKUP($A37,'Return Data'!$B$7:$R$2843,12,0)</f>
        <v>37.691699999999997</v>
      </c>
      <c r="I37" s="66">
        <f t="shared" si="2"/>
        <v>18</v>
      </c>
      <c r="J37" s="65">
        <f>VLOOKUP($A37,'Return Data'!$B$7:$R$2843,13,0)</f>
        <v>73.937399999999997</v>
      </c>
      <c r="K37" s="66">
        <f t="shared" si="3"/>
        <v>15</v>
      </c>
      <c r="L37" s="65"/>
      <c r="M37" s="66"/>
      <c r="N37" s="65"/>
      <c r="O37" s="66"/>
      <c r="P37" s="65"/>
      <c r="Q37" s="66"/>
      <c r="R37" s="65">
        <f>VLOOKUP($A37,'Return Data'!$B$7:$R$2843,16,0)</f>
        <v>23.921600000000002</v>
      </c>
      <c r="S37" s="67">
        <f t="shared" si="6"/>
        <v>1</v>
      </c>
    </row>
    <row r="38" spans="1:19" x14ac:dyDescent="0.3">
      <c r="A38" s="102" t="s">
        <v>1796</v>
      </c>
      <c r="B38" s="64">
        <f>VLOOKUP($A38,'Return Data'!$B$7:$R$2843,3,0)</f>
        <v>44340</v>
      </c>
      <c r="C38" s="65">
        <f>VLOOKUP($A38,'Return Data'!$B$7:$R$2843,4,0)</f>
        <v>14.624000000000001</v>
      </c>
      <c r="D38" s="65">
        <f>VLOOKUP($A38,'Return Data'!$B$7:$R$2843,10,0)</f>
        <v>3.7273000000000001</v>
      </c>
      <c r="E38" s="66">
        <f t="shared" si="0"/>
        <v>24</v>
      </c>
      <c r="F38" s="65">
        <f>VLOOKUP($A38,'Return Data'!$B$7:$R$2843,11,0)</f>
        <v>16.2942</v>
      </c>
      <c r="G38" s="66">
        <f t="shared" si="1"/>
        <v>30</v>
      </c>
      <c r="H38" s="65">
        <f>VLOOKUP($A38,'Return Data'!$B$7:$R$2843,12,0)</f>
        <v>28.249199999999998</v>
      </c>
      <c r="I38" s="66">
        <f t="shared" si="2"/>
        <v>31</v>
      </c>
      <c r="J38" s="65">
        <f>VLOOKUP($A38,'Return Data'!$B$7:$R$2843,13,0)</f>
        <v>57.2744</v>
      </c>
      <c r="K38" s="66">
        <f t="shared" si="3"/>
        <v>31</v>
      </c>
      <c r="L38" s="65">
        <f>VLOOKUP($A38,'Return Data'!$B$7:$R$2843,17,0)</f>
        <v>16.747199999999999</v>
      </c>
      <c r="M38" s="66">
        <f t="shared" si="4"/>
        <v>18</v>
      </c>
      <c r="N38" s="65"/>
      <c r="O38" s="66"/>
      <c r="P38" s="65"/>
      <c r="Q38" s="66"/>
      <c r="R38" s="65">
        <f>VLOOKUP($A38,'Return Data'!$B$7:$R$2843,16,0)</f>
        <v>15.0261</v>
      </c>
      <c r="S38" s="67">
        <f t="shared" si="6"/>
        <v>21</v>
      </c>
    </row>
    <row r="39" spans="1:19" x14ac:dyDescent="0.3">
      <c r="A39" s="63" t="s">
        <v>1820</v>
      </c>
      <c r="B39" s="64">
        <f>VLOOKUP($A39,'Return Data'!$B$7:$R$2843,3,0)</f>
        <v>44340</v>
      </c>
      <c r="C39" s="65">
        <f>VLOOKUP($A39,'Return Data'!$B$7:$R$2843,4,0)</f>
        <v>137.36000000000001</v>
      </c>
      <c r="D39" s="65">
        <f>VLOOKUP($A39,'Return Data'!$B$7:$R$2843,10,0)</f>
        <v>4.2422000000000004</v>
      </c>
      <c r="E39" s="66">
        <f t="shared" si="0"/>
        <v>19</v>
      </c>
      <c r="F39" s="65">
        <f>VLOOKUP($A39,'Return Data'!$B$7:$R$2843,11,0)</f>
        <v>17.8752</v>
      </c>
      <c r="G39" s="66">
        <f t="shared" si="1"/>
        <v>28</v>
      </c>
      <c r="H39" s="65">
        <f>VLOOKUP($A39,'Return Data'!$B$7:$R$2843,12,0)</f>
        <v>29.438400000000001</v>
      </c>
      <c r="I39" s="66">
        <f t="shared" si="2"/>
        <v>29</v>
      </c>
      <c r="J39" s="65">
        <f>VLOOKUP($A39,'Return Data'!$B$7:$R$2843,13,0)</f>
        <v>57.288400000000003</v>
      </c>
      <c r="K39" s="66">
        <f t="shared" si="3"/>
        <v>30</v>
      </c>
      <c r="L39" s="65">
        <f>VLOOKUP($A39,'Return Data'!$B$7:$R$2843,17,0)</f>
        <v>7.8624999999999998</v>
      </c>
      <c r="M39" s="66">
        <f t="shared" si="4"/>
        <v>32</v>
      </c>
      <c r="N39" s="65">
        <f>VLOOKUP($A39,'Return Data'!$B$7:$R$2843,14,0)</f>
        <v>6.9573999999999998</v>
      </c>
      <c r="O39" s="66">
        <f t="shared" si="5"/>
        <v>29</v>
      </c>
      <c r="P39" s="65">
        <f>VLOOKUP($A39,'Return Data'!$B$7:$R$2843,15,0)</f>
        <v>10.079499999999999</v>
      </c>
      <c r="Q39" s="66">
        <f t="shared" si="7"/>
        <v>27</v>
      </c>
      <c r="R39" s="65">
        <f>VLOOKUP($A39,'Return Data'!$B$7:$R$2843,16,0)</f>
        <v>9.5172000000000008</v>
      </c>
      <c r="S39" s="67">
        <f t="shared" si="6"/>
        <v>34</v>
      </c>
    </row>
    <row r="40" spans="1:19" x14ac:dyDescent="0.3">
      <c r="A40" s="63" t="s">
        <v>1806</v>
      </c>
      <c r="B40" s="64">
        <f>VLOOKUP($A40,'Return Data'!$B$7:$R$2843,3,0)</f>
        <v>44340</v>
      </c>
      <c r="C40" s="65">
        <f>VLOOKUP($A40,'Return Data'!$B$7:$R$2843,4,0)</f>
        <v>29.59</v>
      </c>
      <c r="D40" s="65">
        <f>VLOOKUP($A40,'Return Data'!$B$7:$R$2843,10,0)</f>
        <v>2.5295000000000001</v>
      </c>
      <c r="E40" s="66">
        <f t="shared" si="0"/>
        <v>28</v>
      </c>
      <c r="F40" s="65">
        <f>VLOOKUP($A40,'Return Data'!$B$7:$R$2843,11,0)</f>
        <v>20.040600000000001</v>
      </c>
      <c r="G40" s="66">
        <f t="shared" si="1"/>
        <v>21</v>
      </c>
      <c r="H40" s="65">
        <f>VLOOKUP($A40,'Return Data'!$B$7:$R$2843,12,0)</f>
        <v>33.408499999999997</v>
      </c>
      <c r="I40" s="66">
        <f t="shared" si="2"/>
        <v>22</v>
      </c>
      <c r="J40" s="65">
        <f>VLOOKUP($A40,'Return Data'!$B$7:$R$2843,13,0)</f>
        <v>70.253200000000007</v>
      </c>
      <c r="K40" s="66">
        <f t="shared" si="3"/>
        <v>20</v>
      </c>
      <c r="L40" s="65">
        <f>VLOOKUP($A40,'Return Data'!$B$7:$R$2843,17,0)</f>
        <v>19.358499999999999</v>
      </c>
      <c r="M40" s="66">
        <f t="shared" si="4"/>
        <v>9</v>
      </c>
      <c r="N40" s="65">
        <f>VLOOKUP($A40,'Return Data'!$B$7:$R$2843,14,0)</f>
        <v>15.755100000000001</v>
      </c>
      <c r="O40" s="66">
        <f t="shared" si="5"/>
        <v>9</v>
      </c>
      <c r="P40" s="65">
        <f>VLOOKUP($A40,'Return Data'!$B$7:$R$2843,15,0)</f>
        <v>15.356299999999999</v>
      </c>
      <c r="Q40" s="66">
        <f t="shared" si="7"/>
        <v>17</v>
      </c>
      <c r="R40" s="65">
        <f>VLOOKUP($A40,'Return Data'!$B$7:$R$2843,16,0)</f>
        <v>12.641299999999999</v>
      </c>
      <c r="S40" s="67">
        <f t="shared" si="6"/>
        <v>31</v>
      </c>
    </row>
    <row r="41" spans="1:19" x14ac:dyDescent="0.3">
      <c r="A41" s="63" t="s">
        <v>1879</v>
      </c>
      <c r="B41" s="64">
        <f>VLOOKUP($A41,'Return Data'!$B$7:$R$2843,3,0)</f>
        <v>44340</v>
      </c>
      <c r="C41" s="65">
        <f>VLOOKUP($A41,'Return Data'!$B$7:$R$2843,4,0)</f>
        <v>227.01779999999999</v>
      </c>
      <c r="D41" s="65">
        <f>VLOOKUP($A41,'Return Data'!$B$7:$R$2843,10,0)</f>
        <v>3.4184999999999999</v>
      </c>
      <c r="E41" s="66">
        <f t="shared" si="0"/>
        <v>25</v>
      </c>
      <c r="F41" s="65">
        <f>VLOOKUP($A41,'Return Data'!$B$7:$R$2843,11,0)</f>
        <v>19.325700000000001</v>
      </c>
      <c r="G41" s="66">
        <f t="shared" si="1"/>
        <v>23</v>
      </c>
      <c r="H41" s="65">
        <f>VLOOKUP($A41,'Return Data'!$B$7:$R$2843,12,0)</f>
        <v>41.253799999999998</v>
      </c>
      <c r="I41" s="66">
        <f t="shared" si="2"/>
        <v>10</v>
      </c>
      <c r="J41" s="65">
        <f>VLOOKUP($A41,'Return Data'!$B$7:$R$2843,13,0)</f>
        <v>79.588300000000004</v>
      </c>
      <c r="K41" s="66">
        <f t="shared" si="3"/>
        <v>7</v>
      </c>
      <c r="L41" s="65">
        <f>VLOOKUP($A41,'Return Data'!$B$7:$R$2843,17,0)</f>
        <v>24.9557</v>
      </c>
      <c r="M41" s="66">
        <f t="shared" si="4"/>
        <v>5</v>
      </c>
      <c r="N41" s="65">
        <f>VLOOKUP($A41,'Return Data'!$B$7:$R$2843,14,0)</f>
        <v>18.052299999999999</v>
      </c>
      <c r="O41" s="66">
        <f t="shared" si="5"/>
        <v>5</v>
      </c>
      <c r="P41" s="65">
        <f>VLOOKUP($A41,'Return Data'!$B$7:$R$2843,15,0)</f>
        <v>17.959599999999998</v>
      </c>
      <c r="Q41" s="66">
        <f t="shared" si="7"/>
        <v>7</v>
      </c>
      <c r="R41" s="65">
        <f>VLOOKUP($A41,'Return Data'!$B$7:$R$2843,16,0)</f>
        <v>16.417000000000002</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5.4104882352941184</v>
      </c>
      <c r="E43" s="74"/>
      <c r="F43" s="75">
        <f>AVERAGE(F8:F41)</f>
        <v>22.794208823529413</v>
      </c>
      <c r="G43" s="74"/>
      <c r="H43" s="75">
        <f>AVERAGE(H8:H41)</f>
        <v>37.113755882352933</v>
      </c>
      <c r="I43" s="74"/>
      <c r="J43" s="75">
        <f>AVERAGE(J8:J41)</f>
        <v>71.913767647058805</v>
      </c>
      <c r="K43" s="74"/>
      <c r="L43" s="75">
        <f>AVERAGE(L8:L41)</f>
        <v>18.034768750000001</v>
      </c>
      <c r="M43" s="74"/>
      <c r="N43" s="75">
        <f>AVERAGE(N8:N41)</f>
        <v>14.282055172413795</v>
      </c>
      <c r="O43" s="74"/>
      <c r="P43" s="75">
        <f>AVERAGE(P8:P41)</f>
        <v>16.101603703703706</v>
      </c>
      <c r="Q43" s="74"/>
      <c r="R43" s="75">
        <f>AVERAGE(R8:R41)</f>
        <v>15.787858823529412</v>
      </c>
      <c r="S43" s="76"/>
    </row>
    <row r="44" spans="1:19" x14ac:dyDescent="0.3">
      <c r="A44" s="73" t="s">
        <v>28</v>
      </c>
      <c r="B44" s="74"/>
      <c r="C44" s="74"/>
      <c r="D44" s="75">
        <f>MIN(D8:D41)</f>
        <v>1.2790999999999999</v>
      </c>
      <c r="E44" s="74"/>
      <c r="F44" s="75">
        <f>MIN(F8:F41)</f>
        <v>11.78</v>
      </c>
      <c r="G44" s="74"/>
      <c r="H44" s="75">
        <f>MIN(H8:H41)</f>
        <v>23.3781</v>
      </c>
      <c r="I44" s="74"/>
      <c r="J44" s="75">
        <f>MIN(J8:J41)</f>
        <v>49.9176</v>
      </c>
      <c r="K44" s="74"/>
      <c r="L44" s="75">
        <f>MIN(L8:L41)</f>
        <v>7.8624999999999998</v>
      </c>
      <c r="M44" s="74"/>
      <c r="N44" s="75">
        <f>MIN(N8:N41)</f>
        <v>6.9573999999999998</v>
      </c>
      <c r="O44" s="74"/>
      <c r="P44" s="75">
        <f>MIN(P8:P41)</f>
        <v>10.079499999999999</v>
      </c>
      <c r="Q44" s="74"/>
      <c r="R44" s="75">
        <f>MIN(R8:R41)</f>
        <v>9.5172000000000008</v>
      </c>
      <c r="S44" s="76"/>
    </row>
    <row r="45" spans="1:19" ht="15" thickBot="1" x14ac:dyDescent="0.35">
      <c r="A45" s="77" t="s">
        <v>29</v>
      </c>
      <c r="B45" s="78"/>
      <c r="C45" s="78"/>
      <c r="D45" s="79">
        <f>MAX(D8:D41)</f>
        <v>24.380800000000001</v>
      </c>
      <c r="E45" s="78"/>
      <c r="F45" s="79">
        <f>MAX(F8:F41)</f>
        <v>48.971299999999999</v>
      </c>
      <c r="G45" s="78"/>
      <c r="H45" s="79">
        <f>MAX(H8:H41)</f>
        <v>59.0197</v>
      </c>
      <c r="I45" s="78"/>
      <c r="J45" s="79">
        <f>MAX(J8:J41)</f>
        <v>119.2597</v>
      </c>
      <c r="K45" s="78"/>
      <c r="L45" s="79">
        <f>MAX(L8:L41)</f>
        <v>38.967199999999998</v>
      </c>
      <c r="M45" s="78"/>
      <c r="N45" s="79">
        <f>MAX(N8:N41)</f>
        <v>27.349299999999999</v>
      </c>
      <c r="O45" s="78"/>
      <c r="P45" s="79">
        <f>MAX(P8:P41)</f>
        <v>23.24</v>
      </c>
      <c r="Q45" s="78"/>
      <c r="R45" s="79">
        <f>MAX(R8:R41)</f>
        <v>23.921600000000002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44340</v>
      </c>
      <c r="C8" s="65">
        <f>VLOOKUP($A8,'Return Data'!$B$7:$R$2843,4,0)</f>
        <v>999.97</v>
      </c>
      <c r="D8" s="65">
        <f>VLOOKUP($A8,'Return Data'!$B$7:$R$2843,10,0)</f>
        <v>5.8696000000000002</v>
      </c>
      <c r="E8" s="66">
        <f t="shared" ref="E8:E41" si="0">RANK(D8,D$8:D$41,0)</f>
        <v>8</v>
      </c>
      <c r="F8" s="65">
        <f>VLOOKUP($A8,'Return Data'!$B$7:$R$2843,11,0)</f>
        <v>20.572700000000001</v>
      </c>
      <c r="G8" s="66">
        <f t="shared" ref="G8:G41" si="1">RANK(F8,F$8:F$41,0)</f>
        <v>19</v>
      </c>
      <c r="H8" s="65">
        <f>VLOOKUP($A8,'Return Data'!$B$7:$R$2843,12,0)</f>
        <v>38.052599999999998</v>
      </c>
      <c r="I8" s="66">
        <f t="shared" ref="I8:I41" si="2">RANK(H8,H$8:H$41,0)</f>
        <v>14</v>
      </c>
      <c r="J8" s="65">
        <f>VLOOKUP($A8,'Return Data'!$B$7:$R$2843,13,0)</f>
        <v>74.286699999999996</v>
      </c>
      <c r="K8" s="66">
        <f t="shared" ref="K8:K41" si="3">RANK(J8,J$8:J$41,0)</f>
        <v>10</v>
      </c>
      <c r="L8" s="65">
        <f>VLOOKUP($A8,'Return Data'!$B$7:$R$2843,17,0)</f>
        <v>16.407499999999999</v>
      </c>
      <c r="M8" s="66">
        <f t="shared" ref="M8:M21" si="4">RANK(L8,L$8:L$41,0)</f>
        <v>15</v>
      </c>
      <c r="N8" s="65">
        <f>VLOOKUP($A8,'Return Data'!$B$7:$R$2843,14,0)</f>
        <v>12.7075</v>
      </c>
      <c r="O8" s="66">
        <f t="shared" ref="O8:O21" si="5">RANK(N8,N$8:N$41,0)</f>
        <v>13</v>
      </c>
      <c r="P8" s="65">
        <f>VLOOKUP($A8,'Return Data'!$B$7:$R$2843,15,0)</f>
        <v>15.9871</v>
      </c>
      <c r="Q8" s="66">
        <f>RANK(P8,P$8:P$41,0)</f>
        <v>10</v>
      </c>
      <c r="R8" s="65">
        <f>VLOOKUP($A8,'Return Data'!$B$7:$R$2843,16,0)</f>
        <v>22.43</v>
      </c>
      <c r="S8" s="67">
        <f t="shared" ref="S8:S41" si="6">RANK(R8,R$8:R$41,0)</f>
        <v>1</v>
      </c>
    </row>
    <row r="9" spans="1:20" x14ac:dyDescent="0.3">
      <c r="A9" s="63" t="s">
        <v>1811</v>
      </c>
      <c r="B9" s="64">
        <f>VLOOKUP($A9,'Return Data'!$B$7:$R$2843,3,0)</f>
        <v>44340</v>
      </c>
      <c r="C9" s="65">
        <f>VLOOKUP($A9,'Return Data'!$B$7:$R$2843,4,0)</f>
        <v>16.07</v>
      </c>
      <c r="D9" s="65">
        <f>VLOOKUP($A9,'Return Data'!$B$7:$R$2843,10,0)</f>
        <v>1.452</v>
      </c>
      <c r="E9" s="66">
        <f t="shared" si="0"/>
        <v>33</v>
      </c>
      <c r="F9" s="65">
        <f>VLOOKUP($A9,'Return Data'!$B$7:$R$2843,11,0)</f>
        <v>13.6492</v>
      </c>
      <c r="G9" s="66">
        <f t="shared" si="1"/>
        <v>31</v>
      </c>
      <c r="H9" s="65">
        <f>VLOOKUP($A9,'Return Data'!$B$7:$R$2843,12,0)</f>
        <v>29.911100000000001</v>
      </c>
      <c r="I9" s="66">
        <f t="shared" si="2"/>
        <v>28</v>
      </c>
      <c r="J9" s="65">
        <f>VLOOKUP($A9,'Return Data'!$B$7:$R$2843,13,0)</f>
        <v>52.611600000000003</v>
      </c>
      <c r="K9" s="66">
        <f t="shared" si="3"/>
        <v>32</v>
      </c>
      <c r="L9" s="65">
        <f>VLOOKUP($A9,'Return Data'!$B$7:$R$2843,17,0)</f>
        <v>17.0214</v>
      </c>
      <c r="M9" s="66">
        <f t="shared" si="4"/>
        <v>12</v>
      </c>
      <c r="N9" s="65">
        <f>VLOOKUP($A9,'Return Data'!$B$7:$R$2843,14,0)</f>
        <v>14.827299999999999</v>
      </c>
      <c r="O9" s="66">
        <f t="shared" si="5"/>
        <v>9</v>
      </c>
      <c r="P9" s="65"/>
      <c r="Q9" s="66"/>
      <c r="R9" s="65">
        <f>VLOOKUP($A9,'Return Data'!$B$7:$R$2843,16,0)</f>
        <v>14.436299999999999</v>
      </c>
      <c r="S9" s="67">
        <f t="shared" si="6"/>
        <v>20</v>
      </c>
    </row>
    <row r="10" spans="1:20" x14ac:dyDescent="0.3">
      <c r="A10" s="63" t="s">
        <v>1260</v>
      </c>
      <c r="B10" s="64">
        <f>VLOOKUP($A10,'Return Data'!$B$7:$R$2843,3,0)</f>
        <v>44340</v>
      </c>
      <c r="C10" s="65">
        <f>VLOOKUP($A10,'Return Data'!$B$7:$R$2843,4,0)</f>
        <v>138.07</v>
      </c>
      <c r="D10" s="65">
        <f>VLOOKUP($A10,'Return Data'!$B$7:$R$2843,10,0)</f>
        <v>5.1161000000000003</v>
      </c>
      <c r="E10" s="66">
        <f t="shared" si="0"/>
        <v>12</v>
      </c>
      <c r="F10" s="65">
        <f>VLOOKUP($A10,'Return Data'!$B$7:$R$2843,11,0)</f>
        <v>23.7408</v>
      </c>
      <c r="G10" s="66">
        <f t="shared" si="1"/>
        <v>11</v>
      </c>
      <c r="H10" s="65">
        <f>VLOOKUP($A10,'Return Data'!$B$7:$R$2843,12,0)</f>
        <v>39.478700000000003</v>
      </c>
      <c r="I10" s="66">
        <f t="shared" si="2"/>
        <v>11</v>
      </c>
      <c r="J10" s="65">
        <f>VLOOKUP($A10,'Return Data'!$B$7:$R$2843,13,0)</f>
        <v>73.476600000000005</v>
      </c>
      <c r="K10" s="66">
        <f t="shared" si="3"/>
        <v>11</v>
      </c>
      <c r="L10" s="65">
        <f>VLOOKUP($A10,'Return Data'!$B$7:$R$2843,17,0)</f>
        <v>17.925599999999999</v>
      </c>
      <c r="M10" s="66">
        <f t="shared" si="4"/>
        <v>10</v>
      </c>
      <c r="N10" s="65">
        <f>VLOOKUP($A10,'Return Data'!$B$7:$R$2843,14,0)</f>
        <v>12.353400000000001</v>
      </c>
      <c r="O10" s="66">
        <f t="shared" si="5"/>
        <v>16</v>
      </c>
      <c r="P10" s="65">
        <f>VLOOKUP($A10,'Return Data'!$B$7:$R$2843,15,0)</f>
        <v>13.902799999999999</v>
      </c>
      <c r="Q10" s="66">
        <f t="shared" ref="Q10:Q21" si="7">RANK(P10,P$8:P$41,0)</f>
        <v>18</v>
      </c>
      <c r="R10" s="65">
        <f>VLOOKUP($A10,'Return Data'!$B$7:$R$2843,16,0)</f>
        <v>15.9785</v>
      </c>
      <c r="S10" s="67">
        <f t="shared" si="6"/>
        <v>12</v>
      </c>
    </row>
    <row r="11" spans="1:20" x14ac:dyDescent="0.3">
      <c r="A11" s="63" t="s">
        <v>1262</v>
      </c>
      <c r="B11" s="64">
        <f>VLOOKUP($A11,'Return Data'!$B$7:$R$2843,3,0)</f>
        <v>44340</v>
      </c>
      <c r="C11" s="65">
        <f>VLOOKUP($A11,'Return Data'!$B$7:$R$2843,4,0)</f>
        <v>64.331000000000003</v>
      </c>
      <c r="D11" s="65">
        <f>VLOOKUP($A11,'Return Data'!$B$7:$R$2843,10,0)</f>
        <v>6.6017999999999999</v>
      </c>
      <c r="E11" s="66">
        <f t="shared" si="0"/>
        <v>7</v>
      </c>
      <c r="F11" s="65">
        <f>VLOOKUP($A11,'Return Data'!$B$7:$R$2843,11,0)</f>
        <v>23.825399999999998</v>
      </c>
      <c r="G11" s="66">
        <f t="shared" si="1"/>
        <v>10</v>
      </c>
      <c r="H11" s="65">
        <f>VLOOKUP($A11,'Return Data'!$B$7:$R$2843,12,0)</f>
        <v>36.923999999999999</v>
      </c>
      <c r="I11" s="66">
        <f t="shared" si="2"/>
        <v>16</v>
      </c>
      <c r="J11" s="65">
        <f>VLOOKUP($A11,'Return Data'!$B$7:$R$2843,13,0)</f>
        <v>66.389099999999999</v>
      </c>
      <c r="K11" s="66">
        <f t="shared" si="3"/>
        <v>21</v>
      </c>
      <c r="L11" s="65">
        <f>VLOOKUP($A11,'Return Data'!$B$7:$R$2843,17,0)</f>
        <v>16.060600000000001</v>
      </c>
      <c r="M11" s="66">
        <f t="shared" si="4"/>
        <v>16</v>
      </c>
      <c r="N11" s="65">
        <f>VLOOKUP($A11,'Return Data'!$B$7:$R$2843,14,0)</f>
        <v>12.1965</v>
      </c>
      <c r="O11" s="66">
        <f t="shared" si="5"/>
        <v>18</v>
      </c>
      <c r="P11" s="65">
        <f>VLOOKUP($A11,'Return Data'!$B$7:$R$2843,15,0)</f>
        <v>14.020099999999999</v>
      </c>
      <c r="Q11" s="66">
        <f t="shared" si="7"/>
        <v>17</v>
      </c>
      <c r="R11" s="65">
        <f>VLOOKUP($A11,'Return Data'!$B$7:$R$2843,16,0)</f>
        <v>12.5891</v>
      </c>
      <c r="S11" s="67">
        <f t="shared" si="6"/>
        <v>27</v>
      </c>
    </row>
    <row r="12" spans="1:20" x14ac:dyDescent="0.3">
      <c r="A12" s="63" t="s">
        <v>1832</v>
      </c>
      <c r="B12" s="64">
        <f>VLOOKUP($A12,'Return Data'!$B$7:$R$2843,3,0)</f>
        <v>44340</v>
      </c>
      <c r="C12" s="65">
        <f>VLOOKUP($A12,'Return Data'!$B$7:$R$2843,4,0)</f>
        <v>192.54</v>
      </c>
      <c r="D12" s="65">
        <f>VLOOKUP($A12,'Return Data'!$B$7:$R$2843,10,0)</f>
        <v>3.7225000000000001</v>
      </c>
      <c r="E12" s="66">
        <f t="shared" si="0"/>
        <v>20</v>
      </c>
      <c r="F12" s="65">
        <f>VLOOKUP($A12,'Return Data'!$B$7:$R$2843,11,0)</f>
        <v>17.833500000000001</v>
      </c>
      <c r="G12" s="66">
        <f t="shared" si="1"/>
        <v>28</v>
      </c>
      <c r="H12" s="65">
        <f>VLOOKUP($A12,'Return Data'!$B$7:$R$2843,12,0)</f>
        <v>32.0214</v>
      </c>
      <c r="I12" s="66">
        <f t="shared" si="2"/>
        <v>23</v>
      </c>
      <c r="J12" s="65">
        <f>VLOOKUP($A12,'Return Data'!$B$7:$R$2843,13,0)</f>
        <v>62.728200000000001</v>
      </c>
      <c r="K12" s="66">
        <f t="shared" si="3"/>
        <v>24</v>
      </c>
      <c r="L12" s="65">
        <f>VLOOKUP($A12,'Return Data'!$B$7:$R$2843,17,0)</f>
        <v>18.6432</v>
      </c>
      <c r="M12" s="66">
        <f t="shared" si="4"/>
        <v>8</v>
      </c>
      <c r="N12" s="65">
        <f>VLOOKUP($A12,'Return Data'!$B$7:$R$2843,14,0)</f>
        <v>15.994400000000001</v>
      </c>
      <c r="O12" s="66">
        <f t="shared" si="5"/>
        <v>6</v>
      </c>
      <c r="P12" s="65">
        <f>VLOOKUP($A12,'Return Data'!$B$7:$R$2843,15,0)</f>
        <v>17.631399999999999</v>
      </c>
      <c r="Q12" s="66">
        <f t="shared" si="7"/>
        <v>5</v>
      </c>
      <c r="R12" s="65">
        <f>VLOOKUP($A12,'Return Data'!$B$7:$R$2843,16,0)</f>
        <v>18.1891</v>
      </c>
      <c r="S12" s="67">
        <f t="shared" si="6"/>
        <v>6</v>
      </c>
    </row>
    <row r="13" spans="1:20" x14ac:dyDescent="0.3">
      <c r="A13" s="102" t="s">
        <v>1878</v>
      </c>
      <c r="B13" s="64">
        <f>VLOOKUP($A13,'Return Data'!$B$7:$R$2843,3,0)</f>
        <v>44340</v>
      </c>
      <c r="C13" s="65">
        <f>VLOOKUP($A13,'Return Data'!$B$7:$R$2843,4,0)</f>
        <v>58.231999999999999</v>
      </c>
      <c r="D13" s="65">
        <f>VLOOKUP($A13,'Return Data'!$B$7:$R$2843,10,0)</f>
        <v>5.4202000000000004</v>
      </c>
      <c r="E13" s="66">
        <f t="shared" si="0"/>
        <v>10</v>
      </c>
      <c r="F13" s="65">
        <f>VLOOKUP($A13,'Return Data'!$B$7:$R$2843,11,0)</f>
        <v>22.8005</v>
      </c>
      <c r="G13" s="66">
        <f t="shared" si="1"/>
        <v>12</v>
      </c>
      <c r="H13" s="65">
        <f>VLOOKUP($A13,'Return Data'!$B$7:$R$2843,12,0)</f>
        <v>38.8294</v>
      </c>
      <c r="I13" s="66">
        <f t="shared" si="2"/>
        <v>12</v>
      </c>
      <c r="J13" s="65">
        <f>VLOOKUP($A13,'Return Data'!$B$7:$R$2843,13,0)</f>
        <v>71.5077</v>
      </c>
      <c r="K13" s="66">
        <f t="shared" si="3"/>
        <v>14</v>
      </c>
      <c r="L13" s="65">
        <f>VLOOKUP($A13,'Return Data'!$B$7:$R$2843,17,0)</f>
        <v>21.063099999999999</v>
      </c>
      <c r="M13" s="66">
        <f t="shared" si="4"/>
        <v>7</v>
      </c>
      <c r="N13" s="65">
        <f>VLOOKUP($A13,'Return Data'!$B$7:$R$2843,14,0)</f>
        <v>15.9117</v>
      </c>
      <c r="O13" s="66">
        <f t="shared" si="5"/>
        <v>7</v>
      </c>
      <c r="P13" s="65">
        <f>VLOOKUP($A13,'Return Data'!$B$7:$R$2843,15,0)</f>
        <v>18.042899999999999</v>
      </c>
      <c r="Q13" s="66">
        <f t="shared" si="7"/>
        <v>4</v>
      </c>
      <c r="R13" s="65">
        <f>VLOOKUP($A13,'Return Data'!$B$7:$R$2843,16,0)</f>
        <v>13.438800000000001</v>
      </c>
      <c r="S13" s="67">
        <f t="shared" si="6"/>
        <v>24</v>
      </c>
    </row>
    <row r="14" spans="1:20" x14ac:dyDescent="0.3">
      <c r="A14" s="102" t="s">
        <v>1793</v>
      </c>
      <c r="B14" s="64">
        <f>VLOOKUP($A14,'Return Data'!$B$7:$R$2843,3,0)</f>
        <v>44340</v>
      </c>
      <c r="C14" s="65">
        <f>VLOOKUP($A14,'Return Data'!$B$7:$R$2843,4,0)</f>
        <v>19.699000000000002</v>
      </c>
      <c r="D14" s="65">
        <f>VLOOKUP($A14,'Return Data'!$B$7:$R$2843,10,0)</f>
        <v>3.3525999999999998</v>
      </c>
      <c r="E14" s="66">
        <f t="shared" si="0"/>
        <v>24</v>
      </c>
      <c r="F14" s="65">
        <f>VLOOKUP($A14,'Return Data'!$B$7:$R$2843,11,0)</f>
        <v>21.621300000000002</v>
      </c>
      <c r="G14" s="66">
        <f t="shared" si="1"/>
        <v>17</v>
      </c>
      <c r="H14" s="65">
        <f>VLOOKUP($A14,'Return Data'!$B$7:$R$2843,12,0)</f>
        <v>36.070999999999998</v>
      </c>
      <c r="I14" s="66">
        <f t="shared" si="2"/>
        <v>18</v>
      </c>
      <c r="J14" s="65">
        <f>VLOOKUP($A14,'Return Data'!$B$7:$R$2843,13,0)</f>
        <v>70.938900000000004</v>
      </c>
      <c r="K14" s="66">
        <f t="shared" si="3"/>
        <v>15</v>
      </c>
      <c r="L14" s="65">
        <f>VLOOKUP($A14,'Return Data'!$B$7:$R$2843,17,0)</f>
        <v>14.890499999999999</v>
      </c>
      <c r="M14" s="66">
        <f t="shared" si="4"/>
        <v>18</v>
      </c>
      <c r="N14" s="65">
        <f>VLOOKUP($A14,'Return Data'!$B$7:$R$2843,14,0)</f>
        <v>11.838200000000001</v>
      </c>
      <c r="O14" s="66">
        <f t="shared" si="5"/>
        <v>19</v>
      </c>
      <c r="P14" s="65">
        <f>VLOOKUP($A14,'Return Data'!$B$7:$R$2843,15,0)</f>
        <v>16.2468</v>
      </c>
      <c r="Q14" s="66">
        <f t="shared" si="7"/>
        <v>8</v>
      </c>
      <c r="R14" s="65">
        <f>VLOOKUP($A14,'Return Data'!$B$7:$R$2843,16,0)</f>
        <v>11.349</v>
      </c>
      <c r="S14" s="67">
        <f t="shared" si="6"/>
        <v>29</v>
      </c>
    </row>
    <row r="15" spans="1:20" x14ac:dyDescent="0.3">
      <c r="A15" s="63" t="s">
        <v>1798</v>
      </c>
      <c r="B15" s="64">
        <f>VLOOKUP($A15,'Return Data'!$B$7:$R$2843,3,0)</f>
        <v>44340</v>
      </c>
      <c r="C15" s="65">
        <f>VLOOKUP($A15,'Return Data'!$B$7:$R$2843,4,0)</f>
        <v>810.25279999999998</v>
      </c>
      <c r="D15" s="65">
        <f>VLOOKUP($A15,'Return Data'!$B$7:$R$2843,10,0)</f>
        <v>3.1261000000000001</v>
      </c>
      <c r="E15" s="66">
        <f t="shared" si="0"/>
        <v>26</v>
      </c>
      <c r="F15" s="65">
        <f>VLOOKUP($A15,'Return Data'!$B$7:$R$2843,11,0)</f>
        <v>25.735299999999999</v>
      </c>
      <c r="G15" s="66">
        <f t="shared" si="1"/>
        <v>9</v>
      </c>
      <c r="H15" s="65">
        <f>VLOOKUP($A15,'Return Data'!$B$7:$R$2843,12,0)</f>
        <v>44.512999999999998</v>
      </c>
      <c r="I15" s="66">
        <f t="shared" si="2"/>
        <v>3</v>
      </c>
      <c r="J15" s="65">
        <f>VLOOKUP($A15,'Return Data'!$B$7:$R$2843,13,0)</f>
        <v>81.635499999999993</v>
      </c>
      <c r="K15" s="66">
        <f t="shared" si="3"/>
        <v>6</v>
      </c>
      <c r="L15" s="65">
        <f>VLOOKUP($A15,'Return Data'!$B$7:$R$2843,17,0)</f>
        <v>16.841799999999999</v>
      </c>
      <c r="M15" s="66">
        <f t="shared" si="4"/>
        <v>14</v>
      </c>
      <c r="N15" s="65">
        <f>VLOOKUP($A15,'Return Data'!$B$7:$R$2843,14,0)</f>
        <v>12.6129</v>
      </c>
      <c r="O15" s="66">
        <f t="shared" si="5"/>
        <v>15</v>
      </c>
      <c r="P15" s="65">
        <f>VLOOKUP($A15,'Return Data'!$B$7:$R$2843,15,0)</f>
        <v>13.061999999999999</v>
      </c>
      <c r="Q15" s="66">
        <f t="shared" si="7"/>
        <v>20</v>
      </c>
      <c r="R15" s="65">
        <f>VLOOKUP($A15,'Return Data'!$B$7:$R$2843,16,0)</f>
        <v>17.9148</v>
      </c>
      <c r="S15" s="67">
        <f t="shared" si="6"/>
        <v>7</v>
      </c>
    </row>
    <row r="16" spans="1:20" x14ac:dyDescent="0.3">
      <c r="A16" s="63" t="s">
        <v>1800</v>
      </c>
      <c r="B16" s="64">
        <f>VLOOKUP($A16,'Return Data'!$B$7:$R$2843,3,0)</f>
        <v>44340</v>
      </c>
      <c r="C16" s="65">
        <f>VLOOKUP($A16,'Return Data'!$B$7:$R$2843,4,0)</f>
        <v>864.38900000000001</v>
      </c>
      <c r="D16" s="65">
        <f>VLOOKUP($A16,'Return Data'!$B$7:$R$2843,10,0)</f>
        <v>5.0991</v>
      </c>
      <c r="E16" s="66">
        <f t="shared" si="0"/>
        <v>13</v>
      </c>
      <c r="F16" s="65">
        <f>VLOOKUP($A16,'Return Data'!$B$7:$R$2843,11,0)</f>
        <v>32.153799999999997</v>
      </c>
      <c r="G16" s="66">
        <f t="shared" si="1"/>
        <v>2</v>
      </c>
      <c r="H16" s="65">
        <f>VLOOKUP($A16,'Return Data'!$B$7:$R$2843,12,0)</f>
        <v>44.425899999999999</v>
      </c>
      <c r="I16" s="66">
        <f t="shared" si="2"/>
        <v>4</v>
      </c>
      <c r="J16" s="65">
        <f>VLOOKUP($A16,'Return Data'!$B$7:$R$2843,13,0)</f>
        <v>84.015100000000004</v>
      </c>
      <c r="K16" s="66">
        <f t="shared" si="3"/>
        <v>4</v>
      </c>
      <c r="L16" s="65">
        <f>VLOOKUP($A16,'Return Data'!$B$7:$R$2843,17,0)</f>
        <v>11.801399999999999</v>
      </c>
      <c r="M16" s="66">
        <f t="shared" si="4"/>
        <v>27</v>
      </c>
      <c r="N16" s="65">
        <f>VLOOKUP($A16,'Return Data'!$B$7:$R$2843,14,0)</f>
        <v>12.6561</v>
      </c>
      <c r="O16" s="66">
        <f t="shared" si="5"/>
        <v>14</v>
      </c>
      <c r="P16" s="65">
        <f>VLOOKUP($A16,'Return Data'!$B$7:$R$2843,15,0)</f>
        <v>15.7615</v>
      </c>
      <c r="Q16" s="66">
        <f t="shared" si="7"/>
        <v>12</v>
      </c>
      <c r="R16" s="65">
        <f>VLOOKUP($A16,'Return Data'!$B$7:$R$2843,16,0)</f>
        <v>18.393999999999998</v>
      </c>
      <c r="S16" s="67">
        <f t="shared" si="6"/>
        <v>5</v>
      </c>
    </row>
    <row r="17" spans="1:19" x14ac:dyDescent="0.3">
      <c r="A17" s="126" t="s">
        <v>1794</v>
      </c>
      <c r="B17" s="64">
        <f>VLOOKUP($A17,'Return Data'!$B$7:$R$2843,3,0)</f>
        <v>44340</v>
      </c>
      <c r="C17" s="65">
        <f>VLOOKUP($A17,'Return Data'!$B$7:$R$2843,4,0)</f>
        <v>112.22799999999999</v>
      </c>
      <c r="D17" s="65">
        <f>VLOOKUP($A17,'Return Data'!$B$7:$R$2843,10,0)</f>
        <v>2.7498999999999998</v>
      </c>
      <c r="E17" s="66">
        <f t="shared" si="0"/>
        <v>27</v>
      </c>
      <c r="F17" s="65">
        <f>VLOOKUP($A17,'Return Data'!$B$7:$R$2843,11,0)</f>
        <v>18.191099999999999</v>
      </c>
      <c r="G17" s="66">
        <f t="shared" si="1"/>
        <v>25</v>
      </c>
      <c r="H17" s="65">
        <f>VLOOKUP($A17,'Return Data'!$B$7:$R$2843,12,0)</f>
        <v>33.9236</v>
      </c>
      <c r="I17" s="66">
        <f t="shared" si="2"/>
        <v>20</v>
      </c>
      <c r="J17" s="65">
        <f>VLOOKUP($A17,'Return Data'!$B$7:$R$2843,13,0)</f>
        <v>70.299199999999999</v>
      </c>
      <c r="K17" s="66">
        <f t="shared" si="3"/>
        <v>17</v>
      </c>
      <c r="L17" s="65">
        <f>VLOOKUP($A17,'Return Data'!$B$7:$R$2843,17,0)</f>
        <v>14.106400000000001</v>
      </c>
      <c r="M17" s="66">
        <f t="shared" si="4"/>
        <v>21</v>
      </c>
      <c r="N17" s="65">
        <f>VLOOKUP($A17,'Return Data'!$B$7:$R$2843,14,0)</f>
        <v>9.1910000000000007</v>
      </c>
      <c r="O17" s="66">
        <f t="shared" si="5"/>
        <v>25</v>
      </c>
      <c r="P17" s="65">
        <f>VLOOKUP($A17,'Return Data'!$B$7:$R$2843,15,0)</f>
        <v>12.2661</v>
      </c>
      <c r="Q17" s="66">
        <f t="shared" si="7"/>
        <v>23</v>
      </c>
      <c r="R17" s="65">
        <f>VLOOKUP($A17,'Return Data'!$B$7:$R$2843,16,0)</f>
        <v>15.04</v>
      </c>
      <c r="S17" s="67">
        <f t="shared" si="6"/>
        <v>18</v>
      </c>
    </row>
    <row r="18" spans="1:19" x14ac:dyDescent="0.3">
      <c r="A18" s="127" t="s">
        <v>1264</v>
      </c>
      <c r="B18" s="64">
        <f>VLOOKUP($A18,'Return Data'!$B$7:$R$2843,3,0)</f>
        <v>44340</v>
      </c>
      <c r="C18" s="65">
        <f>VLOOKUP($A18,'Return Data'!$B$7:$R$2843,4,0)</f>
        <v>387.29</v>
      </c>
      <c r="D18" s="65">
        <f>VLOOKUP($A18,'Return Data'!$B$7:$R$2843,10,0)</f>
        <v>5.4481999999999999</v>
      </c>
      <c r="E18" s="66">
        <f t="shared" si="0"/>
        <v>9</v>
      </c>
      <c r="F18" s="65">
        <f>VLOOKUP($A18,'Return Data'!$B$7:$R$2843,11,0)</f>
        <v>28.522600000000001</v>
      </c>
      <c r="G18" s="66">
        <f t="shared" si="1"/>
        <v>6</v>
      </c>
      <c r="H18" s="65">
        <f>VLOOKUP($A18,'Return Data'!$B$7:$R$2843,12,0)</f>
        <v>40.286900000000003</v>
      </c>
      <c r="I18" s="66">
        <f t="shared" si="2"/>
        <v>10</v>
      </c>
      <c r="J18" s="65">
        <f>VLOOKUP($A18,'Return Data'!$B$7:$R$2843,13,0)</f>
        <v>76.281300000000002</v>
      </c>
      <c r="K18" s="66">
        <f t="shared" si="3"/>
        <v>8</v>
      </c>
      <c r="L18" s="65">
        <f>VLOOKUP($A18,'Return Data'!$B$7:$R$2843,17,0)</f>
        <v>13.9084</v>
      </c>
      <c r="M18" s="66">
        <f t="shared" si="4"/>
        <v>22</v>
      </c>
      <c r="N18" s="65">
        <f>VLOOKUP($A18,'Return Data'!$B$7:$R$2843,14,0)</f>
        <v>13.008599999999999</v>
      </c>
      <c r="O18" s="66">
        <f t="shared" si="5"/>
        <v>12</v>
      </c>
      <c r="P18" s="65">
        <f>VLOOKUP($A18,'Return Data'!$B$7:$R$2843,15,0)</f>
        <v>14.4129</v>
      </c>
      <c r="Q18" s="66">
        <f t="shared" si="7"/>
        <v>16</v>
      </c>
      <c r="R18" s="65">
        <f>VLOOKUP($A18,'Return Data'!$B$7:$R$2843,16,0)</f>
        <v>14.699</v>
      </c>
      <c r="S18" s="67">
        <f t="shared" si="6"/>
        <v>19</v>
      </c>
    </row>
    <row r="19" spans="1:19" x14ac:dyDescent="0.3">
      <c r="A19" s="63" t="s">
        <v>1802</v>
      </c>
      <c r="B19" s="64">
        <f>VLOOKUP($A19,'Return Data'!$B$7:$R$2843,3,0)</f>
        <v>44340</v>
      </c>
      <c r="C19" s="65">
        <f>VLOOKUP($A19,'Return Data'!$B$7:$R$2843,4,0)</f>
        <v>28.37</v>
      </c>
      <c r="D19" s="65">
        <f>VLOOKUP($A19,'Return Data'!$B$7:$R$2843,10,0)</f>
        <v>4.1101000000000001</v>
      </c>
      <c r="E19" s="66">
        <f t="shared" si="0"/>
        <v>19</v>
      </c>
      <c r="F19" s="65">
        <f>VLOOKUP($A19,'Return Data'!$B$7:$R$2843,11,0)</f>
        <v>17.913499999999999</v>
      </c>
      <c r="G19" s="66">
        <f t="shared" si="1"/>
        <v>26</v>
      </c>
      <c r="H19" s="65">
        <f>VLOOKUP($A19,'Return Data'!$B$7:$R$2843,12,0)</f>
        <v>30.0779</v>
      </c>
      <c r="I19" s="66">
        <f t="shared" si="2"/>
        <v>27</v>
      </c>
      <c r="J19" s="65">
        <f>VLOOKUP($A19,'Return Data'!$B$7:$R$2843,13,0)</f>
        <v>60.8277</v>
      </c>
      <c r="K19" s="66">
        <f t="shared" si="3"/>
        <v>26</v>
      </c>
      <c r="L19" s="65">
        <f>VLOOKUP($A19,'Return Data'!$B$7:$R$2843,17,0)</f>
        <v>16.847300000000001</v>
      </c>
      <c r="M19" s="66">
        <f t="shared" si="4"/>
        <v>13</v>
      </c>
      <c r="N19" s="65">
        <f>VLOOKUP($A19,'Return Data'!$B$7:$R$2843,14,0)</f>
        <v>10.119300000000001</v>
      </c>
      <c r="O19" s="66">
        <f t="shared" si="5"/>
        <v>23</v>
      </c>
      <c r="P19" s="65">
        <f>VLOOKUP($A19,'Return Data'!$B$7:$R$2843,15,0)</f>
        <v>11.9762</v>
      </c>
      <c r="Q19" s="66">
        <f t="shared" si="7"/>
        <v>24</v>
      </c>
      <c r="R19" s="65">
        <f>VLOOKUP($A19,'Return Data'!$B$7:$R$2843,16,0)</f>
        <v>15.673500000000001</v>
      </c>
      <c r="S19" s="67">
        <f t="shared" si="6"/>
        <v>16</v>
      </c>
    </row>
    <row r="20" spans="1:19" x14ac:dyDescent="0.3">
      <c r="A20" s="63" t="s">
        <v>1826</v>
      </c>
      <c r="B20" s="64">
        <f>VLOOKUP($A20,'Return Data'!$B$7:$R$2843,3,0)</f>
        <v>44340</v>
      </c>
      <c r="C20" s="65">
        <f>VLOOKUP($A20,'Return Data'!$B$7:$R$2843,4,0)</f>
        <v>117.38</v>
      </c>
      <c r="D20" s="65">
        <f>VLOOKUP($A20,'Return Data'!$B$7:$R$2843,10,0)</f>
        <v>5.3586</v>
      </c>
      <c r="E20" s="66">
        <f t="shared" si="0"/>
        <v>11</v>
      </c>
      <c r="F20" s="65">
        <f>VLOOKUP($A20,'Return Data'!$B$7:$R$2843,11,0)</f>
        <v>18.3505</v>
      </c>
      <c r="G20" s="66">
        <f t="shared" si="1"/>
        <v>24</v>
      </c>
      <c r="H20" s="65">
        <f>VLOOKUP($A20,'Return Data'!$B$7:$R$2843,12,0)</f>
        <v>31.858000000000001</v>
      </c>
      <c r="I20" s="66">
        <f t="shared" si="2"/>
        <v>25</v>
      </c>
      <c r="J20" s="65">
        <f>VLOOKUP($A20,'Return Data'!$B$7:$R$2843,13,0)</f>
        <v>60.333300000000001</v>
      </c>
      <c r="K20" s="66">
        <f t="shared" si="3"/>
        <v>28</v>
      </c>
      <c r="L20" s="65">
        <f>VLOOKUP($A20,'Return Data'!$B$7:$R$2843,17,0)</f>
        <v>12.2974</v>
      </c>
      <c r="M20" s="66">
        <f t="shared" si="4"/>
        <v>25</v>
      </c>
      <c r="N20" s="65">
        <f>VLOOKUP($A20,'Return Data'!$B$7:$R$2843,14,0)</f>
        <v>8.2119999999999997</v>
      </c>
      <c r="O20" s="66">
        <f t="shared" si="5"/>
        <v>27</v>
      </c>
      <c r="P20" s="65">
        <f>VLOOKUP($A20,'Return Data'!$B$7:$R$2843,15,0)</f>
        <v>10.6257</v>
      </c>
      <c r="Q20" s="66">
        <f t="shared" si="7"/>
        <v>26</v>
      </c>
      <c r="R20" s="65">
        <f>VLOOKUP($A20,'Return Data'!$B$7:$R$2843,16,0)</f>
        <v>17.0275</v>
      </c>
      <c r="S20" s="67">
        <f t="shared" si="6"/>
        <v>10</v>
      </c>
    </row>
    <row r="21" spans="1:19" x14ac:dyDescent="0.3">
      <c r="A21" s="63" t="s">
        <v>1267</v>
      </c>
      <c r="B21" s="64">
        <f>VLOOKUP($A21,'Return Data'!$B$7:$R$2843,3,0)</f>
        <v>44340</v>
      </c>
      <c r="C21" s="65">
        <f>VLOOKUP($A21,'Return Data'!$B$7:$R$2843,4,0)</f>
        <v>68.459999999999994</v>
      </c>
      <c r="D21" s="65">
        <f>VLOOKUP($A21,'Return Data'!$B$7:$R$2843,10,0)</f>
        <v>8.1858000000000004</v>
      </c>
      <c r="E21" s="66">
        <f t="shared" si="0"/>
        <v>5</v>
      </c>
      <c r="F21" s="65">
        <f>VLOOKUP($A21,'Return Data'!$B$7:$R$2843,11,0)</f>
        <v>27.343800000000002</v>
      </c>
      <c r="G21" s="66">
        <f t="shared" si="1"/>
        <v>7</v>
      </c>
      <c r="H21" s="65">
        <f>VLOOKUP($A21,'Return Data'!$B$7:$R$2843,12,0)</f>
        <v>42.121699999999997</v>
      </c>
      <c r="I21" s="66">
        <f t="shared" si="2"/>
        <v>7</v>
      </c>
      <c r="J21" s="65">
        <f>VLOOKUP($A21,'Return Data'!$B$7:$R$2843,13,0)</f>
        <v>75.763800000000003</v>
      </c>
      <c r="K21" s="66">
        <f t="shared" si="3"/>
        <v>9</v>
      </c>
      <c r="L21" s="65">
        <f>VLOOKUP($A21,'Return Data'!$B$7:$R$2843,17,0)</f>
        <v>21.2395</v>
      </c>
      <c r="M21" s="66">
        <f t="shared" si="4"/>
        <v>6</v>
      </c>
      <c r="N21" s="65">
        <f>VLOOKUP($A21,'Return Data'!$B$7:$R$2843,14,0)</f>
        <v>11.5619</v>
      </c>
      <c r="O21" s="66">
        <f t="shared" si="5"/>
        <v>20</v>
      </c>
      <c r="P21" s="65">
        <f>VLOOKUP($A21,'Return Data'!$B$7:$R$2843,15,0)</f>
        <v>14.962</v>
      </c>
      <c r="Q21" s="66">
        <f t="shared" si="7"/>
        <v>14</v>
      </c>
      <c r="R21" s="65">
        <f>VLOOKUP($A21,'Return Data'!$B$7:$R$2843,16,0)</f>
        <v>15.695600000000001</v>
      </c>
      <c r="S21" s="67">
        <f t="shared" si="6"/>
        <v>15</v>
      </c>
    </row>
    <row r="22" spans="1:19" x14ac:dyDescent="0.3">
      <c r="A22" s="63" t="s">
        <v>1270</v>
      </c>
      <c r="B22" s="64">
        <f>VLOOKUP($A22,'Return Data'!$B$7:$R$2843,3,0)</f>
        <v>44340</v>
      </c>
      <c r="C22" s="65">
        <f>VLOOKUP($A22,'Return Data'!$B$7:$R$2843,4,0)</f>
        <v>13.9282</v>
      </c>
      <c r="D22" s="65">
        <f>VLOOKUP($A22,'Return Data'!$B$7:$R$2843,10,0)</f>
        <v>8.0056999999999992</v>
      </c>
      <c r="E22" s="66">
        <f t="shared" si="0"/>
        <v>6</v>
      </c>
      <c r="F22" s="65">
        <f>VLOOKUP($A22,'Return Data'!$B$7:$R$2843,11,0)</f>
        <v>28.932600000000001</v>
      </c>
      <c r="G22" s="66">
        <f t="shared" si="1"/>
        <v>5</v>
      </c>
      <c r="H22" s="65">
        <f>VLOOKUP($A22,'Return Data'!$B$7:$R$2843,12,0)</f>
        <v>43.379800000000003</v>
      </c>
      <c r="I22" s="66">
        <f t="shared" si="2"/>
        <v>6</v>
      </c>
      <c r="J22" s="65">
        <f>VLOOKUP($A22,'Return Data'!$B$7:$R$2843,13,0)</f>
        <v>66.874700000000004</v>
      </c>
      <c r="K22" s="66">
        <f t="shared" si="3"/>
        <v>20</v>
      </c>
      <c r="L22" s="65"/>
      <c r="M22" s="66"/>
      <c r="N22" s="65"/>
      <c r="O22" s="66"/>
      <c r="P22" s="65"/>
      <c r="Q22" s="66"/>
      <c r="R22" s="65">
        <f>VLOOKUP($A22,'Return Data'!$B$7:$R$2843,16,0)</f>
        <v>17.753900000000002</v>
      </c>
      <c r="S22" s="67">
        <f t="shared" si="6"/>
        <v>9</v>
      </c>
    </row>
    <row r="23" spans="1:19" x14ac:dyDescent="0.3">
      <c r="A23" s="63" t="s">
        <v>1804</v>
      </c>
      <c r="B23" s="64">
        <f>VLOOKUP($A23,'Return Data'!$B$7:$R$2843,3,0)</f>
        <v>44340</v>
      </c>
      <c r="C23" s="65">
        <f>VLOOKUP($A23,'Return Data'!$B$7:$R$2843,4,0)</f>
        <v>43.704700000000003</v>
      </c>
      <c r="D23" s="65">
        <f>VLOOKUP($A23,'Return Data'!$B$7:$R$2843,10,0)</f>
        <v>1.9428000000000001</v>
      </c>
      <c r="E23" s="66">
        <f t="shared" si="0"/>
        <v>30</v>
      </c>
      <c r="F23" s="65">
        <f>VLOOKUP($A23,'Return Data'!$B$7:$R$2843,11,0)</f>
        <v>21.022099999999998</v>
      </c>
      <c r="G23" s="66">
        <f t="shared" si="1"/>
        <v>18</v>
      </c>
      <c r="H23" s="65">
        <f>VLOOKUP($A23,'Return Data'!$B$7:$R$2843,12,0)</f>
        <v>36.447099999999999</v>
      </c>
      <c r="I23" s="66">
        <f t="shared" si="2"/>
        <v>17</v>
      </c>
      <c r="J23" s="65">
        <f>VLOOKUP($A23,'Return Data'!$B$7:$R$2843,13,0)</f>
        <v>64.033299999999997</v>
      </c>
      <c r="K23" s="66">
        <f t="shared" si="3"/>
        <v>23</v>
      </c>
      <c r="L23" s="65">
        <f>VLOOKUP($A23,'Return Data'!$B$7:$R$2843,17,0)</f>
        <v>17.6843</v>
      </c>
      <c r="M23" s="66">
        <f t="shared" ref="M23:M36" si="8">RANK(L23,L$8:L$41,0)</f>
        <v>11</v>
      </c>
      <c r="N23" s="65">
        <f>VLOOKUP($A23,'Return Data'!$B$7:$R$2843,14,0)</f>
        <v>13.4298</v>
      </c>
      <c r="O23" s="66">
        <f t="shared" ref="O23:O28" si="9">RANK(N23,N$8:N$41,0)</f>
        <v>10</v>
      </c>
      <c r="P23" s="65">
        <f>VLOOKUP($A23,'Return Data'!$B$7:$R$2843,15,0)</f>
        <v>17.1035</v>
      </c>
      <c r="Q23" s="66">
        <f>RANK(P23,P$8:P$41,0)</f>
        <v>7</v>
      </c>
      <c r="R23" s="65">
        <f>VLOOKUP($A23,'Return Data'!$B$7:$R$2843,16,0)</f>
        <v>12.341100000000001</v>
      </c>
      <c r="S23" s="67">
        <f t="shared" si="6"/>
        <v>28</v>
      </c>
    </row>
    <row r="24" spans="1:19" x14ac:dyDescent="0.3">
      <c r="A24" s="63" t="s">
        <v>1812</v>
      </c>
      <c r="B24" s="64">
        <f>VLOOKUP($A24,'Return Data'!$B$7:$R$2843,3,0)</f>
        <v>44340</v>
      </c>
      <c r="C24" s="65">
        <f>VLOOKUP($A24,'Return Data'!$B$7:$R$2843,4,0)</f>
        <v>46.610999999999997</v>
      </c>
      <c r="D24" s="65">
        <f>VLOOKUP($A24,'Return Data'!$B$7:$R$2843,10,0)</f>
        <v>2.2193000000000001</v>
      </c>
      <c r="E24" s="66">
        <f t="shared" si="0"/>
        <v>29</v>
      </c>
      <c r="F24" s="65">
        <f>VLOOKUP($A24,'Return Data'!$B$7:$R$2843,11,0)</f>
        <v>17.051300000000001</v>
      </c>
      <c r="G24" s="66">
        <f t="shared" si="1"/>
        <v>29</v>
      </c>
      <c r="H24" s="65">
        <f>VLOOKUP($A24,'Return Data'!$B$7:$R$2843,12,0)</f>
        <v>31.680700000000002</v>
      </c>
      <c r="I24" s="66">
        <f t="shared" si="2"/>
        <v>26</v>
      </c>
      <c r="J24" s="65">
        <f>VLOOKUP($A24,'Return Data'!$B$7:$R$2843,13,0)</f>
        <v>64.273600000000002</v>
      </c>
      <c r="K24" s="66">
        <f t="shared" si="3"/>
        <v>22</v>
      </c>
      <c r="L24" s="65">
        <f>VLOOKUP($A24,'Return Data'!$B$7:$R$2843,17,0)</f>
        <v>13.0372</v>
      </c>
      <c r="M24" s="66">
        <f t="shared" si="8"/>
        <v>23</v>
      </c>
      <c r="N24" s="65">
        <f>VLOOKUP($A24,'Return Data'!$B$7:$R$2843,14,0)</f>
        <v>13.0303</v>
      </c>
      <c r="O24" s="66">
        <f t="shared" si="9"/>
        <v>11</v>
      </c>
      <c r="P24" s="65">
        <f>VLOOKUP($A24,'Return Data'!$B$7:$R$2843,15,0)</f>
        <v>15.838699999999999</v>
      </c>
      <c r="Q24" s="66">
        <f>RANK(P24,P$8:P$41,0)</f>
        <v>11</v>
      </c>
      <c r="R24" s="65">
        <f>VLOOKUP($A24,'Return Data'!$B$7:$R$2843,16,0)</f>
        <v>14.0518</v>
      </c>
      <c r="S24" s="67">
        <f t="shared" si="6"/>
        <v>21</v>
      </c>
    </row>
    <row r="25" spans="1:19" x14ac:dyDescent="0.3">
      <c r="A25" s="63" t="s">
        <v>1828</v>
      </c>
      <c r="B25" s="64">
        <f>VLOOKUP($A25,'Return Data'!$B$7:$R$2843,3,0)</f>
        <v>44340</v>
      </c>
      <c r="C25" s="65">
        <f>VLOOKUP($A25,'Return Data'!$B$7:$R$2843,4,0)</f>
        <v>105.61</v>
      </c>
      <c r="D25" s="65">
        <f>VLOOKUP($A25,'Return Data'!$B$7:$R$2843,10,0)</f>
        <v>4.2640000000000002</v>
      </c>
      <c r="E25" s="66">
        <f t="shared" si="0"/>
        <v>17</v>
      </c>
      <c r="F25" s="65">
        <f>VLOOKUP($A25,'Return Data'!$B$7:$R$2843,11,0)</f>
        <v>19.27</v>
      </c>
      <c r="G25" s="66">
        <f t="shared" si="1"/>
        <v>21</v>
      </c>
      <c r="H25" s="65">
        <f>VLOOKUP($A25,'Return Data'!$B$7:$R$2843,12,0)</f>
        <v>28.554400000000001</v>
      </c>
      <c r="I25" s="66">
        <f t="shared" si="2"/>
        <v>30</v>
      </c>
      <c r="J25" s="65">
        <f>VLOOKUP($A25,'Return Data'!$B$7:$R$2843,13,0)</f>
        <v>61.914000000000001</v>
      </c>
      <c r="K25" s="66">
        <f t="shared" si="3"/>
        <v>25</v>
      </c>
      <c r="L25" s="65">
        <f>VLOOKUP($A25,'Return Data'!$B$7:$R$2843,17,0)</f>
        <v>12.7148</v>
      </c>
      <c r="M25" s="66">
        <f t="shared" si="8"/>
        <v>24</v>
      </c>
      <c r="N25" s="65">
        <f>VLOOKUP($A25,'Return Data'!$B$7:$R$2843,14,0)</f>
        <v>8.8065999999999995</v>
      </c>
      <c r="O25" s="66">
        <f t="shared" si="9"/>
        <v>26</v>
      </c>
      <c r="P25" s="65">
        <f>VLOOKUP($A25,'Return Data'!$B$7:$R$2843,15,0)</f>
        <v>12.911799999999999</v>
      </c>
      <c r="Q25" s="66">
        <f>RANK(P25,P$8:P$41,0)</f>
        <v>21</v>
      </c>
      <c r="R25" s="65">
        <f>VLOOKUP($A25,'Return Data'!$B$7:$R$2843,16,0)</f>
        <v>15.8378</v>
      </c>
      <c r="S25" s="67">
        <f t="shared" si="6"/>
        <v>13</v>
      </c>
    </row>
    <row r="26" spans="1:19" x14ac:dyDescent="0.3">
      <c r="A26" s="63" t="s">
        <v>1829</v>
      </c>
      <c r="B26" s="64">
        <f>VLOOKUP($A26,'Return Data'!$B$7:$R$2843,3,0)</f>
        <v>44340</v>
      </c>
      <c r="C26" s="65">
        <f>VLOOKUP($A26,'Return Data'!$B$7:$R$2843,4,0)</f>
        <v>58.585000000000001</v>
      </c>
      <c r="D26" s="65">
        <f>VLOOKUP($A26,'Return Data'!$B$7:$R$2843,10,0)</f>
        <v>1.8485</v>
      </c>
      <c r="E26" s="66">
        <f t="shared" si="0"/>
        <v>31</v>
      </c>
      <c r="F26" s="65">
        <f>VLOOKUP($A26,'Return Data'!$B$7:$R$2843,11,0)</f>
        <v>11.2559</v>
      </c>
      <c r="G26" s="66">
        <f t="shared" si="1"/>
        <v>34</v>
      </c>
      <c r="H26" s="65">
        <f>VLOOKUP($A26,'Return Data'!$B$7:$R$2843,12,0)</f>
        <v>23.473099999999999</v>
      </c>
      <c r="I26" s="66">
        <f t="shared" si="2"/>
        <v>33</v>
      </c>
      <c r="J26" s="65">
        <f>VLOOKUP($A26,'Return Data'!$B$7:$R$2843,13,0)</f>
        <v>48.558300000000003</v>
      </c>
      <c r="K26" s="66">
        <f t="shared" si="3"/>
        <v>34</v>
      </c>
      <c r="L26" s="65">
        <f>VLOOKUP($A26,'Return Data'!$B$7:$R$2843,17,0)</f>
        <v>11.7447</v>
      </c>
      <c r="M26" s="66">
        <f t="shared" si="8"/>
        <v>28</v>
      </c>
      <c r="N26" s="65">
        <f>VLOOKUP($A26,'Return Data'!$B$7:$R$2843,14,0)</f>
        <v>10.2355</v>
      </c>
      <c r="O26" s="66">
        <f t="shared" si="9"/>
        <v>22</v>
      </c>
      <c r="P26" s="65">
        <f>VLOOKUP($A26,'Return Data'!$B$7:$R$2843,15,0)</f>
        <v>10.7143</v>
      </c>
      <c r="Q26" s="66">
        <f>RANK(P26,P$8:P$41,0)</f>
        <v>25</v>
      </c>
      <c r="R26" s="65">
        <f>VLOOKUP($A26,'Return Data'!$B$7:$R$2843,16,0)</f>
        <v>8.9054000000000002</v>
      </c>
      <c r="S26" s="67">
        <f t="shared" si="6"/>
        <v>34</v>
      </c>
    </row>
    <row r="27" spans="1:19" x14ac:dyDescent="0.3">
      <c r="A27" s="63" t="s">
        <v>1272</v>
      </c>
      <c r="B27" s="64">
        <f>VLOOKUP($A27,'Return Data'!$B$7:$R$2843,3,0)</f>
        <v>44340</v>
      </c>
      <c r="C27" s="65">
        <f>VLOOKUP($A27,'Return Data'!$B$7:$R$2843,4,0)</f>
        <v>16.97</v>
      </c>
      <c r="D27" s="65">
        <f>VLOOKUP($A27,'Return Data'!$B$7:$R$2843,10,0)</f>
        <v>10.698</v>
      </c>
      <c r="E27" s="66">
        <f t="shared" si="0"/>
        <v>2</v>
      </c>
      <c r="F27" s="65">
        <f>VLOOKUP($A27,'Return Data'!$B$7:$R$2843,11,0)</f>
        <v>31.629000000000001</v>
      </c>
      <c r="G27" s="66">
        <f t="shared" si="1"/>
        <v>3</v>
      </c>
      <c r="H27" s="65">
        <f>VLOOKUP($A27,'Return Data'!$B$7:$R$2843,12,0)</f>
        <v>46.242699999999999</v>
      </c>
      <c r="I27" s="66">
        <f t="shared" si="2"/>
        <v>2</v>
      </c>
      <c r="J27" s="65">
        <f>VLOOKUP($A27,'Return Data'!$B$7:$R$2843,13,0)</f>
        <v>82.508399999999995</v>
      </c>
      <c r="K27" s="66">
        <f t="shared" si="3"/>
        <v>5</v>
      </c>
      <c r="L27" s="65">
        <f>VLOOKUP($A27,'Return Data'!$B$7:$R$2843,17,0)</f>
        <v>24.175899999999999</v>
      </c>
      <c r="M27" s="66">
        <f t="shared" si="8"/>
        <v>4</v>
      </c>
      <c r="N27" s="65">
        <f>VLOOKUP($A27,'Return Data'!$B$7:$R$2843,14,0)</f>
        <v>17.484500000000001</v>
      </c>
      <c r="O27" s="66">
        <f t="shared" si="9"/>
        <v>4</v>
      </c>
      <c r="P27" s="65"/>
      <c r="Q27" s="66"/>
      <c r="R27" s="65">
        <f>VLOOKUP($A27,'Return Data'!$B$7:$R$2843,16,0)</f>
        <v>13.9922</v>
      </c>
      <c r="S27" s="67">
        <f t="shared" si="6"/>
        <v>22</v>
      </c>
    </row>
    <row r="28" spans="1:19" x14ac:dyDescent="0.3">
      <c r="A28" s="63" t="s">
        <v>1824</v>
      </c>
      <c r="B28" s="64">
        <f>VLOOKUP($A28,'Return Data'!$B$7:$R$2843,3,0)</f>
        <v>44340</v>
      </c>
      <c r="C28" s="65">
        <f>VLOOKUP($A28,'Return Data'!$B$7:$R$2843,4,0)</f>
        <v>32.0779</v>
      </c>
      <c r="D28" s="65">
        <f>VLOOKUP($A28,'Return Data'!$B$7:$R$2843,10,0)</f>
        <v>1.0549999999999999</v>
      </c>
      <c r="E28" s="66">
        <f t="shared" si="0"/>
        <v>34</v>
      </c>
      <c r="F28" s="65">
        <f>VLOOKUP($A28,'Return Data'!$B$7:$R$2843,11,0)</f>
        <v>12.9635</v>
      </c>
      <c r="G28" s="66">
        <f t="shared" si="1"/>
        <v>32</v>
      </c>
      <c r="H28" s="65">
        <f>VLOOKUP($A28,'Return Data'!$B$7:$R$2843,12,0)</f>
        <v>24.812799999999999</v>
      </c>
      <c r="I28" s="66">
        <f t="shared" si="2"/>
        <v>32</v>
      </c>
      <c r="J28" s="65">
        <f>VLOOKUP($A28,'Return Data'!$B$7:$R$2843,13,0)</f>
        <v>57.453800000000001</v>
      </c>
      <c r="K28" s="66">
        <f t="shared" si="3"/>
        <v>29</v>
      </c>
      <c r="L28" s="65">
        <f>VLOOKUP($A28,'Return Data'!$B$7:$R$2843,17,0)</f>
        <v>10.438700000000001</v>
      </c>
      <c r="M28" s="66">
        <f t="shared" si="8"/>
        <v>29</v>
      </c>
      <c r="N28" s="65">
        <f>VLOOKUP($A28,'Return Data'!$B$7:$R$2843,14,0)</f>
        <v>7.1226000000000003</v>
      </c>
      <c r="O28" s="66">
        <f t="shared" si="9"/>
        <v>28</v>
      </c>
      <c r="P28" s="65">
        <f>VLOOKUP($A28,'Return Data'!$B$7:$R$2843,15,0)</f>
        <v>13.6326</v>
      </c>
      <c r="Q28" s="66">
        <f>RANK(P28,P$8:P$41,0)</f>
        <v>19</v>
      </c>
      <c r="R28" s="65">
        <f>VLOOKUP($A28,'Return Data'!$B$7:$R$2843,16,0)</f>
        <v>17.904699999999998</v>
      </c>
      <c r="S28" s="67">
        <f t="shared" si="6"/>
        <v>8</v>
      </c>
    </row>
    <row r="29" spans="1:19" x14ac:dyDescent="0.3">
      <c r="A29" s="63" t="s">
        <v>2020</v>
      </c>
      <c r="B29" s="64">
        <f>VLOOKUP($A29,'Return Data'!$B$7:$R$2843,3,0)</f>
        <v>44340</v>
      </c>
      <c r="C29" s="65">
        <f>VLOOKUP($A29,'Return Data'!$B$7:$R$2843,4,0)</f>
        <v>13.585699999999999</v>
      </c>
      <c r="D29" s="65">
        <f>VLOOKUP($A29,'Return Data'!$B$7:$R$2843,10,0)</f>
        <v>3.3635999999999999</v>
      </c>
      <c r="E29" s="66">
        <f t="shared" si="0"/>
        <v>23</v>
      </c>
      <c r="F29" s="65">
        <f>VLOOKUP($A29,'Return Data'!$B$7:$R$2843,11,0)</f>
        <v>19.256499999999999</v>
      </c>
      <c r="G29" s="66">
        <f t="shared" si="1"/>
        <v>22</v>
      </c>
      <c r="H29" s="65">
        <f>VLOOKUP($A29,'Return Data'!$B$7:$R$2843,12,0)</f>
        <v>32.132199999999997</v>
      </c>
      <c r="I29" s="66">
        <f t="shared" si="2"/>
        <v>22</v>
      </c>
      <c r="J29" s="65">
        <f>VLOOKUP($A29,'Return Data'!$B$7:$R$2843,13,0)</f>
        <v>60.593200000000003</v>
      </c>
      <c r="K29" s="66">
        <f t="shared" si="3"/>
        <v>27</v>
      </c>
      <c r="L29" s="65">
        <f>VLOOKUP($A29,'Return Data'!$B$7:$R$2843,17,0)</f>
        <v>11.9544</v>
      </c>
      <c r="M29" s="66">
        <f t="shared" si="8"/>
        <v>26</v>
      </c>
      <c r="N29" s="65"/>
      <c r="O29" s="66"/>
      <c r="P29" s="65"/>
      <c r="Q29" s="66"/>
      <c r="R29" s="65">
        <f>VLOOKUP($A29,'Return Data'!$B$7:$R$2843,16,0)</f>
        <v>11.2402</v>
      </c>
      <c r="S29" s="67">
        <f t="shared" si="6"/>
        <v>30</v>
      </c>
    </row>
    <row r="30" spans="1:19" x14ac:dyDescent="0.3">
      <c r="A30" s="63" t="s">
        <v>1273</v>
      </c>
      <c r="B30" s="64">
        <f>VLOOKUP($A30,'Return Data'!$B$7:$R$2843,3,0)</f>
        <v>44340</v>
      </c>
      <c r="C30" s="65">
        <f>VLOOKUP($A30,'Return Data'!$B$7:$R$2843,4,0)</f>
        <v>118.5168</v>
      </c>
      <c r="D30" s="65">
        <f>VLOOKUP($A30,'Return Data'!$B$7:$R$2843,10,0)</f>
        <v>4.9696999999999996</v>
      </c>
      <c r="E30" s="66">
        <f t="shared" si="0"/>
        <v>15</v>
      </c>
      <c r="F30" s="65">
        <f>VLOOKUP($A30,'Return Data'!$B$7:$R$2843,11,0)</f>
        <v>30.553899999999999</v>
      </c>
      <c r="G30" s="66">
        <f t="shared" si="1"/>
        <v>4</v>
      </c>
      <c r="H30" s="65">
        <f>VLOOKUP($A30,'Return Data'!$B$7:$R$2843,12,0)</f>
        <v>40.676400000000001</v>
      </c>
      <c r="I30" s="66">
        <f t="shared" si="2"/>
        <v>8</v>
      </c>
      <c r="J30" s="65">
        <f>VLOOKUP($A30,'Return Data'!$B$7:$R$2843,13,0)</f>
        <v>88.284800000000004</v>
      </c>
      <c r="K30" s="66">
        <f t="shared" si="3"/>
        <v>3</v>
      </c>
      <c r="L30" s="65">
        <f>VLOOKUP($A30,'Return Data'!$B$7:$R$2843,17,0)</f>
        <v>8.2312999999999992</v>
      </c>
      <c r="M30" s="66">
        <f t="shared" si="8"/>
        <v>31</v>
      </c>
      <c r="N30" s="65">
        <f>VLOOKUP($A30,'Return Data'!$B$7:$R$2843,14,0)</f>
        <v>9.5830000000000002</v>
      </c>
      <c r="O30" s="66">
        <f t="shared" ref="O30:O35" si="10">RANK(N30,N$8:N$41,0)</f>
        <v>24</v>
      </c>
      <c r="P30" s="65">
        <f>VLOOKUP($A30,'Return Data'!$B$7:$R$2843,15,0)</f>
        <v>12.494999999999999</v>
      </c>
      <c r="Q30" s="66">
        <f t="shared" ref="Q30:Q35" si="11">RANK(P30,P$8:P$41,0)</f>
        <v>22</v>
      </c>
      <c r="R30" s="65">
        <f>VLOOKUP($A30,'Return Data'!$B$7:$R$2843,16,0)</f>
        <v>16.5246</v>
      </c>
      <c r="S30" s="67">
        <f t="shared" si="6"/>
        <v>11</v>
      </c>
    </row>
    <row r="31" spans="1:19" x14ac:dyDescent="0.3">
      <c r="A31" s="63" t="s">
        <v>1784</v>
      </c>
      <c r="B31" s="64">
        <f>VLOOKUP($A31,'Return Data'!$B$7:$R$2843,3,0)</f>
        <v>44340</v>
      </c>
      <c r="C31" s="65">
        <f>VLOOKUP($A31,'Return Data'!$B$7:$R$2843,4,0)</f>
        <v>41.028599999999997</v>
      </c>
      <c r="D31" s="65">
        <f>VLOOKUP($A31,'Return Data'!$B$7:$R$2843,10,0)</f>
        <v>8.5564999999999998</v>
      </c>
      <c r="E31" s="66">
        <f t="shared" si="0"/>
        <v>4</v>
      </c>
      <c r="F31" s="65">
        <f>VLOOKUP($A31,'Return Data'!$B$7:$R$2843,11,0)</f>
        <v>21.851800000000001</v>
      </c>
      <c r="G31" s="66">
        <f t="shared" si="1"/>
        <v>16</v>
      </c>
      <c r="H31" s="65">
        <f>VLOOKUP($A31,'Return Data'!$B$7:$R$2843,12,0)</f>
        <v>31.9833</v>
      </c>
      <c r="I31" s="66">
        <f t="shared" si="2"/>
        <v>24</v>
      </c>
      <c r="J31" s="65">
        <f>VLOOKUP($A31,'Return Data'!$B$7:$R$2843,13,0)</f>
        <v>69.781700000000001</v>
      </c>
      <c r="K31" s="66">
        <f t="shared" si="3"/>
        <v>18</v>
      </c>
      <c r="L31" s="65">
        <f>VLOOKUP($A31,'Return Data'!$B$7:$R$2843,17,0)</f>
        <v>28.220800000000001</v>
      </c>
      <c r="M31" s="66">
        <f t="shared" si="8"/>
        <v>2</v>
      </c>
      <c r="N31" s="65">
        <f>VLOOKUP($A31,'Return Data'!$B$7:$R$2843,14,0)</f>
        <v>20.262899999999998</v>
      </c>
      <c r="O31" s="66">
        <f t="shared" si="10"/>
        <v>2</v>
      </c>
      <c r="P31" s="65">
        <f>VLOOKUP($A31,'Return Data'!$B$7:$R$2843,15,0)</f>
        <v>19.500299999999999</v>
      </c>
      <c r="Q31" s="66">
        <f t="shared" si="11"/>
        <v>2</v>
      </c>
      <c r="R31" s="65">
        <f>VLOOKUP($A31,'Return Data'!$B$7:$R$2843,16,0)</f>
        <v>19.314499999999999</v>
      </c>
      <c r="S31" s="67">
        <f t="shared" si="6"/>
        <v>3</v>
      </c>
    </row>
    <row r="32" spans="1:19" x14ac:dyDescent="0.3">
      <c r="A32" s="63" t="s">
        <v>1815</v>
      </c>
      <c r="B32" s="64">
        <f>VLOOKUP($A32,'Return Data'!$B$7:$R$2843,3,0)</f>
        <v>44340</v>
      </c>
      <c r="C32" s="65">
        <f>VLOOKUP($A32,'Return Data'!$B$7:$R$2843,4,0)</f>
        <v>22.25</v>
      </c>
      <c r="D32" s="65">
        <f>VLOOKUP($A32,'Return Data'!$B$7:$R$2843,10,0)</f>
        <v>9.1757000000000009</v>
      </c>
      <c r="E32" s="66">
        <f t="shared" si="0"/>
        <v>3</v>
      </c>
      <c r="F32" s="65">
        <f>VLOOKUP($A32,'Return Data'!$B$7:$R$2843,11,0)</f>
        <v>26.636299999999999</v>
      </c>
      <c r="G32" s="66">
        <f t="shared" si="1"/>
        <v>8</v>
      </c>
      <c r="H32" s="65">
        <f>VLOOKUP($A32,'Return Data'!$B$7:$R$2843,12,0)</f>
        <v>44.199599999999997</v>
      </c>
      <c r="I32" s="66">
        <f t="shared" si="2"/>
        <v>5</v>
      </c>
      <c r="J32" s="65">
        <f>VLOOKUP($A32,'Return Data'!$B$7:$R$2843,13,0)</f>
        <v>89.200699999999998</v>
      </c>
      <c r="K32" s="66">
        <f t="shared" si="3"/>
        <v>2</v>
      </c>
      <c r="L32" s="65">
        <f>VLOOKUP($A32,'Return Data'!$B$7:$R$2843,17,0)</f>
        <v>27.258400000000002</v>
      </c>
      <c r="M32" s="66">
        <f t="shared" si="8"/>
        <v>3</v>
      </c>
      <c r="N32" s="65">
        <f>VLOOKUP($A32,'Return Data'!$B$7:$R$2843,14,0)</f>
        <v>19.751799999999999</v>
      </c>
      <c r="O32" s="66">
        <f t="shared" si="10"/>
        <v>3</v>
      </c>
      <c r="P32" s="65">
        <f>VLOOKUP($A32,'Return Data'!$B$7:$R$2843,15,0)</f>
        <v>18.871300000000002</v>
      </c>
      <c r="Q32" s="66">
        <f t="shared" si="11"/>
        <v>3</v>
      </c>
      <c r="R32" s="65">
        <f>VLOOKUP($A32,'Return Data'!$B$7:$R$2843,16,0)</f>
        <v>13.7037</v>
      </c>
      <c r="S32" s="67">
        <f t="shared" si="6"/>
        <v>23</v>
      </c>
    </row>
    <row r="33" spans="1:19" x14ac:dyDescent="0.3">
      <c r="A33" s="63" t="s">
        <v>1275</v>
      </c>
      <c r="B33" s="64">
        <f>VLOOKUP($A33,'Return Data'!$B$7:$R$2843,3,0)</f>
        <v>44340</v>
      </c>
      <c r="C33" s="65">
        <f>VLOOKUP($A33,'Return Data'!$B$7:$R$2843,4,0)</f>
        <v>190.6</v>
      </c>
      <c r="D33" s="65">
        <f>VLOOKUP($A33,'Return Data'!$B$7:$R$2843,10,0)</f>
        <v>5.0716999999999999</v>
      </c>
      <c r="E33" s="66">
        <f t="shared" si="0"/>
        <v>14</v>
      </c>
      <c r="F33" s="65">
        <f>VLOOKUP($A33,'Return Data'!$B$7:$R$2843,11,0)</f>
        <v>22.611799999999999</v>
      </c>
      <c r="G33" s="66">
        <f t="shared" si="1"/>
        <v>13</v>
      </c>
      <c r="H33" s="65">
        <f>VLOOKUP($A33,'Return Data'!$B$7:$R$2843,12,0)</f>
        <v>37.408999999999999</v>
      </c>
      <c r="I33" s="66">
        <f t="shared" si="2"/>
        <v>15</v>
      </c>
      <c r="J33" s="65">
        <f>VLOOKUP($A33,'Return Data'!$B$7:$R$2843,13,0)</f>
        <v>73.178299999999993</v>
      </c>
      <c r="K33" s="66">
        <f t="shared" si="3"/>
        <v>12</v>
      </c>
      <c r="L33" s="65">
        <f>VLOOKUP($A33,'Return Data'!$B$7:$R$2843,17,0)</f>
        <v>14.7441</v>
      </c>
      <c r="M33" s="66">
        <f t="shared" si="8"/>
        <v>19</v>
      </c>
      <c r="N33" s="65">
        <f>VLOOKUP($A33,'Return Data'!$B$7:$R$2843,14,0)</f>
        <v>10.4809</v>
      </c>
      <c r="O33" s="66">
        <f t="shared" si="10"/>
        <v>21</v>
      </c>
      <c r="P33" s="65">
        <f>VLOOKUP($A33,'Return Data'!$B$7:$R$2843,15,0)</f>
        <v>16.066600000000001</v>
      </c>
      <c r="Q33" s="66">
        <f t="shared" si="11"/>
        <v>9</v>
      </c>
      <c r="R33" s="65">
        <f>VLOOKUP($A33,'Return Data'!$B$7:$R$2843,16,0)</f>
        <v>15.3896</v>
      </c>
      <c r="S33" s="67">
        <f t="shared" si="6"/>
        <v>17</v>
      </c>
    </row>
    <row r="34" spans="1:19" x14ac:dyDescent="0.3">
      <c r="A34" s="63" t="s">
        <v>1277</v>
      </c>
      <c r="B34" s="64">
        <f>VLOOKUP($A34,'Return Data'!$B$7:$R$2843,3,0)</f>
        <v>44340</v>
      </c>
      <c r="C34" s="65">
        <f>VLOOKUP($A34,'Return Data'!$B$7:$R$2843,4,0)</f>
        <v>351.47140000000002</v>
      </c>
      <c r="D34" s="65">
        <f>VLOOKUP($A34,'Return Data'!$B$7:$R$2843,10,0)</f>
        <v>23.773499999999999</v>
      </c>
      <c r="E34" s="66">
        <f t="shared" si="0"/>
        <v>1</v>
      </c>
      <c r="F34" s="65">
        <f>VLOOKUP($A34,'Return Data'!$B$7:$R$2843,11,0)</f>
        <v>47.456400000000002</v>
      </c>
      <c r="G34" s="66">
        <f t="shared" si="1"/>
        <v>1</v>
      </c>
      <c r="H34" s="65">
        <f>VLOOKUP($A34,'Return Data'!$B$7:$R$2843,12,0)</f>
        <v>56.678199999999997</v>
      </c>
      <c r="I34" s="66">
        <f t="shared" si="2"/>
        <v>1</v>
      </c>
      <c r="J34" s="65">
        <f>VLOOKUP($A34,'Return Data'!$B$7:$R$2843,13,0)</f>
        <v>115.4207</v>
      </c>
      <c r="K34" s="66">
        <f t="shared" si="3"/>
        <v>1</v>
      </c>
      <c r="L34" s="65">
        <f>VLOOKUP($A34,'Return Data'!$B$7:$R$2843,17,0)</f>
        <v>37.680900000000001</v>
      </c>
      <c r="M34" s="66">
        <f t="shared" si="8"/>
        <v>1</v>
      </c>
      <c r="N34" s="65">
        <f>VLOOKUP($A34,'Return Data'!$B$7:$R$2843,14,0)</f>
        <v>26.310500000000001</v>
      </c>
      <c r="O34" s="66">
        <f t="shared" si="10"/>
        <v>1</v>
      </c>
      <c r="P34" s="65">
        <f>VLOOKUP($A34,'Return Data'!$B$7:$R$2843,15,0)</f>
        <v>22.573699999999999</v>
      </c>
      <c r="Q34" s="66">
        <f t="shared" si="11"/>
        <v>1</v>
      </c>
      <c r="R34" s="65">
        <f>VLOOKUP($A34,'Return Data'!$B$7:$R$2843,16,0)</f>
        <v>19.277999999999999</v>
      </c>
      <c r="S34" s="67">
        <f t="shared" si="6"/>
        <v>4</v>
      </c>
    </row>
    <row r="35" spans="1:19" x14ac:dyDescent="0.3">
      <c r="A35" s="63" t="s">
        <v>1817</v>
      </c>
      <c r="B35" s="64">
        <f>VLOOKUP($A35,'Return Data'!$B$7:$R$2843,3,0)</f>
        <v>44340</v>
      </c>
      <c r="C35" s="65">
        <f>VLOOKUP($A35,'Return Data'!$B$7:$R$2843,4,0)</f>
        <v>66.353700000000003</v>
      </c>
      <c r="D35" s="65">
        <f>VLOOKUP($A35,'Return Data'!$B$7:$R$2843,10,0)</f>
        <v>3.6722999999999999</v>
      </c>
      <c r="E35" s="66">
        <f t="shared" si="0"/>
        <v>21</v>
      </c>
      <c r="F35" s="65">
        <f>VLOOKUP($A35,'Return Data'!$B$7:$R$2843,11,0)</f>
        <v>22.5334</v>
      </c>
      <c r="G35" s="66">
        <f t="shared" si="1"/>
        <v>14</v>
      </c>
      <c r="H35" s="65">
        <f>VLOOKUP($A35,'Return Data'!$B$7:$R$2843,12,0)</f>
        <v>38.365699999999997</v>
      </c>
      <c r="I35" s="66">
        <f t="shared" si="2"/>
        <v>13</v>
      </c>
      <c r="J35" s="65">
        <f>VLOOKUP($A35,'Return Data'!$B$7:$R$2843,13,0)</f>
        <v>72.644999999999996</v>
      </c>
      <c r="K35" s="66">
        <f t="shared" si="3"/>
        <v>13</v>
      </c>
      <c r="L35" s="65">
        <f>VLOOKUP($A35,'Return Data'!$B$7:$R$2843,17,0)</f>
        <v>15.188000000000001</v>
      </c>
      <c r="M35" s="66">
        <f t="shared" si="8"/>
        <v>17</v>
      </c>
      <c r="N35" s="65">
        <f>VLOOKUP($A35,'Return Data'!$B$7:$R$2843,14,0)</f>
        <v>12.307700000000001</v>
      </c>
      <c r="O35" s="66">
        <f t="shared" si="10"/>
        <v>17</v>
      </c>
      <c r="P35" s="65">
        <f>VLOOKUP($A35,'Return Data'!$B$7:$R$2843,15,0)</f>
        <v>15.0693</v>
      </c>
      <c r="Q35" s="66">
        <f t="shared" si="11"/>
        <v>13</v>
      </c>
      <c r="R35" s="65">
        <f>VLOOKUP($A35,'Return Data'!$B$7:$R$2843,16,0)</f>
        <v>12.813700000000001</v>
      </c>
      <c r="S35" s="67">
        <f t="shared" si="6"/>
        <v>26</v>
      </c>
    </row>
    <row r="36" spans="1:19" x14ac:dyDescent="0.3">
      <c r="A36" s="63" t="s">
        <v>1819</v>
      </c>
      <c r="B36" s="64">
        <f>VLOOKUP($A36,'Return Data'!$B$7:$R$2843,3,0)</f>
        <v>44340</v>
      </c>
      <c r="C36" s="65">
        <f>VLOOKUP($A36,'Return Data'!$B$7:$R$2843,4,0)</f>
        <v>12.865</v>
      </c>
      <c r="D36" s="65">
        <f>VLOOKUP($A36,'Return Data'!$B$7:$R$2843,10,0)</f>
        <v>1.5743</v>
      </c>
      <c r="E36" s="66">
        <f t="shared" si="0"/>
        <v>32</v>
      </c>
      <c r="F36" s="65">
        <f>VLOOKUP($A36,'Return Data'!$B$7:$R$2843,11,0)</f>
        <v>11.965999999999999</v>
      </c>
      <c r="G36" s="66">
        <f t="shared" si="1"/>
        <v>33</v>
      </c>
      <c r="H36" s="65">
        <f>VLOOKUP($A36,'Return Data'!$B$7:$R$2843,12,0)</f>
        <v>21.716999999999999</v>
      </c>
      <c r="I36" s="66">
        <f t="shared" si="2"/>
        <v>34</v>
      </c>
      <c r="J36" s="65">
        <f>VLOOKUP($A36,'Return Data'!$B$7:$R$2843,13,0)</f>
        <v>51.1023</v>
      </c>
      <c r="K36" s="66">
        <f t="shared" si="3"/>
        <v>33</v>
      </c>
      <c r="L36" s="65">
        <f>VLOOKUP($A36,'Return Data'!$B$7:$R$2843,17,0)</f>
        <v>9.5076000000000001</v>
      </c>
      <c r="M36" s="66">
        <f t="shared" si="8"/>
        <v>30</v>
      </c>
      <c r="N36" s="65"/>
      <c r="O36" s="66"/>
      <c r="P36" s="65"/>
      <c r="Q36" s="66"/>
      <c r="R36" s="65">
        <f>VLOOKUP($A36,'Return Data'!$B$7:$R$2843,16,0)</f>
        <v>9.9542999999999999</v>
      </c>
      <c r="S36" s="67">
        <f t="shared" si="6"/>
        <v>32</v>
      </c>
    </row>
    <row r="37" spans="1:19" x14ac:dyDescent="0.3">
      <c r="A37" s="63" t="s">
        <v>1280</v>
      </c>
      <c r="B37" s="64">
        <f>VLOOKUP($A37,'Return Data'!$B$7:$R$2843,3,0)</f>
        <v>44340</v>
      </c>
      <c r="C37" s="65">
        <f>VLOOKUP($A37,'Return Data'!$B$7:$R$2843,4,0)</f>
        <v>13.979699999999999</v>
      </c>
      <c r="D37" s="65">
        <f>VLOOKUP($A37,'Return Data'!$B$7:$R$2843,10,0)</f>
        <v>4.9109999999999996</v>
      </c>
      <c r="E37" s="66">
        <f t="shared" si="0"/>
        <v>16</v>
      </c>
      <c r="F37" s="65">
        <f>VLOOKUP($A37,'Return Data'!$B$7:$R$2843,11,0)</f>
        <v>22.114799999999999</v>
      </c>
      <c r="G37" s="66">
        <f t="shared" si="1"/>
        <v>15</v>
      </c>
      <c r="H37" s="65">
        <f>VLOOKUP($A37,'Return Data'!$B$7:$R$2843,12,0)</f>
        <v>35.913899999999998</v>
      </c>
      <c r="I37" s="66">
        <f t="shared" si="2"/>
        <v>19</v>
      </c>
      <c r="J37" s="65">
        <f>VLOOKUP($A37,'Return Data'!$B$7:$R$2843,13,0)</f>
        <v>70.813299999999998</v>
      </c>
      <c r="K37" s="66">
        <f t="shared" si="3"/>
        <v>16</v>
      </c>
      <c r="L37" s="65"/>
      <c r="M37" s="66"/>
      <c r="N37" s="65"/>
      <c r="O37" s="66"/>
      <c r="P37" s="65"/>
      <c r="Q37" s="66"/>
      <c r="R37" s="65">
        <f>VLOOKUP($A37,'Return Data'!$B$7:$R$2843,16,0)</f>
        <v>21.572399999999998</v>
      </c>
      <c r="S37" s="67">
        <f t="shared" si="6"/>
        <v>2</v>
      </c>
    </row>
    <row r="38" spans="1:19" x14ac:dyDescent="0.3">
      <c r="A38" s="102" t="s">
        <v>1797</v>
      </c>
      <c r="B38" s="64">
        <f>VLOOKUP($A38,'Return Data'!$B$7:$R$2843,3,0)</f>
        <v>44340</v>
      </c>
      <c r="C38" s="65">
        <f>VLOOKUP($A38,'Return Data'!$B$7:$R$2843,4,0)</f>
        <v>13.914300000000001</v>
      </c>
      <c r="D38" s="65">
        <f>VLOOKUP($A38,'Return Data'!$B$7:$R$2843,10,0)</f>
        <v>3.3835999999999999</v>
      </c>
      <c r="E38" s="66">
        <f t="shared" si="0"/>
        <v>22</v>
      </c>
      <c r="F38" s="65">
        <f>VLOOKUP($A38,'Return Data'!$B$7:$R$2843,11,0)</f>
        <v>15.411</v>
      </c>
      <c r="G38" s="66">
        <f t="shared" si="1"/>
        <v>30</v>
      </c>
      <c r="H38" s="65">
        <f>VLOOKUP($A38,'Return Data'!$B$7:$R$2843,12,0)</f>
        <v>26.756399999999999</v>
      </c>
      <c r="I38" s="66">
        <f t="shared" si="2"/>
        <v>31</v>
      </c>
      <c r="J38" s="65">
        <f>VLOOKUP($A38,'Return Data'!$B$7:$R$2843,13,0)</f>
        <v>54.66</v>
      </c>
      <c r="K38" s="66">
        <f t="shared" si="3"/>
        <v>31</v>
      </c>
      <c r="L38" s="65">
        <f>VLOOKUP($A38,'Return Data'!$B$7:$R$2843,17,0)</f>
        <v>14.7317</v>
      </c>
      <c r="M38" s="66">
        <f>RANK(L38,L$8:L$41,0)</f>
        <v>20</v>
      </c>
      <c r="N38" s="65"/>
      <c r="O38" s="66"/>
      <c r="P38" s="65"/>
      <c r="Q38" s="66"/>
      <c r="R38" s="65">
        <f>VLOOKUP($A38,'Return Data'!$B$7:$R$2843,16,0)</f>
        <v>12.9377</v>
      </c>
      <c r="S38" s="67">
        <f t="shared" si="6"/>
        <v>25</v>
      </c>
    </row>
    <row r="39" spans="1:19" x14ac:dyDescent="0.3">
      <c r="A39" s="63" t="s">
        <v>1821</v>
      </c>
      <c r="B39" s="64">
        <f>VLOOKUP($A39,'Return Data'!$B$7:$R$2843,3,0)</f>
        <v>44340</v>
      </c>
      <c r="C39" s="65">
        <f>VLOOKUP($A39,'Return Data'!$B$7:$R$2843,4,0)</f>
        <v>132.31</v>
      </c>
      <c r="D39" s="65">
        <f>VLOOKUP($A39,'Return Data'!$B$7:$R$2843,10,0)</f>
        <v>4.2302999999999997</v>
      </c>
      <c r="E39" s="66">
        <f t="shared" si="0"/>
        <v>18</v>
      </c>
      <c r="F39" s="65">
        <f>VLOOKUP($A39,'Return Data'!$B$7:$R$2843,11,0)</f>
        <v>17.849799999999998</v>
      </c>
      <c r="G39" s="66">
        <f t="shared" si="1"/>
        <v>27</v>
      </c>
      <c r="H39" s="65">
        <f>VLOOKUP($A39,'Return Data'!$B$7:$R$2843,12,0)</f>
        <v>29.385899999999999</v>
      </c>
      <c r="I39" s="66">
        <f t="shared" si="2"/>
        <v>29</v>
      </c>
      <c r="J39" s="65">
        <f>VLOOKUP($A39,'Return Data'!$B$7:$R$2843,13,0)</f>
        <v>57.156399999999998</v>
      </c>
      <c r="K39" s="66">
        <f t="shared" si="3"/>
        <v>30</v>
      </c>
      <c r="L39" s="65">
        <f>VLOOKUP($A39,'Return Data'!$B$7:$R$2843,17,0)</f>
        <v>7.7491000000000003</v>
      </c>
      <c r="M39" s="66">
        <f>RANK(L39,L$8:L$41,0)</f>
        <v>32</v>
      </c>
      <c r="N39" s="65">
        <f>VLOOKUP($A39,'Return Data'!$B$7:$R$2843,14,0)</f>
        <v>6.8369</v>
      </c>
      <c r="O39" s="66">
        <f>RANK(N39,N$8:N$41,0)</f>
        <v>29</v>
      </c>
      <c r="P39" s="65">
        <f>VLOOKUP($A39,'Return Data'!$B$7:$R$2843,15,0)</f>
        <v>9.8567</v>
      </c>
      <c r="Q39" s="66">
        <f>RANK(P39,P$8:P$41,0)</f>
        <v>27</v>
      </c>
      <c r="R39" s="65">
        <f>VLOOKUP($A39,'Return Data'!$B$7:$R$2843,16,0)</f>
        <v>9.9087999999999994</v>
      </c>
      <c r="S39" s="67">
        <f t="shared" si="6"/>
        <v>33</v>
      </c>
    </row>
    <row r="40" spans="1:19" x14ac:dyDescent="0.3">
      <c r="A40" s="63" t="s">
        <v>1807</v>
      </c>
      <c r="B40" s="64">
        <f>VLOOKUP($A40,'Return Data'!$B$7:$R$2843,3,0)</f>
        <v>44340</v>
      </c>
      <c r="C40" s="65">
        <f>VLOOKUP($A40,'Return Data'!$B$7:$R$2843,4,0)</f>
        <v>27.84</v>
      </c>
      <c r="D40" s="65">
        <f>VLOOKUP($A40,'Return Data'!$B$7:$R$2843,10,0)</f>
        <v>2.3153000000000001</v>
      </c>
      <c r="E40" s="66">
        <f t="shared" si="0"/>
        <v>28</v>
      </c>
      <c r="F40" s="65">
        <f>VLOOKUP($A40,'Return Data'!$B$7:$R$2843,11,0)</f>
        <v>19.587599999999998</v>
      </c>
      <c r="G40" s="66">
        <f t="shared" si="1"/>
        <v>20</v>
      </c>
      <c r="H40" s="65">
        <f>VLOOKUP($A40,'Return Data'!$B$7:$R$2843,12,0)</f>
        <v>32.634599999999999</v>
      </c>
      <c r="I40" s="66">
        <f t="shared" si="2"/>
        <v>21</v>
      </c>
      <c r="J40" s="65">
        <f>VLOOKUP($A40,'Return Data'!$B$7:$R$2843,13,0)</f>
        <v>68.932000000000002</v>
      </c>
      <c r="K40" s="66">
        <f t="shared" si="3"/>
        <v>19</v>
      </c>
      <c r="L40" s="65">
        <f>VLOOKUP($A40,'Return Data'!$B$7:$R$2843,17,0)</f>
        <v>18.489999999999998</v>
      </c>
      <c r="M40" s="66">
        <f>RANK(L40,L$8:L$41,0)</f>
        <v>9</v>
      </c>
      <c r="N40" s="65">
        <f>VLOOKUP($A40,'Return Data'!$B$7:$R$2843,14,0)</f>
        <v>14.954499999999999</v>
      </c>
      <c r="O40" s="66">
        <f>RANK(N40,N$8:N$41,0)</f>
        <v>8</v>
      </c>
      <c r="P40" s="65">
        <f>VLOOKUP($A40,'Return Data'!$B$7:$R$2843,15,0)</f>
        <v>14.5503</v>
      </c>
      <c r="Q40" s="66">
        <f>RANK(P40,P$8:P$41,0)</f>
        <v>15</v>
      </c>
      <c r="R40" s="65">
        <f>VLOOKUP($A40,'Return Data'!$B$7:$R$2843,16,0)</f>
        <v>10.825100000000001</v>
      </c>
      <c r="S40" s="67">
        <f t="shared" si="6"/>
        <v>31</v>
      </c>
    </row>
    <row r="41" spans="1:19" x14ac:dyDescent="0.3">
      <c r="A41" s="63" t="s">
        <v>1880</v>
      </c>
      <c r="B41" s="64">
        <f>VLOOKUP($A41,'Return Data'!$B$7:$R$2843,3,0)</f>
        <v>44340</v>
      </c>
      <c r="C41" s="65">
        <f>VLOOKUP($A41,'Return Data'!$B$7:$R$2843,4,0)</f>
        <v>218.4177</v>
      </c>
      <c r="D41" s="65">
        <f>VLOOKUP($A41,'Return Data'!$B$7:$R$2843,10,0)</f>
        <v>3.2368000000000001</v>
      </c>
      <c r="E41" s="66">
        <f t="shared" si="0"/>
        <v>25</v>
      </c>
      <c r="F41" s="65">
        <f>VLOOKUP($A41,'Return Data'!$B$7:$R$2843,11,0)</f>
        <v>18.9163</v>
      </c>
      <c r="G41" s="66">
        <f t="shared" si="1"/>
        <v>23</v>
      </c>
      <c r="H41" s="65">
        <f>VLOOKUP($A41,'Return Data'!$B$7:$R$2843,12,0)</f>
        <v>40.471699999999998</v>
      </c>
      <c r="I41" s="66">
        <f t="shared" si="2"/>
        <v>9</v>
      </c>
      <c r="J41" s="65">
        <f>VLOOKUP($A41,'Return Data'!$B$7:$R$2843,13,0)</f>
        <v>78.306600000000003</v>
      </c>
      <c r="K41" s="66">
        <f t="shared" si="3"/>
        <v>7</v>
      </c>
      <c r="L41" s="65">
        <f>VLOOKUP($A41,'Return Data'!$B$7:$R$2843,17,0)</f>
        <v>24.157499999999999</v>
      </c>
      <c r="M41" s="66">
        <f>RANK(L41,L$8:L$41,0)</f>
        <v>5</v>
      </c>
      <c r="N41" s="65">
        <f>VLOOKUP($A41,'Return Data'!$B$7:$R$2843,14,0)</f>
        <v>17.343399999999999</v>
      </c>
      <c r="O41" s="66">
        <f>RANK(N41,N$8:N$41,0)</f>
        <v>5</v>
      </c>
      <c r="P41" s="65">
        <f>VLOOKUP($A41,'Return Data'!$B$7:$R$2843,15,0)</f>
        <v>17.316500000000001</v>
      </c>
      <c r="Q41" s="66">
        <f>RANK(P41,P$8:P$41,0)</f>
        <v>6</v>
      </c>
      <c r="R41" s="65">
        <f>VLOOKUP($A41,'Return Data'!$B$7:$R$2843,16,0)</f>
        <v>15.7468</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5.1141235294117644</v>
      </c>
      <c r="E43" s="74"/>
      <c r="F43" s="75">
        <f>AVERAGE(F8:F41)</f>
        <v>22.091882352941173</v>
      </c>
      <c r="G43" s="74"/>
      <c r="H43" s="75">
        <f>AVERAGE(H8:H41)</f>
        <v>35.923814705882364</v>
      </c>
      <c r="I43" s="74"/>
      <c r="J43" s="75">
        <f>AVERAGE(J8:J41)</f>
        <v>69.905464705882324</v>
      </c>
      <c r="K43" s="74"/>
      <c r="L43" s="75">
        <f>AVERAGE(L8:L41)</f>
        <v>16.773859375000001</v>
      </c>
      <c r="M43" s="74"/>
      <c r="N43" s="75">
        <f>AVERAGE(N8:N41)</f>
        <v>13.142472413793104</v>
      </c>
      <c r="O43" s="74"/>
      <c r="P43" s="75">
        <f>AVERAGE(P8:P41)</f>
        <v>15.014744444444442</v>
      </c>
      <c r="Q43" s="74"/>
      <c r="R43" s="75">
        <f>AVERAGE(R8:R41)</f>
        <v>15.083867647058826</v>
      </c>
      <c r="S43" s="76"/>
    </row>
    <row r="44" spans="1:19" x14ac:dyDescent="0.3">
      <c r="A44" s="73" t="s">
        <v>28</v>
      </c>
      <c r="B44" s="74"/>
      <c r="C44" s="74"/>
      <c r="D44" s="75">
        <f>MIN(D8:D41)</f>
        <v>1.0549999999999999</v>
      </c>
      <c r="E44" s="74"/>
      <c r="F44" s="75">
        <f>MIN(F8:F41)</f>
        <v>11.2559</v>
      </c>
      <c r="G44" s="74"/>
      <c r="H44" s="75">
        <f>MIN(H8:H41)</f>
        <v>21.716999999999999</v>
      </c>
      <c r="I44" s="74"/>
      <c r="J44" s="75">
        <f>MIN(J8:J41)</f>
        <v>48.558300000000003</v>
      </c>
      <c r="K44" s="74"/>
      <c r="L44" s="75">
        <f>MIN(L8:L41)</f>
        <v>7.7491000000000003</v>
      </c>
      <c r="M44" s="74"/>
      <c r="N44" s="75">
        <f>MIN(N8:N41)</f>
        <v>6.8369</v>
      </c>
      <c r="O44" s="74"/>
      <c r="P44" s="75">
        <f>MIN(P8:P41)</f>
        <v>9.8567</v>
      </c>
      <c r="Q44" s="74"/>
      <c r="R44" s="75">
        <f>MIN(R8:R41)</f>
        <v>8.9054000000000002</v>
      </c>
      <c r="S44" s="76"/>
    </row>
    <row r="45" spans="1:19" ht="15" thickBot="1" x14ac:dyDescent="0.35">
      <c r="A45" s="77" t="s">
        <v>29</v>
      </c>
      <c r="B45" s="78"/>
      <c r="C45" s="78"/>
      <c r="D45" s="79">
        <f>MAX(D8:D41)</f>
        <v>23.773499999999999</v>
      </c>
      <c r="E45" s="78"/>
      <c r="F45" s="79">
        <f>MAX(F8:F41)</f>
        <v>47.456400000000002</v>
      </c>
      <c r="G45" s="78"/>
      <c r="H45" s="79">
        <f>MAX(H8:H41)</f>
        <v>56.678199999999997</v>
      </c>
      <c r="I45" s="78"/>
      <c r="J45" s="79">
        <f>MAX(J8:J41)</f>
        <v>115.4207</v>
      </c>
      <c r="K45" s="78"/>
      <c r="L45" s="79">
        <f>MAX(L8:L41)</f>
        <v>37.680900000000001</v>
      </c>
      <c r="M45" s="78"/>
      <c r="N45" s="79">
        <f>MAX(N8:N41)</f>
        <v>26.310500000000001</v>
      </c>
      <c r="O45" s="78"/>
      <c r="P45" s="79">
        <f>MAX(P8:P41)</f>
        <v>22.573699999999999</v>
      </c>
      <c r="Q45" s="78"/>
      <c r="R45" s="79">
        <f>MAX(R8:R41)</f>
        <v>22.43</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44340</v>
      </c>
      <c r="C8" s="65">
        <f>VLOOKUP($A8,'Return Data'!$B$7:$R$2843,4,0)</f>
        <v>65.155500000000004</v>
      </c>
      <c r="D8" s="65">
        <f>VLOOKUP($A8,'Return Data'!$B$7:$R$2843,10,0)</f>
        <v>10.3797</v>
      </c>
      <c r="E8" s="66">
        <f>RANK(D8,D$8:D$23,0)</f>
        <v>2</v>
      </c>
      <c r="F8" s="65">
        <f>VLOOKUP($A8,'Return Data'!$B$7:$R$2843,11,0)</f>
        <v>31.042999999999999</v>
      </c>
      <c r="G8" s="66">
        <f>RANK(F8,F$8:F$23,0)</f>
        <v>3</v>
      </c>
      <c r="H8" s="65">
        <f>VLOOKUP($A8,'Return Data'!$B$7:$R$2843,12,0)</f>
        <v>44.778399999999998</v>
      </c>
      <c r="I8" s="66">
        <f>RANK(H8,H$8:H$23,0)</f>
        <v>3</v>
      </c>
      <c r="J8" s="65">
        <f>VLOOKUP($A8,'Return Data'!$B$7:$R$2843,13,0)</f>
        <v>85.466999999999999</v>
      </c>
      <c r="K8" s="66">
        <f>RANK(J8,J$8:J$23,0)</f>
        <v>3</v>
      </c>
      <c r="L8" s="65">
        <f>VLOOKUP($A8,'Return Data'!$B$7:$R$2843,17,0)</f>
        <v>12.055</v>
      </c>
      <c r="M8" s="66">
        <f>RANK(L8,L$8:L$23,0)</f>
        <v>12</v>
      </c>
      <c r="N8" s="65">
        <f>VLOOKUP($A8,'Return Data'!$B$7:$R$2843,14,0)</f>
        <v>3.4738000000000002</v>
      </c>
      <c r="O8" s="66">
        <f>RANK(N8,N$8:N$23,0)</f>
        <v>12</v>
      </c>
      <c r="P8" s="65">
        <f>VLOOKUP($A8,'Return Data'!$B$7:$R$2843,15,0)</f>
        <v>11.3546</v>
      </c>
      <c r="Q8" s="66">
        <f>RANK(P8,P$8:P$23,0)</f>
        <v>11</v>
      </c>
      <c r="R8" s="65">
        <f>VLOOKUP($A8,'Return Data'!$B$7:$R$2843,16,0)</f>
        <v>15.2967</v>
      </c>
      <c r="S8" s="67">
        <f>RANK(R8,R$8:R$23,0)</f>
        <v>7</v>
      </c>
    </row>
    <row r="9" spans="1:20" x14ac:dyDescent="0.3">
      <c r="A9" s="63" t="s">
        <v>31</v>
      </c>
      <c r="B9" s="64">
        <f>VLOOKUP($A9,'Return Data'!$B$7:$R$2843,3,0)</f>
        <v>44340</v>
      </c>
      <c r="C9" s="65">
        <f>VLOOKUP($A9,'Return Data'!$B$7:$R$2843,4,0)</f>
        <v>368.69600000000003</v>
      </c>
      <c r="D9" s="65">
        <f>VLOOKUP($A9,'Return Data'!$B$7:$R$2843,10,0)</f>
        <v>3.6694</v>
      </c>
      <c r="E9" s="66">
        <f t="shared" ref="E9:E23" si="0">RANK(D9,D$8:D$23,0)</f>
        <v>11</v>
      </c>
      <c r="F9" s="65">
        <f>VLOOKUP($A9,'Return Data'!$B$7:$R$2843,11,0)</f>
        <v>22.219899999999999</v>
      </c>
      <c r="G9" s="66">
        <f t="shared" ref="G9:G23" si="1">RANK(F9,F$8:F$23,0)</f>
        <v>10</v>
      </c>
      <c r="H9" s="65">
        <f>VLOOKUP($A9,'Return Data'!$B$7:$R$2843,12,0)</f>
        <v>36.124499999999998</v>
      </c>
      <c r="I9" s="66">
        <f t="shared" ref="I9:I23" si="2">RANK(H9,H$8:H$23,0)</f>
        <v>11</v>
      </c>
      <c r="J9" s="65">
        <f>VLOOKUP($A9,'Return Data'!$B$7:$R$2843,13,0)</f>
        <v>75.460899999999995</v>
      </c>
      <c r="K9" s="66">
        <f t="shared" ref="K9:K23" si="3">RANK(J9,J$8:J$23,0)</f>
        <v>8</v>
      </c>
      <c r="L9" s="65">
        <f>VLOOKUP($A9,'Return Data'!$B$7:$R$2843,17,0)</f>
        <v>11.1069</v>
      </c>
      <c r="M9" s="66">
        <f t="shared" ref="M9:M23" si="4">RANK(L9,L$8:L$23,0)</f>
        <v>15</v>
      </c>
      <c r="N9" s="65">
        <f>VLOOKUP($A9,'Return Data'!$B$7:$R$2843,14,0)</f>
        <v>8.6791</v>
      </c>
      <c r="O9" s="66">
        <f t="shared" ref="O9:O23" si="5">RANK(N9,N$8:N$23,0)</f>
        <v>9</v>
      </c>
      <c r="P9" s="65">
        <f>VLOOKUP($A9,'Return Data'!$B$7:$R$2843,15,0)</f>
        <v>13.751099999999999</v>
      </c>
      <c r="Q9" s="66">
        <f t="shared" ref="Q9:Q23" si="6">RANK(P9,P$8:P$23,0)</f>
        <v>8</v>
      </c>
      <c r="R9" s="65">
        <f>VLOOKUP($A9,'Return Data'!$B$7:$R$2843,16,0)</f>
        <v>14.112299999999999</v>
      </c>
      <c r="S9" s="67">
        <f t="shared" ref="S9:S23" si="7">RANK(R9,R$8:R$23,0)</f>
        <v>11</v>
      </c>
    </row>
    <row r="10" spans="1:20" x14ac:dyDescent="0.3">
      <c r="A10" s="63" t="s">
        <v>32</v>
      </c>
      <c r="B10" s="64">
        <f>VLOOKUP($A10,'Return Data'!$B$7:$R$2843,3,0)</f>
        <v>44340</v>
      </c>
      <c r="C10" s="65">
        <f>VLOOKUP($A10,'Return Data'!$B$7:$R$2843,4,0)</f>
        <v>209.23</v>
      </c>
      <c r="D10" s="65">
        <f>VLOOKUP($A10,'Return Data'!$B$7:$R$2843,10,0)</f>
        <v>8.5387000000000004</v>
      </c>
      <c r="E10" s="66">
        <f t="shared" si="0"/>
        <v>3</v>
      </c>
      <c r="F10" s="65">
        <f>VLOOKUP($A10,'Return Data'!$B$7:$R$2843,11,0)</f>
        <v>28.173200000000001</v>
      </c>
      <c r="G10" s="66">
        <f t="shared" si="1"/>
        <v>4</v>
      </c>
      <c r="H10" s="65">
        <f>VLOOKUP($A10,'Return Data'!$B$7:$R$2843,12,0)</f>
        <v>39.069499999999998</v>
      </c>
      <c r="I10" s="66">
        <f t="shared" si="2"/>
        <v>7</v>
      </c>
      <c r="J10" s="65">
        <f>VLOOKUP($A10,'Return Data'!$B$7:$R$2843,13,0)</f>
        <v>70.605000000000004</v>
      </c>
      <c r="K10" s="66">
        <f t="shared" si="3"/>
        <v>10</v>
      </c>
      <c r="L10" s="65">
        <f>VLOOKUP($A10,'Return Data'!$B$7:$R$2843,17,0)</f>
        <v>19.809000000000001</v>
      </c>
      <c r="M10" s="66">
        <f t="shared" si="4"/>
        <v>1</v>
      </c>
      <c r="N10" s="65">
        <f>VLOOKUP($A10,'Return Data'!$B$7:$R$2843,14,0)</f>
        <v>14.1898</v>
      </c>
      <c r="O10" s="66">
        <f t="shared" si="5"/>
        <v>1</v>
      </c>
      <c r="P10" s="65">
        <f>VLOOKUP($A10,'Return Data'!$B$7:$R$2843,15,0)</f>
        <v>13.9055</v>
      </c>
      <c r="Q10" s="66">
        <f t="shared" si="6"/>
        <v>7</v>
      </c>
      <c r="R10" s="65">
        <f>VLOOKUP($A10,'Return Data'!$B$7:$R$2843,16,0)</f>
        <v>19.866700000000002</v>
      </c>
      <c r="S10" s="67">
        <f t="shared" si="7"/>
        <v>1</v>
      </c>
    </row>
    <row r="11" spans="1:20" x14ac:dyDescent="0.3">
      <c r="A11" s="63" t="s">
        <v>33</v>
      </c>
      <c r="B11" s="64">
        <f>VLOOKUP($A11,'Return Data'!$B$7:$R$2843,3,0)</f>
        <v>44340</v>
      </c>
      <c r="C11" s="65">
        <f>VLOOKUP($A11,'Return Data'!$B$7:$R$2843,4,0)</f>
        <v>13.81</v>
      </c>
      <c r="D11" s="65">
        <f>VLOOKUP($A11,'Return Data'!$B$7:$R$2843,10,0)</f>
        <v>4.9391999999999996</v>
      </c>
      <c r="E11" s="66">
        <f t="shared" si="0"/>
        <v>8</v>
      </c>
      <c r="F11" s="65">
        <f>VLOOKUP($A11,'Return Data'!$B$7:$R$2843,11,0)</f>
        <v>23.634699999999999</v>
      </c>
      <c r="G11" s="66">
        <f t="shared" si="1"/>
        <v>7</v>
      </c>
      <c r="H11" s="65">
        <f>VLOOKUP($A11,'Return Data'!$B$7:$R$2843,12,0)</f>
        <v>36.3277</v>
      </c>
      <c r="I11" s="66">
        <f t="shared" si="2"/>
        <v>10</v>
      </c>
      <c r="J11" s="65">
        <f>VLOOKUP($A11,'Return Data'!$B$7:$R$2843,13,0)</f>
        <v>68.414599999999993</v>
      </c>
      <c r="K11" s="66">
        <f t="shared" si="3"/>
        <v>11</v>
      </c>
      <c r="L11" s="65">
        <f>VLOOKUP($A11,'Return Data'!$B$7:$R$2843,17,0)</f>
        <v>14.607900000000001</v>
      </c>
      <c r="M11" s="66">
        <f t="shared" si="4"/>
        <v>10</v>
      </c>
      <c r="N11" s="65"/>
      <c r="O11" s="66"/>
      <c r="P11" s="65"/>
      <c r="Q11" s="66"/>
      <c r="R11" s="65">
        <f>VLOOKUP($A11,'Return Data'!$B$7:$R$2843,16,0)</f>
        <v>12.3996</v>
      </c>
      <c r="S11" s="67">
        <f t="shared" si="7"/>
        <v>13</v>
      </c>
    </row>
    <row r="12" spans="1:20" x14ac:dyDescent="0.3">
      <c r="A12" s="63" t="s">
        <v>34</v>
      </c>
      <c r="B12" s="64">
        <f>VLOOKUP($A12,'Return Data'!$B$7:$R$2843,3,0)</f>
        <v>44340</v>
      </c>
      <c r="C12" s="65">
        <f>VLOOKUP($A12,'Return Data'!$B$7:$R$2843,4,0)</f>
        <v>72.55</v>
      </c>
      <c r="D12" s="65">
        <f>VLOOKUP($A12,'Return Data'!$B$7:$R$2843,10,0)</f>
        <v>14.7217</v>
      </c>
      <c r="E12" s="66">
        <f t="shared" si="0"/>
        <v>1</v>
      </c>
      <c r="F12" s="65">
        <f>VLOOKUP($A12,'Return Data'!$B$7:$R$2843,11,0)</f>
        <v>43.237900000000003</v>
      </c>
      <c r="G12" s="66">
        <f t="shared" si="1"/>
        <v>1</v>
      </c>
      <c r="H12" s="65">
        <f>VLOOKUP($A12,'Return Data'!$B$7:$R$2843,12,0)</f>
        <v>60.757800000000003</v>
      </c>
      <c r="I12" s="66">
        <f t="shared" si="2"/>
        <v>1</v>
      </c>
      <c r="J12" s="65">
        <f>VLOOKUP($A12,'Return Data'!$B$7:$R$2843,13,0)</f>
        <v>127.64360000000001</v>
      </c>
      <c r="K12" s="66">
        <f t="shared" si="3"/>
        <v>1</v>
      </c>
      <c r="L12" s="65">
        <f>VLOOKUP($A12,'Return Data'!$B$7:$R$2843,17,0)</f>
        <v>18.708500000000001</v>
      </c>
      <c r="M12" s="66">
        <f t="shared" si="4"/>
        <v>3</v>
      </c>
      <c r="N12" s="65">
        <f>VLOOKUP($A12,'Return Data'!$B$7:$R$2843,14,0)</f>
        <v>9.6798000000000002</v>
      </c>
      <c r="O12" s="66">
        <f t="shared" si="5"/>
        <v>7</v>
      </c>
      <c r="P12" s="65">
        <f>VLOOKUP($A12,'Return Data'!$B$7:$R$2843,15,0)</f>
        <v>16.641200000000001</v>
      </c>
      <c r="Q12" s="66">
        <f t="shared" si="6"/>
        <v>2</v>
      </c>
      <c r="R12" s="65">
        <f>VLOOKUP($A12,'Return Data'!$B$7:$R$2843,16,0)</f>
        <v>16.1694</v>
      </c>
      <c r="S12" s="67">
        <f t="shared" si="7"/>
        <v>4</v>
      </c>
    </row>
    <row r="13" spans="1:20" x14ac:dyDescent="0.3">
      <c r="A13" s="63" t="s">
        <v>35</v>
      </c>
      <c r="B13" s="64">
        <f>VLOOKUP($A13,'Return Data'!$B$7:$R$2843,3,0)</f>
        <v>44340</v>
      </c>
      <c r="C13" s="65">
        <f>VLOOKUP($A13,'Return Data'!$B$7:$R$2843,4,0)</f>
        <v>14.633599999999999</v>
      </c>
      <c r="D13" s="65">
        <f>VLOOKUP($A13,'Return Data'!$B$7:$R$2843,10,0)</f>
        <v>1.2419</v>
      </c>
      <c r="E13" s="66">
        <f t="shared" si="0"/>
        <v>16</v>
      </c>
      <c r="F13" s="65">
        <f>VLOOKUP($A13,'Return Data'!$B$7:$R$2843,11,0)</f>
        <v>13.438800000000001</v>
      </c>
      <c r="G13" s="66">
        <f t="shared" si="1"/>
        <v>16</v>
      </c>
      <c r="H13" s="65">
        <f>VLOOKUP($A13,'Return Data'!$B$7:$R$2843,12,0)</f>
        <v>27.371600000000001</v>
      </c>
      <c r="I13" s="66">
        <f t="shared" si="2"/>
        <v>16</v>
      </c>
      <c r="J13" s="65">
        <f>VLOOKUP($A13,'Return Data'!$B$7:$R$2843,13,0)</f>
        <v>59.207999999999998</v>
      </c>
      <c r="K13" s="66">
        <f t="shared" si="3"/>
        <v>15</v>
      </c>
      <c r="L13" s="65">
        <f>VLOOKUP($A13,'Return Data'!$B$7:$R$2843,17,0)</f>
        <v>11.0535</v>
      </c>
      <c r="M13" s="66">
        <f t="shared" si="4"/>
        <v>16</v>
      </c>
      <c r="N13" s="65">
        <f>VLOOKUP($A13,'Return Data'!$B$7:$R$2843,14,0)</f>
        <v>4.4006999999999996</v>
      </c>
      <c r="O13" s="66">
        <f t="shared" si="5"/>
        <v>11</v>
      </c>
      <c r="P13" s="65">
        <f>VLOOKUP($A13,'Return Data'!$B$7:$R$2843,15,0)</f>
        <v>8.8818999999999999</v>
      </c>
      <c r="Q13" s="66">
        <f t="shared" si="6"/>
        <v>12</v>
      </c>
      <c r="R13" s="65">
        <f>VLOOKUP($A13,'Return Data'!$B$7:$R$2843,16,0)</f>
        <v>6.8888999999999996</v>
      </c>
      <c r="S13" s="67">
        <f t="shared" si="7"/>
        <v>16</v>
      </c>
    </row>
    <row r="14" spans="1:20" x14ac:dyDescent="0.3">
      <c r="A14" s="63" t="s">
        <v>36</v>
      </c>
      <c r="B14" s="64">
        <f>VLOOKUP($A14,'Return Data'!$B$7:$R$2843,3,0)</f>
        <v>44340</v>
      </c>
      <c r="C14" s="65">
        <f>VLOOKUP($A14,'Return Data'!$B$7:$R$2843,4,0)</f>
        <v>355.01926610507201</v>
      </c>
      <c r="D14" s="65">
        <f>VLOOKUP($A14,'Return Data'!$B$7:$R$2843,10,0)</f>
        <v>3.0455999999999999</v>
      </c>
      <c r="E14" s="66">
        <f t="shared" si="0"/>
        <v>13</v>
      </c>
      <c r="F14" s="65">
        <f>VLOOKUP($A14,'Return Data'!$B$7:$R$2843,11,0)</f>
        <v>23.247599999999998</v>
      </c>
      <c r="G14" s="66">
        <f t="shared" si="1"/>
        <v>9</v>
      </c>
      <c r="H14" s="65">
        <f>VLOOKUP($A14,'Return Data'!$B$7:$R$2843,12,0)</f>
        <v>41.298499999999997</v>
      </c>
      <c r="I14" s="66">
        <f t="shared" si="2"/>
        <v>5</v>
      </c>
      <c r="J14" s="65">
        <f>VLOOKUP($A14,'Return Data'!$B$7:$R$2843,13,0)</f>
        <v>76.763999999999996</v>
      </c>
      <c r="K14" s="66">
        <f t="shared" si="3"/>
        <v>7</v>
      </c>
      <c r="L14" s="65">
        <f>VLOOKUP($A14,'Return Data'!$B$7:$R$2843,17,0)</f>
        <v>16.853300000000001</v>
      </c>
      <c r="M14" s="66">
        <f t="shared" si="4"/>
        <v>4</v>
      </c>
      <c r="N14" s="65">
        <f>VLOOKUP($A14,'Return Data'!$B$7:$R$2843,14,0)</f>
        <v>12.7172</v>
      </c>
      <c r="O14" s="66">
        <f t="shared" si="5"/>
        <v>4</v>
      </c>
      <c r="P14" s="65">
        <f>VLOOKUP($A14,'Return Data'!$B$7:$R$2843,15,0)</f>
        <v>16.885000000000002</v>
      </c>
      <c r="Q14" s="66">
        <f t="shared" si="6"/>
        <v>1</v>
      </c>
      <c r="R14" s="65">
        <f>VLOOKUP($A14,'Return Data'!$B$7:$R$2843,16,0)</f>
        <v>16.042200000000001</v>
      </c>
      <c r="S14" s="67">
        <f t="shared" si="7"/>
        <v>5</v>
      </c>
    </row>
    <row r="15" spans="1:20" x14ac:dyDescent="0.3">
      <c r="A15" s="63" t="s">
        <v>37</v>
      </c>
      <c r="B15" s="64">
        <f>VLOOKUP($A15,'Return Data'!$B$7:$R$2843,3,0)</f>
        <v>44340</v>
      </c>
      <c r="C15" s="65">
        <f>VLOOKUP($A15,'Return Data'!$B$7:$R$2843,4,0)</f>
        <v>48.805</v>
      </c>
      <c r="D15" s="65">
        <f>VLOOKUP($A15,'Return Data'!$B$7:$R$2843,10,0)</f>
        <v>6.6706000000000003</v>
      </c>
      <c r="E15" s="66">
        <f t="shared" si="0"/>
        <v>5</v>
      </c>
      <c r="F15" s="65">
        <f>VLOOKUP($A15,'Return Data'!$B$7:$R$2843,11,0)</f>
        <v>25.080100000000002</v>
      </c>
      <c r="G15" s="66">
        <f t="shared" si="1"/>
        <v>6</v>
      </c>
      <c r="H15" s="65">
        <f>VLOOKUP($A15,'Return Data'!$B$7:$R$2843,12,0)</f>
        <v>38.336199999999998</v>
      </c>
      <c r="I15" s="66">
        <f t="shared" si="2"/>
        <v>8</v>
      </c>
      <c r="J15" s="65">
        <f>VLOOKUP($A15,'Return Data'!$B$7:$R$2843,13,0)</f>
        <v>80.092299999999994</v>
      </c>
      <c r="K15" s="66">
        <f t="shared" si="3"/>
        <v>5</v>
      </c>
      <c r="L15" s="65">
        <f>VLOOKUP($A15,'Return Data'!$B$7:$R$2843,17,0)</f>
        <v>15.445399999999999</v>
      </c>
      <c r="M15" s="66">
        <f t="shared" si="4"/>
        <v>6</v>
      </c>
      <c r="N15" s="65">
        <f>VLOOKUP($A15,'Return Data'!$B$7:$R$2843,14,0)</f>
        <v>10.659700000000001</v>
      </c>
      <c r="O15" s="66">
        <f t="shared" si="5"/>
        <v>5</v>
      </c>
      <c r="P15" s="65">
        <f>VLOOKUP($A15,'Return Data'!$B$7:$R$2843,15,0)</f>
        <v>15.4026</v>
      </c>
      <c r="Q15" s="66">
        <f t="shared" si="6"/>
        <v>4</v>
      </c>
      <c r="R15" s="65">
        <f>VLOOKUP($A15,'Return Data'!$B$7:$R$2843,16,0)</f>
        <v>14.9459</v>
      </c>
      <c r="S15" s="67">
        <f t="shared" si="7"/>
        <v>9</v>
      </c>
    </row>
    <row r="16" spans="1:20" x14ac:dyDescent="0.3">
      <c r="A16" s="63" t="s">
        <v>38</v>
      </c>
      <c r="B16" s="64">
        <f>VLOOKUP($A16,'Return Data'!$B$7:$R$2843,3,0)</f>
        <v>44340</v>
      </c>
      <c r="C16" s="65">
        <f>VLOOKUP($A16,'Return Data'!$B$7:$R$2843,4,0)</f>
        <v>103.20659999999999</v>
      </c>
      <c r="D16" s="65">
        <f>VLOOKUP($A16,'Return Data'!$B$7:$R$2843,10,0)</f>
        <v>6.0689000000000002</v>
      </c>
      <c r="E16" s="66">
        <f t="shared" si="0"/>
        <v>7</v>
      </c>
      <c r="F16" s="65">
        <f>VLOOKUP($A16,'Return Data'!$B$7:$R$2843,11,0)</f>
        <v>27.2349</v>
      </c>
      <c r="G16" s="66">
        <f t="shared" si="1"/>
        <v>5</v>
      </c>
      <c r="H16" s="65">
        <f>VLOOKUP($A16,'Return Data'!$B$7:$R$2843,12,0)</f>
        <v>40.970700000000001</v>
      </c>
      <c r="I16" s="66">
        <f t="shared" si="2"/>
        <v>6</v>
      </c>
      <c r="J16" s="65">
        <f>VLOOKUP($A16,'Return Data'!$B$7:$R$2843,13,0)</f>
        <v>85.318700000000007</v>
      </c>
      <c r="K16" s="66">
        <f t="shared" si="3"/>
        <v>4</v>
      </c>
      <c r="L16" s="65">
        <f>VLOOKUP($A16,'Return Data'!$B$7:$R$2843,17,0)</f>
        <v>16.845600000000001</v>
      </c>
      <c r="M16" s="66">
        <f t="shared" si="4"/>
        <v>5</v>
      </c>
      <c r="N16" s="65">
        <f>VLOOKUP($A16,'Return Data'!$B$7:$R$2843,14,0)</f>
        <v>12.7958</v>
      </c>
      <c r="O16" s="66">
        <f t="shared" si="5"/>
        <v>3</v>
      </c>
      <c r="P16" s="65">
        <f>VLOOKUP($A16,'Return Data'!$B$7:$R$2843,15,0)</f>
        <v>16.2667</v>
      </c>
      <c r="Q16" s="66">
        <f t="shared" si="6"/>
        <v>3</v>
      </c>
      <c r="R16" s="65">
        <f>VLOOKUP($A16,'Return Data'!$B$7:$R$2843,16,0)</f>
        <v>15.738099999999999</v>
      </c>
      <c r="S16" s="67">
        <f t="shared" si="7"/>
        <v>6</v>
      </c>
    </row>
    <row r="17" spans="1:19" x14ac:dyDescent="0.3">
      <c r="A17" s="63" t="s">
        <v>39</v>
      </c>
      <c r="B17" s="64">
        <f>VLOOKUP($A17,'Return Data'!$B$7:$R$2843,3,0)</f>
        <v>44340</v>
      </c>
      <c r="C17" s="65">
        <f>VLOOKUP($A17,'Return Data'!$B$7:$R$2843,4,0)</f>
        <v>69.790000000000006</v>
      </c>
      <c r="D17" s="65">
        <f>VLOOKUP($A17,'Return Data'!$B$7:$R$2843,10,0)</f>
        <v>4.7426000000000004</v>
      </c>
      <c r="E17" s="66">
        <f t="shared" si="0"/>
        <v>9</v>
      </c>
      <c r="F17" s="65">
        <f>VLOOKUP($A17,'Return Data'!$B$7:$R$2843,11,0)</f>
        <v>23.303899999999999</v>
      </c>
      <c r="G17" s="66">
        <f t="shared" si="1"/>
        <v>8</v>
      </c>
      <c r="H17" s="65">
        <f>VLOOKUP($A17,'Return Data'!$B$7:$R$2843,12,0)</f>
        <v>41.619300000000003</v>
      </c>
      <c r="I17" s="66">
        <f t="shared" si="2"/>
        <v>4</v>
      </c>
      <c r="J17" s="65">
        <f>VLOOKUP($A17,'Return Data'!$B$7:$R$2843,13,0)</f>
        <v>76.8626</v>
      </c>
      <c r="K17" s="66">
        <f t="shared" si="3"/>
        <v>6</v>
      </c>
      <c r="L17" s="65">
        <f>VLOOKUP($A17,'Return Data'!$B$7:$R$2843,17,0)</f>
        <v>11.8283</v>
      </c>
      <c r="M17" s="66">
        <f t="shared" si="4"/>
        <v>13</v>
      </c>
      <c r="N17" s="65">
        <f>VLOOKUP($A17,'Return Data'!$B$7:$R$2843,14,0)</f>
        <v>10.5581</v>
      </c>
      <c r="O17" s="66">
        <f t="shared" si="5"/>
        <v>6</v>
      </c>
      <c r="P17" s="65">
        <f>VLOOKUP($A17,'Return Data'!$B$7:$R$2843,15,0)</f>
        <v>12.353</v>
      </c>
      <c r="Q17" s="66">
        <f t="shared" si="6"/>
        <v>10</v>
      </c>
      <c r="R17" s="65">
        <f>VLOOKUP($A17,'Return Data'!$B$7:$R$2843,16,0)</f>
        <v>13.421200000000001</v>
      </c>
      <c r="S17" s="67">
        <f t="shared" si="7"/>
        <v>12</v>
      </c>
    </row>
    <row r="18" spans="1:19" x14ac:dyDescent="0.3">
      <c r="A18" s="63" t="s">
        <v>40</v>
      </c>
      <c r="B18" s="64">
        <f>VLOOKUP($A18,'Return Data'!$B$7:$R$2843,3,0)</f>
        <v>44340</v>
      </c>
      <c r="C18" s="65">
        <f>VLOOKUP($A18,'Return Data'!$B$7:$R$2843,4,0)</f>
        <v>169.9803</v>
      </c>
      <c r="D18" s="65">
        <f>VLOOKUP($A18,'Return Data'!$B$7:$R$2843,10,0)</f>
        <v>2.2557</v>
      </c>
      <c r="E18" s="66">
        <f t="shared" si="0"/>
        <v>14</v>
      </c>
      <c r="F18" s="65">
        <f>VLOOKUP($A18,'Return Data'!$B$7:$R$2843,11,0)</f>
        <v>15.6058</v>
      </c>
      <c r="G18" s="66">
        <f t="shared" si="1"/>
        <v>15</v>
      </c>
      <c r="H18" s="65">
        <f>VLOOKUP($A18,'Return Data'!$B$7:$R$2843,12,0)</f>
        <v>28.0227</v>
      </c>
      <c r="I18" s="66">
        <f t="shared" si="2"/>
        <v>15</v>
      </c>
      <c r="J18" s="65">
        <f>VLOOKUP($A18,'Return Data'!$B$7:$R$2843,13,0)</f>
        <v>59.143599999999999</v>
      </c>
      <c r="K18" s="66">
        <f t="shared" si="3"/>
        <v>16</v>
      </c>
      <c r="L18" s="65">
        <f>VLOOKUP($A18,'Return Data'!$B$7:$R$2843,17,0)</f>
        <v>11.7386</v>
      </c>
      <c r="M18" s="66">
        <f t="shared" si="4"/>
        <v>14</v>
      </c>
      <c r="N18" s="65">
        <f>VLOOKUP($A18,'Return Data'!$B$7:$R$2843,14,0)</f>
        <v>7.6214000000000004</v>
      </c>
      <c r="O18" s="66">
        <f t="shared" si="5"/>
        <v>10</v>
      </c>
      <c r="P18" s="65">
        <f>VLOOKUP($A18,'Return Data'!$B$7:$R$2843,15,0)</f>
        <v>15.2667</v>
      </c>
      <c r="Q18" s="66">
        <f t="shared" si="6"/>
        <v>5</v>
      </c>
      <c r="R18" s="65">
        <f>VLOOKUP($A18,'Return Data'!$B$7:$R$2843,16,0)</f>
        <v>18.236499999999999</v>
      </c>
      <c r="S18" s="67">
        <f t="shared" si="7"/>
        <v>2</v>
      </c>
    </row>
    <row r="19" spans="1:19" x14ac:dyDescent="0.3">
      <c r="A19" s="63" t="s">
        <v>41</v>
      </c>
      <c r="B19" s="64">
        <f>VLOOKUP($A19,'Return Data'!$B$7:$R$2843,3,0)</f>
        <v>44340</v>
      </c>
      <c r="C19" s="65">
        <f>VLOOKUP($A19,'Return Data'!$B$7:$R$2843,4,0)</f>
        <v>13.1152</v>
      </c>
      <c r="D19" s="65">
        <f>VLOOKUP($A19,'Return Data'!$B$7:$R$2843,10,0)</f>
        <v>7.7693000000000003</v>
      </c>
      <c r="E19" s="66">
        <f t="shared" si="0"/>
        <v>4</v>
      </c>
      <c r="F19" s="65">
        <f>VLOOKUP($A19,'Return Data'!$B$7:$R$2843,11,0)</f>
        <v>22.098400000000002</v>
      </c>
      <c r="G19" s="66">
        <f t="shared" si="1"/>
        <v>11</v>
      </c>
      <c r="H19" s="65">
        <f>VLOOKUP($A19,'Return Data'!$B$7:$R$2843,12,0)</f>
        <v>32.7087</v>
      </c>
      <c r="I19" s="66">
        <f t="shared" si="2"/>
        <v>12</v>
      </c>
      <c r="J19" s="65">
        <f>VLOOKUP($A19,'Return Data'!$B$7:$R$2843,13,0)</f>
        <v>63.331600000000002</v>
      </c>
      <c r="K19" s="66">
        <f t="shared" si="3"/>
        <v>13</v>
      </c>
      <c r="L19" s="65">
        <f>VLOOKUP($A19,'Return Data'!$B$7:$R$2843,17,0)</f>
        <v>15.2883</v>
      </c>
      <c r="M19" s="66">
        <f t="shared" si="4"/>
        <v>7</v>
      </c>
      <c r="N19" s="65"/>
      <c r="O19" s="66"/>
      <c r="P19" s="65"/>
      <c r="Q19" s="66"/>
      <c r="R19" s="65">
        <f>VLOOKUP($A19,'Return Data'!$B$7:$R$2843,16,0)</f>
        <v>9.9252000000000002</v>
      </c>
      <c r="S19" s="67">
        <f t="shared" si="7"/>
        <v>14</v>
      </c>
    </row>
    <row r="20" spans="1:19" x14ac:dyDescent="0.3">
      <c r="A20" s="63" t="s">
        <v>42</v>
      </c>
      <c r="B20" s="64">
        <f>VLOOKUP($A20,'Return Data'!$B$7:$R$2843,3,0)</f>
        <v>44340</v>
      </c>
      <c r="C20" s="65">
        <f>VLOOKUP($A20,'Return Data'!$B$7:$R$2843,4,0)</f>
        <v>12.509600000000001</v>
      </c>
      <c r="D20" s="65">
        <f>VLOOKUP($A20,'Return Data'!$B$7:$R$2843,10,0)</f>
        <v>6.5037000000000003</v>
      </c>
      <c r="E20" s="66">
        <f t="shared" si="0"/>
        <v>6</v>
      </c>
      <c r="F20" s="65">
        <f>VLOOKUP($A20,'Return Data'!$B$7:$R$2843,11,0)</f>
        <v>19.164000000000001</v>
      </c>
      <c r="G20" s="66">
        <f t="shared" si="1"/>
        <v>14</v>
      </c>
      <c r="H20" s="65">
        <f>VLOOKUP($A20,'Return Data'!$B$7:$R$2843,12,0)</f>
        <v>29.5258</v>
      </c>
      <c r="I20" s="66">
        <f t="shared" si="2"/>
        <v>14</v>
      </c>
      <c r="J20" s="65">
        <f>VLOOKUP($A20,'Return Data'!$B$7:$R$2843,13,0)</f>
        <v>59.353900000000003</v>
      </c>
      <c r="K20" s="66">
        <f t="shared" si="3"/>
        <v>14</v>
      </c>
      <c r="L20" s="65">
        <f>VLOOKUP($A20,'Return Data'!$B$7:$R$2843,17,0)</f>
        <v>14.1676</v>
      </c>
      <c r="M20" s="66">
        <f t="shared" si="4"/>
        <v>11</v>
      </c>
      <c r="N20" s="65"/>
      <c r="O20" s="66"/>
      <c r="P20" s="65"/>
      <c r="Q20" s="66"/>
      <c r="R20" s="65">
        <f>VLOOKUP($A20,'Return Data'!$B$7:$R$2843,16,0)</f>
        <v>8.2998999999999992</v>
      </c>
      <c r="S20" s="67">
        <f t="shared" si="7"/>
        <v>15</v>
      </c>
    </row>
    <row r="21" spans="1:19" x14ac:dyDescent="0.3">
      <c r="A21" s="63" t="s">
        <v>43</v>
      </c>
      <c r="B21" s="64">
        <f>VLOOKUP($A21,'Return Data'!$B$7:$R$2843,3,0)</f>
        <v>44340</v>
      </c>
      <c r="C21" s="65">
        <f>VLOOKUP($A21,'Return Data'!$B$7:$R$2843,4,0)</f>
        <v>334.85730000000001</v>
      </c>
      <c r="D21" s="65">
        <f>VLOOKUP($A21,'Return Data'!$B$7:$R$2843,10,0)</f>
        <v>3.0775999999999999</v>
      </c>
      <c r="E21" s="66">
        <f t="shared" si="0"/>
        <v>12</v>
      </c>
      <c r="F21" s="65">
        <f>VLOOKUP($A21,'Return Data'!$B$7:$R$2843,11,0)</f>
        <v>32.899500000000003</v>
      </c>
      <c r="G21" s="66">
        <f t="shared" si="1"/>
        <v>2</v>
      </c>
      <c r="H21" s="65">
        <f>VLOOKUP($A21,'Return Data'!$B$7:$R$2843,12,0)</f>
        <v>52.515700000000002</v>
      </c>
      <c r="I21" s="66">
        <f t="shared" si="2"/>
        <v>2</v>
      </c>
      <c r="J21" s="65">
        <f>VLOOKUP($A21,'Return Data'!$B$7:$R$2843,13,0)</f>
        <v>97.551299999999998</v>
      </c>
      <c r="K21" s="66">
        <f t="shared" si="3"/>
        <v>2</v>
      </c>
      <c r="L21" s="65">
        <f>VLOOKUP($A21,'Return Data'!$B$7:$R$2843,17,0)</f>
        <v>14.7317</v>
      </c>
      <c r="M21" s="66">
        <f t="shared" si="4"/>
        <v>9</v>
      </c>
      <c r="N21" s="65">
        <f>VLOOKUP($A21,'Return Data'!$B$7:$R$2843,14,0)</f>
        <v>9.0608000000000004</v>
      </c>
      <c r="O21" s="66">
        <f t="shared" si="5"/>
        <v>8</v>
      </c>
      <c r="P21" s="65">
        <f>VLOOKUP($A21,'Return Data'!$B$7:$R$2843,15,0)</f>
        <v>13.2515</v>
      </c>
      <c r="Q21" s="66">
        <f t="shared" si="6"/>
        <v>9</v>
      </c>
      <c r="R21" s="65">
        <f>VLOOKUP($A21,'Return Data'!$B$7:$R$2843,16,0)</f>
        <v>17.035699999999999</v>
      </c>
      <c r="S21" s="67">
        <f t="shared" si="7"/>
        <v>3</v>
      </c>
    </row>
    <row r="22" spans="1:19" x14ac:dyDescent="0.3">
      <c r="A22" s="63" t="s">
        <v>44</v>
      </c>
      <c r="B22" s="64">
        <f>VLOOKUP($A22,'Return Data'!$B$7:$R$2843,3,0)</f>
        <v>44340</v>
      </c>
      <c r="C22" s="65">
        <f>VLOOKUP($A22,'Return Data'!$B$7:$R$2843,4,0)</f>
        <v>14.17</v>
      </c>
      <c r="D22" s="65">
        <f>VLOOKUP($A22,'Return Data'!$B$7:$R$2843,10,0)</f>
        <v>1.5043</v>
      </c>
      <c r="E22" s="66">
        <f t="shared" si="0"/>
        <v>15</v>
      </c>
      <c r="F22" s="65">
        <f>VLOOKUP($A22,'Return Data'!$B$7:$R$2843,11,0)</f>
        <v>19.881599999999999</v>
      </c>
      <c r="G22" s="66">
        <f t="shared" si="1"/>
        <v>13</v>
      </c>
      <c r="H22" s="65">
        <f>VLOOKUP($A22,'Return Data'!$B$7:$R$2843,12,0)</f>
        <v>31.203700000000001</v>
      </c>
      <c r="I22" s="66">
        <f t="shared" si="2"/>
        <v>13</v>
      </c>
      <c r="J22" s="65">
        <f>VLOOKUP($A22,'Return Data'!$B$7:$R$2843,13,0)</f>
        <v>68.2898</v>
      </c>
      <c r="K22" s="66">
        <f t="shared" si="3"/>
        <v>12</v>
      </c>
      <c r="L22" s="65">
        <f>VLOOKUP($A22,'Return Data'!$B$7:$R$2843,17,0)</f>
        <v>15.0024</v>
      </c>
      <c r="M22" s="66">
        <f t="shared" si="4"/>
        <v>8</v>
      </c>
      <c r="N22" s="65"/>
      <c r="O22" s="66"/>
      <c r="P22" s="65"/>
      <c r="Q22" s="66"/>
      <c r="R22" s="65">
        <f>VLOOKUP($A22,'Return Data'!$B$7:$R$2843,16,0)</f>
        <v>15.165100000000001</v>
      </c>
      <c r="S22" s="67">
        <f t="shared" si="7"/>
        <v>8</v>
      </c>
    </row>
    <row r="23" spans="1:19" x14ac:dyDescent="0.3">
      <c r="A23" s="63" t="s">
        <v>45</v>
      </c>
      <c r="B23" s="64">
        <f>VLOOKUP($A23,'Return Data'!$B$7:$R$2843,3,0)</f>
        <v>44340</v>
      </c>
      <c r="C23" s="65">
        <f>VLOOKUP($A23,'Return Data'!$B$7:$R$2843,4,0)</f>
        <v>86.970799999999997</v>
      </c>
      <c r="D23" s="65">
        <f>VLOOKUP($A23,'Return Data'!$B$7:$R$2843,10,0)</f>
        <v>3.9260000000000002</v>
      </c>
      <c r="E23" s="66">
        <f t="shared" si="0"/>
        <v>10</v>
      </c>
      <c r="F23" s="65">
        <f>VLOOKUP($A23,'Return Data'!$B$7:$R$2843,11,0)</f>
        <v>20.6999</v>
      </c>
      <c r="G23" s="66">
        <f t="shared" si="1"/>
        <v>12</v>
      </c>
      <c r="H23" s="65">
        <f>VLOOKUP($A23,'Return Data'!$B$7:$R$2843,12,0)</f>
        <v>36.764000000000003</v>
      </c>
      <c r="I23" s="66">
        <f t="shared" si="2"/>
        <v>9</v>
      </c>
      <c r="J23" s="65">
        <f>VLOOKUP($A23,'Return Data'!$B$7:$R$2843,13,0)</f>
        <v>71.638900000000007</v>
      </c>
      <c r="K23" s="66">
        <f t="shared" si="3"/>
        <v>9</v>
      </c>
      <c r="L23" s="65">
        <f>VLOOKUP($A23,'Return Data'!$B$7:$R$2843,17,0)</f>
        <v>19.033100000000001</v>
      </c>
      <c r="M23" s="66">
        <f t="shared" si="4"/>
        <v>2</v>
      </c>
      <c r="N23" s="65">
        <f>VLOOKUP($A23,'Return Data'!$B$7:$R$2843,14,0)</f>
        <v>14.149900000000001</v>
      </c>
      <c r="O23" s="66">
        <f t="shared" si="5"/>
        <v>2</v>
      </c>
      <c r="P23" s="65">
        <f>VLOOKUP($A23,'Return Data'!$B$7:$R$2843,15,0)</f>
        <v>14.6401</v>
      </c>
      <c r="Q23" s="66">
        <f t="shared" si="6"/>
        <v>6</v>
      </c>
      <c r="R23" s="65">
        <f>VLOOKUP($A23,'Return Data'!$B$7:$R$2843,16,0)</f>
        <v>14.616899999999999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5.5659312500000002</v>
      </c>
      <c r="E25" s="74"/>
      <c r="F25" s="75">
        <f>AVERAGE(F8:F23)</f>
        <v>24.435200000000002</v>
      </c>
      <c r="G25" s="74"/>
      <c r="H25" s="75">
        <f>AVERAGE(H8:H23)</f>
        <v>38.587175000000009</v>
      </c>
      <c r="I25" s="74"/>
      <c r="J25" s="75">
        <f>AVERAGE(J8:J23)</f>
        <v>76.571612500000001</v>
      </c>
      <c r="K25" s="74"/>
      <c r="L25" s="75">
        <f>AVERAGE(L8:L23)</f>
        <v>14.892193749999997</v>
      </c>
      <c r="M25" s="74"/>
      <c r="N25" s="75">
        <f>AVERAGE(N8:N23)</f>
        <v>9.8321749999999994</v>
      </c>
      <c r="O25" s="74"/>
      <c r="P25" s="75">
        <f>AVERAGE(P8:P23)</f>
        <v>14.049991666666665</v>
      </c>
      <c r="Q25" s="74"/>
      <c r="R25" s="75">
        <f>AVERAGE(R8:R23)</f>
        <v>14.260018749999999</v>
      </c>
      <c r="S25" s="76"/>
    </row>
    <row r="26" spans="1:19" x14ac:dyDescent="0.3">
      <c r="A26" s="73" t="s">
        <v>28</v>
      </c>
      <c r="B26" s="74"/>
      <c r="C26" s="74"/>
      <c r="D26" s="75">
        <f>MIN(D8:D23)</f>
        <v>1.2419</v>
      </c>
      <c r="E26" s="74"/>
      <c r="F26" s="75">
        <f>MIN(F8:F23)</f>
        <v>13.438800000000001</v>
      </c>
      <c r="G26" s="74"/>
      <c r="H26" s="75">
        <f>MIN(H8:H23)</f>
        <v>27.371600000000001</v>
      </c>
      <c r="I26" s="74"/>
      <c r="J26" s="75">
        <f>MIN(J8:J23)</f>
        <v>59.143599999999999</v>
      </c>
      <c r="K26" s="74"/>
      <c r="L26" s="75">
        <f>MIN(L8:L23)</f>
        <v>11.0535</v>
      </c>
      <c r="M26" s="74"/>
      <c r="N26" s="75">
        <f>MIN(N8:N23)</f>
        <v>3.4738000000000002</v>
      </c>
      <c r="O26" s="74"/>
      <c r="P26" s="75">
        <f>MIN(P8:P23)</f>
        <v>8.8818999999999999</v>
      </c>
      <c r="Q26" s="74"/>
      <c r="R26" s="75">
        <f>MIN(R8:R23)</f>
        <v>6.8888999999999996</v>
      </c>
      <c r="S26" s="76"/>
    </row>
    <row r="27" spans="1:19" ht="15" thickBot="1" x14ac:dyDescent="0.35">
      <c r="A27" s="77" t="s">
        <v>29</v>
      </c>
      <c r="B27" s="78"/>
      <c r="C27" s="78"/>
      <c r="D27" s="79">
        <f>MAX(D8:D23)</f>
        <v>14.7217</v>
      </c>
      <c r="E27" s="78"/>
      <c r="F27" s="79">
        <f>MAX(F8:F23)</f>
        <v>43.237900000000003</v>
      </c>
      <c r="G27" s="78"/>
      <c r="H27" s="79">
        <f>MAX(H8:H23)</f>
        <v>60.757800000000003</v>
      </c>
      <c r="I27" s="78"/>
      <c r="J27" s="79">
        <f>MAX(J8:J23)</f>
        <v>127.64360000000001</v>
      </c>
      <c r="K27" s="78"/>
      <c r="L27" s="79">
        <f>MAX(L8:L23)</f>
        <v>19.809000000000001</v>
      </c>
      <c r="M27" s="78"/>
      <c r="N27" s="79">
        <f>MAX(N8:N23)</f>
        <v>14.1898</v>
      </c>
      <c r="O27" s="78"/>
      <c r="P27" s="79">
        <f>MAX(P8:P23)</f>
        <v>16.885000000000002</v>
      </c>
      <c r="Q27" s="78"/>
      <c r="R27" s="79">
        <f>MAX(R8:R23)</f>
        <v>19.866700000000002</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44340</v>
      </c>
      <c r="C8" s="65">
        <f>VLOOKUP($A8,'Return Data'!$B$7:$R$2843,4,0)</f>
        <v>609.1</v>
      </c>
      <c r="D8" s="65">
        <f>VLOOKUP($A8,'Return Data'!$B$7:$R$2843,10,0)</f>
        <v>4.0964999999999998</v>
      </c>
      <c r="E8" s="66">
        <f>RANK(D8,D$8:D$34,0)</f>
        <v>22</v>
      </c>
      <c r="F8" s="65">
        <f>VLOOKUP($A8,'Return Data'!$B$7:$R$2843,11,0)</f>
        <v>21.8687</v>
      </c>
      <c r="G8" s="66">
        <f>RANK(F8,F$8:F$34,0)</f>
        <v>16</v>
      </c>
      <c r="H8" s="65">
        <f>VLOOKUP($A8,'Return Data'!$B$7:$R$2843,12,0)</f>
        <v>41.892000000000003</v>
      </c>
      <c r="I8" s="66">
        <f>RANK(H8,H$8:H$34,0)</f>
        <v>7</v>
      </c>
      <c r="J8" s="65">
        <f>VLOOKUP($A8,'Return Data'!$B$7:$R$2843,13,0)</f>
        <v>79.416200000000003</v>
      </c>
      <c r="K8" s="66">
        <f>RANK(J8,J$8:J$34,0)</f>
        <v>7</v>
      </c>
      <c r="L8" s="65">
        <f>VLOOKUP($A8,'Return Data'!$B$7:$R$2843,17,0)</f>
        <v>18.725899999999999</v>
      </c>
      <c r="M8" s="66">
        <f>RANK(L8,L$8:L$34,0)</f>
        <v>12</v>
      </c>
      <c r="N8" s="65">
        <f>VLOOKUP($A8,'Return Data'!$B$7:$R$2843,14,0)</f>
        <v>12.6152</v>
      </c>
      <c r="O8" s="66">
        <f>RANK(N8,N$8:N$34,0)</f>
        <v>15</v>
      </c>
      <c r="P8" s="65">
        <f>VLOOKUP($A8,'Return Data'!$B$7:$R$2843,15,0)</f>
        <v>15.789400000000001</v>
      </c>
      <c r="Q8" s="66">
        <f>RANK(P8,P$8:P$34,0)</f>
        <v>15</v>
      </c>
      <c r="R8" s="65">
        <f>VLOOKUP($A8,'Return Data'!$B$7:$R$2843,16,0)</f>
        <v>16.930299999999999</v>
      </c>
      <c r="S8" s="67">
        <f>RANK(R8,R$8:R$34,0)</f>
        <v>11</v>
      </c>
    </row>
    <row r="9" spans="1:20" x14ac:dyDescent="0.3">
      <c r="A9" s="63" t="s">
        <v>900</v>
      </c>
      <c r="B9" s="64">
        <f>VLOOKUP($A9,'Return Data'!$B$7:$R$2843,3,0)</f>
        <v>44340</v>
      </c>
      <c r="C9" s="65">
        <f>VLOOKUP($A9,'Return Data'!$B$7:$R$2843,4,0)</f>
        <v>17.690000000000001</v>
      </c>
      <c r="D9" s="65">
        <f>VLOOKUP($A9,'Return Data'!$B$7:$R$2843,10,0)</f>
        <v>7.4074</v>
      </c>
      <c r="E9" s="66">
        <f t="shared" ref="E9:E34" si="0">RANK(D9,D$8:D$34,0)</f>
        <v>7</v>
      </c>
      <c r="F9" s="65">
        <f>VLOOKUP($A9,'Return Data'!$B$7:$R$2843,11,0)</f>
        <v>22</v>
      </c>
      <c r="G9" s="66">
        <f t="shared" ref="G9:G34" si="1">RANK(F9,F$8:F$34,0)</f>
        <v>15</v>
      </c>
      <c r="H9" s="65">
        <f>VLOOKUP($A9,'Return Data'!$B$7:$R$2843,12,0)</f>
        <v>36.181699999999999</v>
      </c>
      <c r="I9" s="66">
        <f t="shared" ref="I9:I34" si="2">RANK(H9,H$8:H$34,0)</f>
        <v>18</v>
      </c>
      <c r="J9" s="65">
        <f>VLOOKUP($A9,'Return Data'!$B$7:$R$2843,13,0)</f>
        <v>70.917900000000003</v>
      </c>
      <c r="K9" s="66">
        <f t="shared" ref="K9:K34" si="3">RANK(J9,J$8:J$34,0)</f>
        <v>18</v>
      </c>
      <c r="L9" s="65">
        <f>VLOOKUP($A9,'Return Data'!$B$7:$R$2843,17,0)</f>
        <v>27.703800000000001</v>
      </c>
      <c r="M9" s="66">
        <f t="shared" ref="M9:M34" si="4">RANK(L9,L$8:L$34,0)</f>
        <v>1</v>
      </c>
      <c r="N9" s="65"/>
      <c r="O9" s="66"/>
      <c r="P9" s="65"/>
      <c r="Q9" s="66"/>
      <c r="R9" s="65">
        <f>VLOOKUP($A9,'Return Data'!$B$7:$R$2843,16,0)</f>
        <v>24.647400000000001</v>
      </c>
      <c r="S9" s="67">
        <f t="shared" ref="S9:S34" si="5">RANK(R9,R$8:R$34,0)</f>
        <v>4</v>
      </c>
    </row>
    <row r="10" spans="1:20" x14ac:dyDescent="0.3">
      <c r="A10" s="63" t="s">
        <v>902</v>
      </c>
      <c r="B10" s="64">
        <f>VLOOKUP($A10,'Return Data'!$B$7:$R$2843,3,0)</f>
        <v>44340</v>
      </c>
      <c r="C10" s="65">
        <f>VLOOKUP($A10,'Return Data'!$B$7:$R$2843,4,0)</f>
        <v>51.9</v>
      </c>
      <c r="D10" s="65">
        <f>VLOOKUP($A10,'Return Data'!$B$7:$R$2843,10,0)</f>
        <v>8.3055000000000003</v>
      </c>
      <c r="E10" s="66">
        <f t="shared" si="0"/>
        <v>2</v>
      </c>
      <c r="F10" s="65">
        <f>VLOOKUP($A10,'Return Data'!$B$7:$R$2843,11,0)</f>
        <v>20.027799999999999</v>
      </c>
      <c r="G10" s="66">
        <f t="shared" si="1"/>
        <v>23</v>
      </c>
      <c r="H10" s="65">
        <f>VLOOKUP($A10,'Return Data'!$B$7:$R$2843,12,0)</f>
        <v>35.473799999999997</v>
      </c>
      <c r="I10" s="66">
        <f t="shared" si="2"/>
        <v>20</v>
      </c>
      <c r="J10" s="65">
        <f>VLOOKUP($A10,'Return Data'!$B$7:$R$2843,13,0)</f>
        <v>67.311400000000006</v>
      </c>
      <c r="K10" s="66">
        <f t="shared" si="3"/>
        <v>22</v>
      </c>
      <c r="L10" s="65">
        <f>VLOOKUP($A10,'Return Data'!$B$7:$R$2843,17,0)</f>
        <v>19.101500000000001</v>
      </c>
      <c r="M10" s="66">
        <f t="shared" si="4"/>
        <v>10</v>
      </c>
      <c r="N10" s="65">
        <f>VLOOKUP($A10,'Return Data'!$B$7:$R$2843,14,0)</f>
        <v>9.6202000000000005</v>
      </c>
      <c r="O10" s="66">
        <f t="shared" ref="O10:O34" si="6">RANK(N10,N$8:N$34,0)</f>
        <v>21</v>
      </c>
      <c r="P10" s="65">
        <f>VLOOKUP($A10,'Return Data'!$B$7:$R$2843,15,0)</f>
        <v>13.8195</v>
      </c>
      <c r="Q10" s="66">
        <f t="shared" ref="Q10:Q34" si="7">RANK(P10,P$8:P$34,0)</f>
        <v>18</v>
      </c>
      <c r="R10" s="65">
        <f>VLOOKUP($A10,'Return Data'!$B$7:$R$2843,16,0)</f>
        <v>13.1145</v>
      </c>
      <c r="S10" s="67">
        <f t="shared" si="5"/>
        <v>25</v>
      </c>
    </row>
    <row r="11" spans="1:20" x14ac:dyDescent="0.3">
      <c r="A11" s="63" t="s">
        <v>904</v>
      </c>
      <c r="B11" s="64">
        <f>VLOOKUP($A11,'Return Data'!$B$7:$R$2843,3,0)</f>
        <v>44340</v>
      </c>
      <c r="C11" s="65">
        <f>VLOOKUP($A11,'Return Data'!$B$7:$R$2843,4,0)</f>
        <v>148.58000000000001</v>
      </c>
      <c r="D11" s="65">
        <f>VLOOKUP($A11,'Return Data'!$B$7:$R$2843,10,0)</f>
        <v>4.1862000000000004</v>
      </c>
      <c r="E11" s="66">
        <f t="shared" si="0"/>
        <v>21</v>
      </c>
      <c r="F11" s="65">
        <f>VLOOKUP($A11,'Return Data'!$B$7:$R$2843,11,0)</f>
        <v>20.1326</v>
      </c>
      <c r="G11" s="66">
        <f t="shared" si="1"/>
        <v>22</v>
      </c>
      <c r="H11" s="65">
        <f>VLOOKUP($A11,'Return Data'!$B$7:$R$2843,12,0)</f>
        <v>36.374499999999998</v>
      </c>
      <c r="I11" s="66">
        <f t="shared" si="2"/>
        <v>17</v>
      </c>
      <c r="J11" s="65">
        <f>VLOOKUP($A11,'Return Data'!$B$7:$R$2843,13,0)</f>
        <v>74.185199999999995</v>
      </c>
      <c r="K11" s="66">
        <f t="shared" si="3"/>
        <v>15</v>
      </c>
      <c r="L11" s="65">
        <f>VLOOKUP($A11,'Return Data'!$B$7:$R$2843,17,0)</f>
        <v>21.0412</v>
      </c>
      <c r="M11" s="66">
        <f t="shared" si="4"/>
        <v>6</v>
      </c>
      <c r="N11" s="65">
        <f>VLOOKUP($A11,'Return Data'!$B$7:$R$2843,14,0)</f>
        <v>15.1007</v>
      </c>
      <c r="O11" s="66">
        <f t="shared" si="6"/>
        <v>7</v>
      </c>
      <c r="P11" s="65">
        <f>VLOOKUP($A11,'Return Data'!$B$7:$R$2843,15,0)</f>
        <v>19.808499999999999</v>
      </c>
      <c r="Q11" s="66">
        <f t="shared" si="7"/>
        <v>2</v>
      </c>
      <c r="R11" s="65">
        <f>VLOOKUP($A11,'Return Data'!$B$7:$R$2843,16,0)</f>
        <v>22.128</v>
      </c>
      <c r="S11" s="67">
        <f t="shared" si="5"/>
        <v>6</v>
      </c>
    </row>
    <row r="12" spans="1:20" x14ac:dyDescent="0.3">
      <c r="A12" s="63" t="s">
        <v>906</v>
      </c>
      <c r="B12" s="64">
        <f>VLOOKUP($A12,'Return Data'!$B$7:$R$2843,3,0)</f>
        <v>44340</v>
      </c>
      <c r="C12" s="65">
        <f>VLOOKUP($A12,'Return Data'!$B$7:$R$2843,4,0)</f>
        <v>342.47300000000001</v>
      </c>
      <c r="D12" s="65">
        <f>VLOOKUP($A12,'Return Data'!$B$7:$R$2843,10,0)</f>
        <v>8.2101000000000006</v>
      </c>
      <c r="E12" s="66">
        <f t="shared" si="0"/>
        <v>3</v>
      </c>
      <c r="F12" s="65">
        <f>VLOOKUP($A12,'Return Data'!$B$7:$R$2843,11,0)</f>
        <v>27.576599999999999</v>
      </c>
      <c r="G12" s="66">
        <f t="shared" si="1"/>
        <v>7</v>
      </c>
      <c r="H12" s="65">
        <f>VLOOKUP($A12,'Return Data'!$B$7:$R$2843,12,0)</f>
        <v>41.148000000000003</v>
      </c>
      <c r="I12" s="66">
        <f t="shared" si="2"/>
        <v>8</v>
      </c>
      <c r="J12" s="65">
        <f>VLOOKUP($A12,'Return Data'!$B$7:$R$2843,13,0)</f>
        <v>79.407600000000002</v>
      </c>
      <c r="K12" s="66">
        <f t="shared" si="3"/>
        <v>8</v>
      </c>
      <c r="L12" s="65">
        <f>VLOOKUP($A12,'Return Data'!$B$7:$R$2843,17,0)</f>
        <v>20.784199999999998</v>
      </c>
      <c r="M12" s="66">
        <f t="shared" si="4"/>
        <v>7</v>
      </c>
      <c r="N12" s="65">
        <f>VLOOKUP($A12,'Return Data'!$B$7:$R$2843,14,0)</f>
        <v>15.637600000000001</v>
      </c>
      <c r="O12" s="66">
        <f t="shared" si="6"/>
        <v>6</v>
      </c>
      <c r="P12" s="65">
        <f>VLOOKUP($A12,'Return Data'!$B$7:$R$2843,15,0)</f>
        <v>18.351199999999999</v>
      </c>
      <c r="Q12" s="66">
        <f t="shared" si="7"/>
        <v>4</v>
      </c>
      <c r="R12" s="65">
        <f>VLOOKUP($A12,'Return Data'!$B$7:$R$2843,16,0)</f>
        <v>17.154900000000001</v>
      </c>
      <c r="S12" s="67">
        <f t="shared" si="5"/>
        <v>10</v>
      </c>
    </row>
    <row r="13" spans="1:20" x14ac:dyDescent="0.3">
      <c r="A13" s="63" t="s">
        <v>908</v>
      </c>
      <c r="B13" s="64">
        <f>VLOOKUP($A13,'Return Data'!$B$7:$R$2843,3,0)</f>
        <v>44340</v>
      </c>
      <c r="C13" s="65">
        <f>VLOOKUP($A13,'Return Data'!$B$7:$R$2843,4,0)</f>
        <v>49.645000000000003</v>
      </c>
      <c r="D13" s="65">
        <f>VLOOKUP($A13,'Return Data'!$B$7:$R$2843,10,0)</f>
        <v>4.3926999999999996</v>
      </c>
      <c r="E13" s="66">
        <f t="shared" si="0"/>
        <v>20</v>
      </c>
      <c r="F13" s="65">
        <f>VLOOKUP($A13,'Return Data'!$B$7:$R$2843,11,0)</f>
        <v>24.635999999999999</v>
      </c>
      <c r="G13" s="66">
        <f t="shared" si="1"/>
        <v>13</v>
      </c>
      <c r="H13" s="65">
        <f>VLOOKUP($A13,'Return Data'!$B$7:$R$2843,12,0)</f>
        <v>38.8322</v>
      </c>
      <c r="I13" s="66">
        <f t="shared" si="2"/>
        <v>13</v>
      </c>
      <c r="J13" s="65">
        <f>VLOOKUP($A13,'Return Data'!$B$7:$R$2843,13,0)</f>
        <v>75.096100000000007</v>
      </c>
      <c r="K13" s="66">
        <f t="shared" si="3"/>
        <v>14</v>
      </c>
      <c r="L13" s="65">
        <f>VLOOKUP($A13,'Return Data'!$B$7:$R$2843,17,0)</f>
        <v>21.108000000000001</v>
      </c>
      <c r="M13" s="66">
        <f t="shared" si="4"/>
        <v>5</v>
      </c>
      <c r="N13" s="65">
        <f>VLOOKUP($A13,'Return Data'!$B$7:$R$2843,14,0)</f>
        <v>15.6876</v>
      </c>
      <c r="O13" s="66">
        <f t="shared" si="6"/>
        <v>5</v>
      </c>
      <c r="P13" s="65">
        <f>VLOOKUP($A13,'Return Data'!$B$7:$R$2843,15,0)</f>
        <v>17.302900000000001</v>
      </c>
      <c r="Q13" s="66">
        <f t="shared" si="7"/>
        <v>7</v>
      </c>
      <c r="R13" s="65">
        <f>VLOOKUP($A13,'Return Data'!$B$7:$R$2843,16,0)</f>
        <v>15.9864</v>
      </c>
      <c r="S13" s="67">
        <f t="shared" si="5"/>
        <v>16</v>
      </c>
    </row>
    <row r="14" spans="1:20" x14ac:dyDescent="0.3">
      <c r="A14" s="63" t="s">
        <v>911</v>
      </c>
      <c r="B14" s="64">
        <f>VLOOKUP($A14,'Return Data'!$B$7:$R$2843,3,0)</f>
        <v>44340</v>
      </c>
      <c r="C14" s="65">
        <f>VLOOKUP($A14,'Return Data'!$B$7:$R$2843,4,0)</f>
        <v>112.08750000000001</v>
      </c>
      <c r="D14" s="65">
        <f>VLOOKUP($A14,'Return Data'!$B$7:$R$2843,10,0)</f>
        <v>4.9363000000000001</v>
      </c>
      <c r="E14" s="66">
        <f t="shared" si="0"/>
        <v>17</v>
      </c>
      <c r="F14" s="65">
        <f>VLOOKUP($A14,'Return Data'!$B$7:$R$2843,11,0)</f>
        <v>26.3748</v>
      </c>
      <c r="G14" s="66">
        <f t="shared" si="1"/>
        <v>9</v>
      </c>
      <c r="H14" s="65">
        <f>VLOOKUP($A14,'Return Data'!$B$7:$R$2843,12,0)</f>
        <v>44.993299999999998</v>
      </c>
      <c r="I14" s="66">
        <f t="shared" si="2"/>
        <v>1</v>
      </c>
      <c r="J14" s="65">
        <f>VLOOKUP($A14,'Return Data'!$B$7:$R$2843,13,0)</f>
        <v>91.842299999999994</v>
      </c>
      <c r="K14" s="66">
        <f t="shared" si="3"/>
        <v>1</v>
      </c>
      <c r="L14" s="65">
        <f>VLOOKUP($A14,'Return Data'!$B$7:$R$2843,17,0)</f>
        <v>15.6699</v>
      </c>
      <c r="M14" s="66">
        <f t="shared" si="4"/>
        <v>21</v>
      </c>
      <c r="N14" s="65">
        <f>VLOOKUP($A14,'Return Data'!$B$7:$R$2843,14,0)</f>
        <v>10.8978</v>
      </c>
      <c r="O14" s="66">
        <f t="shared" si="6"/>
        <v>20</v>
      </c>
      <c r="P14" s="65">
        <f>VLOOKUP($A14,'Return Data'!$B$7:$R$2843,15,0)</f>
        <v>12.7448</v>
      </c>
      <c r="Q14" s="66">
        <f t="shared" si="7"/>
        <v>21</v>
      </c>
      <c r="R14" s="65">
        <f>VLOOKUP($A14,'Return Data'!$B$7:$R$2843,16,0)</f>
        <v>14.6021</v>
      </c>
      <c r="S14" s="67">
        <f t="shared" si="5"/>
        <v>18</v>
      </c>
    </row>
    <row r="15" spans="1:20" x14ac:dyDescent="0.3">
      <c r="A15" s="63" t="s">
        <v>912</v>
      </c>
      <c r="B15" s="64">
        <f>VLOOKUP($A15,'Return Data'!$B$7:$R$2843,3,0)</f>
        <v>44340</v>
      </c>
      <c r="C15" s="65">
        <f>VLOOKUP($A15,'Return Data'!$B$7:$R$2843,4,0)</f>
        <v>158.66900000000001</v>
      </c>
      <c r="D15" s="65">
        <f>VLOOKUP($A15,'Return Data'!$B$7:$R$2843,10,0)</f>
        <v>6.0160999999999998</v>
      </c>
      <c r="E15" s="66">
        <f t="shared" si="0"/>
        <v>10</v>
      </c>
      <c r="F15" s="65">
        <f>VLOOKUP($A15,'Return Data'!$B$7:$R$2843,11,0)</f>
        <v>29.9011</v>
      </c>
      <c r="G15" s="66">
        <f t="shared" si="1"/>
        <v>3</v>
      </c>
      <c r="H15" s="65">
        <f>VLOOKUP($A15,'Return Data'!$B$7:$R$2843,12,0)</f>
        <v>40.825099999999999</v>
      </c>
      <c r="I15" s="66">
        <f t="shared" si="2"/>
        <v>9</v>
      </c>
      <c r="J15" s="65">
        <f>VLOOKUP($A15,'Return Data'!$B$7:$R$2843,13,0)</f>
        <v>85.527900000000002</v>
      </c>
      <c r="K15" s="66">
        <f t="shared" si="3"/>
        <v>4</v>
      </c>
      <c r="L15" s="65">
        <f>VLOOKUP($A15,'Return Data'!$B$7:$R$2843,17,0)</f>
        <v>16.932500000000001</v>
      </c>
      <c r="M15" s="66">
        <f t="shared" si="4"/>
        <v>17</v>
      </c>
      <c r="N15" s="65">
        <f>VLOOKUP($A15,'Return Data'!$B$7:$R$2843,14,0)</f>
        <v>13.196400000000001</v>
      </c>
      <c r="O15" s="66">
        <f t="shared" si="6"/>
        <v>11</v>
      </c>
      <c r="P15" s="65">
        <f>VLOOKUP($A15,'Return Data'!$B$7:$R$2843,15,0)</f>
        <v>14.3896</v>
      </c>
      <c r="Q15" s="66">
        <f t="shared" si="7"/>
        <v>17</v>
      </c>
      <c r="R15" s="65">
        <f>VLOOKUP($A15,'Return Data'!$B$7:$R$2843,16,0)</f>
        <v>10.826700000000001</v>
      </c>
      <c r="S15" s="67">
        <f t="shared" si="5"/>
        <v>27</v>
      </c>
    </row>
    <row r="16" spans="1:20" x14ac:dyDescent="0.3">
      <c r="A16" s="63" t="s">
        <v>914</v>
      </c>
      <c r="B16" s="64">
        <f>VLOOKUP($A16,'Return Data'!$B$7:$R$2843,3,0)</f>
        <v>44340</v>
      </c>
      <c r="C16" s="65">
        <f>VLOOKUP($A16,'Return Data'!$B$7:$R$2843,4,0)</f>
        <v>14.1677</v>
      </c>
      <c r="D16" s="65">
        <f>VLOOKUP($A16,'Return Data'!$B$7:$R$2843,10,0)</f>
        <v>4.4492000000000003</v>
      </c>
      <c r="E16" s="66">
        <f t="shared" si="0"/>
        <v>19</v>
      </c>
      <c r="F16" s="65">
        <f>VLOOKUP($A16,'Return Data'!$B$7:$R$2843,11,0)</f>
        <v>21.656099999999999</v>
      </c>
      <c r="G16" s="66">
        <f t="shared" si="1"/>
        <v>17</v>
      </c>
      <c r="H16" s="65">
        <f>VLOOKUP($A16,'Return Data'!$B$7:$R$2843,12,0)</f>
        <v>38.160800000000002</v>
      </c>
      <c r="I16" s="66">
        <f t="shared" si="2"/>
        <v>15</v>
      </c>
      <c r="J16" s="65">
        <f>VLOOKUP($A16,'Return Data'!$B$7:$R$2843,13,0)</f>
        <v>73.4495</v>
      </c>
      <c r="K16" s="66">
        <f t="shared" si="3"/>
        <v>16</v>
      </c>
      <c r="L16" s="65">
        <f>VLOOKUP($A16,'Return Data'!$B$7:$R$2843,17,0)</f>
        <v>19.1767</v>
      </c>
      <c r="M16" s="66">
        <f t="shared" si="4"/>
        <v>9</v>
      </c>
      <c r="N16" s="65"/>
      <c r="O16" s="66"/>
      <c r="P16" s="65"/>
      <c r="Q16" s="66"/>
      <c r="R16" s="65">
        <f>VLOOKUP($A16,'Return Data'!$B$7:$R$2843,16,0)</f>
        <v>17.511800000000001</v>
      </c>
      <c r="S16" s="67">
        <f t="shared" si="5"/>
        <v>9</v>
      </c>
    </row>
    <row r="17" spans="1:19" x14ac:dyDescent="0.3">
      <c r="A17" s="63" t="s">
        <v>917</v>
      </c>
      <c r="B17" s="64">
        <f>VLOOKUP($A17,'Return Data'!$B$7:$R$2843,3,0)</f>
        <v>44340</v>
      </c>
      <c r="C17" s="65">
        <f>VLOOKUP($A17,'Return Data'!$B$7:$R$2843,4,0)</f>
        <v>471.71</v>
      </c>
      <c r="D17" s="65">
        <f>VLOOKUP($A17,'Return Data'!$B$7:$R$2843,10,0)</f>
        <v>5.7337999999999996</v>
      </c>
      <c r="E17" s="66">
        <f t="shared" si="0"/>
        <v>11</v>
      </c>
      <c r="F17" s="65">
        <f>VLOOKUP($A17,'Return Data'!$B$7:$R$2843,11,0)</f>
        <v>27.734300000000001</v>
      </c>
      <c r="G17" s="66">
        <f t="shared" si="1"/>
        <v>6</v>
      </c>
      <c r="H17" s="65">
        <f>VLOOKUP($A17,'Return Data'!$B$7:$R$2843,12,0)</f>
        <v>37.116999999999997</v>
      </c>
      <c r="I17" s="66">
        <f t="shared" si="2"/>
        <v>16</v>
      </c>
      <c r="J17" s="65">
        <f>VLOOKUP($A17,'Return Data'!$B$7:$R$2843,13,0)</f>
        <v>76.465500000000006</v>
      </c>
      <c r="K17" s="66">
        <f t="shared" si="3"/>
        <v>13</v>
      </c>
      <c r="L17" s="65">
        <f>VLOOKUP($A17,'Return Data'!$B$7:$R$2843,17,0)</f>
        <v>16.232900000000001</v>
      </c>
      <c r="M17" s="66">
        <f t="shared" si="4"/>
        <v>19</v>
      </c>
      <c r="N17" s="65">
        <f>VLOOKUP($A17,'Return Data'!$B$7:$R$2843,14,0)</f>
        <v>12.9114</v>
      </c>
      <c r="O17" s="66">
        <f t="shared" si="6"/>
        <v>14</v>
      </c>
      <c r="P17" s="65">
        <f>VLOOKUP($A17,'Return Data'!$B$7:$R$2843,15,0)</f>
        <v>15.225199999999999</v>
      </c>
      <c r="Q17" s="66">
        <f t="shared" si="7"/>
        <v>16</v>
      </c>
      <c r="R17" s="65">
        <f>VLOOKUP($A17,'Return Data'!$B$7:$R$2843,16,0)</f>
        <v>14.233599999999999</v>
      </c>
      <c r="S17" s="67">
        <f t="shared" si="5"/>
        <v>20</v>
      </c>
    </row>
    <row r="18" spans="1:19" x14ac:dyDescent="0.3">
      <c r="A18" s="63" t="s">
        <v>918</v>
      </c>
      <c r="B18" s="64">
        <f>VLOOKUP($A18,'Return Data'!$B$7:$R$2843,3,0)</f>
        <v>44340</v>
      </c>
      <c r="C18" s="65">
        <f>VLOOKUP($A18,'Return Data'!$B$7:$R$2843,4,0)</f>
        <v>67.11</v>
      </c>
      <c r="D18" s="65">
        <f>VLOOKUP($A18,'Return Data'!$B$7:$R$2843,10,0)</f>
        <v>6.7441000000000004</v>
      </c>
      <c r="E18" s="66">
        <f t="shared" si="0"/>
        <v>9</v>
      </c>
      <c r="F18" s="65">
        <f>VLOOKUP($A18,'Return Data'!$B$7:$R$2843,11,0)</f>
        <v>24.2318</v>
      </c>
      <c r="G18" s="66">
        <f t="shared" si="1"/>
        <v>14</v>
      </c>
      <c r="H18" s="65">
        <f>VLOOKUP($A18,'Return Data'!$B$7:$R$2843,12,0)</f>
        <v>39.116900000000001</v>
      </c>
      <c r="I18" s="66">
        <f t="shared" si="2"/>
        <v>12</v>
      </c>
      <c r="J18" s="65">
        <f>VLOOKUP($A18,'Return Data'!$B$7:$R$2843,13,0)</f>
        <v>81.084699999999998</v>
      </c>
      <c r="K18" s="66">
        <f t="shared" si="3"/>
        <v>5</v>
      </c>
      <c r="L18" s="65">
        <f>VLOOKUP($A18,'Return Data'!$B$7:$R$2843,17,0)</f>
        <v>16.956700000000001</v>
      </c>
      <c r="M18" s="66">
        <f t="shared" si="4"/>
        <v>16</v>
      </c>
      <c r="N18" s="65">
        <f>VLOOKUP($A18,'Return Data'!$B$7:$R$2843,14,0)</f>
        <v>12.366400000000001</v>
      </c>
      <c r="O18" s="66">
        <f t="shared" si="6"/>
        <v>16</v>
      </c>
      <c r="P18" s="65">
        <f>VLOOKUP($A18,'Return Data'!$B$7:$R$2843,15,0)</f>
        <v>16.371300000000002</v>
      </c>
      <c r="Q18" s="66">
        <f t="shared" si="7"/>
        <v>11</v>
      </c>
      <c r="R18" s="65">
        <f>VLOOKUP($A18,'Return Data'!$B$7:$R$2843,16,0)</f>
        <v>13.716900000000001</v>
      </c>
      <c r="S18" s="67">
        <f t="shared" si="5"/>
        <v>22</v>
      </c>
    </row>
    <row r="19" spans="1:19" x14ac:dyDescent="0.3">
      <c r="A19" s="63" t="s">
        <v>921</v>
      </c>
      <c r="B19" s="64">
        <f>VLOOKUP($A19,'Return Data'!$B$7:$R$2843,3,0)</f>
        <v>44340</v>
      </c>
      <c r="C19" s="65">
        <f>VLOOKUP($A19,'Return Data'!$B$7:$R$2843,4,0)</f>
        <v>50.94</v>
      </c>
      <c r="D19" s="65">
        <f>VLOOKUP($A19,'Return Data'!$B$7:$R$2843,10,0)</f>
        <v>2.2686000000000002</v>
      </c>
      <c r="E19" s="66">
        <f t="shared" si="0"/>
        <v>24</v>
      </c>
      <c r="F19" s="65">
        <f>VLOOKUP($A19,'Return Data'!$B$7:$R$2843,11,0)</f>
        <v>19.018699999999999</v>
      </c>
      <c r="G19" s="66">
        <f t="shared" si="1"/>
        <v>24</v>
      </c>
      <c r="H19" s="65">
        <f>VLOOKUP($A19,'Return Data'!$B$7:$R$2843,12,0)</f>
        <v>30.248000000000001</v>
      </c>
      <c r="I19" s="66">
        <f t="shared" si="2"/>
        <v>25</v>
      </c>
      <c r="J19" s="65">
        <f>VLOOKUP($A19,'Return Data'!$B$7:$R$2843,13,0)</f>
        <v>62.747599999999998</v>
      </c>
      <c r="K19" s="66">
        <f t="shared" si="3"/>
        <v>26</v>
      </c>
      <c r="L19" s="65">
        <f>VLOOKUP($A19,'Return Data'!$B$7:$R$2843,17,0)</f>
        <v>16.479500000000002</v>
      </c>
      <c r="M19" s="66">
        <f t="shared" si="4"/>
        <v>18</v>
      </c>
      <c r="N19" s="65">
        <f>VLOOKUP($A19,'Return Data'!$B$7:$R$2843,14,0)</f>
        <v>13.1198</v>
      </c>
      <c r="O19" s="66">
        <f t="shared" si="6"/>
        <v>13</v>
      </c>
      <c r="P19" s="65">
        <f>VLOOKUP($A19,'Return Data'!$B$7:$R$2843,15,0)</f>
        <v>17.085100000000001</v>
      </c>
      <c r="Q19" s="66">
        <f t="shared" si="7"/>
        <v>8</v>
      </c>
      <c r="R19" s="65">
        <f>VLOOKUP($A19,'Return Data'!$B$7:$R$2843,16,0)</f>
        <v>16.8674</v>
      </c>
      <c r="S19" s="67">
        <f t="shared" si="5"/>
        <v>12</v>
      </c>
    </row>
    <row r="20" spans="1:19" x14ac:dyDescent="0.3">
      <c r="A20" s="63" t="s">
        <v>923</v>
      </c>
      <c r="B20" s="64">
        <f>VLOOKUP($A20,'Return Data'!$B$7:$R$2843,3,0)</f>
        <v>44340</v>
      </c>
      <c r="C20" s="65">
        <f>VLOOKUP($A20,'Return Data'!$B$7:$R$2843,4,0)</f>
        <v>185.52</v>
      </c>
      <c r="D20" s="65">
        <f>VLOOKUP($A20,'Return Data'!$B$7:$R$2843,10,0)</f>
        <v>5.2667000000000002</v>
      </c>
      <c r="E20" s="66">
        <f t="shared" si="0"/>
        <v>14</v>
      </c>
      <c r="F20" s="65">
        <f>VLOOKUP($A20,'Return Data'!$B$7:$R$2843,11,0)</f>
        <v>20.294899999999998</v>
      </c>
      <c r="G20" s="66">
        <f t="shared" si="1"/>
        <v>21</v>
      </c>
      <c r="H20" s="65">
        <f>VLOOKUP($A20,'Return Data'!$B$7:$R$2843,12,0)</f>
        <v>35.333100000000002</v>
      </c>
      <c r="I20" s="66">
        <f t="shared" si="2"/>
        <v>21</v>
      </c>
      <c r="J20" s="65">
        <f>VLOOKUP($A20,'Return Data'!$B$7:$R$2843,13,0)</f>
        <v>70.1066</v>
      </c>
      <c r="K20" s="66">
        <f t="shared" si="3"/>
        <v>19</v>
      </c>
      <c r="L20" s="65">
        <f>VLOOKUP($A20,'Return Data'!$B$7:$R$2843,17,0)</f>
        <v>19.420300000000001</v>
      </c>
      <c r="M20" s="66">
        <f t="shared" si="4"/>
        <v>8</v>
      </c>
      <c r="N20" s="65">
        <f>VLOOKUP($A20,'Return Data'!$B$7:$R$2843,14,0)</f>
        <v>16.238800000000001</v>
      </c>
      <c r="O20" s="66">
        <f t="shared" si="6"/>
        <v>3</v>
      </c>
      <c r="P20" s="65">
        <f>VLOOKUP($A20,'Return Data'!$B$7:$R$2843,15,0)</f>
        <v>17.9892</v>
      </c>
      <c r="Q20" s="66">
        <f t="shared" si="7"/>
        <v>6</v>
      </c>
      <c r="R20" s="65">
        <f>VLOOKUP($A20,'Return Data'!$B$7:$R$2843,16,0)</f>
        <v>16.689900000000002</v>
      </c>
      <c r="S20" s="67">
        <f t="shared" si="5"/>
        <v>14</v>
      </c>
    </row>
    <row r="21" spans="1:19" x14ac:dyDescent="0.3">
      <c r="A21" s="63" t="s">
        <v>924</v>
      </c>
      <c r="B21" s="64">
        <f>VLOOKUP($A21,'Return Data'!$B$7:$R$2843,3,0)</f>
        <v>44340</v>
      </c>
      <c r="C21" s="65">
        <f>VLOOKUP($A21,'Return Data'!$B$7:$R$2843,4,0)</f>
        <v>64.006</v>
      </c>
      <c r="D21" s="65">
        <f>VLOOKUP($A21,'Return Data'!$B$7:$R$2843,10,0)</f>
        <v>4.6123000000000003</v>
      </c>
      <c r="E21" s="66">
        <f t="shared" si="0"/>
        <v>18</v>
      </c>
      <c r="F21" s="65">
        <f>VLOOKUP($A21,'Return Data'!$B$7:$R$2843,11,0)</f>
        <v>15.699299999999999</v>
      </c>
      <c r="G21" s="66">
        <f t="shared" si="1"/>
        <v>26</v>
      </c>
      <c r="H21" s="65">
        <f>VLOOKUP($A21,'Return Data'!$B$7:$R$2843,12,0)</f>
        <v>25.877099999999999</v>
      </c>
      <c r="I21" s="66">
        <f t="shared" si="2"/>
        <v>27</v>
      </c>
      <c r="J21" s="65">
        <f>VLOOKUP($A21,'Return Data'!$B$7:$R$2843,13,0)</f>
        <v>55.527999999999999</v>
      </c>
      <c r="K21" s="66">
        <f t="shared" si="3"/>
        <v>27</v>
      </c>
      <c r="L21" s="65">
        <f>VLOOKUP($A21,'Return Data'!$B$7:$R$2843,17,0)</f>
        <v>13.8049</v>
      </c>
      <c r="M21" s="66">
        <f t="shared" si="4"/>
        <v>24</v>
      </c>
      <c r="N21" s="65">
        <f>VLOOKUP($A21,'Return Data'!$B$7:$R$2843,14,0)</f>
        <v>8.1442999999999994</v>
      </c>
      <c r="O21" s="66">
        <f t="shared" si="6"/>
        <v>22</v>
      </c>
      <c r="P21" s="65">
        <f>VLOOKUP($A21,'Return Data'!$B$7:$R$2843,15,0)</f>
        <v>13.6203</v>
      </c>
      <c r="Q21" s="66">
        <f t="shared" si="7"/>
        <v>20</v>
      </c>
      <c r="R21" s="65">
        <f>VLOOKUP($A21,'Return Data'!$B$7:$R$2843,16,0)</f>
        <v>13.851000000000001</v>
      </c>
      <c r="S21" s="67">
        <f t="shared" si="5"/>
        <v>21</v>
      </c>
    </row>
    <row r="22" spans="1:19" x14ac:dyDescent="0.3">
      <c r="A22" s="63" t="s">
        <v>926</v>
      </c>
      <c r="B22" s="64">
        <f>VLOOKUP($A22,'Return Data'!$B$7:$R$2843,3,0)</f>
        <v>44340</v>
      </c>
      <c r="C22" s="65">
        <f>VLOOKUP($A22,'Return Data'!$B$7:$R$2843,4,0)</f>
        <v>21.907900000000001</v>
      </c>
      <c r="D22" s="65">
        <f>VLOOKUP($A22,'Return Data'!$B$7:$R$2843,10,0)</f>
        <v>4.944</v>
      </c>
      <c r="E22" s="66">
        <f t="shared" si="0"/>
        <v>16</v>
      </c>
      <c r="F22" s="65">
        <f>VLOOKUP($A22,'Return Data'!$B$7:$R$2843,11,0)</f>
        <v>17.135100000000001</v>
      </c>
      <c r="G22" s="66">
        <f t="shared" si="1"/>
        <v>25</v>
      </c>
      <c r="H22" s="65">
        <f>VLOOKUP($A22,'Return Data'!$B$7:$R$2843,12,0)</f>
        <v>32.191899999999997</v>
      </c>
      <c r="I22" s="66">
        <f t="shared" si="2"/>
        <v>23</v>
      </c>
      <c r="J22" s="65">
        <f>VLOOKUP($A22,'Return Data'!$B$7:$R$2843,13,0)</f>
        <v>63.777799999999999</v>
      </c>
      <c r="K22" s="66">
        <f t="shared" si="3"/>
        <v>24</v>
      </c>
      <c r="L22" s="65">
        <f>VLOOKUP($A22,'Return Data'!$B$7:$R$2843,17,0)</f>
        <v>18.3367</v>
      </c>
      <c r="M22" s="66">
        <f t="shared" si="4"/>
        <v>13</v>
      </c>
      <c r="N22" s="65">
        <f>VLOOKUP($A22,'Return Data'!$B$7:$R$2843,14,0)</f>
        <v>13.1227</v>
      </c>
      <c r="O22" s="66">
        <f t="shared" si="6"/>
        <v>12</v>
      </c>
      <c r="P22" s="65">
        <f>VLOOKUP($A22,'Return Data'!$B$7:$R$2843,15,0)</f>
        <v>18.162099999999999</v>
      </c>
      <c r="Q22" s="66">
        <f t="shared" si="7"/>
        <v>5</v>
      </c>
      <c r="R22" s="65">
        <f>VLOOKUP($A22,'Return Data'!$B$7:$R$2843,16,0)</f>
        <v>13.3773</v>
      </c>
      <c r="S22" s="67">
        <f t="shared" si="5"/>
        <v>23</v>
      </c>
    </row>
    <row r="23" spans="1:19" x14ac:dyDescent="0.3">
      <c r="A23" s="63" t="s">
        <v>928</v>
      </c>
      <c r="B23" s="64">
        <f>VLOOKUP($A23,'Return Data'!$B$7:$R$2843,3,0)</f>
        <v>44340</v>
      </c>
      <c r="C23" s="65">
        <f>VLOOKUP($A23,'Return Data'!$B$7:$R$2843,4,0)</f>
        <v>14.360099999999999</v>
      </c>
      <c r="D23" s="65">
        <f>VLOOKUP($A23,'Return Data'!$B$7:$R$2843,10,0)</f>
        <v>7.6752000000000002</v>
      </c>
      <c r="E23" s="66">
        <f t="shared" si="0"/>
        <v>6</v>
      </c>
      <c r="F23" s="65">
        <f>VLOOKUP($A23,'Return Data'!$B$7:$R$2843,11,0)</f>
        <v>28.760100000000001</v>
      </c>
      <c r="G23" s="66">
        <f t="shared" si="1"/>
        <v>5</v>
      </c>
      <c r="H23" s="65">
        <f>VLOOKUP($A23,'Return Data'!$B$7:$R$2843,12,0)</f>
        <v>42.568800000000003</v>
      </c>
      <c r="I23" s="66">
        <f t="shared" si="2"/>
        <v>4</v>
      </c>
      <c r="J23" s="65">
        <f>VLOOKUP($A23,'Return Data'!$B$7:$R$2843,13,0)</f>
        <v>78.023700000000005</v>
      </c>
      <c r="K23" s="66">
        <f t="shared" si="3"/>
        <v>11</v>
      </c>
      <c r="L23" s="65"/>
      <c r="M23" s="66"/>
      <c r="N23" s="65"/>
      <c r="O23" s="66"/>
      <c r="P23" s="65"/>
      <c r="Q23" s="66"/>
      <c r="R23" s="65">
        <f>VLOOKUP($A23,'Return Data'!$B$7:$R$2843,16,0)</f>
        <v>29.495699999999999</v>
      </c>
      <c r="S23" s="67">
        <f t="shared" si="5"/>
        <v>1</v>
      </c>
    </row>
    <row r="24" spans="1:19" x14ac:dyDescent="0.3">
      <c r="A24" s="63" t="s">
        <v>930</v>
      </c>
      <c r="B24" s="64">
        <f>VLOOKUP($A24,'Return Data'!$B$7:$R$2843,3,0)</f>
        <v>44340</v>
      </c>
      <c r="C24" s="65">
        <f>VLOOKUP($A24,'Return Data'!$B$7:$R$2843,4,0)</f>
        <v>90.66</v>
      </c>
      <c r="D24" s="65">
        <f>VLOOKUP($A24,'Return Data'!$B$7:$R$2843,10,0)</f>
        <v>6.7630999999999997</v>
      </c>
      <c r="E24" s="66">
        <f t="shared" si="0"/>
        <v>8</v>
      </c>
      <c r="F24" s="65">
        <f>VLOOKUP($A24,'Return Data'!$B$7:$R$2843,11,0)</f>
        <v>26.8735</v>
      </c>
      <c r="G24" s="66">
        <f t="shared" si="1"/>
        <v>8</v>
      </c>
      <c r="H24" s="65">
        <f>VLOOKUP($A24,'Return Data'!$B$7:$R$2843,12,0)</f>
        <v>43.9848</v>
      </c>
      <c r="I24" s="66">
        <f t="shared" si="2"/>
        <v>2</v>
      </c>
      <c r="J24" s="65">
        <f>VLOOKUP($A24,'Return Data'!$B$7:$R$2843,13,0)</f>
        <v>89.087699999999998</v>
      </c>
      <c r="K24" s="66">
        <f t="shared" si="3"/>
        <v>2</v>
      </c>
      <c r="L24" s="65">
        <f>VLOOKUP($A24,'Return Data'!$B$7:$R$2843,17,0)</f>
        <v>25.9514</v>
      </c>
      <c r="M24" s="66">
        <f t="shared" si="4"/>
        <v>2</v>
      </c>
      <c r="N24" s="65">
        <f>VLOOKUP($A24,'Return Data'!$B$7:$R$2843,14,0)</f>
        <v>21.549700000000001</v>
      </c>
      <c r="O24" s="66">
        <f t="shared" si="6"/>
        <v>1</v>
      </c>
      <c r="P24" s="65">
        <f>VLOOKUP($A24,'Return Data'!$B$7:$R$2843,15,0)</f>
        <v>23.203700000000001</v>
      </c>
      <c r="Q24" s="66">
        <f t="shared" si="7"/>
        <v>1</v>
      </c>
      <c r="R24" s="65">
        <f>VLOOKUP($A24,'Return Data'!$B$7:$R$2843,16,0)</f>
        <v>24.8934</v>
      </c>
      <c r="S24" s="67">
        <f t="shared" si="5"/>
        <v>2</v>
      </c>
    </row>
    <row r="25" spans="1:19" x14ac:dyDescent="0.3">
      <c r="A25" s="63" t="s">
        <v>932</v>
      </c>
      <c r="B25" s="64">
        <f>VLOOKUP($A25,'Return Data'!$B$7:$R$2843,3,0)</f>
        <v>44340</v>
      </c>
      <c r="C25" s="65">
        <f>VLOOKUP($A25,'Return Data'!$B$7:$R$2843,4,0)</f>
        <v>14.2791</v>
      </c>
      <c r="D25" s="65">
        <f>VLOOKUP($A25,'Return Data'!$B$7:$R$2843,10,0)</f>
        <v>5.0744999999999996</v>
      </c>
      <c r="E25" s="66">
        <f t="shared" si="0"/>
        <v>15</v>
      </c>
      <c r="F25" s="65">
        <f>VLOOKUP($A25,'Return Data'!$B$7:$R$2843,11,0)</f>
        <v>25.043600000000001</v>
      </c>
      <c r="G25" s="66">
        <f t="shared" si="1"/>
        <v>11</v>
      </c>
      <c r="H25" s="65">
        <f>VLOOKUP($A25,'Return Data'!$B$7:$R$2843,12,0)</f>
        <v>42.498899999999999</v>
      </c>
      <c r="I25" s="66">
        <f t="shared" si="2"/>
        <v>5</v>
      </c>
      <c r="J25" s="65">
        <f>VLOOKUP($A25,'Return Data'!$B$7:$R$2843,13,0)</f>
        <v>77.733400000000003</v>
      </c>
      <c r="K25" s="66">
        <f t="shared" si="3"/>
        <v>12</v>
      </c>
      <c r="L25" s="65"/>
      <c r="M25" s="66"/>
      <c r="N25" s="65"/>
      <c r="O25" s="66"/>
      <c r="P25" s="65"/>
      <c r="Q25" s="66"/>
      <c r="R25" s="65">
        <f>VLOOKUP($A25,'Return Data'!$B$7:$R$2843,16,0)</f>
        <v>24.8886</v>
      </c>
      <c r="S25" s="67">
        <f t="shared" si="5"/>
        <v>3</v>
      </c>
    </row>
    <row r="26" spans="1:19" x14ac:dyDescent="0.3">
      <c r="A26" s="63" t="s">
        <v>2021</v>
      </c>
      <c r="B26" s="64">
        <f>VLOOKUP($A26,'Return Data'!$B$7:$R$2843,3,0)</f>
        <v>44340</v>
      </c>
      <c r="C26" s="65">
        <f>VLOOKUP($A26,'Return Data'!$B$7:$R$2843,4,0)</f>
        <v>22.1874</v>
      </c>
      <c r="D26" s="65">
        <f>VLOOKUP($A26,'Return Data'!$B$7:$R$2843,10,0)</f>
        <v>5.3623000000000003</v>
      </c>
      <c r="E26" s="66">
        <f t="shared" si="0"/>
        <v>13</v>
      </c>
      <c r="F26" s="65">
        <f>VLOOKUP($A26,'Return Data'!$B$7:$R$2843,11,0)</f>
        <v>25.319299999999998</v>
      </c>
      <c r="G26" s="66">
        <f t="shared" si="1"/>
        <v>10</v>
      </c>
      <c r="H26" s="65">
        <f>VLOOKUP($A26,'Return Data'!$B$7:$R$2843,12,0)</f>
        <v>40.145400000000002</v>
      </c>
      <c r="I26" s="66">
        <f t="shared" si="2"/>
        <v>10</v>
      </c>
      <c r="J26" s="65">
        <f>VLOOKUP($A26,'Return Data'!$B$7:$R$2843,13,0)</f>
        <v>71.668000000000006</v>
      </c>
      <c r="K26" s="66">
        <f t="shared" si="3"/>
        <v>17</v>
      </c>
      <c r="L26" s="65">
        <f>VLOOKUP($A26,'Return Data'!$B$7:$R$2843,17,0)</f>
        <v>16.186900000000001</v>
      </c>
      <c r="M26" s="66">
        <f t="shared" si="4"/>
        <v>20</v>
      </c>
      <c r="N26" s="65">
        <f>VLOOKUP($A26,'Return Data'!$B$7:$R$2843,14,0)</f>
        <v>13.2942</v>
      </c>
      <c r="O26" s="66">
        <f t="shared" si="6"/>
        <v>10</v>
      </c>
      <c r="P26" s="65">
        <f>VLOOKUP($A26,'Return Data'!$B$7:$R$2843,15,0)</f>
        <v>16.2042</v>
      </c>
      <c r="Q26" s="66">
        <f t="shared" si="7"/>
        <v>13</v>
      </c>
      <c r="R26" s="65">
        <f>VLOOKUP($A26,'Return Data'!$B$7:$R$2843,16,0)</f>
        <v>15.6972</v>
      </c>
      <c r="S26" s="67">
        <f t="shared" si="5"/>
        <v>17</v>
      </c>
    </row>
    <row r="27" spans="1:19" x14ac:dyDescent="0.3">
      <c r="A27" s="63" t="s">
        <v>935</v>
      </c>
      <c r="B27" s="64">
        <f>VLOOKUP($A27,'Return Data'!$B$7:$R$2843,3,0)</f>
        <v>44340</v>
      </c>
      <c r="C27" s="65">
        <f>VLOOKUP($A27,'Return Data'!$B$7:$R$2843,4,0)</f>
        <v>733.37879999999996</v>
      </c>
      <c r="D27" s="65">
        <f>VLOOKUP($A27,'Return Data'!$B$7:$R$2843,10,0)</f>
        <v>3.1139000000000001</v>
      </c>
      <c r="E27" s="66">
        <f t="shared" si="0"/>
        <v>23</v>
      </c>
      <c r="F27" s="65">
        <f>VLOOKUP($A27,'Return Data'!$B$7:$R$2843,11,0)</f>
        <v>21.625</v>
      </c>
      <c r="G27" s="66">
        <f t="shared" si="1"/>
        <v>18</v>
      </c>
      <c r="H27" s="65">
        <f>VLOOKUP($A27,'Return Data'!$B$7:$R$2843,12,0)</f>
        <v>36.133600000000001</v>
      </c>
      <c r="I27" s="66">
        <f t="shared" si="2"/>
        <v>19</v>
      </c>
      <c r="J27" s="65">
        <f>VLOOKUP($A27,'Return Data'!$B$7:$R$2843,13,0)</f>
        <v>78.834299999999999</v>
      </c>
      <c r="K27" s="66">
        <f t="shared" si="3"/>
        <v>10</v>
      </c>
      <c r="L27" s="65">
        <f>VLOOKUP($A27,'Return Data'!$B$7:$R$2843,17,0)</f>
        <v>14.282500000000001</v>
      </c>
      <c r="M27" s="66">
        <f t="shared" si="4"/>
        <v>23</v>
      </c>
      <c r="N27" s="65">
        <f>VLOOKUP($A27,'Return Data'!$B$7:$R$2843,14,0)</f>
        <v>11.1206</v>
      </c>
      <c r="O27" s="66">
        <f t="shared" si="6"/>
        <v>19</v>
      </c>
      <c r="P27" s="65">
        <f>VLOOKUP($A27,'Return Data'!$B$7:$R$2843,15,0)</f>
        <v>12.3009</v>
      </c>
      <c r="Q27" s="66">
        <f t="shared" si="7"/>
        <v>22</v>
      </c>
      <c r="R27" s="65">
        <f>VLOOKUP($A27,'Return Data'!$B$7:$R$2843,16,0)</f>
        <v>12.537000000000001</v>
      </c>
      <c r="S27" s="67">
        <f t="shared" si="5"/>
        <v>26</v>
      </c>
    </row>
    <row r="28" spans="1:19" x14ac:dyDescent="0.3">
      <c r="A28" s="63" t="s">
        <v>937</v>
      </c>
      <c r="B28" s="64">
        <f>VLOOKUP($A28,'Return Data'!$B$7:$R$2843,3,0)</f>
        <v>44340</v>
      </c>
      <c r="C28" s="65">
        <f>VLOOKUP($A28,'Return Data'!$B$7:$R$2843,4,0)</f>
        <v>165.54</v>
      </c>
      <c r="D28" s="65">
        <f>VLOOKUP($A28,'Return Data'!$B$7:$R$2843,10,0)</f>
        <v>5.6750999999999996</v>
      </c>
      <c r="E28" s="66">
        <f t="shared" si="0"/>
        <v>12</v>
      </c>
      <c r="F28" s="65">
        <f>VLOOKUP($A28,'Return Data'!$B$7:$R$2843,11,0)</f>
        <v>24.700600000000001</v>
      </c>
      <c r="G28" s="66">
        <f t="shared" si="1"/>
        <v>12</v>
      </c>
      <c r="H28" s="65">
        <f>VLOOKUP($A28,'Return Data'!$B$7:$R$2843,12,0)</f>
        <v>39.778799999999997</v>
      </c>
      <c r="I28" s="66">
        <f t="shared" si="2"/>
        <v>11</v>
      </c>
      <c r="J28" s="65">
        <f>VLOOKUP($A28,'Return Data'!$B$7:$R$2843,13,0)</f>
        <v>79.175200000000004</v>
      </c>
      <c r="K28" s="66">
        <f t="shared" si="3"/>
        <v>9</v>
      </c>
      <c r="L28" s="65">
        <f>VLOOKUP($A28,'Return Data'!$B$7:$R$2843,17,0)</f>
        <v>22.274699999999999</v>
      </c>
      <c r="M28" s="66">
        <f t="shared" si="4"/>
        <v>4</v>
      </c>
      <c r="N28" s="65">
        <f>VLOOKUP($A28,'Return Data'!$B$7:$R$2843,14,0)</f>
        <v>13.988</v>
      </c>
      <c r="O28" s="66">
        <f t="shared" si="6"/>
        <v>9</v>
      </c>
      <c r="P28" s="65">
        <f>VLOOKUP($A28,'Return Data'!$B$7:$R$2843,15,0)</f>
        <v>19.3902</v>
      </c>
      <c r="Q28" s="66">
        <f t="shared" si="7"/>
        <v>3</v>
      </c>
      <c r="R28" s="65">
        <f>VLOOKUP($A28,'Return Data'!$B$7:$R$2843,16,0)</f>
        <v>20.650600000000001</v>
      </c>
      <c r="S28" s="67">
        <f t="shared" si="5"/>
        <v>7</v>
      </c>
    </row>
    <row r="29" spans="1:19" x14ac:dyDescent="0.3">
      <c r="A29" s="63" t="s">
        <v>939</v>
      </c>
      <c r="B29" s="64">
        <f>VLOOKUP($A29,'Return Data'!$B$7:$R$2843,3,0)</f>
        <v>44340</v>
      </c>
      <c r="C29" s="65">
        <f>VLOOKUP($A29,'Return Data'!$B$7:$R$2843,4,0)</f>
        <v>58.948700000000002</v>
      </c>
      <c r="D29" s="65">
        <f>VLOOKUP($A29,'Return Data'!$B$7:$R$2843,10,0)</f>
        <v>16.483499999999999</v>
      </c>
      <c r="E29" s="66">
        <f t="shared" si="0"/>
        <v>1</v>
      </c>
      <c r="F29" s="65">
        <f>VLOOKUP($A29,'Return Data'!$B$7:$R$2843,11,0)</f>
        <v>33.683599999999998</v>
      </c>
      <c r="G29" s="66">
        <f t="shared" si="1"/>
        <v>1</v>
      </c>
      <c r="H29" s="65">
        <f>VLOOKUP($A29,'Return Data'!$B$7:$R$2843,12,0)</f>
        <v>38.670499999999997</v>
      </c>
      <c r="I29" s="66">
        <f t="shared" si="2"/>
        <v>14</v>
      </c>
      <c r="J29" s="65">
        <f>VLOOKUP($A29,'Return Data'!$B$7:$R$2843,13,0)</f>
        <v>63.186599999999999</v>
      </c>
      <c r="K29" s="66">
        <f t="shared" si="3"/>
        <v>25</v>
      </c>
      <c r="L29" s="65">
        <f>VLOOKUP($A29,'Return Data'!$B$7:$R$2843,17,0)</f>
        <v>25.499300000000002</v>
      </c>
      <c r="M29" s="66">
        <f t="shared" si="4"/>
        <v>3</v>
      </c>
      <c r="N29" s="65">
        <f>VLOOKUP($A29,'Return Data'!$B$7:$R$2843,14,0)</f>
        <v>16.764099999999999</v>
      </c>
      <c r="O29" s="66">
        <f t="shared" si="6"/>
        <v>2</v>
      </c>
      <c r="P29" s="65">
        <f>VLOOKUP($A29,'Return Data'!$B$7:$R$2843,15,0)</f>
        <v>16.554200000000002</v>
      </c>
      <c r="Q29" s="66">
        <f t="shared" si="7"/>
        <v>10</v>
      </c>
      <c r="R29" s="65">
        <f>VLOOKUP($A29,'Return Data'!$B$7:$R$2843,16,0)</f>
        <v>18.185700000000001</v>
      </c>
      <c r="S29" s="67">
        <f t="shared" si="5"/>
        <v>8</v>
      </c>
    </row>
    <row r="30" spans="1:19" x14ac:dyDescent="0.3">
      <c r="A30" s="63" t="s">
        <v>1908</v>
      </c>
      <c r="B30" s="64">
        <f>VLOOKUP($A30,'Return Data'!$B$7:$R$2843,3,0)</f>
        <v>44340</v>
      </c>
      <c r="C30" s="65">
        <f>VLOOKUP($A30,'Return Data'!$B$7:$R$2843,4,0)</f>
        <v>327.18329999999997</v>
      </c>
      <c r="D30" s="65">
        <f>VLOOKUP($A30,'Return Data'!$B$7:$R$2843,10,0)</f>
        <v>7.7129000000000003</v>
      </c>
      <c r="E30" s="66">
        <f t="shared" si="0"/>
        <v>5</v>
      </c>
      <c r="F30" s="65">
        <f>VLOOKUP($A30,'Return Data'!$B$7:$R$2843,11,0)</f>
        <v>28.886199999999999</v>
      </c>
      <c r="G30" s="66">
        <f t="shared" si="1"/>
        <v>4</v>
      </c>
      <c r="H30" s="65">
        <f>VLOOKUP($A30,'Return Data'!$B$7:$R$2843,12,0)</f>
        <v>42.156300000000002</v>
      </c>
      <c r="I30" s="66">
        <f t="shared" si="2"/>
        <v>6</v>
      </c>
      <c r="J30" s="65">
        <f>VLOOKUP($A30,'Return Data'!$B$7:$R$2843,13,0)</f>
        <v>80.779600000000002</v>
      </c>
      <c r="K30" s="66">
        <f t="shared" si="3"/>
        <v>6</v>
      </c>
      <c r="L30" s="65">
        <f>VLOOKUP($A30,'Return Data'!$B$7:$R$2843,17,0)</f>
        <v>18.7561</v>
      </c>
      <c r="M30" s="66">
        <f t="shared" si="4"/>
        <v>11</v>
      </c>
      <c r="N30" s="65">
        <f>VLOOKUP($A30,'Return Data'!$B$7:$R$2843,14,0)</f>
        <v>14.773099999999999</v>
      </c>
      <c r="O30" s="66">
        <f t="shared" si="6"/>
        <v>8</v>
      </c>
      <c r="P30" s="65">
        <f>VLOOKUP($A30,'Return Data'!$B$7:$R$2843,15,0)</f>
        <v>16.354299999999999</v>
      </c>
      <c r="Q30" s="66">
        <f t="shared" si="7"/>
        <v>12</v>
      </c>
      <c r="R30" s="65">
        <f>VLOOKUP($A30,'Return Data'!$B$7:$R$2843,16,0)</f>
        <v>16.829599999999999</v>
      </c>
      <c r="S30" s="67">
        <f t="shared" si="5"/>
        <v>13</v>
      </c>
    </row>
    <row r="31" spans="1:19" x14ac:dyDescent="0.3">
      <c r="A31" s="63" t="s">
        <v>941</v>
      </c>
      <c r="B31" s="64">
        <f>VLOOKUP($A31,'Return Data'!$B$7:$R$2843,3,0)</f>
        <v>44340</v>
      </c>
      <c r="C31" s="65">
        <f>VLOOKUP($A31,'Return Data'!$B$7:$R$2843,4,0)</f>
        <v>47.980600000000003</v>
      </c>
      <c r="D31" s="65">
        <f>VLOOKUP($A31,'Return Data'!$B$7:$R$2843,10,0)</f>
        <v>1.4286000000000001</v>
      </c>
      <c r="E31" s="66">
        <f t="shared" si="0"/>
        <v>27</v>
      </c>
      <c r="F31" s="65">
        <f>VLOOKUP($A31,'Return Data'!$B$7:$R$2843,11,0)</f>
        <v>20.901199999999999</v>
      </c>
      <c r="G31" s="66">
        <f t="shared" si="1"/>
        <v>19</v>
      </c>
      <c r="H31" s="65">
        <f>VLOOKUP($A31,'Return Data'!$B$7:$R$2843,12,0)</f>
        <v>31.853999999999999</v>
      </c>
      <c r="I31" s="66">
        <f t="shared" si="2"/>
        <v>24</v>
      </c>
      <c r="J31" s="65">
        <f>VLOOKUP($A31,'Return Data'!$B$7:$R$2843,13,0)</f>
        <v>68.829300000000003</v>
      </c>
      <c r="K31" s="66">
        <f t="shared" si="3"/>
        <v>21</v>
      </c>
      <c r="L31" s="65">
        <f>VLOOKUP($A31,'Return Data'!$B$7:$R$2843,17,0)</f>
        <v>14.7685</v>
      </c>
      <c r="M31" s="66">
        <f t="shared" si="4"/>
        <v>22</v>
      </c>
      <c r="N31" s="65">
        <f>VLOOKUP($A31,'Return Data'!$B$7:$R$2843,14,0)</f>
        <v>12.076000000000001</v>
      </c>
      <c r="O31" s="66">
        <f t="shared" si="6"/>
        <v>18</v>
      </c>
      <c r="P31" s="65">
        <f>VLOOKUP($A31,'Return Data'!$B$7:$R$2843,15,0)</f>
        <v>16.7272</v>
      </c>
      <c r="Q31" s="66">
        <f t="shared" si="7"/>
        <v>9</v>
      </c>
      <c r="R31" s="65">
        <f>VLOOKUP($A31,'Return Data'!$B$7:$R$2843,16,0)</f>
        <v>14.5557</v>
      </c>
      <c r="S31" s="67">
        <f t="shared" si="5"/>
        <v>19</v>
      </c>
    </row>
    <row r="32" spans="1:19" x14ac:dyDescent="0.3">
      <c r="A32" s="63" t="s">
        <v>943</v>
      </c>
      <c r="B32" s="64">
        <f>VLOOKUP($A32,'Return Data'!$B$7:$R$2843,3,0)</f>
        <v>44340</v>
      </c>
      <c r="C32" s="65">
        <f>VLOOKUP($A32,'Return Data'!$B$7:$R$2843,4,0)</f>
        <v>313.34589999999997</v>
      </c>
      <c r="D32" s="65">
        <f>VLOOKUP($A32,'Return Data'!$B$7:$R$2843,10,0)</f>
        <v>2.1922999999999999</v>
      </c>
      <c r="E32" s="66">
        <f t="shared" si="0"/>
        <v>25</v>
      </c>
      <c r="F32" s="65">
        <f>VLOOKUP($A32,'Return Data'!$B$7:$R$2843,11,0)</f>
        <v>20.616900000000001</v>
      </c>
      <c r="G32" s="66">
        <f t="shared" si="1"/>
        <v>20</v>
      </c>
      <c r="H32" s="65">
        <f>VLOOKUP($A32,'Return Data'!$B$7:$R$2843,12,0)</f>
        <v>32.436999999999998</v>
      </c>
      <c r="I32" s="66">
        <f t="shared" si="2"/>
        <v>22</v>
      </c>
      <c r="J32" s="65">
        <f>VLOOKUP($A32,'Return Data'!$B$7:$R$2843,13,0)</f>
        <v>69.182900000000004</v>
      </c>
      <c r="K32" s="66">
        <f t="shared" si="3"/>
        <v>20</v>
      </c>
      <c r="L32" s="65">
        <f>VLOOKUP($A32,'Return Data'!$B$7:$R$2843,17,0)</f>
        <v>17.9557</v>
      </c>
      <c r="M32" s="66">
        <f t="shared" si="4"/>
        <v>14</v>
      </c>
      <c r="N32" s="65">
        <f>VLOOKUP($A32,'Return Data'!$B$7:$R$2843,14,0)</f>
        <v>16.0106</v>
      </c>
      <c r="O32" s="66">
        <f t="shared" si="6"/>
        <v>4</v>
      </c>
      <c r="P32" s="65">
        <f>VLOOKUP($A32,'Return Data'!$B$7:$R$2843,15,0)</f>
        <v>15.967599999999999</v>
      </c>
      <c r="Q32" s="66">
        <f t="shared" si="7"/>
        <v>14</v>
      </c>
      <c r="R32" s="65">
        <f>VLOOKUP($A32,'Return Data'!$B$7:$R$2843,16,0)</f>
        <v>16.205500000000001</v>
      </c>
      <c r="S32" s="67">
        <f t="shared" si="5"/>
        <v>15</v>
      </c>
    </row>
    <row r="33" spans="1:19" x14ac:dyDescent="0.3">
      <c r="A33" s="63" t="s">
        <v>944</v>
      </c>
      <c r="B33" s="64">
        <f>VLOOKUP($A33,'Return Data'!$B$7:$R$2843,3,0)</f>
        <v>44340</v>
      </c>
      <c r="C33" s="65">
        <f>VLOOKUP($A33,'Return Data'!$B$7:$R$2843,4,0)</f>
        <v>13.57</v>
      </c>
      <c r="D33" s="65">
        <f>VLOOKUP($A33,'Return Data'!$B$7:$R$2843,10,0)</f>
        <v>1.8769</v>
      </c>
      <c r="E33" s="66">
        <f t="shared" si="0"/>
        <v>26</v>
      </c>
      <c r="F33" s="65">
        <f>VLOOKUP($A33,'Return Data'!$B$7:$R$2843,11,0)</f>
        <v>15.293100000000001</v>
      </c>
      <c r="G33" s="66">
        <f t="shared" si="1"/>
        <v>27</v>
      </c>
      <c r="H33" s="65">
        <f>VLOOKUP($A33,'Return Data'!$B$7:$R$2843,12,0)</f>
        <v>28.625599999999999</v>
      </c>
      <c r="I33" s="66">
        <f t="shared" si="2"/>
        <v>26</v>
      </c>
      <c r="J33" s="65">
        <f>VLOOKUP($A33,'Return Data'!$B$7:$R$2843,13,0)</f>
        <v>65.487799999999993</v>
      </c>
      <c r="K33" s="66">
        <f t="shared" si="3"/>
        <v>23</v>
      </c>
      <c r="L33" s="65"/>
      <c r="M33" s="66"/>
      <c r="N33" s="65"/>
      <c r="O33" s="66"/>
      <c r="P33" s="65"/>
      <c r="Q33" s="66"/>
      <c r="R33" s="65">
        <f>VLOOKUP($A33,'Return Data'!$B$7:$R$2843,16,0)</f>
        <v>23.154900000000001</v>
      </c>
      <c r="S33" s="67">
        <f t="shared" si="5"/>
        <v>5</v>
      </c>
    </row>
    <row r="34" spans="1:19" x14ac:dyDescent="0.3">
      <c r="A34" s="63" t="s">
        <v>946</v>
      </c>
      <c r="B34" s="64">
        <f>VLOOKUP($A34,'Return Data'!$B$7:$R$2843,3,0)</f>
        <v>44340</v>
      </c>
      <c r="C34" s="65">
        <f>VLOOKUP($A34,'Return Data'!$B$7:$R$2843,4,0)</f>
        <v>88.895200000000003</v>
      </c>
      <c r="D34" s="65">
        <f>VLOOKUP($A34,'Return Data'!$B$7:$R$2843,10,0)</f>
        <v>7.9672000000000001</v>
      </c>
      <c r="E34" s="66">
        <f t="shared" si="0"/>
        <v>4</v>
      </c>
      <c r="F34" s="65">
        <f>VLOOKUP($A34,'Return Data'!$B$7:$R$2843,11,0)</f>
        <v>32.861800000000002</v>
      </c>
      <c r="G34" s="66">
        <f t="shared" si="1"/>
        <v>2</v>
      </c>
      <c r="H34" s="65">
        <f>VLOOKUP($A34,'Return Data'!$B$7:$R$2843,12,0)</f>
        <v>43.514499999999998</v>
      </c>
      <c r="I34" s="66">
        <f t="shared" si="2"/>
        <v>3</v>
      </c>
      <c r="J34" s="65">
        <f>VLOOKUP($A34,'Return Data'!$B$7:$R$2843,13,0)</f>
        <v>86.4726</v>
      </c>
      <c r="K34" s="66">
        <f t="shared" si="3"/>
        <v>3</v>
      </c>
      <c r="L34" s="65">
        <f>VLOOKUP($A34,'Return Data'!$B$7:$R$2843,17,0)</f>
        <v>17.419</v>
      </c>
      <c r="M34" s="66">
        <f t="shared" si="4"/>
        <v>15</v>
      </c>
      <c r="N34" s="65">
        <f>VLOOKUP($A34,'Return Data'!$B$7:$R$2843,14,0)</f>
        <v>12.279199999999999</v>
      </c>
      <c r="O34" s="66">
        <f t="shared" si="6"/>
        <v>17</v>
      </c>
      <c r="P34" s="65">
        <f>VLOOKUP($A34,'Return Data'!$B$7:$R$2843,15,0)</f>
        <v>13.685499999999999</v>
      </c>
      <c r="Q34" s="66">
        <f t="shared" si="7"/>
        <v>19</v>
      </c>
      <c r="R34" s="65">
        <f>VLOOKUP($A34,'Return Data'!$B$7:$R$2843,16,0)</f>
        <v>13.171900000000001</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5.6627777777777775</v>
      </c>
      <c r="E36" s="74"/>
      <c r="F36" s="75">
        <f>AVERAGE(F8:F34)</f>
        <v>23.809359259259264</v>
      </c>
      <c r="G36" s="74"/>
      <c r="H36" s="75">
        <f>AVERAGE(H8:H34)</f>
        <v>37.634577777777778</v>
      </c>
      <c r="I36" s="74"/>
      <c r="J36" s="75">
        <f>AVERAGE(J8:J34)</f>
        <v>74.641681481481484</v>
      </c>
      <c r="K36" s="74"/>
      <c r="L36" s="75">
        <f>AVERAGE(L8:L34)</f>
        <v>18.940366666666666</v>
      </c>
      <c r="M36" s="74"/>
      <c r="N36" s="75">
        <f>AVERAGE(N8:N34)</f>
        <v>13.659745454545456</v>
      </c>
      <c r="O36" s="74"/>
      <c r="P36" s="75">
        <f>AVERAGE(P8:P34)</f>
        <v>16.411222727272726</v>
      </c>
      <c r="Q36" s="74"/>
      <c r="R36" s="75">
        <f>AVERAGE(R8:R34)</f>
        <v>17.477925925925923</v>
      </c>
      <c r="S36" s="76"/>
    </row>
    <row r="37" spans="1:19" x14ac:dyDescent="0.3">
      <c r="A37" s="73" t="s">
        <v>28</v>
      </c>
      <c r="B37" s="74"/>
      <c r="C37" s="74"/>
      <c r="D37" s="75">
        <f>MIN(D8:D34)</f>
        <v>1.4286000000000001</v>
      </c>
      <c r="E37" s="74"/>
      <c r="F37" s="75">
        <f>MIN(F8:F34)</f>
        <v>15.293100000000001</v>
      </c>
      <c r="G37" s="74"/>
      <c r="H37" s="75">
        <f>MIN(H8:H34)</f>
        <v>25.877099999999999</v>
      </c>
      <c r="I37" s="74"/>
      <c r="J37" s="75">
        <f>MIN(J8:J34)</f>
        <v>55.527999999999999</v>
      </c>
      <c r="K37" s="74"/>
      <c r="L37" s="75">
        <f>MIN(L8:L34)</f>
        <v>13.8049</v>
      </c>
      <c r="M37" s="74"/>
      <c r="N37" s="75">
        <f>MIN(N8:N34)</f>
        <v>8.1442999999999994</v>
      </c>
      <c r="O37" s="74"/>
      <c r="P37" s="75">
        <f>MIN(P8:P34)</f>
        <v>12.3009</v>
      </c>
      <c r="Q37" s="74"/>
      <c r="R37" s="75">
        <f>MIN(R8:R34)</f>
        <v>10.826700000000001</v>
      </c>
      <c r="S37" s="76"/>
    </row>
    <row r="38" spans="1:19" ht="15" thickBot="1" x14ac:dyDescent="0.35">
      <c r="A38" s="77" t="s">
        <v>29</v>
      </c>
      <c r="B38" s="78"/>
      <c r="C38" s="78"/>
      <c r="D38" s="79">
        <f>MAX(D8:D34)</f>
        <v>16.483499999999999</v>
      </c>
      <c r="E38" s="78"/>
      <c r="F38" s="79">
        <f>MAX(F8:F34)</f>
        <v>33.683599999999998</v>
      </c>
      <c r="G38" s="78"/>
      <c r="H38" s="79">
        <f>MAX(H8:H34)</f>
        <v>44.993299999999998</v>
      </c>
      <c r="I38" s="78"/>
      <c r="J38" s="79">
        <f>MAX(J8:J34)</f>
        <v>91.842299999999994</v>
      </c>
      <c r="K38" s="78"/>
      <c r="L38" s="79">
        <f>MAX(L8:L34)</f>
        <v>27.703800000000001</v>
      </c>
      <c r="M38" s="78"/>
      <c r="N38" s="79">
        <f>MAX(N8:N34)</f>
        <v>21.549700000000001</v>
      </c>
      <c r="O38" s="78"/>
      <c r="P38" s="79">
        <f>MAX(P8:P34)</f>
        <v>23.203700000000001</v>
      </c>
      <c r="Q38" s="78"/>
      <c r="R38" s="79">
        <f>MAX(R8:R34)</f>
        <v>29.495699999999999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44340</v>
      </c>
      <c r="C8" s="65">
        <f>VLOOKUP($A8,'Return Data'!$B$7:$R$2843,4,0)</f>
        <v>683.70062205323904</v>
      </c>
      <c r="D8" s="65">
        <f>VLOOKUP($A8,'Return Data'!$B$7:$R$2843,10,0)</f>
        <v>3.88</v>
      </c>
      <c r="E8" s="66">
        <f t="shared" ref="E8:E34" si="0">RANK(D8,D$8:D$34,0)</f>
        <v>22</v>
      </c>
      <c r="F8" s="65">
        <f>VLOOKUP($A8,'Return Data'!$B$7:$R$2843,11,0)</f>
        <v>21.342300000000002</v>
      </c>
      <c r="G8" s="66">
        <f t="shared" ref="G8:G34" si="1">RANK(F8,F$8:F$34,0)</f>
        <v>15</v>
      </c>
      <c r="H8" s="65">
        <f>VLOOKUP($A8,'Return Data'!$B$7:$R$2843,12,0)</f>
        <v>40.939900000000002</v>
      </c>
      <c r="I8" s="66">
        <f>RANK(H8,H$8:H$34,0)</f>
        <v>5</v>
      </c>
      <c r="J8" s="65">
        <f>VLOOKUP($A8,'Return Data'!$B$7:$R$2843,13,0)</f>
        <v>77.755099999999999</v>
      </c>
      <c r="K8" s="66">
        <f>RANK(J8,J$8:J$34,0)</f>
        <v>8</v>
      </c>
      <c r="L8" s="65">
        <f>VLOOKUP($A8,'Return Data'!$B$7:$R$2843,17,0)</f>
        <v>17.647600000000001</v>
      </c>
      <c r="M8" s="66">
        <f>RANK(L8,L$8:L$34,0)</f>
        <v>11</v>
      </c>
      <c r="N8" s="65">
        <f>VLOOKUP($A8,'Return Data'!$B$7:$R$2843,14,0)</f>
        <v>11.5718</v>
      </c>
      <c r="O8" s="66">
        <f>RANK(N8,N$8:N$34,0)</f>
        <v>14</v>
      </c>
      <c r="P8" s="65">
        <f>VLOOKUP($A8,'Return Data'!$B$7:$R$2843,15,0)</f>
        <v>14.5768</v>
      </c>
      <c r="Q8" s="66">
        <f>RANK(P8,P$8:P$34,0)</f>
        <v>14</v>
      </c>
      <c r="R8" s="65">
        <f>VLOOKUP($A8,'Return Data'!$B$7:$R$2843,16,0)</f>
        <v>17.7303</v>
      </c>
      <c r="S8" s="67">
        <f>RANK(R8,R$8:R$34,0)</f>
        <v>11</v>
      </c>
    </row>
    <row r="9" spans="1:20" x14ac:dyDescent="0.3">
      <c r="A9" s="63" t="s">
        <v>901</v>
      </c>
      <c r="B9" s="64">
        <f>VLOOKUP($A9,'Return Data'!$B$7:$R$2843,3,0)</f>
        <v>44340</v>
      </c>
      <c r="C9" s="65">
        <f>VLOOKUP($A9,'Return Data'!$B$7:$R$2843,4,0)</f>
        <v>16.920000000000002</v>
      </c>
      <c r="D9" s="65">
        <f>VLOOKUP($A9,'Return Data'!$B$7:$R$2843,10,0)</f>
        <v>7.0209000000000001</v>
      </c>
      <c r="E9" s="66">
        <f t="shared" si="0"/>
        <v>7</v>
      </c>
      <c r="F9" s="65">
        <f>VLOOKUP($A9,'Return Data'!$B$7:$R$2843,11,0)</f>
        <v>21.03</v>
      </c>
      <c r="G9" s="66">
        <f t="shared" si="1"/>
        <v>17</v>
      </c>
      <c r="H9" s="65">
        <f>VLOOKUP($A9,'Return Data'!$B$7:$R$2843,12,0)</f>
        <v>34.606200000000001</v>
      </c>
      <c r="I9" s="66">
        <f t="shared" ref="I9:I34" si="2">RANK(H9,H$8:H$34,0)</f>
        <v>19</v>
      </c>
      <c r="J9" s="65">
        <f>VLOOKUP($A9,'Return Data'!$B$7:$R$2843,13,0)</f>
        <v>68.358199999999997</v>
      </c>
      <c r="K9" s="66">
        <f t="shared" ref="K9:K34" si="3">RANK(J9,J$8:J$34,0)</f>
        <v>18</v>
      </c>
      <c r="L9" s="65">
        <f>VLOOKUP($A9,'Return Data'!$B$7:$R$2843,17,0)</f>
        <v>25.652100000000001</v>
      </c>
      <c r="M9" s="66">
        <f t="shared" ref="M9:M34" si="4">RANK(L9,L$8:L$34,0)</f>
        <v>1</v>
      </c>
      <c r="N9" s="65"/>
      <c r="O9" s="66"/>
      <c r="P9" s="65"/>
      <c r="Q9" s="66"/>
      <c r="R9" s="65">
        <f>VLOOKUP($A9,'Return Data'!$B$7:$R$2843,16,0)</f>
        <v>22.523099999999999</v>
      </c>
      <c r="S9" s="67">
        <f t="shared" ref="S9:S34" si="5">RANK(R9,R$8:R$34,0)</f>
        <v>4</v>
      </c>
    </row>
    <row r="10" spans="1:20" x14ac:dyDescent="0.3">
      <c r="A10" s="63" t="s">
        <v>903</v>
      </c>
      <c r="B10" s="64">
        <f>VLOOKUP($A10,'Return Data'!$B$7:$R$2843,3,0)</f>
        <v>44340</v>
      </c>
      <c r="C10" s="65">
        <f>VLOOKUP($A10,'Return Data'!$B$7:$R$2843,4,0)</f>
        <v>47.19</v>
      </c>
      <c r="D10" s="65">
        <f>VLOOKUP($A10,'Return Data'!$B$7:$R$2843,10,0)</f>
        <v>8.0109999999999992</v>
      </c>
      <c r="E10" s="66">
        <f t="shared" si="0"/>
        <v>2</v>
      </c>
      <c r="F10" s="65">
        <f>VLOOKUP($A10,'Return Data'!$B$7:$R$2843,11,0)</f>
        <v>19.377700000000001</v>
      </c>
      <c r="G10" s="66">
        <f t="shared" si="1"/>
        <v>23</v>
      </c>
      <c r="H10" s="65">
        <f>VLOOKUP($A10,'Return Data'!$B$7:$R$2843,12,0)</f>
        <v>34.367899999999999</v>
      </c>
      <c r="I10" s="66">
        <f t="shared" si="2"/>
        <v>20</v>
      </c>
      <c r="J10" s="65">
        <f>VLOOKUP($A10,'Return Data'!$B$7:$R$2843,13,0)</f>
        <v>65.462800000000001</v>
      </c>
      <c r="K10" s="66">
        <f t="shared" si="3"/>
        <v>22</v>
      </c>
      <c r="L10" s="65">
        <f>VLOOKUP($A10,'Return Data'!$B$7:$R$2843,17,0)</f>
        <v>17.715399999999999</v>
      </c>
      <c r="M10" s="66">
        <f t="shared" si="4"/>
        <v>10</v>
      </c>
      <c r="N10" s="65">
        <f>VLOOKUP($A10,'Return Data'!$B$7:$R$2843,14,0)</f>
        <v>8.3315000000000001</v>
      </c>
      <c r="O10" s="66">
        <f t="shared" ref="O10:O34" si="6">RANK(N10,N$8:N$34,0)</f>
        <v>21</v>
      </c>
      <c r="P10" s="65">
        <f>VLOOKUP($A10,'Return Data'!$B$7:$R$2843,15,0)</f>
        <v>12.4817</v>
      </c>
      <c r="Q10" s="66">
        <f t="shared" ref="Q10:Q34" si="7">RANK(P10,P$8:P$34,0)</f>
        <v>20</v>
      </c>
      <c r="R10" s="65">
        <f>VLOOKUP($A10,'Return Data'!$B$7:$R$2843,16,0)</f>
        <v>13.1076</v>
      </c>
      <c r="S10" s="67">
        <f t="shared" si="5"/>
        <v>17</v>
      </c>
    </row>
    <row r="11" spans="1:20" x14ac:dyDescent="0.3">
      <c r="A11" s="63" t="s">
        <v>905</v>
      </c>
      <c r="B11" s="64">
        <f>VLOOKUP($A11,'Return Data'!$B$7:$R$2843,3,0)</f>
        <v>44340</v>
      </c>
      <c r="C11" s="65">
        <f>VLOOKUP($A11,'Return Data'!$B$7:$R$2843,4,0)</f>
        <v>135.87</v>
      </c>
      <c r="D11" s="65">
        <f>VLOOKUP($A11,'Return Data'!$B$7:$R$2843,10,0)</f>
        <v>3.8919999999999999</v>
      </c>
      <c r="E11" s="66">
        <f t="shared" si="0"/>
        <v>21</v>
      </c>
      <c r="F11" s="65">
        <f>VLOOKUP($A11,'Return Data'!$B$7:$R$2843,11,0)</f>
        <v>19.4252</v>
      </c>
      <c r="G11" s="66">
        <f t="shared" si="1"/>
        <v>22</v>
      </c>
      <c r="H11" s="65">
        <f>VLOOKUP($A11,'Return Data'!$B$7:$R$2843,12,0)</f>
        <v>35.180599999999998</v>
      </c>
      <c r="I11" s="66">
        <f t="shared" si="2"/>
        <v>18</v>
      </c>
      <c r="J11" s="65">
        <f>VLOOKUP($A11,'Return Data'!$B$7:$R$2843,13,0)</f>
        <v>72.118099999999998</v>
      </c>
      <c r="K11" s="66">
        <f t="shared" si="3"/>
        <v>15</v>
      </c>
      <c r="L11" s="65">
        <f>VLOOKUP($A11,'Return Data'!$B$7:$R$2843,17,0)</f>
        <v>19.625</v>
      </c>
      <c r="M11" s="66">
        <f t="shared" si="4"/>
        <v>6</v>
      </c>
      <c r="N11" s="65">
        <f>VLOOKUP($A11,'Return Data'!$B$7:$R$2843,14,0)</f>
        <v>13.775399999999999</v>
      </c>
      <c r="O11" s="66">
        <f t="shared" si="6"/>
        <v>8</v>
      </c>
      <c r="P11" s="65">
        <f>VLOOKUP($A11,'Return Data'!$B$7:$R$2843,15,0)</f>
        <v>18.366199999999999</v>
      </c>
      <c r="Q11" s="66">
        <f t="shared" si="7"/>
        <v>2</v>
      </c>
      <c r="R11" s="65">
        <f>VLOOKUP($A11,'Return Data'!$B$7:$R$2843,16,0)</f>
        <v>17.459099999999999</v>
      </c>
      <c r="S11" s="67">
        <f t="shared" si="5"/>
        <v>12</v>
      </c>
    </row>
    <row r="12" spans="1:20" x14ac:dyDescent="0.3">
      <c r="A12" s="63" t="s">
        <v>907</v>
      </c>
      <c r="B12" s="64">
        <f>VLOOKUP($A12,'Return Data'!$B$7:$R$2843,3,0)</f>
        <v>44340</v>
      </c>
      <c r="C12" s="65">
        <f>VLOOKUP($A12,'Return Data'!$B$7:$R$2843,4,0)</f>
        <v>319.23</v>
      </c>
      <c r="D12" s="65">
        <f>VLOOKUP($A12,'Return Data'!$B$7:$R$2843,10,0)</f>
        <v>7.9566999999999997</v>
      </c>
      <c r="E12" s="66">
        <f t="shared" si="0"/>
        <v>3</v>
      </c>
      <c r="F12" s="65">
        <f>VLOOKUP($A12,'Return Data'!$B$7:$R$2843,11,0)</f>
        <v>26.971800000000002</v>
      </c>
      <c r="G12" s="66">
        <f t="shared" si="1"/>
        <v>7</v>
      </c>
      <c r="H12" s="65">
        <f>VLOOKUP($A12,'Return Data'!$B$7:$R$2843,12,0)</f>
        <v>40.150799999999997</v>
      </c>
      <c r="I12" s="66">
        <f t="shared" si="2"/>
        <v>9</v>
      </c>
      <c r="J12" s="65">
        <f>VLOOKUP($A12,'Return Data'!$B$7:$R$2843,13,0)</f>
        <v>77.6935</v>
      </c>
      <c r="K12" s="66">
        <f t="shared" si="3"/>
        <v>9</v>
      </c>
      <c r="L12" s="65">
        <f>VLOOKUP($A12,'Return Data'!$B$7:$R$2843,17,0)</f>
        <v>19.6465</v>
      </c>
      <c r="M12" s="66">
        <f t="shared" si="4"/>
        <v>5</v>
      </c>
      <c r="N12" s="65">
        <f>VLOOKUP($A12,'Return Data'!$B$7:$R$2843,14,0)</f>
        <v>14.521699999999999</v>
      </c>
      <c r="O12" s="66">
        <f t="shared" si="6"/>
        <v>5</v>
      </c>
      <c r="P12" s="65">
        <f>VLOOKUP($A12,'Return Data'!$B$7:$R$2843,15,0)</f>
        <v>17.1599</v>
      </c>
      <c r="Q12" s="66">
        <f t="shared" si="7"/>
        <v>4</v>
      </c>
      <c r="R12" s="65">
        <f>VLOOKUP($A12,'Return Data'!$B$7:$R$2843,16,0)</f>
        <v>17.896999999999998</v>
      </c>
      <c r="S12" s="67">
        <f t="shared" si="5"/>
        <v>10</v>
      </c>
    </row>
    <row r="13" spans="1:20" x14ac:dyDescent="0.3">
      <c r="A13" s="63" t="s">
        <v>909</v>
      </c>
      <c r="B13" s="64">
        <f>VLOOKUP($A13,'Return Data'!$B$7:$R$2843,3,0)</f>
        <v>44340</v>
      </c>
      <c r="C13" s="65">
        <f>VLOOKUP($A13,'Return Data'!$B$7:$R$2843,4,0)</f>
        <v>44.99</v>
      </c>
      <c r="D13" s="65">
        <f>VLOOKUP($A13,'Return Data'!$B$7:$R$2843,10,0)</f>
        <v>3.9990999999999999</v>
      </c>
      <c r="E13" s="66">
        <f t="shared" si="0"/>
        <v>20</v>
      </c>
      <c r="F13" s="65">
        <f>VLOOKUP($A13,'Return Data'!$B$7:$R$2843,11,0)</f>
        <v>23.683800000000002</v>
      </c>
      <c r="G13" s="66">
        <f t="shared" si="1"/>
        <v>13</v>
      </c>
      <c r="H13" s="65">
        <f>VLOOKUP($A13,'Return Data'!$B$7:$R$2843,12,0)</f>
        <v>37.265099999999997</v>
      </c>
      <c r="I13" s="66">
        <f t="shared" si="2"/>
        <v>14</v>
      </c>
      <c r="J13" s="65">
        <f>VLOOKUP($A13,'Return Data'!$B$7:$R$2843,13,0)</f>
        <v>72.415099999999995</v>
      </c>
      <c r="K13" s="66">
        <f t="shared" si="3"/>
        <v>14</v>
      </c>
      <c r="L13" s="65">
        <f>VLOOKUP($A13,'Return Data'!$B$7:$R$2843,17,0)</f>
        <v>19.244399999999999</v>
      </c>
      <c r="M13" s="66">
        <f t="shared" si="4"/>
        <v>7</v>
      </c>
      <c r="N13" s="65">
        <f>VLOOKUP($A13,'Return Data'!$B$7:$R$2843,14,0)</f>
        <v>13.9688</v>
      </c>
      <c r="O13" s="66">
        <f t="shared" si="6"/>
        <v>7</v>
      </c>
      <c r="P13" s="65">
        <f>VLOOKUP($A13,'Return Data'!$B$7:$R$2843,15,0)</f>
        <v>15.9002</v>
      </c>
      <c r="Q13" s="66">
        <f t="shared" si="7"/>
        <v>8</v>
      </c>
      <c r="R13" s="65">
        <f>VLOOKUP($A13,'Return Data'!$B$7:$R$2843,16,0)</f>
        <v>11.379899999999999</v>
      </c>
      <c r="S13" s="67">
        <f t="shared" si="5"/>
        <v>26</v>
      </c>
    </row>
    <row r="14" spans="1:20" x14ac:dyDescent="0.3">
      <c r="A14" s="63" t="s">
        <v>910</v>
      </c>
      <c r="B14" s="64">
        <f>VLOOKUP($A14,'Return Data'!$B$7:$R$2843,3,0)</f>
        <v>44340</v>
      </c>
      <c r="C14" s="65">
        <f>VLOOKUP($A14,'Return Data'!$B$7:$R$2843,4,0)</f>
        <v>105.19110000000001</v>
      </c>
      <c r="D14" s="65">
        <f>VLOOKUP($A14,'Return Data'!$B$7:$R$2843,10,0)</f>
        <v>4.7503000000000002</v>
      </c>
      <c r="E14" s="66">
        <f t="shared" si="0"/>
        <v>15</v>
      </c>
      <c r="F14" s="65">
        <f>VLOOKUP($A14,'Return Data'!$B$7:$R$2843,11,0)</f>
        <v>25.896999999999998</v>
      </c>
      <c r="G14" s="66">
        <f t="shared" si="1"/>
        <v>9</v>
      </c>
      <c r="H14" s="65">
        <f>VLOOKUP($A14,'Return Data'!$B$7:$R$2843,12,0)</f>
        <v>44.122700000000002</v>
      </c>
      <c r="I14" s="66">
        <f t="shared" si="2"/>
        <v>1</v>
      </c>
      <c r="J14" s="65">
        <f>VLOOKUP($A14,'Return Data'!$B$7:$R$2843,13,0)</f>
        <v>90.1935</v>
      </c>
      <c r="K14" s="66">
        <f t="shared" si="3"/>
        <v>1</v>
      </c>
      <c r="L14" s="65">
        <f>VLOOKUP($A14,'Return Data'!$B$7:$R$2843,17,0)</f>
        <v>14.683299999999999</v>
      </c>
      <c r="M14" s="66">
        <f t="shared" si="4"/>
        <v>20</v>
      </c>
      <c r="N14" s="65">
        <f>VLOOKUP($A14,'Return Data'!$B$7:$R$2843,14,0)</f>
        <v>9.9997000000000007</v>
      </c>
      <c r="O14" s="66">
        <f t="shared" si="6"/>
        <v>20</v>
      </c>
      <c r="P14" s="65">
        <f>VLOOKUP($A14,'Return Data'!$B$7:$R$2843,15,0)</f>
        <v>11.8383</v>
      </c>
      <c r="Q14" s="66">
        <f t="shared" si="7"/>
        <v>21</v>
      </c>
      <c r="R14" s="65">
        <f>VLOOKUP($A14,'Return Data'!$B$7:$R$2843,16,0)</f>
        <v>15.594200000000001</v>
      </c>
      <c r="S14" s="67">
        <f t="shared" si="5"/>
        <v>14</v>
      </c>
    </row>
    <row r="15" spans="1:20" x14ac:dyDescent="0.3">
      <c r="A15" s="63" t="s">
        <v>913</v>
      </c>
      <c r="B15" s="64">
        <f>VLOOKUP($A15,'Return Data'!$B$7:$R$2843,3,0)</f>
        <v>44340</v>
      </c>
      <c r="C15" s="65">
        <f>VLOOKUP($A15,'Return Data'!$B$7:$R$2843,4,0)</f>
        <v>210.10874348809</v>
      </c>
      <c r="D15" s="65">
        <f>VLOOKUP($A15,'Return Data'!$B$7:$R$2843,10,0)</f>
        <v>5.8170999999999999</v>
      </c>
      <c r="E15" s="66">
        <f t="shared" si="0"/>
        <v>10</v>
      </c>
      <c r="F15" s="65">
        <f>VLOOKUP($A15,'Return Data'!$B$7:$R$2843,11,0)</f>
        <v>29.503699999999998</v>
      </c>
      <c r="G15" s="66">
        <f t="shared" si="1"/>
        <v>3</v>
      </c>
      <c r="H15" s="65">
        <f>VLOOKUP($A15,'Return Data'!$B$7:$R$2843,12,0)</f>
        <v>40.278199999999998</v>
      </c>
      <c r="I15" s="66">
        <f t="shared" si="2"/>
        <v>8</v>
      </c>
      <c r="J15" s="65">
        <f>VLOOKUP($A15,'Return Data'!$B$7:$R$2843,13,0)</f>
        <v>84.653800000000004</v>
      </c>
      <c r="K15" s="66">
        <f t="shared" si="3"/>
        <v>4</v>
      </c>
      <c r="L15" s="65">
        <f>VLOOKUP($A15,'Return Data'!$B$7:$R$2843,17,0)</f>
        <v>16.5214</v>
      </c>
      <c r="M15" s="66">
        <f t="shared" si="4"/>
        <v>16</v>
      </c>
      <c r="N15" s="65">
        <f>VLOOKUP($A15,'Return Data'!$B$7:$R$2843,14,0)</f>
        <v>12.883599999999999</v>
      </c>
      <c r="O15" s="66">
        <f t="shared" si="6"/>
        <v>9</v>
      </c>
      <c r="P15" s="65">
        <f>VLOOKUP($A15,'Return Data'!$B$7:$R$2843,15,0)</f>
        <v>14.1477</v>
      </c>
      <c r="Q15" s="66">
        <f t="shared" si="7"/>
        <v>15</v>
      </c>
      <c r="R15" s="65">
        <f>VLOOKUP($A15,'Return Data'!$B$7:$R$2843,16,0)</f>
        <v>11.809200000000001</v>
      </c>
      <c r="S15" s="67">
        <f t="shared" si="5"/>
        <v>24</v>
      </c>
    </row>
    <row r="16" spans="1:20" x14ac:dyDescent="0.3">
      <c r="A16" s="63" t="s">
        <v>915</v>
      </c>
      <c r="B16" s="64">
        <f>VLOOKUP($A16,'Return Data'!$B$7:$R$2843,3,0)</f>
        <v>44340</v>
      </c>
      <c r="C16" s="65">
        <f>VLOOKUP($A16,'Return Data'!$B$7:$R$2843,4,0)</f>
        <v>13.674099999999999</v>
      </c>
      <c r="D16" s="65">
        <f>VLOOKUP($A16,'Return Data'!$B$7:$R$2843,10,0)</f>
        <v>4.0148000000000001</v>
      </c>
      <c r="E16" s="66">
        <f t="shared" si="0"/>
        <v>19</v>
      </c>
      <c r="F16" s="65">
        <f>VLOOKUP($A16,'Return Data'!$B$7:$R$2843,11,0)</f>
        <v>20.638200000000001</v>
      </c>
      <c r="G16" s="66">
        <f t="shared" si="1"/>
        <v>18</v>
      </c>
      <c r="H16" s="65">
        <f>VLOOKUP($A16,'Return Data'!$B$7:$R$2843,12,0)</f>
        <v>36.427199999999999</v>
      </c>
      <c r="I16" s="66">
        <f t="shared" si="2"/>
        <v>15</v>
      </c>
      <c r="J16" s="65">
        <f>VLOOKUP($A16,'Return Data'!$B$7:$R$2843,13,0)</f>
        <v>70.544700000000006</v>
      </c>
      <c r="K16" s="66">
        <f t="shared" si="3"/>
        <v>16</v>
      </c>
      <c r="L16" s="65">
        <f>VLOOKUP($A16,'Return Data'!$B$7:$R$2843,17,0)</f>
        <v>17.223700000000001</v>
      </c>
      <c r="M16" s="66">
        <f t="shared" si="4"/>
        <v>13</v>
      </c>
      <c r="N16" s="65"/>
      <c r="O16" s="66"/>
      <c r="P16" s="65"/>
      <c r="Q16" s="66"/>
      <c r="R16" s="65">
        <f>VLOOKUP($A16,'Return Data'!$B$7:$R$2843,16,0)</f>
        <v>15.5974</v>
      </c>
      <c r="S16" s="67">
        <f t="shared" si="5"/>
        <v>13</v>
      </c>
    </row>
    <row r="17" spans="1:19" x14ac:dyDescent="0.3">
      <c r="A17" s="63" t="s">
        <v>916</v>
      </c>
      <c r="B17" s="64">
        <f>VLOOKUP($A17,'Return Data'!$B$7:$R$2843,3,0)</f>
        <v>44340</v>
      </c>
      <c r="C17" s="65">
        <f>VLOOKUP($A17,'Return Data'!$B$7:$R$2843,4,0)</f>
        <v>437.46</v>
      </c>
      <c r="D17" s="65">
        <f>VLOOKUP($A17,'Return Data'!$B$7:$R$2843,10,0)</f>
        <v>5.5723000000000003</v>
      </c>
      <c r="E17" s="66">
        <f t="shared" si="0"/>
        <v>11</v>
      </c>
      <c r="F17" s="65">
        <f>VLOOKUP($A17,'Return Data'!$B$7:$R$2843,11,0)</f>
        <v>27.2685</v>
      </c>
      <c r="G17" s="66">
        <f t="shared" si="1"/>
        <v>6</v>
      </c>
      <c r="H17" s="65">
        <f>VLOOKUP($A17,'Return Data'!$B$7:$R$2843,12,0)</f>
        <v>36.344099999999997</v>
      </c>
      <c r="I17" s="66">
        <f t="shared" si="2"/>
        <v>16</v>
      </c>
      <c r="J17" s="65">
        <f>VLOOKUP($A17,'Return Data'!$B$7:$R$2843,13,0)</f>
        <v>75.096100000000007</v>
      </c>
      <c r="K17" s="66">
        <f t="shared" si="3"/>
        <v>11</v>
      </c>
      <c r="L17" s="65">
        <f>VLOOKUP($A17,'Return Data'!$B$7:$R$2843,17,0)</f>
        <v>15.3499</v>
      </c>
      <c r="M17" s="66">
        <f t="shared" si="4"/>
        <v>18</v>
      </c>
      <c r="N17" s="65">
        <f>VLOOKUP($A17,'Return Data'!$B$7:$R$2843,14,0)</f>
        <v>11.9627</v>
      </c>
      <c r="O17" s="66">
        <f t="shared" si="6"/>
        <v>11</v>
      </c>
      <c r="P17" s="65">
        <f>VLOOKUP($A17,'Return Data'!$B$7:$R$2843,15,0)</f>
        <v>14.086600000000001</v>
      </c>
      <c r="Q17" s="66">
        <f t="shared" si="7"/>
        <v>17</v>
      </c>
      <c r="R17" s="65">
        <f>VLOOKUP($A17,'Return Data'!$B$7:$R$2843,16,0)</f>
        <v>17.946899999999999</v>
      </c>
      <c r="S17" s="67">
        <f t="shared" si="5"/>
        <v>9</v>
      </c>
    </row>
    <row r="18" spans="1:19" x14ac:dyDescent="0.3">
      <c r="A18" s="63" t="s">
        <v>919</v>
      </c>
      <c r="B18" s="64">
        <f>VLOOKUP($A18,'Return Data'!$B$7:$R$2843,3,0)</f>
        <v>44340</v>
      </c>
      <c r="C18" s="65">
        <f>VLOOKUP($A18,'Return Data'!$B$7:$R$2843,4,0)</f>
        <v>60.46</v>
      </c>
      <c r="D18" s="65">
        <f>VLOOKUP($A18,'Return Data'!$B$7:$R$2843,10,0)</f>
        <v>6.4249000000000001</v>
      </c>
      <c r="E18" s="66">
        <f t="shared" si="0"/>
        <v>9</v>
      </c>
      <c r="F18" s="65">
        <f>VLOOKUP($A18,'Return Data'!$B$7:$R$2843,11,0)</f>
        <v>23.488600000000002</v>
      </c>
      <c r="G18" s="66">
        <f t="shared" si="1"/>
        <v>14</v>
      </c>
      <c r="H18" s="65">
        <f>VLOOKUP($A18,'Return Data'!$B$7:$R$2843,12,0)</f>
        <v>37.847700000000003</v>
      </c>
      <c r="I18" s="66">
        <f t="shared" si="2"/>
        <v>12</v>
      </c>
      <c r="J18" s="65">
        <f>VLOOKUP($A18,'Return Data'!$B$7:$R$2843,13,0)</f>
        <v>78.928700000000006</v>
      </c>
      <c r="K18" s="66">
        <f t="shared" si="3"/>
        <v>6</v>
      </c>
      <c r="L18" s="65">
        <f>VLOOKUP($A18,'Return Data'!$B$7:$R$2843,17,0)</f>
        <v>15.568300000000001</v>
      </c>
      <c r="M18" s="66">
        <f t="shared" si="4"/>
        <v>17</v>
      </c>
      <c r="N18" s="65">
        <f>VLOOKUP($A18,'Return Data'!$B$7:$R$2843,14,0)</f>
        <v>11.006399999999999</v>
      </c>
      <c r="O18" s="66">
        <f t="shared" si="6"/>
        <v>17</v>
      </c>
      <c r="P18" s="65">
        <f>VLOOKUP($A18,'Return Data'!$B$7:$R$2843,15,0)</f>
        <v>14.768800000000001</v>
      </c>
      <c r="Q18" s="66">
        <f t="shared" si="7"/>
        <v>12</v>
      </c>
      <c r="R18" s="65">
        <f>VLOOKUP($A18,'Return Data'!$B$7:$R$2843,16,0)</f>
        <v>12.0624</v>
      </c>
      <c r="S18" s="67">
        <f t="shared" si="5"/>
        <v>22</v>
      </c>
    </row>
    <row r="19" spans="1:19" x14ac:dyDescent="0.3">
      <c r="A19" s="63" t="s">
        <v>920</v>
      </c>
      <c r="B19" s="64">
        <f>VLOOKUP($A19,'Return Data'!$B$7:$R$2843,3,0)</f>
        <v>44340</v>
      </c>
      <c r="C19" s="65">
        <f>VLOOKUP($A19,'Return Data'!$B$7:$R$2843,4,0)</f>
        <v>45.27</v>
      </c>
      <c r="D19" s="65">
        <f>VLOOKUP($A19,'Return Data'!$B$7:$R$2843,10,0)</f>
        <v>1.9136</v>
      </c>
      <c r="E19" s="66">
        <f t="shared" si="0"/>
        <v>25</v>
      </c>
      <c r="F19" s="65">
        <f>VLOOKUP($A19,'Return Data'!$B$7:$R$2843,11,0)</f>
        <v>18.198399999999999</v>
      </c>
      <c r="G19" s="66">
        <f t="shared" si="1"/>
        <v>24</v>
      </c>
      <c r="H19" s="65">
        <f>VLOOKUP($A19,'Return Data'!$B$7:$R$2843,12,0)</f>
        <v>28.9009</v>
      </c>
      <c r="I19" s="66">
        <f t="shared" si="2"/>
        <v>25</v>
      </c>
      <c r="J19" s="65">
        <f>VLOOKUP($A19,'Return Data'!$B$7:$R$2843,13,0)</f>
        <v>60.475000000000001</v>
      </c>
      <c r="K19" s="66">
        <f t="shared" si="3"/>
        <v>26</v>
      </c>
      <c r="L19" s="65">
        <f>VLOOKUP($A19,'Return Data'!$B$7:$R$2843,17,0)</f>
        <v>15.079800000000001</v>
      </c>
      <c r="M19" s="66">
        <f t="shared" si="4"/>
        <v>19</v>
      </c>
      <c r="N19" s="65">
        <f>VLOOKUP($A19,'Return Data'!$B$7:$R$2843,14,0)</f>
        <v>11.7376</v>
      </c>
      <c r="O19" s="66">
        <f t="shared" si="6"/>
        <v>12</v>
      </c>
      <c r="P19" s="65">
        <f>VLOOKUP($A19,'Return Data'!$B$7:$R$2843,15,0)</f>
        <v>15.432499999999999</v>
      </c>
      <c r="Q19" s="66">
        <f t="shared" si="7"/>
        <v>11</v>
      </c>
      <c r="R19" s="65">
        <f>VLOOKUP($A19,'Return Data'!$B$7:$R$2843,16,0)</f>
        <v>11.563599999999999</v>
      </c>
      <c r="S19" s="67">
        <f t="shared" si="5"/>
        <v>25</v>
      </c>
    </row>
    <row r="20" spans="1:19" x14ac:dyDescent="0.3">
      <c r="A20" s="63" t="s">
        <v>922</v>
      </c>
      <c r="B20" s="64">
        <f>VLOOKUP($A20,'Return Data'!$B$7:$R$2843,3,0)</f>
        <v>44340</v>
      </c>
      <c r="C20" s="65">
        <f>VLOOKUP($A20,'Return Data'!$B$7:$R$2843,4,0)</f>
        <v>169.55600000000001</v>
      </c>
      <c r="D20" s="65">
        <f>VLOOKUP($A20,'Return Data'!$B$7:$R$2843,10,0)</f>
        <v>4.9531000000000001</v>
      </c>
      <c r="E20" s="66">
        <f t="shared" si="0"/>
        <v>13</v>
      </c>
      <c r="F20" s="65">
        <f>VLOOKUP($A20,'Return Data'!$B$7:$R$2843,11,0)</f>
        <v>19.575700000000001</v>
      </c>
      <c r="G20" s="66">
        <f t="shared" si="1"/>
        <v>21</v>
      </c>
      <c r="H20" s="65">
        <f>VLOOKUP($A20,'Return Data'!$B$7:$R$2843,12,0)</f>
        <v>34.1297</v>
      </c>
      <c r="I20" s="66">
        <f t="shared" si="2"/>
        <v>21</v>
      </c>
      <c r="J20" s="65">
        <f>VLOOKUP($A20,'Return Data'!$B$7:$R$2843,13,0)</f>
        <v>68.081900000000005</v>
      </c>
      <c r="K20" s="66">
        <f t="shared" si="3"/>
        <v>20</v>
      </c>
      <c r="L20" s="65">
        <f>VLOOKUP($A20,'Return Data'!$B$7:$R$2843,17,0)</f>
        <v>18.081499999999998</v>
      </c>
      <c r="M20" s="66">
        <f t="shared" si="4"/>
        <v>8</v>
      </c>
      <c r="N20" s="65">
        <f>VLOOKUP($A20,'Return Data'!$B$7:$R$2843,14,0)</f>
        <v>14.960900000000001</v>
      </c>
      <c r="O20" s="66">
        <f t="shared" si="6"/>
        <v>4</v>
      </c>
      <c r="P20" s="65">
        <f>VLOOKUP($A20,'Return Data'!$B$7:$R$2843,15,0)</f>
        <v>16.573899999999998</v>
      </c>
      <c r="Q20" s="66">
        <f t="shared" si="7"/>
        <v>5</v>
      </c>
      <c r="R20" s="65">
        <f>VLOOKUP($A20,'Return Data'!$B$7:$R$2843,16,0)</f>
        <v>18.4528</v>
      </c>
      <c r="S20" s="67">
        <f t="shared" si="5"/>
        <v>7</v>
      </c>
    </row>
    <row r="21" spans="1:19" x14ac:dyDescent="0.3">
      <c r="A21" s="63" t="s">
        <v>925</v>
      </c>
      <c r="B21" s="64">
        <f>VLOOKUP($A21,'Return Data'!$B$7:$R$2843,3,0)</f>
        <v>44340</v>
      </c>
      <c r="C21" s="65">
        <f>VLOOKUP($A21,'Return Data'!$B$7:$R$2843,4,0)</f>
        <v>60.033999999999999</v>
      </c>
      <c r="D21" s="65">
        <f>VLOOKUP($A21,'Return Data'!$B$7:$R$2843,10,0)</f>
        <v>4.3869999999999996</v>
      </c>
      <c r="E21" s="66">
        <f t="shared" si="0"/>
        <v>18</v>
      </c>
      <c r="F21" s="65">
        <f>VLOOKUP($A21,'Return Data'!$B$7:$R$2843,11,0)</f>
        <v>15.206300000000001</v>
      </c>
      <c r="G21" s="66">
        <f t="shared" si="1"/>
        <v>26</v>
      </c>
      <c r="H21" s="65">
        <f>VLOOKUP($A21,'Return Data'!$B$7:$R$2843,12,0)</f>
        <v>25.060400000000001</v>
      </c>
      <c r="I21" s="66">
        <f t="shared" si="2"/>
        <v>27</v>
      </c>
      <c r="J21" s="65">
        <f>VLOOKUP($A21,'Return Data'!$B$7:$R$2843,13,0)</f>
        <v>54.166600000000003</v>
      </c>
      <c r="K21" s="66">
        <f t="shared" si="3"/>
        <v>27</v>
      </c>
      <c r="L21" s="65">
        <f>VLOOKUP($A21,'Return Data'!$B$7:$R$2843,17,0)</f>
        <v>12.840299999999999</v>
      </c>
      <c r="M21" s="66">
        <f t="shared" si="4"/>
        <v>24</v>
      </c>
      <c r="N21" s="65">
        <f>VLOOKUP($A21,'Return Data'!$B$7:$R$2843,14,0)</f>
        <v>7.2370999999999999</v>
      </c>
      <c r="O21" s="66">
        <f t="shared" si="6"/>
        <v>22</v>
      </c>
      <c r="P21" s="65">
        <f>VLOOKUP($A21,'Return Data'!$B$7:$R$2843,15,0)</f>
        <v>12.693300000000001</v>
      </c>
      <c r="Q21" s="66">
        <f t="shared" si="7"/>
        <v>19</v>
      </c>
      <c r="R21" s="65">
        <f>VLOOKUP($A21,'Return Data'!$B$7:$R$2843,16,0)</f>
        <v>12.677300000000001</v>
      </c>
      <c r="S21" s="67">
        <f t="shared" si="5"/>
        <v>19</v>
      </c>
    </row>
    <row r="22" spans="1:19" x14ac:dyDescent="0.3">
      <c r="A22" s="63" t="s">
        <v>927</v>
      </c>
      <c r="B22" s="64">
        <f>VLOOKUP($A22,'Return Data'!$B$7:$R$2843,3,0)</f>
        <v>44340</v>
      </c>
      <c r="C22" s="65">
        <f>VLOOKUP($A22,'Return Data'!$B$7:$R$2843,4,0)</f>
        <v>20.167200000000001</v>
      </c>
      <c r="D22" s="65">
        <f>VLOOKUP($A22,'Return Data'!$B$7:$R$2843,10,0)</f>
        <v>4.5209000000000001</v>
      </c>
      <c r="E22" s="66">
        <f t="shared" si="0"/>
        <v>17</v>
      </c>
      <c r="F22" s="65">
        <f>VLOOKUP($A22,'Return Data'!$B$7:$R$2843,11,0)</f>
        <v>16.210699999999999</v>
      </c>
      <c r="G22" s="66">
        <f t="shared" si="1"/>
        <v>25</v>
      </c>
      <c r="H22" s="65">
        <f>VLOOKUP($A22,'Return Data'!$B$7:$R$2843,12,0)</f>
        <v>30.6403</v>
      </c>
      <c r="I22" s="66">
        <f t="shared" si="2"/>
        <v>23</v>
      </c>
      <c r="J22" s="65">
        <f>VLOOKUP($A22,'Return Data'!$B$7:$R$2843,13,0)</f>
        <v>61.159700000000001</v>
      </c>
      <c r="K22" s="66">
        <f t="shared" si="3"/>
        <v>25</v>
      </c>
      <c r="L22" s="65">
        <f>VLOOKUP($A22,'Return Data'!$B$7:$R$2843,17,0)</f>
        <v>16.563199999999998</v>
      </c>
      <c r="M22" s="66">
        <f t="shared" si="4"/>
        <v>15</v>
      </c>
      <c r="N22" s="65">
        <f>VLOOKUP($A22,'Return Data'!$B$7:$R$2843,14,0)</f>
        <v>11.518800000000001</v>
      </c>
      <c r="O22" s="66">
        <f t="shared" si="6"/>
        <v>15</v>
      </c>
      <c r="P22" s="65">
        <f>VLOOKUP($A22,'Return Data'!$B$7:$R$2843,15,0)</f>
        <v>16.430599999999998</v>
      </c>
      <c r="Q22" s="66">
        <f t="shared" si="7"/>
        <v>6</v>
      </c>
      <c r="R22" s="65">
        <f>VLOOKUP($A22,'Return Data'!$B$7:$R$2843,16,0)</f>
        <v>11.884499999999999</v>
      </c>
      <c r="S22" s="67">
        <f t="shared" si="5"/>
        <v>23</v>
      </c>
    </row>
    <row r="23" spans="1:19" x14ac:dyDescent="0.3">
      <c r="A23" s="63" t="s">
        <v>929</v>
      </c>
      <c r="B23" s="64">
        <f>VLOOKUP($A23,'Return Data'!$B$7:$R$2843,3,0)</f>
        <v>44340</v>
      </c>
      <c r="C23" s="65">
        <f>VLOOKUP($A23,'Return Data'!$B$7:$R$2843,4,0)</f>
        <v>14.000400000000001</v>
      </c>
      <c r="D23" s="65">
        <f>VLOOKUP($A23,'Return Data'!$B$7:$R$2843,10,0)</f>
        <v>7.1792999999999996</v>
      </c>
      <c r="E23" s="66">
        <f t="shared" si="0"/>
        <v>6</v>
      </c>
      <c r="F23" s="65">
        <f>VLOOKUP($A23,'Return Data'!$B$7:$R$2843,11,0)</f>
        <v>27.585999999999999</v>
      </c>
      <c r="G23" s="66">
        <f t="shared" si="1"/>
        <v>5</v>
      </c>
      <c r="H23" s="65">
        <f>VLOOKUP($A23,'Return Data'!$B$7:$R$2843,12,0)</f>
        <v>40.605800000000002</v>
      </c>
      <c r="I23" s="66">
        <f t="shared" si="2"/>
        <v>7</v>
      </c>
      <c r="J23" s="65">
        <f>VLOOKUP($A23,'Return Data'!$B$7:$R$2843,13,0)</f>
        <v>74.718900000000005</v>
      </c>
      <c r="K23" s="66">
        <f t="shared" si="3"/>
        <v>12</v>
      </c>
      <c r="L23" s="65"/>
      <c r="M23" s="66"/>
      <c r="N23" s="65"/>
      <c r="O23" s="66"/>
      <c r="P23" s="65"/>
      <c r="Q23" s="66"/>
      <c r="R23" s="65">
        <f>VLOOKUP($A23,'Return Data'!$B$7:$R$2843,16,0)</f>
        <v>27.170400000000001</v>
      </c>
      <c r="S23" s="67">
        <f t="shared" si="5"/>
        <v>1</v>
      </c>
    </row>
    <row r="24" spans="1:19" x14ac:dyDescent="0.3">
      <c r="A24" s="63" t="s">
        <v>931</v>
      </c>
      <c r="B24" s="64">
        <f>VLOOKUP($A24,'Return Data'!$B$7:$R$2843,3,0)</f>
        <v>44340</v>
      </c>
      <c r="C24" s="65">
        <f>VLOOKUP($A24,'Return Data'!$B$7:$R$2843,4,0)</f>
        <v>83.846999999999994</v>
      </c>
      <c r="D24" s="65">
        <f>VLOOKUP($A24,'Return Data'!$B$7:$R$2843,10,0)</f>
        <v>6.4939999999999998</v>
      </c>
      <c r="E24" s="66">
        <f t="shared" si="0"/>
        <v>8</v>
      </c>
      <c r="F24" s="65">
        <f>VLOOKUP($A24,'Return Data'!$B$7:$R$2843,11,0)</f>
        <v>26.210999999999999</v>
      </c>
      <c r="G24" s="66">
        <f t="shared" si="1"/>
        <v>8</v>
      </c>
      <c r="H24" s="65">
        <f>VLOOKUP($A24,'Return Data'!$B$7:$R$2843,12,0)</f>
        <v>42.849600000000002</v>
      </c>
      <c r="I24" s="66">
        <f t="shared" si="2"/>
        <v>3</v>
      </c>
      <c r="J24" s="65">
        <f>VLOOKUP($A24,'Return Data'!$B$7:$R$2843,13,0)</f>
        <v>87.083299999999994</v>
      </c>
      <c r="K24" s="66">
        <f t="shared" si="3"/>
        <v>2</v>
      </c>
      <c r="L24" s="65">
        <f>VLOOKUP($A24,'Return Data'!$B$7:$R$2843,17,0)</f>
        <v>24.674600000000002</v>
      </c>
      <c r="M24" s="66">
        <f t="shared" si="4"/>
        <v>3</v>
      </c>
      <c r="N24" s="65">
        <f>VLOOKUP($A24,'Return Data'!$B$7:$R$2843,14,0)</f>
        <v>20.371700000000001</v>
      </c>
      <c r="O24" s="66">
        <f t="shared" si="6"/>
        <v>1</v>
      </c>
      <c r="P24" s="65">
        <f>VLOOKUP($A24,'Return Data'!$B$7:$R$2843,15,0)</f>
        <v>22.122599999999998</v>
      </c>
      <c r="Q24" s="66">
        <f t="shared" si="7"/>
        <v>1</v>
      </c>
      <c r="R24" s="65">
        <f>VLOOKUP($A24,'Return Data'!$B$7:$R$2843,16,0)</f>
        <v>21.58</v>
      </c>
      <c r="S24" s="67">
        <f t="shared" si="5"/>
        <v>6</v>
      </c>
    </row>
    <row r="25" spans="1:19" x14ac:dyDescent="0.3">
      <c r="A25" s="63" t="s">
        <v>933</v>
      </c>
      <c r="B25" s="64">
        <f>VLOOKUP($A25,'Return Data'!$B$7:$R$2843,3,0)</f>
        <v>44340</v>
      </c>
      <c r="C25" s="65">
        <f>VLOOKUP($A25,'Return Data'!$B$7:$R$2843,4,0)</f>
        <v>13.8828</v>
      </c>
      <c r="D25" s="65">
        <f>VLOOKUP($A25,'Return Data'!$B$7:$R$2843,10,0)</f>
        <v>4.6195000000000004</v>
      </c>
      <c r="E25" s="66">
        <f t="shared" si="0"/>
        <v>16</v>
      </c>
      <c r="F25" s="65">
        <f>VLOOKUP($A25,'Return Data'!$B$7:$R$2843,11,0)</f>
        <v>23.970199999999998</v>
      </c>
      <c r="G25" s="66">
        <f t="shared" si="1"/>
        <v>12</v>
      </c>
      <c r="H25" s="65">
        <f>VLOOKUP($A25,'Return Data'!$B$7:$R$2843,12,0)</f>
        <v>40.646599999999999</v>
      </c>
      <c r="I25" s="66">
        <f t="shared" si="2"/>
        <v>6</v>
      </c>
      <c r="J25" s="65">
        <f>VLOOKUP($A25,'Return Data'!$B$7:$R$2843,13,0)</f>
        <v>74.591300000000004</v>
      </c>
      <c r="K25" s="66">
        <f t="shared" si="3"/>
        <v>13</v>
      </c>
      <c r="L25" s="65"/>
      <c r="M25" s="66"/>
      <c r="N25" s="65"/>
      <c r="O25" s="66"/>
      <c r="P25" s="65"/>
      <c r="Q25" s="66"/>
      <c r="R25" s="65">
        <f>VLOOKUP($A25,'Return Data'!$B$7:$R$2843,16,0)</f>
        <v>22.714500000000001</v>
      </c>
      <c r="S25" s="67">
        <f t="shared" si="5"/>
        <v>3</v>
      </c>
    </row>
    <row r="26" spans="1:19" x14ac:dyDescent="0.3">
      <c r="A26" s="63" t="s">
        <v>2022</v>
      </c>
      <c r="B26" s="64">
        <f>VLOOKUP($A26,'Return Data'!$B$7:$R$2843,3,0)</f>
        <v>44340</v>
      </c>
      <c r="C26" s="65">
        <f>VLOOKUP($A26,'Return Data'!$B$7:$R$2843,4,0)</f>
        <v>20.099599999999999</v>
      </c>
      <c r="D26" s="65">
        <f>VLOOKUP($A26,'Return Data'!$B$7:$R$2843,10,0)</f>
        <v>4.7995000000000001</v>
      </c>
      <c r="E26" s="66">
        <f t="shared" si="0"/>
        <v>14</v>
      </c>
      <c r="F26" s="65">
        <f>VLOOKUP($A26,'Return Data'!$B$7:$R$2843,11,0)</f>
        <v>24.001899999999999</v>
      </c>
      <c r="G26" s="66">
        <f t="shared" si="1"/>
        <v>11</v>
      </c>
      <c r="H26" s="65">
        <f>VLOOKUP($A26,'Return Data'!$B$7:$R$2843,12,0)</f>
        <v>37.903700000000001</v>
      </c>
      <c r="I26" s="66">
        <f t="shared" si="2"/>
        <v>11</v>
      </c>
      <c r="J26" s="65">
        <f>VLOOKUP($A26,'Return Data'!$B$7:$R$2843,13,0)</f>
        <v>68.106099999999998</v>
      </c>
      <c r="K26" s="66">
        <f t="shared" si="3"/>
        <v>19</v>
      </c>
      <c r="L26" s="65">
        <f>VLOOKUP($A26,'Return Data'!$B$7:$R$2843,17,0)</f>
        <v>13.967000000000001</v>
      </c>
      <c r="M26" s="66">
        <f t="shared" si="4"/>
        <v>21</v>
      </c>
      <c r="N26" s="65">
        <f>VLOOKUP($A26,'Return Data'!$B$7:$R$2843,14,0)</f>
        <v>11.1753</v>
      </c>
      <c r="O26" s="66">
        <f t="shared" si="6"/>
        <v>16</v>
      </c>
      <c r="P26" s="65">
        <f>VLOOKUP($A26,'Return Data'!$B$7:$R$2843,15,0)</f>
        <v>14.1325</v>
      </c>
      <c r="Q26" s="66">
        <f t="shared" si="7"/>
        <v>16</v>
      </c>
      <c r="R26" s="65">
        <f>VLOOKUP($A26,'Return Data'!$B$7:$R$2843,16,0)</f>
        <v>13.6241</v>
      </c>
      <c r="S26" s="67">
        <f t="shared" si="5"/>
        <v>16</v>
      </c>
    </row>
    <row r="27" spans="1:19" x14ac:dyDescent="0.3">
      <c r="A27" s="63" t="s">
        <v>934</v>
      </c>
      <c r="B27" s="64">
        <f>VLOOKUP($A27,'Return Data'!$B$7:$R$2843,3,0)</f>
        <v>44340</v>
      </c>
      <c r="C27" s="65">
        <f>VLOOKUP($A27,'Return Data'!$B$7:$R$2843,4,0)</f>
        <v>696.72760000000005</v>
      </c>
      <c r="D27" s="65">
        <f>VLOOKUP($A27,'Return Data'!$B$7:$R$2843,10,0)</f>
        <v>2.9851000000000001</v>
      </c>
      <c r="E27" s="66">
        <f t="shared" si="0"/>
        <v>23</v>
      </c>
      <c r="F27" s="65">
        <f>VLOOKUP($A27,'Return Data'!$B$7:$R$2843,11,0)</f>
        <v>21.311599999999999</v>
      </c>
      <c r="G27" s="66">
        <f t="shared" si="1"/>
        <v>16</v>
      </c>
      <c r="H27" s="65">
        <f>VLOOKUP($A27,'Return Data'!$B$7:$R$2843,12,0)</f>
        <v>35.6004</v>
      </c>
      <c r="I27" s="66">
        <f t="shared" si="2"/>
        <v>17</v>
      </c>
      <c r="J27" s="65">
        <f>VLOOKUP($A27,'Return Data'!$B$7:$R$2843,13,0)</f>
        <v>77.927499999999995</v>
      </c>
      <c r="K27" s="66">
        <f t="shared" si="3"/>
        <v>7</v>
      </c>
      <c r="L27" s="65">
        <f>VLOOKUP($A27,'Return Data'!$B$7:$R$2843,17,0)</f>
        <v>13.6828</v>
      </c>
      <c r="M27" s="66">
        <f t="shared" si="4"/>
        <v>22</v>
      </c>
      <c r="N27" s="65">
        <f>VLOOKUP($A27,'Return Data'!$B$7:$R$2843,14,0)</f>
        <v>10.5258</v>
      </c>
      <c r="O27" s="66">
        <f t="shared" si="6"/>
        <v>19</v>
      </c>
      <c r="P27" s="65">
        <f>VLOOKUP($A27,'Return Data'!$B$7:$R$2843,15,0)</f>
        <v>11.625</v>
      </c>
      <c r="Q27" s="66">
        <f t="shared" si="7"/>
        <v>22</v>
      </c>
      <c r="R27" s="65">
        <f>VLOOKUP($A27,'Return Data'!$B$7:$R$2843,16,0)</f>
        <v>17.997199999999999</v>
      </c>
      <c r="S27" s="67">
        <f t="shared" si="5"/>
        <v>8</v>
      </c>
    </row>
    <row r="28" spans="1:19" x14ac:dyDescent="0.3">
      <c r="A28" s="63" t="s">
        <v>936</v>
      </c>
      <c r="B28" s="64">
        <f>VLOOKUP($A28,'Return Data'!$B$7:$R$2843,3,0)</f>
        <v>44340</v>
      </c>
      <c r="C28" s="65">
        <f>VLOOKUP($A28,'Return Data'!$B$7:$R$2843,4,0)</f>
        <v>152.6</v>
      </c>
      <c r="D28" s="65">
        <f>VLOOKUP($A28,'Return Data'!$B$7:$R$2843,10,0)</f>
        <v>5.3867000000000003</v>
      </c>
      <c r="E28" s="66">
        <f t="shared" si="0"/>
        <v>12</v>
      </c>
      <c r="F28" s="65">
        <f>VLOOKUP($A28,'Return Data'!$B$7:$R$2843,11,0)</f>
        <v>24.0046</v>
      </c>
      <c r="G28" s="66">
        <f t="shared" si="1"/>
        <v>10</v>
      </c>
      <c r="H28" s="65">
        <f>VLOOKUP($A28,'Return Data'!$B$7:$R$2843,12,0)</f>
        <v>38.6265</v>
      </c>
      <c r="I28" s="66">
        <f t="shared" si="2"/>
        <v>10</v>
      </c>
      <c r="J28" s="65">
        <f>VLOOKUP($A28,'Return Data'!$B$7:$R$2843,13,0)</f>
        <v>77.174000000000007</v>
      </c>
      <c r="K28" s="66">
        <f t="shared" si="3"/>
        <v>10</v>
      </c>
      <c r="L28" s="65">
        <f>VLOOKUP($A28,'Return Data'!$B$7:$R$2843,17,0)</f>
        <v>20.909300000000002</v>
      </c>
      <c r="M28" s="66">
        <f t="shared" si="4"/>
        <v>4</v>
      </c>
      <c r="N28" s="65">
        <f>VLOOKUP($A28,'Return Data'!$B$7:$R$2843,14,0)</f>
        <v>12.725099999999999</v>
      </c>
      <c r="O28" s="66">
        <f t="shared" si="6"/>
        <v>10</v>
      </c>
      <c r="P28" s="65">
        <f>VLOOKUP($A28,'Return Data'!$B$7:$R$2843,15,0)</f>
        <v>18.078900000000001</v>
      </c>
      <c r="Q28" s="66">
        <f t="shared" si="7"/>
        <v>3</v>
      </c>
      <c r="R28" s="65">
        <f>VLOOKUP($A28,'Return Data'!$B$7:$R$2843,16,0)</f>
        <v>24.281099999999999</v>
      </c>
      <c r="S28" s="67">
        <f t="shared" si="5"/>
        <v>2</v>
      </c>
    </row>
    <row r="29" spans="1:19" x14ac:dyDescent="0.3">
      <c r="A29" s="63" t="s">
        <v>938</v>
      </c>
      <c r="B29" s="64">
        <f>VLOOKUP($A29,'Return Data'!$B$7:$R$2843,3,0)</f>
        <v>44340</v>
      </c>
      <c r="C29" s="65">
        <f>VLOOKUP($A29,'Return Data'!$B$7:$R$2843,4,0)</f>
        <v>57.423400000000001</v>
      </c>
      <c r="D29" s="65">
        <f>VLOOKUP($A29,'Return Data'!$B$7:$R$2843,10,0)</f>
        <v>15.9528</v>
      </c>
      <c r="E29" s="66">
        <f t="shared" si="0"/>
        <v>1</v>
      </c>
      <c r="F29" s="65">
        <f>VLOOKUP($A29,'Return Data'!$B$7:$R$2843,11,0)</f>
        <v>32.782200000000003</v>
      </c>
      <c r="G29" s="66">
        <f t="shared" si="1"/>
        <v>1</v>
      </c>
      <c r="H29" s="65">
        <f>VLOOKUP($A29,'Return Data'!$B$7:$R$2843,12,0)</f>
        <v>37.683199999999999</v>
      </c>
      <c r="I29" s="66">
        <f t="shared" si="2"/>
        <v>13</v>
      </c>
      <c r="J29" s="65">
        <f>VLOOKUP($A29,'Return Data'!$B$7:$R$2843,13,0)</f>
        <v>61.948999999999998</v>
      </c>
      <c r="K29" s="66">
        <f t="shared" si="3"/>
        <v>24</v>
      </c>
      <c r="L29" s="65">
        <f>VLOOKUP($A29,'Return Data'!$B$7:$R$2843,17,0)</f>
        <v>24.9438</v>
      </c>
      <c r="M29" s="66">
        <f t="shared" si="4"/>
        <v>2</v>
      </c>
      <c r="N29" s="65">
        <f>VLOOKUP($A29,'Return Data'!$B$7:$R$2843,14,0)</f>
        <v>16.190300000000001</v>
      </c>
      <c r="O29" s="66">
        <f t="shared" si="6"/>
        <v>2</v>
      </c>
      <c r="P29" s="65">
        <f>VLOOKUP($A29,'Return Data'!$B$7:$R$2843,15,0)</f>
        <v>16.201799999999999</v>
      </c>
      <c r="Q29" s="66">
        <f t="shared" si="7"/>
        <v>7</v>
      </c>
      <c r="R29" s="65">
        <f>VLOOKUP($A29,'Return Data'!$B$7:$R$2843,16,0)</f>
        <v>12.8482</v>
      </c>
      <c r="S29" s="67">
        <f t="shared" si="5"/>
        <v>18</v>
      </c>
    </row>
    <row r="30" spans="1:19" x14ac:dyDescent="0.3">
      <c r="A30" s="63" t="s">
        <v>1909</v>
      </c>
      <c r="B30" s="64">
        <f>VLOOKUP($A30,'Return Data'!$B$7:$R$2843,3,0)</f>
        <v>44340</v>
      </c>
      <c r="C30" s="65">
        <f>VLOOKUP($A30,'Return Data'!$B$7:$R$2843,4,0)</f>
        <v>460.15510316998802</v>
      </c>
      <c r="D30" s="65">
        <f>VLOOKUP($A30,'Return Data'!$B$7:$R$2843,10,0)</f>
        <v>7.5254000000000003</v>
      </c>
      <c r="E30" s="66">
        <f t="shared" si="0"/>
        <v>5</v>
      </c>
      <c r="F30" s="65">
        <f>VLOOKUP($A30,'Return Data'!$B$7:$R$2843,11,0)</f>
        <v>28.421800000000001</v>
      </c>
      <c r="G30" s="66">
        <f t="shared" si="1"/>
        <v>4</v>
      </c>
      <c r="H30" s="65">
        <f>VLOOKUP($A30,'Return Data'!$B$7:$R$2843,12,0)</f>
        <v>41.411000000000001</v>
      </c>
      <c r="I30" s="66">
        <f t="shared" si="2"/>
        <v>4</v>
      </c>
      <c r="J30" s="65">
        <f>VLOOKUP($A30,'Return Data'!$B$7:$R$2843,13,0)</f>
        <v>79.513999999999996</v>
      </c>
      <c r="K30" s="66">
        <f t="shared" si="3"/>
        <v>5</v>
      </c>
      <c r="L30" s="65">
        <f>VLOOKUP($A30,'Return Data'!$B$7:$R$2843,17,0)</f>
        <v>17.952300000000001</v>
      </c>
      <c r="M30" s="66">
        <f t="shared" si="4"/>
        <v>9</v>
      </c>
      <c r="N30" s="65">
        <f>VLOOKUP($A30,'Return Data'!$B$7:$R$2843,14,0)</f>
        <v>13.972899999999999</v>
      </c>
      <c r="O30" s="66">
        <f t="shared" si="6"/>
        <v>6</v>
      </c>
      <c r="P30" s="65">
        <f>VLOOKUP($A30,'Return Data'!$B$7:$R$2843,15,0)</f>
        <v>15.582100000000001</v>
      </c>
      <c r="Q30" s="66">
        <f t="shared" si="7"/>
        <v>9</v>
      </c>
      <c r="R30" s="65">
        <f>VLOOKUP($A30,'Return Data'!$B$7:$R$2843,16,0)</f>
        <v>14.5143</v>
      </c>
      <c r="S30" s="67">
        <f t="shared" si="5"/>
        <v>15</v>
      </c>
    </row>
    <row r="31" spans="1:19" x14ac:dyDescent="0.3">
      <c r="A31" s="63" t="s">
        <v>940</v>
      </c>
      <c r="B31" s="64">
        <f>VLOOKUP($A31,'Return Data'!$B$7:$R$2843,3,0)</f>
        <v>44340</v>
      </c>
      <c r="C31" s="65">
        <f>VLOOKUP($A31,'Return Data'!$B$7:$R$2843,4,0)</f>
        <v>44.709200000000003</v>
      </c>
      <c r="D31" s="65">
        <f>VLOOKUP($A31,'Return Data'!$B$7:$R$2843,10,0)</f>
        <v>1.1279999999999999</v>
      </c>
      <c r="E31" s="66">
        <f t="shared" si="0"/>
        <v>27</v>
      </c>
      <c r="F31" s="65">
        <f>VLOOKUP($A31,'Return Data'!$B$7:$R$2843,11,0)</f>
        <v>20.166599999999999</v>
      </c>
      <c r="G31" s="66">
        <f t="shared" si="1"/>
        <v>19</v>
      </c>
      <c r="H31" s="65">
        <f>VLOOKUP($A31,'Return Data'!$B$7:$R$2843,12,0)</f>
        <v>30.603400000000001</v>
      </c>
      <c r="I31" s="66">
        <f t="shared" si="2"/>
        <v>24</v>
      </c>
      <c r="J31" s="65">
        <f>VLOOKUP($A31,'Return Data'!$B$7:$R$2843,13,0)</f>
        <v>66.626999999999995</v>
      </c>
      <c r="K31" s="66">
        <f t="shared" si="3"/>
        <v>21</v>
      </c>
      <c r="L31" s="65">
        <f>VLOOKUP($A31,'Return Data'!$B$7:$R$2843,17,0)</f>
        <v>13.3855</v>
      </c>
      <c r="M31" s="66">
        <f t="shared" si="4"/>
        <v>23</v>
      </c>
      <c r="N31" s="65">
        <f>VLOOKUP($A31,'Return Data'!$B$7:$R$2843,14,0)</f>
        <v>10.818199999999999</v>
      </c>
      <c r="O31" s="66">
        <f t="shared" si="6"/>
        <v>18</v>
      </c>
      <c r="P31" s="65">
        <f>VLOOKUP($A31,'Return Data'!$B$7:$R$2843,15,0)</f>
        <v>15.5558</v>
      </c>
      <c r="Q31" s="66">
        <f t="shared" si="7"/>
        <v>10</v>
      </c>
      <c r="R31" s="65">
        <f>VLOOKUP($A31,'Return Data'!$B$7:$R$2843,16,0)</f>
        <v>11.084300000000001</v>
      </c>
      <c r="S31" s="67">
        <f t="shared" si="5"/>
        <v>27</v>
      </c>
    </row>
    <row r="32" spans="1:19" x14ac:dyDescent="0.3">
      <c r="A32" s="63" t="s">
        <v>942</v>
      </c>
      <c r="B32" s="64">
        <f>VLOOKUP($A32,'Return Data'!$B$7:$R$2843,3,0)</f>
        <v>44340</v>
      </c>
      <c r="C32" s="65">
        <f>VLOOKUP($A32,'Return Data'!$B$7:$R$2843,4,0)</f>
        <v>287.65109999999999</v>
      </c>
      <c r="D32" s="65">
        <f>VLOOKUP($A32,'Return Data'!$B$7:$R$2843,10,0)</f>
        <v>1.9307000000000001</v>
      </c>
      <c r="E32" s="66">
        <f t="shared" si="0"/>
        <v>24</v>
      </c>
      <c r="F32" s="65">
        <f>VLOOKUP($A32,'Return Data'!$B$7:$R$2843,11,0)</f>
        <v>19.977599999999999</v>
      </c>
      <c r="G32" s="66">
        <f t="shared" si="1"/>
        <v>20</v>
      </c>
      <c r="H32" s="65">
        <f>VLOOKUP($A32,'Return Data'!$B$7:$R$2843,12,0)</f>
        <v>33.2592</v>
      </c>
      <c r="I32" s="66">
        <f t="shared" si="2"/>
        <v>22</v>
      </c>
      <c r="J32" s="65">
        <f>VLOOKUP($A32,'Return Data'!$B$7:$R$2843,13,0)</f>
        <v>69.756600000000006</v>
      </c>
      <c r="K32" s="66">
        <f t="shared" si="3"/>
        <v>17</v>
      </c>
      <c r="L32" s="65">
        <f>VLOOKUP($A32,'Return Data'!$B$7:$R$2843,17,0)</f>
        <v>17.417200000000001</v>
      </c>
      <c r="M32" s="66">
        <f t="shared" si="4"/>
        <v>12</v>
      </c>
      <c r="N32" s="65">
        <f>VLOOKUP($A32,'Return Data'!$B$7:$R$2843,14,0)</f>
        <v>15.1228</v>
      </c>
      <c r="O32" s="66">
        <f t="shared" si="6"/>
        <v>3</v>
      </c>
      <c r="P32" s="65">
        <f>VLOOKUP($A32,'Return Data'!$B$7:$R$2843,15,0)</f>
        <v>14.7537</v>
      </c>
      <c r="Q32" s="66">
        <f t="shared" si="7"/>
        <v>13</v>
      </c>
      <c r="R32" s="65">
        <f>VLOOKUP($A32,'Return Data'!$B$7:$R$2843,16,0)</f>
        <v>12.6218</v>
      </c>
      <c r="S32" s="67">
        <f t="shared" si="5"/>
        <v>20</v>
      </c>
    </row>
    <row r="33" spans="1:19" x14ac:dyDescent="0.3">
      <c r="A33" s="63" t="s">
        <v>945</v>
      </c>
      <c r="B33" s="64">
        <f>VLOOKUP($A33,'Return Data'!$B$7:$R$2843,3,0)</f>
        <v>44340</v>
      </c>
      <c r="C33" s="65">
        <f>VLOOKUP($A33,'Return Data'!$B$7:$R$2843,4,0)</f>
        <v>13.37</v>
      </c>
      <c r="D33" s="65">
        <f>VLOOKUP($A33,'Return Data'!$B$7:$R$2843,10,0)</f>
        <v>1.673</v>
      </c>
      <c r="E33" s="66">
        <f t="shared" si="0"/>
        <v>26</v>
      </c>
      <c r="F33" s="65">
        <f>VLOOKUP($A33,'Return Data'!$B$7:$R$2843,11,0)</f>
        <v>14.6655</v>
      </c>
      <c r="G33" s="66">
        <f t="shared" si="1"/>
        <v>27</v>
      </c>
      <c r="H33" s="65">
        <f>VLOOKUP($A33,'Return Data'!$B$7:$R$2843,12,0)</f>
        <v>27.5763</v>
      </c>
      <c r="I33" s="66">
        <f t="shared" si="2"/>
        <v>26</v>
      </c>
      <c r="J33" s="65">
        <f>VLOOKUP($A33,'Return Data'!$B$7:$R$2843,13,0)</f>
        <v>63.847999999999999</v>
      </c>
      <c r="K33" s="66">
        <f t="shared" si="3"/>
        <v>23</v>
      </c>
      <c r="L33" s="65"/>
      <c r="M33" s="66"/>
      <c r="N33" s="65"/>
      <c r="O33" s="66"/>
      <c r="P33" s="65"/>
      <c r="Q33" s="66"/>
      <c r="R33" s="65">
        <f>VLOOKUP($A33,'Return Data'!$B$7:$R$2843,16,0)</f>
        <v>21.913599999999999</v>
      </c>
      <c r="S33" s="67">
        <f t="shared" si="5"/>
        <v>5</v>
      </c>
    </row>
    <row r="34" spans="1:19" x14ac:dyDescent="0.3">
      <c r="A34" s="63" t="s">
        <v>947</v>
      </c>
      <c r="B34" s="64">
        <f>VLOOKUP($A34,'Return Data'!$B$7:$R$2843,3,0)</f>
        <v>44340</v>
      </c>
      <c r="C34" s="65">
        <f>VLOOKUP($A34,'Return Data'!$B$7:$R$2843,4,0)</f>
        <v>171.14359999999999</v>
      </c>
      <c r="D34" s="65">
        <f>VLOOKUP($A34,'Return Data'!$B$7:$R$2843,10,0)</f>
        <v>7.8285</v>
      </c>
      <c r="E34" s="66">
        <f t="shared" si="0"/>
        <v>4</v>
      </c>
      <c r="F34" s="65">
        <f>VLOOKUP($A34,'Return Data'!$B$7:$R$2843,11,0)</f>
        <v>32.531199999999998</v>
      </c>
      <c r="G34" s="66">
        <f t="shared" si="1"/>
        <v>2</v>
      </c>
      <c r="H34" s="65">
        <f>VLOOKUP($A34,'Return Data'!$B$7:$R$2843,12,0)</f>
        <v>42.987099999999998</v>
      </c>
      <c r="I34" s="66">
        <f t="shared" si="2"/>
        <v>2</v>
      </c>
      <c r="J34" s="65">
        <f>VLOOKUP($A34,'Return Data'!$B$7:$R$2843,13,0)</f>
        <v>85.574200000000005</v>
      </c>
      <c r="K34" s="66">
        <f t="shared" si="3"/>
        <v>3</v>
      </c>
      <c r="L34" s="65">
        <f>VLOOKUP($A34,'Return Data'!$B$7:$R$2843,17,0)</f>
        <v>16.856400000000001</v>
      </c>
      <c r="M34" s="66">
        <f t="shared" si="4"/>
        <v>14</v>
      </c>
      <c r="N34" s="65">
        <f>VLOOKUP($A34,'Return Data'!$B$7:$R$2843,14,0)</f>
        <v>11.7271</v>
      </c>
      <c r="O34" s="66">
        <f t="shared" si="6"/>
        <v>13</v>
      </c>
      <c r="P34" s="65">
        <f>VLOOKUP($A34,'Return Data'!$B$7:$R$2843,15,0)</f>
        <v>13.0975</v>
      </c>
      <c r="Q34" s="66">
        <f t="shared" si="7"/>
        <v>18</v>
      </c>
      <c r="R34" s="65">
        <f>VLOOKUP($A34,'Return Data'!$B$7:$R$2843,16,0)</f>
        <v>12.1356</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5.3561555555555556</v>
      </c>
      <c r="E36" s="74"/>
      <c r="F36" s="75">
        <f>AVERAGE(F8:F34)</f>
        <v>23.090670370370368</v>
      </c>
      <c r="G36" s="74"/>
      <c r="H36" s="75">
        <f>AVERAGE(H8:H34)</f>
        <v>36.519055555555553</v>
      </c>
      <c r="I36" s="74"/>
      <c r="J36" s="75">
        <f>AVERAGE(J8:J34)</f>
        <v>72.739729629629636</v>
      </c>
      <c r="K36" s="74"/>
      <c r="L36" s="75">
        <f>AVERAGE(L8:L34)</f>
        <v>17.717970833333332</v>
      </c>
      <c r="M36" s="74"/>
      <c r="N36" s="75">
        <f>AVERAGE(N8:N34)</f>
        <v>12.550236363636365</v>
      </c>
      <c r="O36" s="74"/>
      <c r="P36" s="75">
        <f>AVERAGE(P8:P34)</f>
        <v>15.254836363636365</v>
      </c>
      <c r="Q36" s="74"/>
      <c r="R36" s="75">
        <f>AVERAGE(R8:R34)</f>
        <v>16.302607407407407</v>
      </c>
      <c r="S36" s="76"/>
    </row>
    <row r="37" spans="1:19" x14ac:dyDescent="0.3">
      <c r="A37" s="73" t="s">
        <v>28</v>
      </c>
      <c r="B37" s="74"/>
      <c r="C37" s="74"/>
      <c r="D37" s="75">
        <f>MIN(D8:D34)</f>
        <v>1.1279999999999999</v>
      </c>
      <c r="E37" s="74"/>
      <c r="F37" s="75">
        <f>MIN(F8:F34)</f>
        <v>14.6655</v>
      </c>
      <c r="G37" s="74"/>
      <c r="H37" s="75">
        <f>MIN(H8:H34)</f>
        <v>25.060400000000001</v>
      </c>
      <c r="I37" s="74"/>
      <c r="J37" s="75">
        <f>MIN(J8:J34)</f>
        <v>54.166600000000003</v>
      </c>
      <c r="K37" s="74"/>
      <c r="L37" s="75">
        <f>MIN(L8:L34)</f>
        <v>12.840299999999999</v>
      </c>
      <c r="M37" s="74"/>
      <c r="N37" s="75">
        <f>MIN(N8:N34)</f>
        <v>7.2370999999999999</v>
      </c>
      <c r="O37" s="74"/>
      <c r="P37" s="75">
        <f>MIN(P8:P34)</f>
        <v>11.625</v>
      </c>
      <c r="Q37" s="74"/>
      <c r="R37" s="75">
        <f>MIN(R8:R34)</f>
        <v>11.084300000000001</v>
      </c>
      <c r="S37" s="76"/>
    </row>
    <row r="38" spans="1:19" ht="15" thickBot="1" x14ac:dyDescent="0.35">
      <c r="A38" s="77" t="s">
        <v>29</v>
      </c>
      <c r="B38" s="78"/>
      <c r="C38" s="78"/>
      <c r="D38" s="79">
        <f>MAX(D8:D34)</f>
        <v>15.9528</v>
      </c>
      <c r="E38" s="78"/>
      <c r="F38" s="79">
        <f>MAX(F8:F34)</f>
        <v>32.782200000000003</v>
      </c>
      <c r="G38" s="78"/>
      <c r="H38" s="79">
        <f>MAX(H8:H34)</f>
        <v>44.122700000000002</v>
      </c>
      <c r="I38" s="78"/>
      <c r="J38" s="79">
        <f>MAX(J8:J34)</f>
        <v>90.1935</v>
      </c>
      <c r="K38" s="78"/>
      <c r="L38" s="79">
        <f>MAX(L8:L34)</f>
        <v>25.652100000000001</v>
      </c>
      <c r="M38" s="78"/>
      <c r="N38" s="79">
        <f>MAX(N8:N34)</f>
        <v>20.371700000000001</v>
      </c>
      <c r="O38" s="78"/>
      <c r="P38" s="79">
        <f>MAX(P8:P34)</f>
        <v>22.122599999999998</v>
      </c>
      <c r="Q38" s="78"/>
      <c r="R38" s="79">
        <f>MAX(R8:R34)</f>
        <v>27.170400000000001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44340</v>
      </c>
      <c r="C8" s="65">
        <f>VLOOKUP($A8,'Return Data'!$B$7:$R$2843,4,0)</f>
        <v>51.03</v>
      </c>
      <c r="D8" s="65">
        <f>VLOOKUP($A8,'Return Data'!$B$7:$R$2843,10,0)</f>
        <v>-1.7141999999999999</v>
      </c>
      <c r="E8" s="66">
        <f t="shared" ref="E8:E39" si="0">RANK(D8,D$8:D$71,0)</f>
        <v>64</v>
      </c>
      <c r="F8" s="65">
        <f>VLOOKUP($A8,'Return Data'!$B$7:$R$2843,11,0)</f>
        <v>12.475199999999999</v>
      </c>
      <c r="G8" s="66">
        <f t="shared" ref="G8:G39" si="1">RANK(F8,F$8:F$71,0)</f>
        <v>63</v>
      </c>
      <c r="H8" s="65">
        <f>VLOOKUP($A8,'Return Data'!$B$7:$R$2843,12,0)</f>
        <v>20.809699999999999</v>
      </c>
      <c r="I8" s="66">
        <f t="shared" ref="I8:I39" si="2">RANK(H8,H$8:H$71,0)</f>
        <v>63</v>
      </c>
      <c r="J8" s="65">
        <f>VLOOKUP($A8,'Return Data'!$B$7:$R$2843,13,0)</f>
        <v>50.265000000000001</v>
      </c>
      <c r="K8" s="66">
        <f t="shared" ref="K8:K39" si="3">RANK(J8,J$8:J$71,0)</f>
        <v>63</v>
      </c>
      <c r="L8" s="65">
        <f>VLOOKUP($A8,'Return Data'!$B$7:$R$2843,17,0)</f>
        <v>10.8467</v>
      </c>
      <c r="M8" s="66">
        <f t="shared" ref="M8:M28" si="4">RANK(L8,L$8:L$71,0)</f>
        <v>58</v>
      </c>
      <c r="N8" s="65">
        <f>VLOOKUP($A8,'Return Data'!$B$7:$R$2843,14,0)</f>
        <v>7.6302000000000003</v>
      </c>
      <c r="O8" s="66">
        <f>RANK(N8,N$8:N$71,0)</f>
        <v>45</v>
      </c>
      <c r="P8" s="65">
        <f>VLOOKUP($A8,'Return Data'!$B$7:$R$2843,15,0)</f>
        <v>12.9574</v>
      </c>
      <c r="Q8" s="66">
        <f>RANK(P8,P$8:P$71,0)</f>
        <v>31</v>
      </c>
      <c r="R8" s="65">
        <f>VLOOKUP($A8,'Return Data'!$B$7:$R$2843,16,0)</f>
        <v>15.2639</v>
      </c>
      <c r="S8" s="67">
        <f t="shared" ref="S8:S39" si="5">RANK(R8,R$8:R$71,0)</f>
        <v>29</v>
      </c>
    </row>
    <row r="9" spans="1:20" x14ac:dyDescent="0.3">
      <c r="A9" s="63" t="s">
        <v>164</v>
      </c>
      <c r="B9" s="64">
        <f>VLOOKUP($A9,'Return Data'!$B$7:$R$2843,3,0)</f>
        <v>44340</v>
      </c>
      <c r="C9" s="65">
        <f>VLOOKUP($A9,'Return Data'!$B$7:$R$2843,4,0)</f>
        <v>41.74</v>
      </c>
      <c r="D9" s="65">
        <f>VLOOKUP($A9,'Return Data'!$B$7:$R$2843,10,0)</f>
        <v>-1.4171</v>
      </c>
      <c r="E9" s="66">
        <f t="shared" si="0"/>
        <v>63</v>
      </c>
      <c r="F9" s="65">
        <f>VLOOKUP($A9,'Return Data'!$B$7:$R$2843,11,0)</f>
        <v>12.6282</v>
      </c>
      <c r="G9" s="66">
        <f t="shared" si="1"/>
        <v>62</v>
      </c>
      <c r="H9" s="65">
        <f>VLOOKUP($A9,'Return Data'!$B$7:$R$2843,12,0)</f>
        <v>21.2315</v>
      </c>
      <c r="I9" s="66">
        <f t="shared" si="2"/>
        <v>62</v>
      </c>
      <c r="J9" s="65">
        <f>VLOOKUP($A9,'Return Data'!$B$7:$R$2843,13,0)</f>
        <v>50.631500000000003</v>
      </c>
      <c r="K9" s="66">
        <f t="shared" si="3"/>
        <v>61</v>
      </c>
      <c r="L9" s="65">
        <f>VLOOKUP($A9,'Return Data'!$B$7:$R$2843,17,0)</f>
        <v>12.0076</v>
      </c>
      <c r="M9" s="66">
        <f t="shared" si="4"/>
        <v>56</v>
      </c>
      <c r="N9" s="65">
        <f>VLOOKUP($A9,'Return Data'!$B$7:$R$2843,14,0)</f>
        <v>8.7124000000000006</v>
      </c>
      <c r="O9" s="66">
        <f>RANK(N9,N$8:N$71,0)</f>
        <v>42</v>
      </c>
      <c r="P9" s="65">
        <f>VLOOKUP($A9,'Return Data'!$B$7:$R$2843,15,0)</f>
        <v>13.7811</v>
      </c>
      <c r="Q9" s="66">
        <f>RANK(P9,P$8:P$71,0)</f>
        <v>27</v>
      </c>
      <c r="R9" s="65">
        <f>VLOOKUP($A9,'Return Data'!$B$7:$R$2843,16,0)</f>
        <v>16.037800000000001</v>
      </c>
      <c r="S9" s="67">
        <f t="shared" si="5"/>
        <v>19</v>
      </c>
    </row>
    <row r="10" spans="1:20" x14ac:dyDescent="0.3">
      <c r="A10" s="63" t="s">
        <v>165</v>
      </c>
      <c r="B10" s="64">
        <f>VLOOKUP($A10,'Return Data'!$B$7:$R$2843,3,0)</f>
        <v>44340</v>
      </c>
      <c r="C10" s="65">
        <f>VLOOKUP($A10,'Return Data'!$B$7:$R$2843,4,0)</f>
        <v>69.082099999999997</v>
      </c>
      <c r="D10" s="65">
        <f>VLOOKUP($A10,'Return Data'!$B$7:$R$2843,10,0)</f>
        <v>2.5335999999999999</v>
      </c>
      <c r="E10" s="66">
        <f t="shared" si="0"/>
        <v>49</v>
      </c>
      <c r="F10" s="65">
        <f>VLOOKUP($A10,'Return Data'!$B$7:$R$2843,11,0)</f>
        <v>14.9397</v>
      </c>
      <c r="G10" s="66">
        <f t="shared" si="1"/>
        <v>60</v>
      </c>
      <c r="H10" s="65">
        <f>VLOOKUP($A10,'Return Data'!$B$7:$R$2843,12,0)</f>
        <v>34.064</v>
      </c>
      <c r="I10" s="66">
        <f t="shared" si="2"/>
        <v>44</v>
      </c>
      <c r="J10" s="65">
        <f>VLOOKUP($A10,'Return Data'!$B$7:$R$2843,13,0)</f>
        <v>61.304299999999998</v>
      </c>
      <c r="K10" s="66">
        <f t="shared" si="3"/>
        <v>55</v>
      </c>
      <c r="L10" s="65">
        <f>VLOOKUP($A10,'Return Data'!$B$7:$R$2843,17,0)</f>
        <v>19.3565</v>
      </c>
      <c r="M10" s="66">
        <f t="shared" si="4"/>
        <v>17</v>
      </c>
      <c r="N10" s="65">
        <f>VLOOKUP($A10,'Return Data'!$B$7:$R$2843,14,0)</f>
        <v>15.411799999999999</v>
      </c>
      <c r="O10" s="66">
        <f>RANK(N10,N$8:N$71,0)</f>
        <v>11</v>
      </c>
      <c r="P10" s="65">
        <f>VLOOKUP($A10,'Return Data'!$B$7:$R$2843,15,0)</f>
        <v>17.5379</v>
      </c>
      <c r="Q10" s="66">
        <f>RANK(P10,P$8:P$71,0)</f>
        <v>12</v>
      </c>
      <c r="R10" s="65">
        <f>VLOOKUP($A10,'Return Data'!$B$7:$R$2843,16,0)</f>
        <v>20.0276</v>
      </c>
      <c r="S10" s="67">
        <f t="shared" si="5"/>
        <v>8</v>
      </c>
    </row>
    <row r="11" spans="1:20" x14ac:dyDescent="0.3">
      <c r="A11" s="63" t="s">
        <v>166</v>
      </c>
      <c r="B11" s="64">
        <f>VLOOKUP($A11,'Return Data'!$B$7:$R$2843,3,0)</f>
        <v>44340</v>
      </c>
      <c r="C11" s="65">
        <f>VLOOKUP($A11,'Return Data'!$B$7:$R$2843,4,0)</f>
        <v>64.39</v>
      </c>
      <c r="D11" s="65">
        <f>VLOOKUP($A11,'Return Data'!$B$7:$R$2843,10,0)</f>
        <v>4.2922000000000002</v>
      </c>
      <c r="E11" s="66">
        <f t="shared" si="0"/>
        <v>34</v>
      </c>
      <c r="F11" s="65">
        <f>VLOOKUP($A11,'Return Data'!$B$7:$R$2843,11,0)</f>
        <v>20.1754</v>
      </c>
      <c r="G11" s="66">
        <f t="shared" si="1"/>
        <v>45</v>
      </c>
      <c r="H11" s="65">
        <f>VLOOKUP($A11,'Return Data'!$B$7:$R$2843,12,0)</f>
        <v>35.758000000000003</v>
      </c>
      <c r="I11" s="66">
        <f t="shared" si="2"/>
        <v>35</v>
      </c>
      <c r="J11" s="65">
        <f>VLOOKUP($A11,'Return Data'!$B$7:$R$2843,13,0)</f>
        <v>71.341099999999997</v>
      </c>
      <c r="K11" s="66">
        <f t="shared" si="3"/>
        <v>40</v>
      </c>
      <c r="L11" s="65">
        <f>VLOOKUP($A11,'Return Data'!$B$7:$R$2843,17,0)</f>
        <v>16.185500000000001</v>
      </c>
      <c r="M11" s="66">
        <f t="shared" si="4"/>
        <v>32</v>
      </c>
      <c r="N11" s="65">
        <f>VLOOKUP($A11,'Return Data'!$B$7:$R$2843,14,0)</f>
        <v>10.026199999999999</v>
      </c>
      <c r="O11" s="66">
        <f>RANK(N11,N$8:N$71,0)</f>
        <v>40</v>
      </c>
      <c r="P11" s="65">
        <f>VLOOKUP($A11,'Return Data'!$B$7:$R$2843,15,0)</f>
        <v>12.907500000000001</v>
      </c>
      <c r="Q11" s="66">
        <f>RANK(P11,P$8:P$71,0)</f>
        <v>32</v>
      </c>
      <c r="R11" s="65">
        <f>VLOOKUP($A11,'Return Data'!$B$7:$R$2843,16,0)</f>
        <v>7.8841999999999999</v>
      </c>
      <c r="S11" s="67">
        <f t="shared" si="5"/>
        <v>56</v>
      </c>
    </row>
    <row r="12" spans="1:20" x14ac:dyDescent="0.3">
      <c r="A12" s="63" t="s">
        <v>167</v>
      </c>
      <c r="B12" s="64">
        <f>VLOOKUP($A12,'Return Data'!$B$7:$R$2843,3,0)</f>
        <v>44340</v>
      </c>
      <c r="C12" s="65">
        <f>VLOOKUP($A12,'Return Data'!$B$7:$R$2843,4,0)</f>
        <v>56.552999999999997</v>
      </c>
      <c r="D12" s="65">
        <f>VLOOKUP($A12,'Return Data'!$B$7:$R$2843,10,0)</f>
        <v>1.9616</v>
      </c>
      <c r="E12" s="66">
        <f t="shared" si="0"/>
        <v>53</v>
      </c>
      <c r="F12" s="65">
        <f>VLOOKUP($A12,'Return Data'!$B$7:$R$2843,11,0)</f>
        <v>16.316299999999998</v>
      </c>
      <c r="G12" s="66">
        <f t="shared" si="1"/>
        <v>57</v>
      </c>
      <c r="H12" s="65">
        <f>VLOOKUP($A12,'Return Data'!$B$7:$R$2843,12,0)</f>
        <v>29.604700000000001</v>
      </c>
      <c r="I12" s="66">
        <f t="shared" si="2"/>
        <v>57</v>
      </c>
      <c r="J12" s="65">
        <f>VLOOKUP($A12,'Return Data'!$B$7:$R$2843,13,0)</f>
        <v>59.299700000000001</v>
      </c>
      <c r="K12" s="66">
        <f t="shared" si="3"/>
        <v>58</v>
      </c>
      <c r="L12" s="65">
        <f>VLOOKUP($A12,'Return Data'!$B$7:$R$2843,17,0)</f>
        <v>18.4482</v>
      </c>
      <c r="M12" s="66">
        <f t="shared" si="4"/>
        <v>21</v>
      </c>
      <c r="N12" s="65">
        <f>VLOOKUP($A12,'Return Data'!$B$7:$R$2843,14,0)</f>
        <v>14.295</v>
      </c>
      <c r="O12" s="66">
        <f>RANK(N12,N$8:N$71,0)</f>
        <v>17</v>
      </c>
      <c r="P12" s="65">
        <f>VLOOKUP($A12,'Return Data'!$B$7:$R$2843,15,0)</f>
        <v>14.479699999999999</v>
      </c>
      <c r="Q12" s="66">
        <f>RANK(P12,P$8:P$71,0)</f>
        <v>23</v>
      </c>
      <c r="R12" s="65">
        <f>VLOOKUP($A12,'Return Data'!$B$7:$R$2843,16,0)</f>
        <v>15.368399999999999</v>
      </c>
      <c r="S12" s="67">
        <f t="shared" si="5"/>
        <v>27</v>
      </c>
    </row>
    <row r="13" spans="1:20" x14ac:dyDescent="0.3">
      <c r="A13" s="63" t="s">
        <v>168</v>
      </c>
      <c r="B13" s="64">
        <f>VLOOKUP($A13,'Return Data'!$B$7:$R$2843,3,0)</f>
        <v>44340</v>
      </c>
      <c r="C13" s="65">
        <f>VLOOKUP($A13,'Return Data'!$B$7:$R$2843,4,0)</f>
        <v>14.54</v>
      </c>
      <c r="D13" s="65">
        <f>VLOOKUP($A13,'Return Data'!$B$7:$R$2843,10,0)</f>
        <v>10.4024</v>
      </c>
      <c r="E13" s="66">
        <f t="shared" si="0"/>
        <v>10</v>
      </c>
      <c r="F13" s="65">
        <f>VLOOKUP($A13,'Return Data'!$B$7:$R$2843,11,0)</f>
        <v>25.452999999999999</v>
      </c>
      <c r="G13" s="66">
        <f t="shared" si="1"/>
        <v>23</v>
      </c>
      <c r="H13" s="65">
        <f>VLOOKUP($A13,'Return Data'!$B$7:$R$2843,12,0)</f>
        <v>39.807699999999997</v>
      </c>
      <c r="I13" s="66">
        <f t="shared" si="2"/>
        <v>26</v>
      </c>
      <c r="J13" s="65">
        <f>VLOOKUP($A13,'Return Data'!$B$7:$R$2843,13,0)</f>
        <v>79.728099999999998</v>
      </c>
      <c r="K13" s="66">
        <f t="shared" si="3"/>
        <v>24</v>
      </c>
      <c r="L13" s="65">
        <f>VLOOKUP($A13,'Return Data'!$B$7:$R$2843,17,0)</f>
        <v>29.529699999999998</v>
      </c>
      <c r="M13" s="66">
        <f t="shared" si="4"/>
        <v>4</v>
      </c>
      <c r="N13" s="65"/>
      <c r="O13" s="66"/>
      <c r="P13" s="65"/>
      <c r="Q13" s="66"/>
      <c r="R13" s="65">
        <f>VLOOKUP($A13,'Return Data'!$B$7:$R$2843,16,0)</f>
        <v>12.1662</v>
      </c>
      <c r="S13" s="67">
        <f t="shared" si="5"/>
        <v>49</v>
      </c>
    </row>
    <row r="14" spans="1:20" x14ac:dyDescent="0.3">
      <c r="A14" s="63" t="s">
        <v>169</v>
      </c>
      <c r="B14" s="64">
        <f>VLOOKUP($A14,'Return Data'!$B$7:$R$2843,3,0)</f>
        <v>44340</v>
      </c>
      <c r="C14" s="65">
        <f>VLOOKUP($A14,'Return Data'!$B$7:$R$2843,4,0)</f>
        <v>17.77</v>
      </c>
      <c r="D14" s="65">
        <f>VLOOKUP($A14,'Return Data'!$B$7:$R$2843,10,0)</f>
        <v>10.647600000000001</v>
      </c>
      <c r="E14" s="66">
        <f t="shared" si="0"/>
        <v>9</v>
      </c>
      <c r="F14" s="65">
        <f>VLOOKUP($A14,'Return Data'!$B$7:$R$2843,11,0)</f>
        <v>25.9391</v>
      </c>
      <c r="G14" s="66">
        <f t="shared" si="1"/>
        <v>22</v>
      </c>
      <c r="H14" s="65">
        <f>VLOOKUP($A14,'Return Data'!$B$7:$R$2843,12,0)</f>
        <v>41.480899999999998</v>
      </c>
      <c r="I14" s="66">
        <f t="shared" si="2"/>
        <v>21</v>
      </c>
      <c r="J14" s="65">
        <f>VLOOKUP($A14,'Return Data'!$B$7:$R$2843,13,0)</f>
        <v>81.883300000000006</v>
      </c>
      <c r="K14" s="66">
        <f t="shared" si="3"/>
        <v>20</v>
      </c>
      <c r="L14" s="65">
        <f>VLOOKUP($A14,'Return Data'!$B$7:$R$2843,17,0)</f>
        <v>28.406500000000001</v>
      </c>
      <c r="M14" s="66">
        <f t="shared" si="4"/>
        <v>6</v>
      </c>
      <c r="N14" s="65"/>
      <c r="O14" s="66"/>
      <c r="P14" s="65"/>
      <c r="Q14" s="66"/>
      <c r="R14" s="65">
        <f>VLOOKUP($A14,'Return Data'!$B$7:$R$2843,16,0)</f>
        <v>24.777100000000001</v>
      </c>
      <c r="S14" s="67">
        <f t="shared" si="5"/>
        <v>3</v>
      </c>
    </row>
    <row r="15" spans="1:20" x14ac:dyDescent="0.3">
      <c r="A15" s="63" t="s">
        <v>170</v>
      </c>
      <c r="B15" s="64">
        <f>VLOOKUP($A15,'Return Data'!$B$7:$R$2843,3,0)</f>
        <v>44340</v>
      </c>
      <c r="C15" s="65">
        <f>VLOOKUP($A15,'Return Data'!$B$7:$R$2843,4,0)</f>
        <v>93.73</v>
      </c>
      <c r="D15" s="65">
        <f>VLOOKUP($A15,'Return Data'!$B$7:$R$2843,10,0)</f>
        <v>7.7728000000000002</v>
      </c>
      <c r="E15" s="66">
        <f t="shared" si="0"/>
        <v>17</v>
      </c>
      <c r="F15" s="65">
        <f>VLOOKUP($A15,'Return Data'!$B$7:$R$2843,11,0)</f>
        <v>24.178599999999999</v>
      </c>
      <c r="G15" s="66">
        <f t="shared" si="1"/>
        <v>27</v>
      </c>
      <c r="H15" s="65">
        <f>VLOOKUP($A15,'Return Data'!$B$7:$R$2843,12,0)</f>
        <v>40.714599999999997</v>
      </c>
      <c r="I15" s="66">
        <f t="shared" si="2"/>
        <v>23</v>
      </c>
      <c r="J15" s="65">
        <f>VLOOKUP($A15,'Return Data'!$B$7:$R$2843,13,0)</f>
        <v>79.662599999999998</v>
      </c>
      <c r="K15" s="66">
        <f t="shared" si="3"/>
        <v>25</v>
      </c>
      <c r="L15" s="65">
        <f>VLOOKUP($A15,'Return Data'!$B$7:$R$2843,17,0)</f>
        <v>29.420300000000001</v>
      </c>
      <c r="M15" s="66">
        <f t="shared" si="4"/>
        <v>5</v>
      </c>
      <c r="N15" s="65">
        <f>VLOOKUP($A15,'Return Data'!$B$7:$R$2843,14,0)</f>
        <v>16.099599999999999</v>
      </c>
      <c r="O15" s="66">
        <f t="shared" ref="O15:O23" si="6">RANK(N15,N$8:N$71,0)</f>
        <v>10</v>
      </c>
      <c r="P15" s="65">
        <f>VLOOKUP($A15,'Return Data'!$B$7:$R$2843,15,0)</f>
        <v>20.3919</v>
      </c>
      <c r="Q15" s="66">
        <f t="shared" ref="Q15:Q23" si="7">RANK(P15,P$8:P$71,0)</f>
        <v>3</v>
      </c>
      <c r="R15" s="65">
        <f>VLOOKUP($A15,'Return Data'!$B$7:$R$2843,16,0)</f>
        <v>17.981300000000001</v>
      </c>
      <c r="S15" s="67">
        <f t="shared" si="5"/>
        <v>12</v>
      </c>
    </row>
    <row r="16" spans="1:20" x14ac:dyDescent="0.3">
      <c r="A16" s="63" t="s">
        <v>171</v>
      </c>
      <c r="B16" s="64">
        <f>VLOOKUP($A16,'Return Data'!$B$7:$R$2843,3,0)</f>
        <v>44340</v>
      </c>
      <c r="C16" s="65">
        <f>VLOOKUP($A16,'Return Data'!$B$7:$R$2843,4,0)</f>
        <v>105.23</v>
      </c>
      <c r="D16" s="65">
        <f>VLOOKUP($A16,'Return Data'!$B$7:$R$2843,10,0)</f>
        <v>2.9950000000000001</v>
      </c>
      <c r="E16" s="66">
        <f t="shared" si="0"/>
        <v>41</v>
      </c>
      <c r="F16" s="65">
        <f>VLOOKUP($A16,'Return Data'!$B$7:$R$2843,11,0)</f>
        <v>23.814599999999999</v>
      </c>
      <c r="G16" s="66">
        <f t="shared" si="1"/>
        <v>29</v>
      </c>
      <c r="H16" s="65">
        <f>VLOOKUP($A16,'Return Data'!$B$7:$R$2843,12,0)</f>
        <v>39.729100000000003</v>
      </c>
      <c r="I16" s="66">
        <f t="shared" si="2"/>
        <v>27</v>
      </c>
      <c r="J16" s="65">
        <f>VLOOKUP($A16,'Return Data'!$B$7:$R$2843,13,0)</f>
        <v>74.192999999999998</v>
      </c>
      <c r="K16" s="66">
        <f t="shared" si="3"/>
        <v>32</v>
      </c>
      <c r="L16" s="65">
        <f>VLOOKUP($A16,'Return Data'!$B$7:$R$2843,17,0)</f>
        <v>22.749600000000001</v>
      </c>
      <c r="M16" s="66">
        <f t="shared" si="4"/>
        <v>11</v>
      </c>
      <c r="N16" s="65">
        <f>VLOOKUP($A16,'Return Data'!$B$7:$R$2843,14,0)</f>
        <v>19.808</v>
      </c>
      <c r="O16" s="66">
        <f t="shared" si="6"/>
        <v>5</v>
      </c>
      <c r="P16" s="65">
        <f>VLOOKUP($A16,'Return Data'!$B$7:$R$2843,15,0)</f>
        <v>19.285699999999999</v>
      </c>
      <c r="Q16" s="66">
        <f t="shared" si="7"/>
        <v>4</v>
      </c>
      <c r="R16" s="65">
        <f>VLOOKUP($A16,'Return Data'!$B$7:$R$2843,16,0)</f>
        <v>16.179300000000001</v>
      </c>
      <c r="S16" s="67">
        <f t="shared" si="5"/>
        <v>18</v>
      </c>
    </row>
    <row r="17" spans="1:19" x14ac:dyDescent="0.3">
      <c r="A17" s="63" t="s">
        <v>172</v>
      </c>
      <c r="B17" s="64">
        <f>VLOOKUP($A17,'Return Data'!$B$7:$R$2843,3,0)</f>
        <v>44340</v>
      </c>
      <c r="C17" s="65">
        <f>VLOOKUP($A17,'Return Data'!$B$7:$R$2843,4,0)</f>
        <v>75.472999999999999</v>
      </c>
      <c r="D17" s="65">
        <f>VLOOKUP($A17,'Return Data'!$B$7:$R$2843,10,0)</f>
        <v>7.5911</v>
      </c>
      <c r="E17" s="66">
        <f t="shared" si="0"/>
        <v>20</v>
      </c>
      <c r="F17" s="65">
        <f>VLOOKUP($A17,'Return Data'!$B$7:$R$2843,11,0)</f>
        <v>28.4559</v>
      </c>
      <c r="G17" s="66">
        <f t="shared" si="1"/>
        <v>13</v>
      </c>
      <c r="H17" s="65">
        <f>VLOOKUP($A17,'Return Data'!$B$7:$R$2843,12,0)</f>
        <v>43.607599999999998</v>
      </c>
      <c r="I17" s="66">
        <f t="shared" si="2"/>
        <v>11</v>
      </c>
      <c r="J17" s="65">
        <f>VLOOKUP($A17,'Return Data'!$B$7:$R$2843,13,0)</f>
        <v>80.1738</v>
      </c>
      <c r="K17" s="66">
        <f t="shared" si="3"/>
        <v>23</v>
      </c>
      <c r="L17" s="65">
        <f>VLOOKUP($A17,'Return Data'!$B$7:$R$2843,17,0)</f>
        <v>21.098800000000001</v>
      </c>
      <c r="M17" s="66">
        <f t="shared" si="4"/>
        <v>13</v>
      </c>
      <c r="N17" s="65">
        <f>VLOOKUP($A17,'Return Data'!$B$7:$R$2843,14,0)</f>
        <v>17.4483</v>
      </c>
      <c r="O17" s="66">
        <f t="shared" si="6"/>
        <v>7</v>
      </c>
      <c r="P17" s="65">
        <f>VLOOKUP($A17,'Return Data'!$B$7:$R$2843,15,0)</f>
        <v>18.645600000000002</v>
      </c>
      <c r="Q17" s="66">
        <f t="shared" si="7"/>
        <v>5</v>
      </c>
      <c r="R17" s="65">
        <f>VLOOKUP($A17,'Return Data'!$B$7:$R$2843,16,0)</f>
        <v>17.897600000000001</v>
      </c>
      <c r="S17" s="67">
        <f t="shared" si="5"/>
        <v>13</v>
      </c>
    </row>
    <row r="18" spans="1:19" x14ac:dyDescent="0.3">
      <c r="A18" s="63" t="s">
        <v>173</v>
      </c>
      <c r="B18" s="64">
        <f>VLOOKUP($A18,'Return Data'!$B$7:$R$2843,3,0)</f>
        <v>44340</v>
      </c>
      <c r="C18" s="65">
        <f>VLOOKUP($A18,'Return Data'!$B$7:$R$2843,4,0)</f>
        <v>67.790000000000006</v>
      </c>
      <c r="D18" s="65">
        <f>VLOOKUP($A18,'Return Data'!$B$7:$R$2843,10,0)</f>
        <v>2.5257000000000001</v>
      </c>
      <c r="E18" s="66">
        <f t="shared" si="0"/>
        <v>50</v>
      </c>
      <c r="F18" s="65">
        <f>VLOOKUP($A18,'Return Data'!$B$7:$R$2843,11,0)</f>
        <v>20.558399999999999</v>
      </c>
      <c r="G18" s="66">
        <f t="shared" si="1"/>
        <v>39</v>
      </c>
      <c r="H18" s="65">
        <f>VLOOKUP($A18,'Return Data'!$B$7:$R$2843,12,0)</f>
        <v>33.708100000000002</v>
      </c>
      <c r="I18" s="66">
        <f t="shared" si="2"/>
        <v>46</v>
      </c>
      <c r="J18" s="65">
        <f>VLOOKUP($A18,'Return Data'!$B$7:$R$2843,13,0)</f>
        <v>69.052400000000006</v>
      </c>
      <c r="K18" s="66">
        <f t="shared" si="3"/>
        <v>48</v>
      </c>
      <c r="L18" s="65">
        <f>VLOOKUP($A18,'Return Data'!$B$7:$R$2843,17,0)</f>
        <v>15.769</v>
      </c>
      <c r="M18" s="66">
        <f t="shared" si="4"/>
        <v>36</v>
      </c>
      <c r="N18" s="65">
        <f>VLOOKUP($A18,'Return Data'!$B$7:$R$2843,14,0)</f>
        <v>12.036099999999999</v>
      </c>
      <c r="O18" s="66">
        <f t="shared" si="6"/>
        <v>26</v>
      </c>
      <c r="P18" s="65">
        <f>VLOOKUP($A18,'Return Data'!$B$7:$R$2843,15,0)</f>
        <v>14.449</v>
      </c>
      <c r="Q18" s="66">
        <f t="shared" si="7"/>
        <v>24</v>
      </c>
      <c r="R18" s="65">
        <f>VLOOKUP($A18,'Return Data'!$B$7:$R$2843,16,0)</f>
        <v>14.5672</v>
      </c>
      <c r="S18" s="67">
        <f t="shared" si="5"/>
        <v>33</v>
      </c>
    </row>
    <row r="19" spans="1:19" x14ac:dyDescent="0.3">
      <c r="A19" s="63" t="s">
        <v>175</v>
      </c>
      <c r="B19" s="64">
        <f>VLOOKUP($A19,'Return Data'!$B$7:$R$2843,3,0)</f>
        <v>44340</v>
      </c>
      <c r="C19" s="65">
        <f>VLOOKUP($A19,'Return Data'!$B$7:$R$2843,4,0)</f>
        <v>797.65290000000005</v>
      </c>
      <c r="D19" s="65">
        <f>VLOOKUP($A19,'Return Data'!$B$7:$R$2843,10,0)</f>
        <v>3.9643999999999999</v>
      </c>
      <c r="E19" s="66">
        <f t="shared" si="0"/>
        <v>36</v>
      </c>
      <c r="F19" s="65">
        <f>VLOOKUP($A19,'Return Data'!$B$7:$R$2843,11,0)</f>
        <v>24.268699999999999</v>
      </c>
      <c r="G19" s="66">
        <f t="shared" si="1"/>
        <v>26</v>
      </c>
      <c r="H19" s="65">
        <f>VLOOKUP($A19,'Return Data'!$B$7:$R$2843,12,0)</f>
        <v>43.390999999999998</v>
      </c>
      <c r="I19" s="66">
        <f t="shared" si="2"/>
        <v>12</v>
      </c>
      <c r="J19" s="65">
        <f>VLOOKUP($A19,'Return Data'!$B$7:$R$2843,13,0)</f>
        <v>82.280199999999994</v>
      </c>
      <c r="K19" s="66">
        <f t="shared" si="3"/>
        <v>17</v>
      </c>
      <c r="L19" s="65">
        <f>VLOOKUP($A19,'Return Data'!$B$7:$R$2843,17,0)</f>
        <v>14.638400000000001</v>
      </c>
      <c r="M19" s="66">
        <f t="shared" si="4"/>
        <v>42</v>
      </c>
      <c r="N19" s="65">
        <f>VLOOKUP($A19,'Return Data'!$B$7:$R$2843,14,0)</f>
        <v>11.5456</v>
      </c>
      <c r="O19" s="66">
        <f t="shared" si="6"/>
        <v>29</v>
      </c>
      <c r="P19" s="65">
        <f>VLOOKUP($A19,'Return Data'!$B$7:$R$2843,15,0)</f>
        <v>13.1549</v>
      </c>
      <c r="Q19" s="66">
        <f t="shared" si="7"/>
        <v>29</v>
      </c>
      <c r="R19" s="65">
        <f>VLOOKUP($A19,'Return Data'!$B$7:$R$2843,16,0)</f>
        <v>15.2262</v>
      </c>
      <c r="S19" s="67">
        <f t="shared" si="5"/>
        <v>30</v>
      </c>
    </row>
    <row r="20" spans="1:19" x14ac:dyDescent="0.3">
      <c r="A20" s="63" t="s">
        <v>176</v>
      </c>
      <c r="B20" s="64">
        <f>VLOOKUP($A20,'Return Data'!$B$7:$R$2843,3,0)</f>
        <v>44340</v>
      </c>
      <c r="C20" s="65">
        <f>VLOOKUP($A20,'Return Data'!$B$7:$R$2843,4,0)</f>
        <v>506.411</v>
      </c>
      <c r="D20" s="65">
        <f>VLOOKUP($A20,'Return Data'!$B$7:$R$2843,10,0)</f>
        <v>2.3992</v>
      </c>
      <c r="E20" s="66">
        <f t="shared" si="0"/>
        <v>51</v>
      </c>
      <c r="F20" s="65">
        <f>VLOOKUP($A20,'Return Data'!$B$7:$R$2843,11,0)</f>
        <v>24.0471</v>
      </c>
      <c r="G20" s="66">
        <f t="shared" si="1"/>
        <v>28</v>
      </c>
      <c r="H20" s="65">
        <f>VLOOKUP($A20,'Return Data'!$B$7:$R$2843,12,0)</f>
        <v>39.009300000000003</v>
      </c>
      <c r="I20" s="66">
        <f t="shared" si="2"/>
        <v>29</v>
      </c>
      <c r="J20" s="65">
        <f>VLOOKUP($A20,'Return Data'!$B$7:$R$2843,13,0)</f>
        <v>80.228999999999999</v>
      </c>
      <c r="K20" s="66">
        <f t="shared" si="3"/>
        <v>22</v>
      </c>
      <c r="L20" s="65">
        <f>VLOOKUP($A20,'Return Data'!$B$7:$R$2843,17,0)</f>
        <v>14.9156</v>
      </c>
      <c r="M20" s="66">
        <f t="shared" si="4"/>
        <v>40</v>
      </c>
      <c r="N20" s="65">
        <f>VLOOKUP($A20,'Return Data'!$B$7:$R$2843,14,0)</f>
        <v>13.7523</v>
      </c>
      <c r="O20" s="66">
        <f t="shared" si="6"/>
        <v>22</v>
      </c>
      <c r="P20" s="65">
        <f>VLOOKUP($A20,'Return Data'!$B$7:$R$2843,15,0)</f>
        <v>16.728999999999999</v>
      </c>
      <c r="Q20" s="66">
        <f t="shared" si="7"/>
        <v>13</v>
      </c>
      <c r="R20" s="65">
        <f>VLOOKUP($A20,'Return Data'!$B$7:$R$2843,16,0)</f>
        <v>15.8843</v>
      </c>
      <c r="S20" s="67">
        <f t="shared" si="5"/>
        <v>20</v>
      </c>
    </row>
    <row r="21" spans="1:19" x14ac:dyDescent="0.3">
      <c r="A21" s="63" t="s">
        <v>177</v>
      </c>
      <c r="B21" s="64">
        <f>VLOOKUP($A21,'Return Data'!$B$7:$R$2843,3,0)</f>
        <v>44340</v>
      </c>
      <c r="C21" s="65">
        <f>VLOOKUP($A21,'Return Data'!$B$7:$R$2843,4,0)</f>
        <v>644.49800000000005</v>
      </c>
      <c r="D21" s="65">
        <f>VLOOKUP($A21,'Return Data'!$B$7:$R$2843,10,0)</f>
        <v>3.2633999999999999</v>
      </c>
      <c r="E21" s="66">
        <f t="shared" si="0"/>
        <v>39</v>
      </c>
      <c r="F21" s="65">
        <f>VLOOKUP($A21,'Return Data'!$B$7:$R$2843,11,0)</f>
        <v>20.7441</v>
      </c>
      <c r="G21" s="66">
        <f t="shared" si="1"/>
        <v>38</v>
      </c>
      <c r="H21" s="65">
        <f>VLOOKUP($A21,'Return Data'!$B$7:$R$2843,12,0)</f>
        <v>28.7315</v>
      </c>
      <c r="I21" s="66">
        <f t="shared" si="2"/>
        <v>58</v>
      </c>
      <c r="J21" s="65">
        <f>VLOOKUP($A21,'Return Data'!$B$7:$R$2843,13,0)</f>
        <v>63.9602</v>
      </c>
      <c r="K21" s="66">
        <f t="shared" si="3"/>
        <v>52</v>
      </c>
      <c r="L21" s="65">
        <f>VLOOKUP($A21,'Return Data'!$B$7:$R$2843,17,0)</f>
        <v>7.9200999999999997</v>
      </c>
      <c r="M21" s="66">
        <f t="shared" si="4"/>
        <v>61</v>
      </c>
      <c r="N21" s="65">
        <f>VLOOKUP($A21,'Return Data'!$B$7:$R$2843,14,0)</f>
        <v>7.5239000000000003</v>
      </c>
      <c r="O21" s="66">
        <f t="shared" si="6"/>
        <v>46</v>
      </c>
      <c r="P21" s="65">
        <f>VLOOKUP($A21,'Return Data'!$B$7:$R$2843,15,0)</f>
        <v>12.7081</v>
      </c>
      <c r="Q21" s="66">
        <f t="shared" si="7"/>
        <v>34</v>
      </c>
      <c r="R21" s="65">
        <f>VLOOKUP($A21,'Return Data'!$B$7:$R$2843,16,0)</f>
        <v>12.2593</v>
      </c>
      <c r="S21" s="67">
        <f t="shared" si="5"/>
        <v>48</v>
      </c>
    </row>
    <row r="22" spans="1:19" x14ac:dyDescent="0.3">
      <c r="A22" s="63" t="s">
        <v>178</v>
      </c>
      <c r="B22" s="64">
        <f>VLOOKUP($A22,'Return Data'!$B$7:$R$2843,3,0)</f>
        <v>44340</v>
      </c>
      <c r="C22" s="65">
        <f>VLOOKUP($A22,'Return Data'!$B$7:$R$2843,4,0)</f>
        <v>50.708199999999998</v>
      </c>
      <c r="D22" s="65">
        <f>VLOOKUP($A22,'Return Data'!$B$7:$R$2843,10,0)</f>
        <v>1.5582</v>
      </c>
      <c r="E22" s="66">
        <f t="shared" si="0"/>
        <v>57</v>
      </c>
      <c r="F22" s="65">
        <f>VLOOKUP($A22,'Return Data'!$B$7:$R$2843,11,0)</f>
        <v>18.2012</v>
      </c>
      <c r="G22" s="66">
        <f t="shared" si="1"/>
        <v>52</v>
      </c>
      <c r="H22" s="65">
        <f>VLOOKUP($A22,'Return Data'!$B$7:$R$2843,12,0)</f>
        <v>33.712200000000003</v>
      </c>
      <c r="I22" s="66">
        <f t="shared" si="2"/>
        <v>45</v>
      </c>
      <c r="J22" s="65">
        <f>VLOOKUP($A22,'Return Data'!$B$7:$R$2843,13,0)</f>
        <v>68.839399999999998</v>
      </c>
      <c r="K22" s="66">
        <f t="shared" si="3"/>
        <v>49</v>
      </c>
      <c r="L22" s="65">
        <f>VLOOKUP($A22,'Return Data'!$B$7:$R$2843,17,0)</f>
        <v>13.830399999999999</v>
      </c>
      <c r="M22" s="66">
        <f t="shared" si="4"/>
        <v>47</v>
      </c>
      <c r="N22" s="65">
        <f>VLOOKUP($A22,'Return Data'!$B$7:$R$2843,14,0)</f>
        <v>10.1996</v>
      </c>
      <c r="O22" s="66">
        <f t="shared" si="6"/>
        <v>38</v>
      </c>
      <c r="P22" s="65">
        <f>VLOOKUP($A22,'Return Data'!$B$7:$R$2843,15,0)</f>
        <v>13.8718</v>
      </c>
      <c r="Q22" s="66">
        <f t="shared" si="7"/>
        <v>26</v>
      </c>
      <c r="R22" s="65">
        <f>VLOOKUP($A22,'Return Data'!$B$7:$R$2843,16,0)</f>
        <v>13.931800000000001</v>
      </c>
      <c r="S22" s="67">
        <f t="shared" si="5"/>
        <v>38</v>
      </c>
    </row>
    <row r="23" spans="1:19" x14ac:dyDescent="0.3">
      <c r="A23" s="63" t="s">
        <v>179</v>
      </c>
      <c r="B23" s="64">
        <f>VLOOKUP($A23,'Return Data'!$B$7:$R$2843,3,0)</f>
        <v>44340</v>
      </c>
      <c r="C23" s="65">
        <f>VLOOKUP($A23,'Return Data'!$B$7:$R$2843,4,0)</f>
        <v>543.65</v>
      </c>
      <c r="D23" s="65">
        <f>VLOOKUP($A23,'Return Data'!$B$7:$R$2843,10,0)</f>
        <v>2.9133</v>
      </c>
      <c r="E23" s="66">
        <f t="shared" si="0"/>
        <v>44</v>
      </c>
      <c r="F23" s="65">
        <f>VLOOKUP($A23,'Return Data'!$B$7:$R$2843,11,0)</f>
        <v>22.750599999999999</v>
      </c>
      <c r="G23" s="66">
        <f t="shared" si="1"/>
        <v>32</v>
      </c>
      <c r="H23" s="65">
        <f>VLOOKUP($A23,'Return Data'!$B$7:$R$2843,12,0)</f>
        <v>36.581800000000001</v>
      </c>
      <c r="I23" s="66">
        <f t="shared" si="2"/>
        <v>34</v>
      </c>
      <c r="J23" s="65">
        <f>VLOOKUP($A23,'Return Data'!$B$7:$R$2843,13,0)</f>
        <v>69.567400000000006</v>
      </c>
      <c r="K23" s="66">
        <f t="shared" si="3"/>
        <v>46</v>
      </c>
      <c r="L23" s="65">
        <f>VLOOKUP($A23,'Return Data'!$B$7:$R$2843,17,0)</f>
        <v>15.054600000000001</v>
      </c>
      <c r="M23" s="66">
        <f t="shared" si="4"/>
        <v>39</v>
      </c>
      <c r="N23" s="65">
        <f>VLOOKUP($A23,'Return Data'!$B$7:$R$2843,14,0)</f>
        <v>14.017200000000001</v>
      </c>
      <c r="O23" s="66">
        <f t="shared" si="6"/>
        <v>19</v>
      </c>
      <c r="P23" s="65">
        <f>VLOOKUP($A23,'Return Data'!$B$7:$R$2843,15,0)</f>
        <v>15.105499999999999</v>
      </c>
      <c r="Q23" s="66">
        <f t="shared" si="7"/>
        <v>20</v>
      </c>
      <c r="R23" s="65">
        <f>VLOOKUP($A23,'Return Data'!$B$7:$R$2843,16,0)</f>
        <v>15.7622</v>
      </c>
      <c r="S23" s="67">
        <f t="shared" si="5"/>
        <v>21</v>
      </c>
    </row>
    <row r="24" spans="1:19" x14ac:dyDescent="0.3">
      <c r="A24" s="63" t="s">
        <v>180</v>
      </c>
      <c r="B24" s="64">
        <f>VLOOKUP($A24,'Return Data'!$B$7:$R$2843,3,0)</f>
        <v>44340</v>
      </c>
      <c r="C24" s="65">
        <f>VLOOKUP($A24,'Return Data'!$B$7:$R$2843,4,0)</f>
        <v>14.03</v>
      </c>
      <c r="D24" s="65">
        <f>VLOOKUP($A24,'Return Data'!$B$7:$R$2843,10,0)</f>
        <v>1.1536</v>
      </c>
      <c r="E24" s="66">
        <f t="shared" si="0"/>
        <v>59</v>
      </c>
      <c r="F24" s="65">
        <f>VLOOKUP($A24,'Return Data'!$B$7:$R$2843,11,0)</f>
        <v>17.209700000000002</v>
      </c>
      <c r="G24" s="66">
        <f t="shared" si="1"/>
        <v>54</v>
      </c>
      <c r="H24" s="65">
        <f>VLOOKUP($A24,'Return Data'!$B$7:$R$2843,12,0)</f>
        <v>33.365000000000002</v>
      </c>
      <c r="I24" s="66">
        <f t="shared" si="2"/>
        <v>49</v>
      </c>
      <c r="J24" s="65">
        <f>VLOOKUP($A24,'Return Data'!$B$7:$R$2843,13,0)</f>
        <v>75.594499999999996</v>
      </c>
      <c r="K24" s="66">
        <f t="shared" si="3"/>
        <v>31</v>
      </c>
      <c r="L24" s="65">
        <f>VLOOKUP($A24,'Return Data'!$B$7:$R$2843,17,0)</f>
        <v>12.2568</v>
      </c>
      <c r="M24" s="66">
        <f t="shared" si="4"/>
        <v>53</v>
      </c>
      <c r="N24" s="65"/>
      <c r="O24" s="66"/>
      <c r="P24" s="65"/>
      <c r="Q24" s="66"/>
      <c r="R24" s="65">
        <f>VLOOKUP($A24,'Return Data'!$B$7:$R$2843,16,0)</f>
        <v>11.263400000000001</v>
      </c>
      <c r="S24" s="67">
        <f t="shared" si="5"/>
        <v>52</v>
      </c>
    </row>
    <row r="25" spans="1:19" x14ac:dyDescent="0.3">
      <c r="A25" s="63" t="s">
        <v>181</v>
      </c>
      <c r="B25" s="64">
        <f>VLOOKUP($A25,'Return Data'!$B$7:$R$2843,3,0)</f>
        <v>44340</v>
      </c>
      <c r="C25" s="65">
        <f>VLOOKUP($A25,'Return Data'!$B$7:$R$2843,4,0)</f>
        <v>35.97</v>
      </c>
      <c r="D25" s="65">
        <f>VLOOKUP($A25,'Return Data'!$B$7:$R$2843,10,0)</f>
        <v>1.5814999999999999</v>
      </c>
      <c r="E25" s="66">
        <f t="shared" si="0"/>
        <v>56</v>
      </c>
      <c r="F25" s="65">
        <f>VLOOKUP($A25,'Return Data'!$B$7:$R$2843,11,0)</f>
        <v>15.0304</v>
      </c>
      <c r="G25" s="66">
        <f t="shared" si="1"/>
        <v>59</v>
      </c>
      <c r="H25" s="65">
        <f>VLOOKUP($A25,'Return Data'!$B$7:$R$2843,12,0)</f>
        <v>28.280999999999999</v>
      </c>
      <c r="I25" s="66">
        <f t="shared" si="2"/>
        <v>60</v>
      </c>
      <c r="J25" s="65">
        <f>VLOOKUP($A25,'Return Data'!$B$7:$R$2843,13,0)</f>
        <v>50.565100000000001</v>
      </c>
      <c r="K25" s="66">
        <f t="shared" si="3"/>
        <v>62</v>
      </c>
      <c r="L25" s="65">
        <f>VLOOKUP($A25,'Return Data'!$B$7:$R$2843,17,0)</f>
        <v>13.851800000000001</v>
      </c>
      <c r="M25" s="66">
        <f t="shared" si="4"/>
        <v>46</v>
      </c>
      <c r="N25" s="65">
        <f>VLOOKUP($A25,'Return Data'!$B$7:$R$2843,14,0)</f>
        <v>8.6866000000000003</v>
      </c>
      <c r="O25" s="66">
        <f>RANK(N25,N$8:N$71,0)</f>
        <v>43</v>
      </c>
      <c r="P25" s="65">
        <f>VLOOKUP($A25,'Return Data'!$B$7:$R$2843,15,0)</f>
        <v>12.5275</v>
      </c>
      <c r="Q25" s="66">
        <f>RANK(P25,P$8:P$71,0)</f>
        <v>36</v>
      </c>
      <c r="R25" s="65">
        <f>VLOOKUP($A25,'Return Data'!$B$7:$R$2843,16,0)</f>
        <v>18.068999999999999</v>
      </c>
      <c r="S25" s="67">
        <f t="shared" si="5"/>
        <v>10</v>
      </c>
    </row>
    <row r="26" spans="1:19" x14ac:dyDescent="0.3">
      <c r="A26" s="63" t="s">
        <v>182</v>
      </c>
      <c r="B26" s="64">
        <f>VLOOKUP($A26,'Return Data'!$B$7:$R$2843,3,0)</f>
        <v>44340</v>
      </c>
      <c r="C26" s="65">
        <f>VLOOKUP($A26,'Return Data'!$B$7:$R$2843,4,0)</f>
        <v>89.98</v>
      </c>
      <c r="D26" s="65">
        <f>VLOOKUP($A26,'Return Data'!$B$7:$R$2843,10,0)</f>
        <v>10</v>
      </c>
      <c r="E26" s="66">
        <f t="shared" si="0"/>
        <v>13</v>
      </c>
      <c r="F26" s="65">
        <f>VLOOKUP($A26,'Return Data'!$B$7:$R$2843,11,0)</f>
        <v>36.4574</v>
      </c>
      <c r="G26" s="66">
        <f t="shared" si="1"/>
        <v>8</v>
      </c>
      <c r="H26" s="65">
        <f>VLOOKUP($A26,'Return Data'!$B$7:$R$2843,12,0)</f>
        <v>52.430999999999997</v>
      </c>
      <c r="I26" s="66">
        <f t="shared" si="2"/>
        <v>8</v>
      </c>
      <c r="J26" s="65">
        <f>VLOOKUP($A26,'Return Data'!$B$7:$R$2843,13,0)</f>
        <v>104.6861</v>
      </c>
      <c r="K26" s="66">
        <f t="shared" si="3"/>
        <v>8</v>
      </c>
      <c r="L26" s="65">
        <f>VLOOKUP($A26,'Return Data'!$B$7:$R$2843,17,0)</f>
        <v>21.2026</v>
      </c>
      <c r="M26" s="66">
        <f t="shared" si="4"/>
        <v>12</v>
      </c>
      <c r="N26" s="65">
        <f>VLOOKUP($A26,'Return Data'!$B$7:$R$2843,14,0)</f>
        <v>14.0115</v>
      </c>
      <c r="O26" s="66">
        <f>RANK(N26,N$8:N$71,0)</f>
        <v>20</v>
      </c>
      <c r="P26" s="65">
        <f>VLOOKUP($A26,'Return Data'!$B$7:$R$2843,15,0)</f>
        <v>18.596699999999998</v>
      </c>
      <c r="Q26" s="66">
        <f>RANK(P26,P$8:P$71,0)</f>
        <v>6</v>
      </c>
      <c r="R26" s="65">
        <f>VLOOKUP($A26,'Return Data'!$B$7:$R$2843,16,0)</f>
        <v>18.064900000000002</v>
      </c>
      <c r="S26" s="67">
        <f t="shared" si="5"/>
        <v>11</v>
      </c>
    </row>
    <row r="27" spans="1:19" x14ac:dyDescent="0.3">
      <c r="A27" s="63" t="s">
        <v>183</v>
      </c>
      <c r="B27" s="64">
        <f>VLOOKUP($A27,'Return Data'!$B$7:$R$2843,3,0)</f>
        <v>44340</v>
      </c>
      <c r="C27" s="65">
        <f>VLOOKUP($A27,'Return Data'!$B$7:$R$2843,4,0)</f>
        <v>12.36</v>
      </c>
      <c r="D27" s="65">
        <f>VLOOKUP($A27,'Return Data'!$B$7:$R$2843,10,0)</f>
        <v>0.89800000000000002</v>
      </c>
      <c r="E27" s="66">
        <f t="shared" si="0"/>
        <v>60</v>
      </c>
      <c r="F27" s="65">
        <f>VLOOKUP($A27,'Return Data'!$B$7:$R$2843,11,0)</f>
        <v>14.232900000000001</v>
      </c>
      <c r="G27" s="66">
        <f t="shared" si="1"/>
        <v>61</v>
      </c>
      <c r="H27" s="65">
        <f>VLOOKUP($A27,'Return Data'!$B$7:$R$2843,12,0)</f>
        <v>26.8994</v>
      </c>
      <c r="I27" s="66">
        <f t="shared" si="2"/>
        <v>61</v>
      </c>
      <c r="J27" s="65">
        <f>VLOOKUP($A27,'Return Data'!$B$7:$R$2843,13,0)</f>
        <v>57.452199999999998</v>
      </c>
      <c r="K27" s="66">
        <f t="shared" si="3"/>
        <v>60</v>
      </c>
      <c r="L27" s="65">
        <f>VLOOKUP($A27,'Return Data'!$B$7:$R$2843,17,0)</f>
        <v>11.494</v>
      </c>
      <c r="M27" s="66">
        <f t="shared" si="4"/>
        <v>57</v>
      </c>
      <c r="N27" s="65"/>
      <c r="O27" s="66"/>
      <c r="P27" s="65"/>
      <c r="Q27" s="66"/>
      <c r="R27" s="65">
        <f>VLOOKUP($A27,'Return Data'!$B$7:$R$2843,16,0)</f>
        <v>6.4194000000000004</v>
      </c>
      <c r="S27" s="67">
        <f t="shared" si="5"/>
        <v>58</v>
      </c>
    </row>
    <row r="28" spans="1:19" x14ac:dyDescent="0.3">
      <c r="A28" s="63" t="s">
        <v>184</v>
      </c>
      <c r="B28" s="64">
        <f>VLOOKUP($A28,'Return Data'!$B$7:$R$2843,3,0)</f>
        <v>44340</v>
      </c>
      <c r="C28" s="65">
        <f>VLOOKUP($A28,'Return Data'!$B$7:$R$2843,4,0)</f>
        <v>80.42</v>
      </c>
      <c r="D28" s="65">
        <f>VLOOKUP($A28,'Return Data'!$B$7:$R$2843,10,0)</f>
        <v>4.5229999999999997</v>
      </c>
      <c r="E28" s="66">
        <f t="shared" si="0"/>
        <v>33</v>
      </c>
      <c r="F28" s="65">
        <f>VLOOKUP($A28,'Return Data'!$B$7:$R$2843,11,0)</f>
        <v>21.0962</v>
      </c>
      <c r="G28" s="66">
        <f t="shared" si="1"/>
        <v>37</v>
      </c>
      <c r="H28" s="65">
        <f>VLOOKUP($A28,'Return Data'!$B$7:$R$2843,12,0)</f>
        <v>34.797199999999997</v>
      </c>
      <c r="I28" s="66">
        <f t="shared" si="2"/>
        <v>40</v>
      </c>
      <c r="J28" s="65">
        <f>VLOOKUP($A28,'Return Data'!$B$7:$R$2843,13,0)</f>
        <v>69.305300000000003</v>
      </c>
      <c r="K28" s="66">
        <f t="shared" si="3"/>
        <v>47</v>
      </c>
      <c r="L28" s="65">
        <f>VLOOKUP($A28,'Return Data'!$B$7:$R$2843,17,0)</f>
        <v>19.4556</v>
      </c>
      <c r="M28" s="66">
        <f t="shared" si="4"/>
        <v>16</v>
      </c>
      <c r="N28" s="65">
        <f>VLOOKUP($A28,'Return Data'!$B$7:$R$2843,14,0)</f>
        <v>14.882300000000001</v>
      </c>
      <c r="O28" s="66">
        <f>RANK(N28,N$8:N$71,0)</f>
        <v>15</v>
      </c>
      <c r="P28" s="65">
        <f>VLOOKUP($A28,'Return Data'!$B$7:$R$2843,15,0)</f>
        <v>17.671399999999998</v>
      </c>
      <c r="Q28" s="66">
        <f>RANK(P28,P$8:P$71,0)</f>
        <v>10</v>
      </c>
      <c r="R28" s="65">
        <f>VLOOKUP($A28,'Return Data'!$B$7:$R$2843,16,0)</f>
        <v>18.2074</v>
      </c>
      <c r="S28" s="67">
        <f t="shared" si="5"/>
        <v>9</v>
      </c>
    </row>
    <row r="29" spans="1:19" x14ac:dyDescent="0.3">
      <c r="A29" s="63" t="s">
        <v>185</v>
      </c>
      <c r="B29" s="64">
        <f>VLOOKUP($A29,'Return Data'!$B$7:$R$2843,3,0)</f>
        <v>44340</v>
      </c>
      <c r="C29" s="65">
        <f>VLOOKUP($A29,'Return Data'!$B$7:$R$2843,4,0)</f>
        <v>14.3202</v>
      </c>
      <c r="D29" s="65">
        <f>VLOOKUP($A29,'Return Data'!$B$7:$R$2843,10,0)</f>
        <v>8.3124000000000002</v>
      </c>
      <c r="E29" s="66">
        <f t="shared" si="0"/>
        <v>16</v>
      </c>
      <c r="F29" s="65">
        <f>VLOOKUP($A29,'Return Data'!$B$7:$R$2843,11,0)</f>
        <v>26.241499999999998</v>
      </c>
      <c r="G29" s="66">
        <f t="shared" si="1"/>
        <v>20</v>
      </c>
      <c r="H29" s="65">
        <f>VLOOKUP($A29,'Return Data'!$B$7:$R$2843,12,0)</f>
        <v>39.172899999999998</v>
      </c>
      <c r="I29" s="66">
        <f t="shared" si="2"/>
        <v>28</v>
      </c>
      <c r="J29" s="65">
        <f>VLOOKUP($A29,'Return Data'!$B$7:$R$2843,13,0)</f>
        <v>78.589500000000001</v>
      </c>
      <c r="K29" s="66">
        <f t="shared" si="3"/>
        <v>27</v>
      </c>
      <c r="L29" s="65"/>
      <c r="M29" s="66"/>
      <c r="N29" s="65"/>
      <c r="O29" s="66"/>
      <c r="P29" s="65"/>
      <c r="Q29" s="66"/>
      <c r="R29" s="65">
        <f>VLOOKUP($A29,'Return Data'!$B$7:$R$2843,16,0)</f>
        <v>25.160799999999998</v>
      </c>
      <c r="S29" s="67">
        <f t="shared" si="5"/>
        <v>2</v>
      </c>
    </row>
    <row r="30" spans="1:19" x14ac:dyDescent="0.3">
      <c r="A30" s="63" t="s">
        <v>186</v>
      </c>
      <c r="B30" s="64">
        <f>VLOOKUP($A30,'Return Data'!$B$7:$R$2843,3,0)</f>
        <v>44340</v>
      </c>
      <c r="C30" s="65">
        <f>VLOOKUP($A30,'Return Data'!$B$7:$R$2843,4,0)</f>
        <v>26.317</v>
      </c>
      <c r="D30" s="65">
        <f>VLOOKUP($A30,'Return Data'!$B$7:$R$2843,10,0)</f>
        <v>1.9083000000000001</v>
      </c>
      <c r="E30" s="66">
        <f t="shared" si="0"/>
        <v>54</v>
      </c>
      <c r="F30" s="65">
        <f>VLOOKUP($A30,'Return Data'!$B$7:$R$2843,11,0)</f>
        <v>18.0352</v>
      </c>
      <c r="G30" s="66">
        <f t="shared" si="1"/>
        <v>53</v>
      </c>
      <c r="H30" s="65">
        <f>VLOOKUP($A30,'Return Data'!$B$7:$R$2843,12,0)</f>
        <v>38.900199999999998</v>
      </c>
      <c r="I30" s="66">
        <f t="shared" si="2"/>
        <v>30</v>
      </c>
      <c r="J30" s="65">
        <f>VLOOKUP($A30,'Return Data'!$B$7:$R$2843,13,0)</f>
        <v>79.030900000000003</v>
      </c>
      <c r="K30" s="66">
        <f t="shared" si="3"/>
        <v>26</v>
      </c>
      <c r="L30" s="65">
        <f>VLOOKUP($A30,'Return Data'!$B$7:$R$2843,17,0)</f>
        <v>18.806899999999999</v>
      </c>
      <c r="M30" s="66">
        <f t="shared" ref="M30:M38" si="8">RANK(L30,L$8:L$71,0)</f>
        <v>20</v>
      </c>
      <c r="N30" s="65">
        <f>VLOOKUP($A30,'Return Data'!$B$7:$R$2843,14,0)</f>
        <v>15.0688</v>
      </c>
      <c r="O30" s="66">
        <f t="shared" ref="O30:O38" si="9">RANK(N30,N$8:N$71,0)</f>
        <v>14</v>
      </c>
      <c r="P30" s="65">
        <f>VLOOKUP($A30,'Return Data'!$B$7:$R$2843,15,0)</f>
        <v>18.490400000000001</v>
      </c>
      <c r="Q30" s="66">
        <f>RANK(P30,P$8:P$71,0)</f>
        <v>7</v>
      </c>
      <c r="R30" s="65">
        <f>VLOOKUP($A30,'Return Data'!$B$7:$R$2843,16,0)</f>
        <v>16.7942</v>
      </c>
      <c r="S30" s="67">
        <f t="shared" si="5"/>
        <v>16</v>
      </c>
    </row>
    <row r="31" spans="1:19" x14ac:dyDescent="0.3">
      <c r="A31" s="63" t="s">
        <v>187</v>
      </c>
      <c r="B31" s="64">
        <f>VLOOKUP($A31,'Return Data'!$B$7:$R$2843,3,0)</f>
        <v>44340</v>
      </c>
      <c r="C31" s="65">
        <f>VLOOKUP($A31,'Return Data'!$B$7:$R$2843,4,0)</f>
        <v>68.405000000000001</v>
      </c>
      <c r="D31" s="65">
        <f>VLOOKUP($A31,'Return Data'!$B$7:$R$2843,10,0)</f>
        <v>5.1527000000000003</v>
      </c>
      <c r="E31" s="66">
        <f t="shared" si="0"/>
        <v>28</v>
      </c>
      <c r="F31" s="65">
        <f>VLOOKUP($A31,'Return Data'!$B$7:$R$2843,11,0)</f>
        <v>22.082000000000001</v>
      </c>
      <c r="G31" s="66">
        <f t="shared" si="1"/>
        <v>35</v>
      </c>
      <c r="H31" s="65">
        <f>VLOOKUP($A31,'Return Data'!$B$7:$R$2843,12,0)</f>
        <v>38.080300000000001</v>
      </c>
      <c r="I31" s="66">
        <f t="shared" si="2"/>
        <v>32</v>
      </c>
      <c r="J31" s="65">
        <f>VLOOKUP($A31,'Return Data'!$B$7:$R$2843,13,0)</f>
        <v>73.019499999999994</v>
      </c>
      <c r="K31" s="66">
        <f t="shared" si="3"/>
        <v>36</v>
      </c>
      <c r="L31" s="65">
        <f>VLOOKUP($A31,'Return Data'!$B$7:$R$2843,17,0)</f>
        <v>18.285599999999999</v>
      </c>
      <c r="M31" s="66">
        <f t="shared" si="8"/>
        <v>22</v>
      </c>
      <c r="N31" s="65">
        <f>VLOOKUP($A31,'Return Data'!$B$7:$R$2843,14,0)</f>
        <v>16.739000000000001</v>
      </c>
      <c r="O31" s="66">
        <f t="shared" si="9"/>
        <v>8</v>
      </c>
      <c r="P31" s="65">
        <f>VLOOKUP($A31,'Return Data'!$B$7:$R$2843,15,0)</f>
        <v>17.842700000000001</v>
      </c>
      <c r="Q31" s="66">
        <f>RANK(P31,P$8:P$71,0)</f>
        <v>8</v>
      </c>
      <c r="R31" s="65">
        <f>VLOOKUP($A31,'Return Data'!$B$7:$R$2843,16,0)</f>
        <v>15.550800000000001</v>
      </c>
      <c r="S31" s="67">
        <f t="shared" si="5"/>
        <v>26</v>
      </c>
    </row>
    <row r="32" spans="1:19" x14ac:dyDescent="0.3">
      <c r="A32" s="63" t="s">
        <v>188</v>
      </c>
      <c r="B32" s="64">
        <f>VLOOKUP($A32,'Return Data'!$B$7:$R$2843,3,0)</f>
        <v>44340</v>
      </c>
      <c r="C32" s="65">
        <f>VLOOKUP($A32,'Return Data'!$B$7:$R$2843,4,0)</f>
        <v>73.966999999999999</v>
      </c>
      <c r="D32" s="65">
        <f>VLOOKUP($A32,'Return Data'!$B$7:$R$2843,10,0)</f>
        <v>5.2191999999999998</v>
      </c>
      <c r="E32" s="66">
        <f t="shared" si="0"/>
        <v>27</v>
      </c>
      <c r="F32" s="65">
        <f>VLOOKUP($A32,'Return Data'!$B$7:$R$2843,11,0)</f>
        <v>18.792000000000002</v>
      </c>
      <c r="G32" s="66">
        <f t="shared" si="1"/>
        <v>51</v>
      </c>
      <c r="H32" s="65">
        <f>VLOOKUP($A32,'Return Data'!$B$7:$R$2843,12,0)</f>
        <v>32.838299999999997</v>
      </c>
      <c r="I32" s="66">
        <f t="shared" si="2"/>
        <v>50</v>
      </c>
      <c r="J32" s="65">
        <f>VLOOKUP($A32,'Return Data'!$B$7:$R$2843,13,0)</f>
        <v>65.968100000000007</v>
      </c>
      <c r="K32" s="66">
        <f t="shared" si="3"/>
        <v>51</v>
      </c>
      <c r="L32" s="65">
        <f>VLOOKUP($A32,'Return Data'!$B$7:$R$2843,17,0)</f>
        <v>14.308199999999999</v>
      </c>
      <c r="M32" s="66">
        <f t="shared" si="8"/>
        <v>44</v>
      </c>
      <c r="N32" s="65">
        <f>VLOOKUP($A32,'Return Data'!$B$7:$R$2843,14,0)</f>
        <v>9.0691000000000006</v>
      </c>
      <c r="O32" s="66">
        <f t="shared" si="9"/>
        <v>41</v>
      </c>
      <c r="P32" s="65">
        <f>VLOOKUP($A32,'Return Data'!$B$7:$R$2843,15,0)</f>
        <v>14.7407</v>
      </c>
      <c r="Q32" s="66">
        <f>RANK(P32,P$8:P$71,0)</f>
        <v>22</v>
      </c>
      <c r="R32" s="65">
        <f>VLOOKUP($A32,'Return Data'!$B$7:$R$2843,16,0)</f>
        <v>14.541700000000001</v>
      </c>
      <c r="S32" s="67">
        <f t="shared" si="5"/>
        <v>34</v>
      </c>
    </row>
    <row r="33" spans="1:19" x14ac:dyDescent="0.3">
      <c r="A33" s="63" t="s">
        <v>189</v>
      </c>
      <c r="B33" s="64">
        <f>VLOOKUP($A33,'Return Data'!$B$7:$R$2843,3,0)</f>
        <v>44340</v>
      </c>
      <c r="C33" s="65">
        <f>VLOOKUP($A33,'Return Data'!$B$7:$R$2843,4,0)</f>
        <v>92.607200000000006</v>
      </c>
      <c r="D33" s="65">
        <f>VLOOKUP($A33,'Return Data'!$B$7:$R$2843,10,0)</f>
        <v>3.3342000000000001</v>
      </c>
      <c r="E33" s="66">
        <f t="shared" si="0"/>
        <v>37</v>
      </c>
      <c r="F33" s="65">
        <f>VLOOKUP($A33,'Return Data'!$B$7:$R$2843,11,0)</f>
        <v>15.407400000000001</v>
      </c>
      <c r="G33" s="66">
        <f t="shared" si="1"/>
        <v>58</v>
      </c>
      <c r="H33" s="65">
        <f>VLOOKUP($A33,'Return Data'!$B$7:$R$2843,12,0)</f>
        <v>30.7758</v>
      </c>
      <c r="I33" s="66">
        <f t="shared" si="2"/>
        <v>54</v>
      </c>
      <c r="J33" s="65">
        <f>VLOOKUP($A33,'Return Data'!$B$7:$R$2843,13,0)</f>
        <v>60.176299999999998</v>
      </c>
      <c r="K33" s="66">
        <f t="shared" si="3"/>
        <v>57</v>
      </c>
      <c r="L33" s="65">
        <f>VLOOKUP($A33,'Return Data'!$B$7:$R$2843,17,0)</f>
        <v>14.0777</v>
      </c>
      <c r="M33" s="66">
        <f t="shared" si="8"/>
        <v>45</v>
      </c>
      <c r="N33" s="65">
        <f>VLOOKUP($A33,'Return Data'!$B$7:$R$2843,14,0)</f>
        <v>11.065</v>
      </c>
      <c r="O33" s="66">
        <f t="shared" si="9"/>
        <v>32</v>
      </c>
      <c r="P33" s="65">
        <f>VLOOKUP($A33,'Return Data'!$B$7:$R$2843,15,0)</f>
        <v>14.818099999999999</v>
      </c>
      <c r="Q33" s="66">
        <f>RANK(P33,P$8:P$71,0)</f>
        <v>21</v>
      </c>
      <c r="R33" s="65">
        <f>VLOOKUP($A33,'Return Data'!$B$7:$R$2843,16,0)</f>
        <v>14.366099999999999</v>
      </c>
      <c r="S33" s="67">
        <f t="shared" si="5"/>
        <v>36</v>
      </c>
    </row>
    <row r="34" spans="1:19" x14ac:dyDescent="0.3">
      <c r="A34" s="63" t="s">
        <v>434</v>
      </c>
      <c r="B34" s="64">
        <f>VLOOKUP($A34,'Return Data'!$B$7:$R$2843,3,0)</f>
        <v>44340</v>
      </c>
      <c r="C34" s="65">
        <f>VLOOKUP($A34,'Return Data'!$B$7:$R$2843,4,0)</f>
        <v>17.218800000000002</v>
      </c>
      <c r="D34" s="65">
        <f>VLOOKUP($A34,'Return Data'!$B$7:$R$2843,10,0)</f>
        <v>5.7977999999999996</v>
      </c>
      <c r="E34" s="66">
        <f t="shared" si="0"/>
        <v>24</v>
      </c>
      <c r="F34" s="65">
        <f>VLOOKUP($A34,'Return Data'!$B$7:$R$2843,11,0)</f>
        <v>26.6554</v>
      </c>
      <c r="G34" s="66">
        <f t="shared" si="1"/>
        <v>19</v>
      </c>
      <c r="H34" s="65">
        <f>VLOOKUP($A34,'Return Data'!$B$7:$R$2843,12,0)</f>
        <v>40.404600000000002</v>
      </c>
      <c r="I34" s="66">
        <f t="shared" si="2"/>
        <v>24</v>
      </c>
      <c r="J34" s="65">
        <f>VLOOKUP($A34,'Return Data'!$B$7:$R$2843,13,0)</f>
        <v>75.823999999999998</v>
      </c>
      <c r="K34" s="66">
        <f t="shared" si="3"/>
        <v>30</v>
      </c>
      <c r="L34" s="65">
        <f>VLOOKUP($A34,'Return Data'!$B$7:$R$2843,17,0)</f>
        <v>17.8856</v>
      </c>
      <c r="M34" s="66">
        <f t="shared" si="8"/>
        <v>24</v>
      </c>
      <c r="N34" s="65">
        <f>VLOOKUP($A34,'Return Data'!$B$7:$R$2843,14,0)</f>
        <v>13.369300000000001</v>
      </c>
      <c r="O34" s="66">
        <f t="shared" si="9"/>
        <v>23</v>
      </c>
      <c r="P34" s="65"/>
      <c r="Q34" s="66"/>
      <c r="R34" s="65">
        <f>VLOOKUP($A34,'Return Data'!$B$7:$R$2843,16,0)</f>
        <v>12.5395</v>
      </c>
      <c r="S34" s="67">
        <f t="shared" si="5"/>
        <v>45</v>
      </c>
    </row>
    <row r="35" spans="1:19" x14ac:dyDescent="0.3">
      <c r="A35" s="63" t="s">
        <v>191</v>
      </c>
      <c r="B35" s="64">
        <f>VLOOKUP($A35,'Return Data'!$B$7:$R$2843,3,0)</f>
        <v>44340</v>
      </c>
      <c r="C35" s="65">
        <f>VLOOKUP($A35,'Return Data'!$B$7:$R$2843,4,0)</f>
        <v>29.132000000000001</v>
      </c>
      <c r="D35" s="65">
        <f>VLOOKUP($A35,'Return Data'!$B$7:$R$2843,10,0)</f>
        <v>5.4972000000000003</v>
      </c>
      <c r="E35" s="66">
        <f t="shared" si="0"/>
        <v>26</v>
      </c>
      <c r="F35" s="65">
        <f>VLOOKUP($A35,'Return Data'!$B$7:$R$2843,11,0)</f>
        <v>24.522300000000001</v>
      </c>
      <c r="G35" s="66">
        <f t="shared" si="1"/>
        <v>24</v>
      </c>
      <c r="H35" s="65">
        <f>VLOOKUP($A35,'Return Data'!$B$7:$R$2843,12,0)</f>
        <v>43.147799999999997</v>
      </c>
      <c r="I35" s="66">
        <f t="shared" si="2"/>
        <v>13</v>
      </c>
      <c r="J35" s="65">
        <f>VLOOKUP($A35,'Return Data'!$B$7:$R$2843,13,0)</f>
        <v>90.841800000000006</v>
      </c>
      <c r="K35" s="66">
        <f t="shared" si="3"/>
        <v>14</v>
      </c>
      <c r="L35" s="65">
        <f>VLOOKUP($A35,'Return Data'!$B$7:$R$2843,17,0)</f>
        <v>24.613499999999998</v>
      </c>
      <c r="M35" s="66">
        <f t="shared" si="8"/>
        <v>9</v>
      </c>
      <c r="N35" s="65">
        <f>VLOOKUP($A35,'Return Data'!$B$7:$R$2843,14,0)</f>
        <v>20.901299999999999</v>
      </c>
      <c r="O35" s="66">
        <f t="shared" si="9"/>
        <v>4</v>
      </c>
      <c r="P35" s="65"/>
      <c r="Q35" s="66"/>
      <c r="R35" s="65">
        <f>VLOOKUP($A35,'Return Data'!$B$7:$R$2843,16,0)</f>
        <v>21.860700000000001</v>
      </c>
      <c r="S35" s="67">
        <f t="shared" si="5"/>
        <v>6</v>
      </c>
    </row>
    <row r="36" spans="1:19" x14ac:dyDescent="0.3">
      <c r="A36" s="63" t="s">
        <v>192</v>
      </c>
      <c r="B36" s="64">
        <f>VLOOKUP($A36,'Return Data'!$B$7:$R$2843,3,0)</f>
        <v>44340</v>
      </c>
      <c r="C36" s="65">
        <f>VLOOKUP($A36,'Return Data'!$B$7:$R$2843,4,0)</f>
        <v>25.0608</v>
      </c>
      <c r="D36" s="65">
        <f>VLOOKUP($A36,'Return Data'!$B$7:$R$2843,10,0)</f>
        <v>3.3008999999999999</v>
      </c>
      <c r="E36" s="66">
        <f t="shared" si="0"/>
        <v>38</v>
      </c>
      <c r="F36" s="65">
        <f>VLOOKUP($A36,'Return Data'!$B$7:$R$2843,11,0)</f>
        <v>22.099499999999999</v>
      </c>
      <c r="G36" s="66">
        <f t="shared" si="1"/>
        <v>34</v>
      </c>
      <c r="H36" s="65">
        <f>VLOOKUP($A36,'Return Data'!$B$7:$R$2843,12,0)</f>
        <v>37.878500000000003</v>
      </c>
      <c r="I36" s="66">
        <f t="shared" si="2"/>
        <v>33</v>
      </c>
      <c r="J36" s="65">
        <f>VLOOKUP($A36,'Return Data'!$B$7:$R$2843,13,0)</f>
        <v>70.989900000000006</v>
      </c>
      <c r="K36" s="66">
        <f t="shared" si="3"/>
        <v>41</v>
      </c>
      <c r="L36" s="65">
        <f>VLOOKUP($A36,'Return Data'!$B$7:$R$2843,17,0)</f>
        <v>17.320799999999998</v>
      </c>
      <c r="M36" s="66">
        <f t="shared" si="8"/>
        <v>25</v>
      </c>
      <c r="N36" s="65">
        <f>VLOOKUP($A36,'Return Data'!$B$7:$R$2843,14,0)</f>
        <v>10.779500000000001</v>
      </c>
      <c r="O36" s="66">
        <f t="shared" si="9"/>
        <v>34</v>
      </c>
      <c r="P36" s="65">
        <f>VLOOKUP($A36,'Return Data'!$B$7:$R$2843,15,0)</f>
        <v>17.7042</v>
      </c>
      <c r="Q36" s="66">
        <f>RANK(P36,P$8:P$71,0)</f>
        <v>9</v>
      </c>
      <c r="R36" s="65">
        <f>VLOOKUP($A36,'Return Data'!$B$7:$R$2843,16,0)</f>
        <v>15.5869</v>
      </c>
      <c r="S36" s="67">
        <f t="shared" si="5"/>
        <v>24</v>
      </c>
    </row>
    <row r="37" spans="1:19" x14ac:dyDescent="0.3">
      <c r="A37" s="81" t="s">
        <v>2017</v>
      </c>
      <c r="B37" s="64">
        <f>VLOOKUP($A37,'Return Data'!$B$7:$R$2843,3,0)</f>
        <v>44340</v>
      </c>
      <c r="C37" s="65">
        <f>VLOOKUP($A37,'Return Data'!$B$7:$R$2843,4,0)</f>
        <v>19.313099999999999</v>
      </c>
      <c r="D37" s="65">
        <f>VLOOKUP($A37,'Return Data'!$B$7:$R$2843,10,0)</f>
        <v>0.76280000000000003</v>
      </c>
      <c r="E37" s="66">
        <f t="shared" si="0"/>
        <v>62</v>
      </c>
      <c r="F37" s="65">
        <f>VLOOKUP($A37,'Return Data'!$B$7:$R$2843,11,0)</f>
        <v>16.636299999999999</v>
      </c>
      <c r="G37" s="66">
        <f t="shared" si="1"/>
        <v>55</v>
      </c>
      <c r="H37" s="65">
        <f>VLOOKUP($A37,'Return Data'!$B$7:$R$2843,12,0)</f>
        <v>30.171099999999999</v>
      </c>
      <c r="I37" s="66">
        <f t="shared" si="2"/>
        <v>56</v>
      </c>
      <c r="J37" s="65">
        <f>VLOOKUP($A37,'Return Data'!$B$7:$R$2843,13,0)</f>
        <v>60.210900000000002</v>
      </c>
      <c r="K37" s="66">
        <f t="shared" si="3"/>
        <v>56</v>
      </c>
      <c r="L37" s="65">
        <f>VLOOKUP($A37,'Return Data'!$B$7:$R$2843,17,0)</f>
        <v>12.111700000000001</v>
      </c>
      <c r="M37" s="66">
        <f t="shared" si="8"/>
        <v>54</v>
      </c>
      <c r="N37" s="65">
        <f>VLOOKUP($A37,'Return Data'!$B$7:$R$2843,14,0)</f>
        <v>10.5001</v>
      </c>
      <c r="O37" s="66">
        <f t="shared" si="9"/>
        <v>36</v>
      </c>
      <c r="P37" s="65"/>
      <c r="Q37" s="66"/>
      <c r="R37" s="65">
        <f>VLOOKUP($A37,'Return Data'!$B$7:$R$2843,16,0)</f>
        <v>12.9558</v>
      </c>
      <c r="S37" s="67">
        <f t="shared" si="5"/>
        <v>41</v>
      </c>
    </row>
    <row r="38" spans="1:19" x14ac:dyDescent="0.3">
      <c r="A38" s="63" t="s">
        <v>193</v>
      </c>
      <c r="B38" s="64">
        <f>VLOOKUP($A38,'Return Data'!$B$7:$R$2843,3,0)</f>
        <v>44340</v>
      </c>
      <c r="C38" s="65">
        <f>VLOOKUP($A38,'Return Data'!$B$7:$R$2843,4,0)</f>
        <v>69.858099999999993</v>
      </c>
      <c r="D38" s="65">
        <f>VLOOKUP($A38,'Return Data'!$B$7:$R$2843,10,0)</f>
        <v>4.8990999999999998</v>
      </c>
      <c r="E38" s="66">
        <f t="shared" si="0"/>
        <v>30</v>
      </c>
      <c r="F38" s="65">
        <f>VLOOKUP($A38,'Return Data'!$B$7:$R$2843,11,0)</f>
        <v>27.7179</v>
      </c>
      <c r="G38" s="66">
        <f t="shared" si="1"/>
        <v>14</v>
      </c>
      <c r="H38" s="65">
        <f>VLOOKUP($A38,'Return Data'!$B$7:$R$2843,12,0)</f>
        <v>42.049500000000002</v>
      </c>
      <c r="I38" s="66">
        <f t="shared" si="2"/>
        <v>18</v>
      </c>
      <c r="J38" s="65">
        <f>VLOOKUP($A38,'Return Data'!$B$7:$R$2843,13,0)</f>
        <v>81.962900000000005</v>
      </c>
      <c r="K38" s="66">
        <f t="shared" si="3"/>
        <v>19</v>
      </c>
      <c r="L38" s="65">
        <f>VLOOKUP($A38,'Return Data'!$B$7:$R$2843,17,0)</f>
        <v>8.1804000000000006</v>
      </c>
      <c r="M38" s="66">
        <f t="shared" si="8"/>
        <v>60</v>
      </c>
      <c r="N38" s="65">
        <f>VLOOKUP($A38,'Return Data'!$B$7:$R$2843,14,0)</f>
        <v>5.9663000000000004</v>
      </c>
      <c r="O38" s="66">
        <f t="shared" si="9"/>
        <v>47</v>
      </c>
      <c r="P38" s="65">
        <f>VLOOKUP($A38,'Return Data'!$B$7:$R$2843,15,0)</f>
        <v>10.075200000000001</v>
      </c>
      <c r="Q38" s="66">
        <f>RANK(P38,P$8:P$71,0)</f>
        <v>37</v>
      </c>
      <c r="R38" s="65">
        <f>VLOOKUP($A38,'Return Data'!$B$7:$R$2843,16,0)</f>
        <v>13.127700000000001</v>
      </c>
      <c r="S38" s="67">
        <f t="shared" si="5"/>
        <v>40</v>
      </c>
    </row>
    <row r="39" spans="1:19" x14ac:dyDescent="0.3">
      <c r="A39" s="63" t="s">
        <v>194</v>
      </c>
      <c r="B39" s="64">
        <f>VLOOKUP($A39,'Return Data'!$B$7:$R$2843,3,0)</f>
        <v>44340</v>
      </c>
      <c r="C39" s="65">
        <f>VLOOKUP($A39,'Return Data'!$B$7:$R$2843,4,0)</f>
        <v>15.9396</v>
      </c>
      <c r="D39" s="65">
        <f>VLOOKUP($A39,'Return Data'!$B$7:$R$2843,10,0)</f>
        <v>7.6868999999999996</v>
      </c>
      <c r="E39" s="66">
        <f t="shared" si="0"/>
        <v>19</v>
      </c>
      <c r="F39" s="65">
        <f>VLOOKUP($A39,'Return Data'!$B$7:$R$2843,11,0)</f>
        <v>19.659500000000001</v>
      </c>
      <c r="G39" s="66">
        <f t="shared" si="1"/>
        <v>47</v>
      </c>
      <c r="H39" s="65">
        <f>VLOOKUP($A39,'Return Data'!$B$7:$R$2843,12,0)</f>
        <v>31.842300000000002</v>
      </c>
      <c r="I39" s="66">
        <f t="shared" si="2"/>
        <v>52</v>
      </c>
      <c r="J39" s="65">
        <f>VLOOKUP($A39,'Return Data'!$B$7:$R$2843,13,0)</f>
        <v>72.480400000000003</v>
      </c>
      <c r="K39" s="66">
        <f t="shared" si="3"/>
        <v>37</v>
      </c>
      <c r="L39" s="65"/>
      <c r="M39" s="66"/>
      <c r="N39" s="65"/>
      <c r="O39" s="66"/>
      <c r="P39" s="65"/>
      <c r="Q39" s="66"/>
      <c r="R39" s="65">
        <f>VLOOKUP($A39,'Return Data'!$B$7:$R$2843,16,0)</f>
        <v>28.915400000000002</v>
      </c>
      <c r="S39" s="67">
        <f t="shared" si="5"/>
        <v>1</v>
      </c>
    </row>
    <row r="40" spans="1:19" x14ac:dyDescent="0.3">
      <c r="A40" s="63" t="s">
        <v>195</v>
      </c>
      <c r="B40" s="64">
        <f>VLOOKUP($A40,'Return Data'!$B$7:$R$2843,3,0)</f>
        <v>44340</v>
      </c>
      <c r="C40" s="65">
        <f>VLOOKUP($A40,'Return Data'!$B$7:$R$2843,4,0)</f>
        <v>21.74</v>
      </c>
      <c r="D40" s="65">
        <f>VLOOKUP($A40,'Return Data'!$B$7:$R$2843,10,0)</f>
        <v>7.7304000000000004</v>
      </c>
      <c r="E40" s="66">
        <f t="shared" ref="E40:E71" si="10">RANK(D40,D$8:D$71,0)</f>
        <v>18</v>
      </c>
      <c r="F40" s="65">
        <f>VLOOKUP($A40,'Return Data'!$B$7:$R$2843,11,0)</f>
        <v>27.6571</v>
      </c>
      <c r="G40" s="66">
        <f t="shared" ref="G40:G71" si="11">RANK(F40,F$8:F$71,0)</f>
        <v>15</v>
      </c>
      <c r="H40" s="65">
        <f>VLOOKUP($A40,'Return Data'!$B$7:$R$2843,12,0)</f>
        <v>40.348599999999998</v>
      </c>
      <c r="I40" s="66">
        <f t="shared" ref="I40:I71" si="12">RANK(H40,H$8:H$71,0)</f>
        <v>25</v>
      </c>
      <c r="J40" s="65">
        <f>VLOOKUP($A40,'Return Data'!$B$7:$R$2843,13,0)</f>
        <v>78.3429</v>
      </c>
      <c r="K40" s="66">
        <f t="shared" ref="K40:K71" si="13">RANK(J40,J$8:J$71,0)</f>
        <v>28</v>
      </c>
      <c r="L40" s="65">
        <f>VLOOKUP($A40,'Return Data'!$B$7:$R$2843,17,0)</f>
        <v>18.979500000000002</v>
      </c>
      <c r="M40" s="66">
        <f t="shared" ref="M40:M52" si="14">RANK(L40,L$8:L$71,0)</f>
        <v>18</v>
      </c>
      <c r="N40" s="65">
        <f>VLOOKUP($A40,'Return Data'!$B$7:$R$2843,14,0)</f>
        <v>15.2935</v>
      </c>
      <c r="O40" s="66">
        <f t="shared" ref="O40:O49" si="15">RANK(N40,N$8:N$71,0)</f>
        <v>13</v>
      </c>
      <c r="P40" s="65"/>
      <c r="Q40" s="66"/>
      <c r="R40" s="65">
        <f>VLOOKUP($A40,'Return Data'!$B$7:$R$2843,16,0)</f>
        <v>15.2997</v>
      </c>
      <c r="S40" s="67">
        <f t="shared" ref="S40:S71" si="16">RANK(R40,R$8:R$71,0)</f>
        <v>28</v>
      </c>
    </row>
    <row r="41" spans="1:19" x14ac:dyDescent="0.3">
      <c r="A41" s="63" t="s">
        <v>196</v>
      </c>
      <c r="B41" s="64">
        <f>VLOOKUP($A41,'Return Data'!$B$7:$R$2843,3,0)</f>
        <v>44340</v>
      </c>
      <c r="C41" s="65">
        <f>VLOOKUP($A41,'Return Data'!$B$7:$R$2843,4,0)</f>
        <v>269.83</v>
      </c>
      <c r="D41" s="65">
        <f>VLOOKUP($A41,'Return Data'!$B$7:$R$2843,10,0)</f>
        <v>2.91</v>
      </c>
      <c r="E41" s="66">
        <f t="shared" si="10"/>
        <v>45</v>
      </c>
      <c r="F41" s="65">
        <f>VLOOKUP($A41,'Return Data'!$B$7:$R$2843,11,0)</f>
        <v>20.218299999999999</v>
      </c>
      <c r="G41" s="66">
        <f t="shared" si="11"/>
        <v>43</v>
      </c>
      <c r="H41" s="65">
        <f>VLOOKUP($A41,'Return Data'!$B$7:$R$2843,12,0)</f>
        <v>35.185400000000001</v>
      </c>
      <c r="I41" s="66">
        <f t="shared" si="12"/>
        <v>38</v>
      </c>
      <c r="J41" s="65">
        <f>VLOOKUP($A41,'Return Data'!$B$7:$R$2843,13,0)</f>
        <v>73.881900000000002</v>
      </c>
      <c r="K41" s="66">
        <f t="shared" si="13"/>
        <v>33</v>
      </c>
      <c r="L41" s="65">
        <f>VLOOKUP($A41,'Return Data'!$B$7:$R$2843,17,0)</f>
        <v>14.4277</v>
      </c>
      <c r="M41" s="66">
        <f t="shared" si="14"/>
        <v>43</v>
      </c>
      <c r="N41" s="65">
        <f>VLOOKUP($A41,'Return Data'!$B$7:$R$2843,14,0)</f>
        <v>10.4895</v>
      </c>
      <c r="O41" s="66">
        <f t="shared" si="15"/>
        <v>37</v>
      </c>
      <c r="P41" s="65">
        <f>VLOOKUP($A41,'Return Data'!$B$7:$R$2843,15,0)</f>
        <v>13.0578</v>
      </c>
      <c r="Q41" s="66">
        <f t="shared" ref="Q41:Q47" si="17">RANK(P41,P$8:P$71,0)</f>
        <v>30</v>
      </c>
      <c r="R41" s="65">
        <f>VLOOKUP($A41,'Return Data'!$B$7:$R$2843,16,0)</f>
        <v>12.3024</v>
      </c>
      <c r="S41" s="67">
        <f t="shared" si="16"/>
        <v>47</v>
      </c>
    </row>
    <row r="42" spans="1:19" x14ac:dyDescent="0.3">
      <c r="A42" s="63" t="s">
        <v>197</v>
      </c>
      <c r="B42" s="64">
        <f>VLOOKUP($A42,'Return Data'!$B$7:$R$2843,3,0)</f>
        <v>44340</v>
      </c>
      <c r="C42" s="65">
        <f>VLOOKUP($A42,'Return Data'!$B$7:$R$2843,4,0)</f>
        <v>289.08</v>
      </c>
      <c r="D42" s="65">
        <f>VLOOKUP($A42,'Return Data'!$B$7:$R$2843,10,0)</f>
        <v>2.9670999999999998</v>
      </c>
      <c r="E42" s="66">
        <f t="shared" si="10"/>
        <v>42</v>
      </c>
      <c r="F42" s="65">
        <f>VLOOKUP($A42,'Return Data'!$B$7:$R$2843,11,0)</f>
        <v>20.269600000000001</v>
      </c>
      <c r="G42" s="66">
        <f t="shared" si="11"/>
        <v>42</v>
      </c>
      <c r="H42" s="65">
        <f>VLOOKUP($A42,'Return Data'!$B$7:$R$2843,12,0)</f>
        <v>35.065199999999997</v>
      </c>
      <c r="I42" s="66">
        <f t="shared" si="12"/>
        <v>39</v>
      </c>
      <c r="J42" s="65">
        <f>VLOOKUP($A42,'Return Data'!$B$7:$R$2843,13,0)</f>
        <v>73.143299999999996</v>
      </c>
      <c r="K42" s="66">
        <f t="shared" si="13"/>
        <v>35</v>
      </c>
      <c r="L42" s="65">
        <f>VLOOKUP($A42,'Return Data'!$B$7:$R$2843,17,0)</f>
        <v>14.809200000000001</v>
      </c>
      <c r="M42" s="66">
        <f t="shared" si="14"/>
        <v>41</v>
      </c>
      <c r="N42" s="65">
        <f>VLOOKUP($A42,'Return Data'!$B$7:$R$2843,14,0)</f>
        <v>10.6873</v>
      </c>
      <c r="O42" s="66">
        <f t="shared" si="15"/>
        <v>35</v>
      </c>
      <c r="P42" s="65">
        <f>VLOOKUP($A42,'Return Data'!$B$7:$R$2843,15,0)</f>
        <v>16.324400000000001</v>
      </c>
      <c r="Q42" s="66">
        <f t="shared" si="17"/>
        <v>16</v>
      </c>
      <c r="R42" s="65">
        <f>VLOOKUP($A42,'Return Data'!$B$7:$R$2843,16,0)</f>
        <v>15.5814</v>
      </c>
      <c r="S42" s="67">
        <f t="shared" si="16"/>
        <v>25</v>
      </c>
    </row>
    <row r="43" spans="1:19" x14ac:dyDescent="0.3">
      <c r="A43" s="63" t="s">
        <v>198</v>
      </c>
      <c r="B43" s="64">
        <f>VLOOKUP($A43,'Return Data'!$B$7:$R$2843,3,0)</f>
        <v>44340</v>
      </c>
      <c r="C43" s="65">
        <f>VLOOKUP($A43,'Return Data'!$B$7:$R$2843,4,0)</f>
        <v>195.98089999999999</v>
      </c>
      <c r="D43" s="65">
        <f>VLOOKUP($A43,'Return Data'!$B$7:$R$2843,10,0)</f>
        <v>23.592199999999998</v>
      </c>
      <c r="E43" s="66">
        <f t="shared" si="10"/>
        <v>1</v>
      </c>
      <c r="F43" s="65">
        <f>VLOOKUP($A43,'Return Data'!$B$7:$R$2843,11,0)</f>
        <v>52.386099999999999</v>
      </c>
      <c r="G43" s="66">
        <f t="shared" si="11"/>
        <v>1</v>
      </c>
      <c r="H43" s="65">
        <f>VLOOKUP($A43,'Return Data'!$B$7:$R$2843,12,0)</f>
        <v>63.421500000000002</v>
      </c>
      <c r="I43" s="66">
        <f t="shared" si="12"/>
        <v>1</v>
      </c>
      <c r="J43" s="65">
        <f>VLOOKUP($A43,'Return Data'!$B$7:$R$2843,13,0)</f>
        <v>132.23400000000001</v>
      </c>
      <c r="K43" s="66">
        <f t="shared" si="13"/>
        <v>1</v>
      </c>
      <c r="L43" s="65">
        <f>VLOOKUP($A43,'Return Data'!$B$7:$R$2843,17,0)</f>
        <v>42.317599999999999</v>
      </c>
      <c r="M43" s="66">
        <f t="shared" si="14"/>
        <v>1</v>
      </c>
      <c r="N43" s="65">
        <f>VLOOKUP($A43,'Return Data'!$B$7:$R$2843,14,0)</f>
        <v>30.195499999999999</v>
      </c>
      <c r="O43" s="66">
        <f t="shared" si="15"/>
        <v>1</v>
      </c>
      <c r="P43" s="65">
        <f>VLOOKUP($A43,'Return Data'!$B$7:$R$2843,15,0)</f>
        <v>24.192699999999999</v>
      </c>
      <c r="Q43" s="66">
        <f t="shared" si="17"/>
        <v>2</v>
      </c>
      <c r="R43" s="65">
        <f>VLOOKUP($A43,'Return Data'!$B$7:$R$2843,16,0)</f>
        <v>21.187999999999999</v>
      </c>
      <c r="S43" s="67">
        <f t="shared" si="16"/>
        <v>7</v>
      </c>
    </row>
    <row r="44" spans="1:19" x14ac:dyDescent="0.3">
      <c r="A44" s="63" t="s">
        <v>199</v>
      </c>
      <c r="B44" s="64">
        <f>VLOOKUP($A44,'Return Data'!$B$7:$R$2843,3,0)</f>
        <v>44340</v>
      </c>
      <c r="C44" s="65">
        <f>VLOOKUP($A44,'Return Data'!$B$7:$R$2843,4,0)</f>
        <v>70.31</v>
      </c>
      <c r="D44" s="65">
        <f>VLOOKUP($A44,'Return Data'!$B$7:$R$2843,10,0)</f>
        <v>4.9089999999999998</v>
      </c>
      <c r="E44" s="66">
        <f t="shared" si="10"/>
        <v>29</v>
      </c>
      <c r="F44" s="65">
        <f>VLOOKUP($A44,'Return Data'!$B$7:$R$2843,11,0)</f>
        <v>23.480899999999998</v>
      </c>
      <c r="G44" s="66">
        <f t="shared" si="11"/>
        <v>30</v>
      </c>
      <c r="H44" s="65">
        <f>VLOOKUP($A44,'Return Data'!$B$7:$R$2843,12,0)</f>
        <v>41.696899999999999</v>
      </c>
      <c r="I44" s="66">
        <f t="shared" si="12"/>
        <v>20</v>
      </c>
      <c r="J44" s="65">
        <f>VLOOKUP($A44,'Return Data'!$B$7:$R$2843,13,0)</f>
        <v>76.392399999999995</v>
      </c>
      <c r="K44" s="66">
        <f t="shared" si="13"/>
        <v>29</v>
      </c>
      <c r="L44" s="65">
        <f>VLOOKUP($A44,'Return Data'!$B$7:$R$2843,17,0)</f>
        <v>12.4754</v>
      </c>
      <c r="M44" s="66">
        <f t="shared" si="14"/>
        <v>52</v>
      </c>
      <c r="N44" s="65">
        <f>VLOOKUP($A44,'Return Data'!$B$7:$R$2843,14,0)</f>
        <v>11.0831</v>
      </c>
      <c r="O44" s="66">
        <f t="shared" si="15"/>
        <v>31</v>
      </c>
      <c r="P44" s="65">
        <f>VLOOKUP($A44,'Return Data'!$B$7:$R$2843,15,0)</f>
        <v>12.851800000000001</v>
      </c>
      <c r="Q44" s="66">
        <f t="shared" si="17"/>
        <v>33</v>
      </c>
      <c r="R44" s="65">
        <f>VLOOKUP($A44,'Return Data'!$B$7:$R$2843,16,0)</f>
        <v>16.996300000000002</v>
      </c>
      <c r="S44" s="67">
        <f t="shared" si="16"/>
        <v>15</v>
      </c>
    </row>
    <row r="45" spans="1:19" x14ac:dyDescent="0.3">
      <c r="A45" s="63" t="s">
        <v>370</v>
      </c>
      <c r="B45" s="64">
        <f>VLOOKUP($A45,'Return Data'!$B$7:$R$2843,3,0)</f>
        <v>44340</v>
      </c>
      <c r="C45" s="65">
        <f>VLOOKUP($A45,'Return Data'!$B$7:$R$2843,4,0)</f>
        <v>203.0164</v>
      </c>
      <c r="D45" s="65">
        <f>VLOOKUP($A45,'Return Data'!$B$7:$R$2843,10,0)</f>
        <v>4.8605999999999998</v>
      </c>
      <c r="E45" s="66">
        <f t="shared" si="10"/>
        <v>31</v>
      </c>
      <c r="F45" s="65">
        <f>VLOOKUP($A45,'Return Data'!$B$7:$R$2843,11,0)</f>
        <v>23.432500000000001</v>
      </c>
      <c r="G45" s="66">
        <f t="shared" si="11"/>
        <v>31</v>
      </c>
      <c r="H45" s="65">
        <f>VLOOKUP($A45,'Return Data'!$B$7:$R$2843,12,0)</f>
        <v>34.277299999999997</v>
      </c>
      <c r="I45" s="66">
        <f t="shared" si="12"/>
        <v>43</v>
      </c>
      <c r="J45" s="65">
        <f>VLOOKUP($A45,'Return Data'!$B$7:$R$2843,13,0)</f>
        <v>70.804299999999998</v>
      </c>
      <c r="K45" s="66">
        <f t="shared" si="13"/>
        <v>42</v>
      </c>
      <c r="L45" s="65">
        <f>VLOOKUP($A45,'Return Data'!$B$7:$R$2843,17,0)</f>
        <v>15.964499999999999</v>
      </c>
      <c r="M45" s="66">
        <f t="shared" si="14"/>
        <v>34</v>
      </c>
      <c r="N45" s="65">
        <f>VLOOKUP($A45,'Return Data'!$B$7:$R$2843,14,0)</f>
        <v>12.7249</v>
      </c>
      <c r="O45" s="66">
        <f t="shared" si="15"/>
        <v>24</v>
      </c>
      <c r="P45" s="65">
        <f>VLOOKUP($A45,'Return Data'!$B$7:$R$2843,15,0)</f>
        <v>13.620100000000001</v>
      </c>
      <c r="Q45" s="66">
        <f t="shared" si="17"/>
        <v>28</v>
      </c>
      <c r="R45" s="65">
        <f>VLOOKUP($A45,'Return Data'!$B$7:$R$2843,16,0)</f>
        <v>13.9999</v>
      </c>
      <c r="S45" s="67">
        <f t="shared" si="16"/>
        <v>37</v>
      </c>
    </row>
    <row r="46" spans="1:19" x14ac:dyDescent="0.3">
      <c r="A46" s="63" t="s">
        <v>201</v>
      </c>
      <c r="B46" s="64">
        <f>VLOOKUP($A46,'Return Data'!$B$7:$R$2843,3,0)</f>
        <v>44340</v>
      </c>
      <c r="C46" s="65">
        <f>VLOOKUP($A46,'Return Data'!$B$7:$R$2843,4,0)</f>
        <v>21.145099999999999</v>
      </c>
      <c r="D46" s="65">
        <f>VLOOKUP($A46,'Return Data'!$B$7:$R$2843,10,0)</f>
        <v>10.0299</v>
      </c>
      <c r="E46" s="66">
        <f t="shared" si="10"/>
        <v>12</v>
      </c>
      <c r="F46" s="65">
        <f>VLOOKUP($A46,'Return Data'!$B$7:$R$2843,11,0)</f>
        <v>27.090699999999998</v>
      </c>
      <c r="G46" s="66">
        <f t="shared" si="11"/>
        <v>18</v>
      </c>
      <c r="H46" s="65">
        <f>VLOOKUP($A46,'Return Data'!$B$7:$R$2843,12,0)</f>
        <v>42.0364</v>
      </c>
      <c r="I46" s="66">
        <f t="shared" si="12"/>
        <v>19</v>
      </c>
      <c r="J46" s="65">
        <f>VLOOKUP($A46,'Return Data'!$B$7:$R$2843,13,0)</f>
        <v>96.171199999999999</v>
      </c>
      <c r="K46" s="66">
        <f t="shared" si="13"/>
        <v>10</v>
      </c>
      <c r="L46" s="65">
        <f>VLOOKUP($A46,'Return Data'!$B$7:$R$2843,17,0)</f>
        <v>23.874099999999999</v>
      </c>
      <c r="M46" s="66">
        <f t="shared" si="14"/>
        <v>10</v>
      </c>
      <c r="N46" s="65">
        <f>VLOOKUP($A46,'Return Data'!$B$7:$R$2843,14,0)</f>
        <v>15.301500000000001</v>
      </c>
      <c r="O46" s="66">
        <f t="shared" si="15"/>
        <v>12</v>
      </c>
      <c r="P46" s="65">
        <f>VLOOKUP($A46,'Return Data'!$B$7:$R$2843,15,0)</f>
        <v>16.456399999999999</v>
      </c>
      <c r="Q46" s="66">
        <f t="shared" si="17"/>
        <v>15</v>
      </c>
      <c r="R46" s="65">
        <f>VLOOKUP($A46,'Return Data'!$B$7:$R$2843,16,0)</f>
        <v>12.720599999999999</v>
      </c>
      <c r="S46" s="67">
        <f t="shared" si="16"/>
        <v>44</v>
      </c>
    </row>
    <row r="47" spans="1:19" x14ac:dyDescent="0.3">
      <c r="A47" s="63" t="s">
        <v>202</v>
      </c>
      <c r="B47" s="64">
        <f>VLOOKUP($A47,'Return Data'!$B$7:$R$2843,3,0)</f>
        <v>44340</v>
      </c>
      <c r="C47" s="65">
        <f>VLOOKUP($A47,'Return Data'!$B$7:$R$2843,4,0)</f>
        <v>22.3415</v>
      </c>
      <c r="D47" s="65">
        <f>VLOOKUP($A47,'Return Data'!$B$7:$R$2843,10,0)</f>
        <v>9.3065999999999995</v>
      </c>
      <c r="E47" s="66">
        <f t="shared" si="10"/>
        <v>14</v>
      </c>
      <c r="F47" s="65">
        <f>VLOOKUP($A47,'Return Data'!$B$7:$R$2843,11,0)</f>
        <v>26.117699999999999</v>
      </c>
      <c r="G47" s="66">
        <f t="shared" si="11"/>
        <v>21</v>
      </c>
      <c r="H47" s="65">
        <f>VLOOKUP($A47,'Return Data'!$B$7:$R$2843,12,0)</f>
        <v>41.156199999999998</v>
      </c>
      <c r="I47" s="66">
        <f t="shared" si="12"/>
        <v>22</v>
      </c>
      <c r="J47" s="65">
        <f>VLOOKUP($A47,'Return Data'!$B$7:$R$2843,13,0)</f>
        <v>92.506200000000007</v>
      </c>
      <c r="K47" s="66">
        <f t="shared" si="13"/>
        <v>13</v>
      </c>
      <c r="L47" s="65">
        <f>VLOOKUP($A47,'Return Data'!$B$7:$R$2843,17,0)</f>
        <v>25.221299999999999</v>
      </c>
      <c r="M47" s="66">
        <f t="shared" si="14"/>
        <v>7</v>
      </c>
      <c r="N47" s="65">
        <f>VLOOKUP($A47,'Return Data'!$B$7:$R$2843,14,0)</f>
        <v>16.628399999999999</v>
      </c>
      <c r="O47" s="66">
        <f t="shared" si="15"/>
        <v>9</v>
      </c>
      <c r="P47" s="65">
        <f>VLOOKUP($A47,'Return Data'!$B$7:$R$2843,15,0)</f>
        <v>17.629799999999999</v>
      </c>
      <c r="Q47" s="66">
        <f t="shared" si="17"/>
        <v>11</v>
      </c>
      <c r="R47" s="65">
        <f>VLOOKUP($A47,'Return Data'!$B$7:$R$2843,16,0)</f>
        <v>13.917</v>
      </c>
      <c r="S47" s="67">
        <f t="shared" si="16"/>
        <v>39</v>
      </c>
    </row>
    <row r="48" spans="1:19" x14ac:dyDescent="0.3">
      <c r="A48" s="63" t="s">
        <v>203</v>
      </c>
      <c r="B48" s="64">
        <f>VLOOKUP($A48,'Return Data'!$B$7:$R$2843,3,0)</f>
        <v>44340</v>
      </c>
      <c r="C48" s="65">
        <f>VLOOKUP($A48,'Return Data'!$B$7:$R$2843,4,0)</f>
        <v>22.1557</v>
      </c>
      <c r="D48" s="65">
        <f>VLOOKUP($A48,'Return Data'!$B$7:$R$2843,10,0)</f>
        <v>10.323399999999999</v>
      </c>
      <c r="E48" s="66">
        <f t="shared" si="10"/>
        <v>11</v>
      </c>
      <c r="F48" s="65">
        <f>VLOOKUP($A48,'Return Data'!$B$7:$R$2843,11,0)</f>
        <v>27.2212</v>
      </c>
      <c r="G48" s="66">
        <f t="shared" si="11"/>
        <v>16</v>
      </c>
      <c r="H48" s="65">
        <f>VLOOKUP($A48,'Return Data'!$B$7:$R$2843,12,0)</f>
        <v>42.497799999999998</v>
      </c>
      <c r="I48" s="66">
        <f t="shared" si="12"/>
        <v>17</v>
      </c>
      <c r="J48" s="65">
        <f>VLOOKUP($A48,'Return Data'!$B$7:$R$2843,13,0)</f>
        <v>94.206800000000001</v>
      </c>
      <c r="K48" s="66">
        <f t="shared" si="13"/>
        <v>11</v>
      </c>
      <c r="L48" s="65">
        <f>VLOOKUP($A48,'Return Data'!$B$7:$R$2843,17,0)</f>
        <v>25.0259</v>
      </c>
      <c r="M48" s="66">
        <f t="shared" si="14"/>
        <v>8</v>
      </c>
      <c r="N48" s="65">
        <f>VLOOKUP($A48,'Return Data'!$B$7:$R$2843,14,0)</f>
        <v>17.845099999999999</v>
      </c>
      <c r="O48" s="66">
        <f t="shared" si="15"/>
        <v>6</v>
      </c>
      <c r="P48" s="65"/>
      <c r="Q48" s="66"/>
      <c r="R48" s="65">
        <f>VLOOKUP($A48,'Return Data'!$B$7:$R$2843,16,0)</f>
        <v>16.7013</v>
      </c>
      <c r="S48" s="67">
        <f t="shared" si="16"/>
        <v>17</v>
      </c>
    </row>
    <row r="49" spans="1:19" x14ac:dyDescent="0.3">
      <c r="A49" s="63" t="s">
        <v>204</v>
      </c>
      <c r="B49" s="64">
        <f>VLOOKUP($A49,'Return Data'!$B$7:$R$2843,3,0)</f>
        <v>44340</v>
      </c>
      <c r="C49" s="65">
        <f>VLOOKUP($A49,'Return Data'!$B$7:$R$2843,4,0)</f>
        <v>23.456900000000001</v>
      </c>
      <c r="D49" s="65">
        <f>VLOOKUP($A49,'Return Data'!$B$7:$R$2843,10,0)</f>
        <v>12.336600000000001</v>
      </c>
      <c r="E49" s="66">
        <f t="shared" si="10"/>
        <v>8</v>
      </c>
      <c r="F49" s="65">
        <f>VLOOKUP($A49,'Return Data'!$B$7:$R$2843,11,0)</f>
        <v>34.778799999999997</v>
      </c>
      <c r="G49" s="66">
        <f t="shared" si="11"/>
        <v>9</v>
      </c>
      <c r="H49" s="65">
        <f>VLOOKUP($A49,'Return Data'!$B$7:$R$2843,12,0)</f>
        <v>49.130600000000001</v>
      </c>
      <c r="I49" s="66">
        <f t="shared" si="12"/>
        <v>9</v>
      </c>
      <c r="J49" s="65">
        <f>VLOOKUP($A49,'Return Data'!$B$7:$R$2843,13,0)</f>
        <v>101.2811</v>
      </c>
      <c r="K49" s="66">
        <f t="shared" si="13"/>
        <v>9</v>
      </c>
      <c r="L49" s="65">
        <f>VLOOKUP($A49,'Return Data'!$B$7:$R$2843,17,0)</f>
        <v>34.039900000000003</v>
      </c>
      <c r="M49" s="66">
        <f t="shared" si="14"/>
        <v>3</v>
      </c>
      <c r="N49" s="65">
        <f>VLOOKUP($A49,'Return Data'!$B$7:$R$2843,14,0)</f>
        <v>21.636299999999999</v>
      </c>
      <c r="O49" s="66">
        <f t="shared" si="15"/>
        <v>3</v>
      </c>
      <c r="P49" s="65"/>
      <c r="Q49" s="66"/>
      <c r="R49" s="65">
        <f>VLOOKUP($A49,'Return Data'!$B$7:$R$2843,16,0)</f>
        <v>22.802499999999998</v>
      </c>
      <c r="S49" s="67">
        <f t="shared" si="16"/>
        <v>5</v>
      </c>
    </row>
    <row r="50" spans="1:19" x14ac:dyDescent="0.3">
      <c r="A50" s="63" t="s">
        <v>205</v>
      </c>
      <c r="B50" s="64">
        <f>VLOOKUP($A50,'Return Data'!$B$7:$R$2843,3,0)</f>
        <v>44340</v>
      </c>
      <c r="C50" s="65">
        <f>VLOOKUP($A50,'Return Data'!$B$7:$R$2843,4,0)</f>
        <v>14.3649</v>
      </c>
      <c r="D50" s="65">
        <f>VLOOKUP($A50,'Return Data'!$B$7:$R$2843,10,0)</f>
        <v>4.8189000000000002</v>
      </c>
      <c r="E50" s="66">
        <f t="shared" si="10"/>
        <v>32</v>
      </c>
      <c r="F50" s="65">
        <f>VLOOKUP($A50,'Return Data'!$B$7:$R$2843,11,0)</f>
        <v>22.268000000000001</v>
      </c>
      <c r="G50" s="66">
        <f t="shared" si="11"/>
        <v>33</v>
      </c>
      <c r="H50" s="65">
        <f>VLOOKUP($A50,'Return Data'!$B$7:$R$2843,12,0)</f>
        <v>34.4298</v>
      </c>
      <c r="I50" s="66">
        <f t="shared" si="12"/>
        <v>42</v>
      </c>
      <c r="J50" s="65">
        <f>VLOOKUP($A50,'Return Data'!$B$7:$R$2843,13,0)</f>
        <v>70.580200000000005</v>
      </c>
      <c r="K50" s="66">
        <f t="shared" si="13"/>
        <v>43</v>
      </c>
      <c r="L50" s="65">
        <f>VLOOKUP($A50,'Return Data'!$B$7:$R$2843,17,0)</f>
        <v>17.0777</v>
      </c>
      <c r="M50" s="66">
        <f t="shared" si="14"/>
        <v>26</v>
      </c>
      <c r="N50" s="65"/>
      <c r="O50" s="66"/>
      <c r="P50" s="65"/>
      <c r="Q50" s="66"/>
      <c r="R50" s="65">
        <f>VLOOKUP($A50,'Return Data'!$B$7:$R$2843,16,0)</f>
        <v>12.138199999999999</v>
      </c>
      <c r="S50" s="67">
        <f t="shared" si="16"/>
        <v>50</v>
      </c>
    </row>
    <row r="51" spans="1:19" x14ac:dyDescent="0.3">
      <c r="A51" s="63" t="s">
        <v>206</v>
      </c>
      <c r="B51" s="64">
        <f>VLOOKUP($A51,'Return Data'!$B$7:$R$2843,3,0)</f>
        <v>44340</v>
      </c>
      <c r="C51" s="65">
        <f>VLOOKUP($A51,'Return Data'!$B$7:$R$2843,4,0)</f>
        <v>15.8169</v>
      </c>
      <c r="D51" s="65">
        <f>VLOOKUP($A51,'Return Data'!$B$7:$R$2843,10,0)</f>
        <v>6.7476000000000003</v>
      </c>
      <c r="E51" s="66">
        <f t="shared" si="10"/>
        <v>22</v>
      </c>
      <c r="F51" s="65">
        <f>VLOOKUP($A51,'Return Data'!$B$7:$R$2843,11,0)</f>
        <v>24.276399999999999</v>
      </c>
      <c r="G51" s="66">
        <f t="shared" si="11"/>
        <v>25</v>
      </c>
      <c r="H51" s="65">
        <f>VLOOKUP($A51,'Return Data'!$B$7:$R$2843,12,0)</f>
        <v>38.612200000000001</v>
      </c>
      <c r="I51" s="66">
        <f t="shared" si="12"/>
        <v>31</v>
      </c>
      <c r="J51" s="65">
        <f>VLOOKUP($A51,'Return Data'!$B$7:$R$2843,13,0)</f>
        <v>80.640699999999995</v>
      </c>
      <c r="K51" s="66">
        <f t="shared" si="13"/>
        <v>21</v>
      </c>
      <c r="L51" s="65">
        <f>VLOOKUP($A51,'Return Data'!$B$7:$R$2843,17,0)</f>
        <v>20.892199999999999</v>
      </c>
      <c r="M51" s="66">
        <f t="shared" si="14"/>
        <v>14</v>
      </c>
      <c r="N51" s="65"/>
      <c r="O51" s="66"/>
      <c r="P51" s="65"/>
      <c r="Q51" s="66"/>
      <c r="R51" s="65">
        <f>VLOOKUP($A51,'Return Data'!$B$7:$R$2843,16,0)</f>
        <v>17.4221</v>
      </c>
      <c r="S51" s="67">
        <f t="shared" si="16"/>
        <v>14</v>
      </c>
    </row>
    <row r="52" spans="1:19" x14ac:dyDescent="0.3">
      <c r="A52" s="63" t="s">
        <v>207</v>
      </c>
      <c r="B52" s="64">
        <f>VLOOKUP($A52,'Return Data'!$B$7:$R$2843,3,0)</f>
        <v>44340</v>
      </c>
      <c r="C52" s="65">
        <f>VLOOKUP($A52,'Return Data'!$B$7:$R$2843,4,0)</f>
        <v>47.909399999999998</v>
      </c>
      <c r="D52" s="65">
        <f>VLOOKUP($A52,'Return Data'!$B$7:$R$2843,10,0)</f>
        <v>9.0155999999999992</v>
      </c>
      <c r="E52" s="66">
        <f t="shared" si="10"/>
        <v>15</v>
      </c>
      <c r="F52" s="65">
        <f>VLOOKUP($A52,'Return Data'!$B$7:$R$2843,11,0)</f>
        <v>27.104900000000001</v>
      </c>
      <c r="G52" s="66">
        <f t="shared" si="11"/>
        <v>17</v>
      </c>
      <c r="H52" s="65">
        <f>VLOOKUP($A52,'Return Data'!$B$7:$R$2843,12,0)</f>
        <v>42.722999999999999</v>
      </c>
      <c r="I52" s="66">
        <f t="shared" si="12"/>
        <v>16</v>
      </c>
      <c r="J52" s="65">
        <f>VLOOKUP($A52,'Return Data'!$B$7:$R$2843,13,0)</f>
        <v>93.231399999999994</v>
      </c>
      <c r="K52" s="66">
        <f t="shared" si="13"/>
        <v>12</v>
      </c>
      <c r="L52" s="65">
        <f>VLOOKUP($A52,'Return Data'!$B$7:$R$2843,17,0)</f>
        <v>35.858400000000003</v>
      </c>
      <c r="M52" s="66">
        <f t="shared" si="14"/>
        <v>2</v>
      </c>
      <c r="N52" s="65">
        <f>VLOOKUP($A52,'Return Data'!$B$7:$R$2843,14,0)</f>
        <v>26.567900000000002</v>
      </c>
      <c r="O52" s="66">
        <f>RANK(N52,N$8:N$71,0)</f>
        <v>2</v>
      </c>
      <c r="P52" s="65">
        <f>VLOOKUP($A52,'Return Data'!$B$7:$R$2843,15,0)</f>
        <v>24.806100000000001</v>
      </c>
      <c r="Q52" s="66">
        <f>RANK(P52,P$8:P$71,0)</f>
        <v>1</v>
      </c>
      <c r="R52" s="65">
        <f>VLOOKUP($A52,'Return Data'!$B$7:$R$2843,16,0)</f>
        <v>24.454000000000001</v>
      </c>
      <c r="S52" s="67">
        <f t="shared" si="16"/>
        <v>4</v>
      </c>
    </row>
    <row r="53" spans="1:19" x14ac:dyDescent="0.3">
      <c r="A53" s="63" t="s">
        <v>208</v>
      </c>
      <c r="B53" s="64">
        <f>VLOOKUP($A53,'Return Data'!$B$7:$R$2843,3,0)</f>
        <v>44340</v>
      </c>
      <c r="C53" s="65">
        <f>VLOOKUP($A53,'Return Data'!$B$7:$R$2843,4,0)</f>
        <v>14.056100000000001</v>
      </c>
      <c r="D53" s="65">
        <f>VLOOKUP($A53,'Return Data'!$B$7:$R$2843,10,0)</f>
        <v>1.1631</v>
      </c>
      <c r="E53" s="66">
        <f t="shared" si="10"/>
        <v>58</v>
      </c>
      <c r="F53" s="65">
        <f>VLOOKUP($A53,'Return Data'!$B$7:$R$2843,11,0)</f>
        <v>10.1731</v>
      </c>
      <c r="G53" s="66">
        <f t="shared" si="11"/>
        <v>64</v>
      </c>
      <c r="H53" s="65">
        <f>VLOOKUP($A53,'Return Data'!$B$7:$R$2843,12,0)</f>
        <v>20.273299999999999</v>
      </c>
      <c r="I53" s="66">
        <f t="shared" si="12"/>
        <v>64</v>
      </c>
      <c r="J53" s="65">
        <f>VLOOKUP($A53,'Return Data'!$B$7:$R$2843,13,0)</f>
        <v>49.666699999999999</v>
      </c>
      <c r="K53" s="66">
        <f t="shared" si="13"/>
        <v>64</v>
      </c>
      <c r="L53" s="65"/>
      <c r="M53" s="66"/>
      <c r="N53" s="65"/>
      <c r="O53" s="66"/>
      <c r="P53" s="65"/>
      <c r="Q53" s="66"/>
      <c r="R53" s="65">
        <f>VLOOKUP($A53,'Return Data'!$B$7:$R$2843,16,0)</f>
        <v>15.743</v>
      </c>
      <c r="S53" s="67">
        <f t="shared" si="16"/>
        <v>22</v>
      </c>
    </row>
    <row r="54" spans="1:19" x14ac:dyDescent="0.3">
      <c r="A54" s="63" t="s">
        <v>209</v>
      </c>
      <c r="B54" s="64">
        <f>VLOOKUP($A54,'Return Data'!$B$7:$R$2843,3,0)</f>
        <v>44340</v>
      </c>
      <c r="C54" s="65">
        <f>VLOOKUP($A54,'Return Data'!$B$7:$R$2843,4,0)</f>
        <v>130.185</v>
      </c>
      <c r="D54" s="65">
        <f>VLOOKUP($A54,'Return Data'!$B$7:$R$2843,10,0)</f>
        <v>1.7955000000000001</v>
      </c>
      <c r="E54" s="66">
        <f t="shared" si="10"/>
        <v>55</v>
      </c>
      <c r="F54" s="65">
        <f>VLOOKUP($A54,'Return Data'!$B$7:$R$2843,11,0)</f>
        <v>20.463999999999999</v>
      </c>
      <c r="G54" s="66">
        <f t="shared" si="11"/>
        <v>41</v>
      </c>
      <c r="H54" s="65">
        <f>VLOOKUP($A54,'Return Data'!$B$7:$R$2843,12,0)</f>
        <v>33.6614</v>
      </c>
      <c r="I54" s="66">
        <f t="shared" si="12"/>
        <v>47</v>
      </c>
      <c r="J54" s="65">
        <f>VLOOKUP($A54,'Return Data'!$B$7:$R$2843,13,0)</f>
        <v>70.453400000000002</v>
      </c>
      <c r="K54" s="66">
        <f t="shared" si="13"/>
        <v>44</v>
      </c>
      <c r="L54" s="65">
        <f>VLOOKUP($A54,'Return Data'!$B$7:$R$2843,17,0)</f>
        <v>10.4032</v>
      </c>
      <c r="M54" s="66">
        <f t="shared" ref="M54:M71" si="18">RANK(L54,L$8:L$71,0)</f>
        <v>59</v>
      </c>
      <c r="N54" s="65">
        <f>VLOOKUP($A54,'Return Data'!$B$7:$R$2843,14,0)</f>
        <v>7.7487000000000004</v>
      </c>
      <c r="O54" s="66">
        <f t="shared" ref="O54:O60" si="19">RANK(N54,N$8:N$71,0)</f>
        <v>44</v>
      </c>
      <c r="P54" s="65">
        <f>VLOOKUP($A54,'Return Data'!$B$7:$R$2843,15,0)</f>
        <v>12.5786</v>
      </c>
      <c r="Q54" s="66">
        <f>RANK(P54,P$8:P$71,0)</f>
        <v>35</v>
      </c>
      <c r="R54" s="65">
        <f>VLOOKUP($A54,'Return Data'!$B$7:$R$2843,16,0)</f>
        <v>12.428000000000001</v>
      </c>
      <c r="S54" s="67">
        <f t="shared" si="16"/>
        <v>46</v>
      </c>
    </row>
    <row r="55" spans="1:19" x14ac:dyDescent="0.3">
      <c r="A55" s="63" t="s">
        <v>210</v>
      </c>
      <c r="B55" s="64">
        <f>VLOOKUP($A55,'Return Data'!$B$7:$R$2843,3,0)</f>
        <v>44340</v>
      </c>
      <c r="C55" s="65">
        <f>VLOOKUP($A55,'Return Data'!$B$7:$R$2843,4,0)</f>
        <v>14.511799999999999</v>
      </c>
      <c r="D55" s="65">
        <f>VLOOKUP($A55,'Return Data'!$B$7:$R$2843,10,0)</f>
        <v>18.922899999999998</v>
      </c>
      <c r="E55" s="66">
        <f t="shared" si="10"/>
        <v>5</v>
      </c>
      <c r="F55" s="65">
        <f>VLOOKUP($A55,'Return Data'!$B$7:$R$2843,11,0)</f>
        <v>46.468400000000003</v>
      </c>
      <c r="G55" s="66">
        <f t="shared" si="11"/>
        <v>5</v>
      </c>
      <c r="H55" s="65">
        <f>VLOOKUP($A55,'Return Data'!$B$7:$R$2843,12,0)</f>
        <v>58.289200000000001</v>
      </c>
      <c r="I55" s="66">
        <f t="shared" si="12"/>
        <v>5</v>
      </c>
      <c r="J55" s="65">
        <f>VLOOKUP($A55,'Return Data'!$B$7:$R$2843,13,0)</f>
        <v>115.3981</v>
      </c>
      <c r="K55" s="66">
        <f t="shared" si="13"/>
        <v>6</v>
      </c>
      <c r="L55" s="65">
        <f>VLOOKUP($A55,'Return Data'!$B$7:$R$2843,17,0)</f>
        <v>15.9085</v>
      </c>
      <c r="M55" s="66">
        <f t="shared" si="18"/>
        <v>35</v>
      </c>
      <c r="N55" s="65">
        <f>VLOOKUP($A55,'Return Data'!$B$7:$R$2843,14,0)</f>
        <v>4.1570999999999998</v>
      </c>
      <c r="O55" s="66">
        <f t="shared" si="19"/>
        <v>51</v>
      </c>
      <c r="P55" s="65"/>
      <c r="Q55" s="66"/>
      <c r="R55" s="65">
        <f>VLOOKUP($A55,'Return Data'!$B$7:$R$2843,16,0)</f>
        <v>8.5970999999999993</v>
      </c>
      <c r="S55" s="67">
        <f t="shared" si="16"/>
        <v>55</v>
      </c>
    </row>
    <row r="56" spans="1:19" x14ac:dyDescent="0.3">
      <c r="A56" s="63" t="s">
        <v>211</v>
      </c>
      <c r="B56" s="64">
        <f>VLOOKUP($A56,'Return Data'!$B$7:$R$2843,3,0)</f>
        <v>44340</v>
      </c>
      <c r="C56" s="65">
        <f>VLOOKUP($A56,'Return Data'!$B$7:$R$2843,4,0)</f>
        <v>12.447800000000001</v>
      </c>
      <c r="D56" s="65">
        <f>VLOOKUP($A56,'Return Data'!$B$7:$R$2843,10,0)</f>
        <v>19.473299999999998</v>
      </c>
      <c r="E56" s="66">
        <f t="shared" si="10"/>
        <v>4</v>
      </c>
      <c r="F56" s="65">
        <f>VLOOKUP($A56,'Return Data'!$B$7:$R$2843,11,0)</f>
        <v>47.135399999999997</v>
      </c>
      <c r="G56" s="66">
        <f t="shared" si="11"/>
        <v>4</v>
      </c>
      <c r="H56" s="65">
        <f>VLOOKUP($A56,'Return Data'!$B$7:$R$2843,12,0)</f>
        <v>60.579500000000003</v>
      </c>
      <c r="I56" s="66">
        <f t="shared" si="12"/>
        <v>4</v>
      </c>
      <c r="J56" s="65">
        <f>VLOOKUP($A56,'Return Data'!$B$7:$R$2843,13,0)</f>
        <v>119.5534</v>
      </c>
      <c r="K56" s="66">
        <f t="shared" si="13"/>
        <v>4</v>
      </c>
      <c r="L56" s="65">
        <f>VLOOKUP($A56,'Return Data'!$B$7:$R$2843,17,0)</f>
        <v>17.055199999999999</v>
      </c>
      <c r="M56" s="66">
        <f t="shared" si="18"/>
        <v>27</v>
      </c>
      <c r="N56" s="65">
        <f>VLOOKUP($A56,'Return Data'!$B$7:$R$2843,14,0)</f>
        <v>4.3750999999999998</v>
      </c>
      <c r="O56" s="66">
        <f t="shared" si="19"/>
        <v>49</v>
      </c>
      <c r="P56" s="65"/>
      <c r="Q56" s="66"/>
      <c r="R56" s="65">
        <f>VLOOKUP($A56,'Return Data'!$B$7:$R$2843,16,0)</f>
        <v>5.3913000000000002</v>
      </c>
      <c r="S56" s="67">
        <f t="shared" si="16"/>
        <v>62</v>
      </c>
    </row>
    <row r="57" spans="1:19" x14ac:dyDescent="0.3">
      <c r="A57" s="63" t="s">
        <v>212</v>
      </c>
      <c r="B57" s="64">
        <f>VLOOKUP($A57,'Return Data'!$B$7:$R$2843,3,0)</f>
        <v>44340</v>
      </c>
      <c r="C57" s="65">
        <f>VLOOKUP($A57,'Return Data'!$B$7:$R$2843,4,0)</f>
        <v>12.385899999999999</v>
      </c>
      <c r="D57" s="65">
        <f>VLOOKUP($A57,'Return Data'!$B$7:$R$2843,10,0)</f>
        <v>20.973800000000001</v>
      </c>
      <c r="E57" s="66">
        <f t="shared" si="10"/>
        <v>2</v>
      </c>
      <c r="F57" s="65">
        <f>VLOOKUP($A57,'Return Data'!$B$7:$R$2843,11,0)</f>
        <v>50.575600000000001</v>
      </c>
      <c r="G57" s="66">
        <f t="shared" si="11"/>
        <v>2</v>
      </c>
      <c r="H57" s="65">
        <f>VLOOKUP($A57,'Return Data'!$B$7:$R$2843,12,0)</f>
        <v>63.361400000000003</v>
      </c>
      <c r="I57" s="66">
        <f t="shared" si="12"/>
        <v>2</v>
      </c>
      <c r="J57" s="65">
        <f>VLOOKUP($A57,'Return Data'!$B$7:$R$2843,13,0)</f>
        <v>124.94459999999999</v>
      </c>
      <c r="K57" s="66">
        <f t="shared" si="13"/>
        <v>3</v>
      </c>
      <c r="L57" s="65">
        <f>VLOOKUP($A57,'Return Data'!$B$7:$R$2843,17,0)</f>
        <v>18.2348</v>
      </c>
      <c r="M57" s="66">
        <f t="shared" si="18"/>
        <v>23</v>
      </c>
      <c r="N57" s="65">
        <f>VLOOKUP($A57,'Return Data'!$B$7:$R$2843,14,0)</f>
        <v>5.2702999999999998</v>
      </c>
      <c r="O57" s="66">
        <f t="shared" si="19"/>
        <v>48</v>
      </c>
      <c r="P57" s="65"/>
      <c r="Q57" s="66"/>
      <c r="R57" s="65">
        <f>VLOOKUP($A57,'Return Data'!$B$7:$R$2843,16,0)</f>
        <v>5.6581999999999999</v>
      </c>
      <c r="S57" s="67">
        <f t="shared" si="16"/>
        <v>61</v>
      </c>
    </row>
    <row r="58" spans="1:19" x14ac:dyDescent="0.3">
      <c r="A58" s="63" t="s">
        <v>213</v>
      </c>
      <c r="B58" s="64">
        <f>VLOOKUP($A58,'Return Data'!$B$7:$R$2843,3,0)</f>
        <v>44340</v>
      </c>
      <c r="C58" s="65">
        <f>VLOOKUP($A58,'Return Data'!$B$7:$R$2843,4,0)</f>
        <v>11.5344</v>
      </c>
      <c r="D58" s="65">
        <f>VLOOKUP($A58,'Return Data'!$B$7:$R$2843,10,0)</f>
        <v>20.525400000000001</v>
      </c>
      <c r="E58" s="66">
        <f t="shared" si="10"/>
        <v>3</v>
      </c>
      <c r="F58" s="65">
        <f>VLOOKUP($A58,'Return Data'!$B$7:$R$2843,11,0)</f>
        <v>49.399700000000003</v>
      </c>
      <c r="G58" s="66">
        <f t="shared" si="11"/>
        <v>3</v>
      </c>
      <c r="H58" s="65">
        <f>VLOOKUP($A58,'Return Data'!$B$7:$R$2843,12,0)</f>
        <v>61.890900000000002</v>
      </c>
      <c r="I58" s="66">
        <f t="shared" si="12"/>
        <v>3</v>
      </c>
      <c r="J58" s="65">
        <f>VLOOKUP($A58,'Return Data'!$B$7:$R$2843,13,0)</f>
        <v>126.178</v>
      </c>
      <c r="K58" s="66">
        <f t="shared" si="13"/>
        <v>2</v>
      </c>
      <c r="L58" s="65">
        <f>VLOOKUP($A58,'Return Data'!$B$7:$R$2843,17,0)</f>
        <v>16.707100000000001</v>
      </c>
      <c r="M58" s="66">
        <f t="shared" si="18"/>
        <v>29</v>
      </c>
      <c r="N58" s="65">
        <f>VLOOKUP($A58,'Return Data'!$B$7:$R$2843,14,0)</f>
        <v>4.1631</v>
      </c>
      <c r="O58" s="66">
        <f t="shared" si="19"/>
        <v>50</v>
      </c>
      <c r="P58" s="65"/>
      <c r="Q58" s="66"/>
      <c r="R58" s="65">
        <f>VLOOKUP($A58,'Return Data'!$B$7:$R$2843,16,0)</f>
        <v>3.9830999999999999</v>
      </c>
      <c r="S58" s="67">
        <f t="shared" si="16"/>
        <v>64</v>
      </c>
    </row>
    <row r="59" spans="1:19" x14ac:dyDescent="0.3">
      <c r="A59" s="63" t="s">
        <v>214</v>
      </c>
      <c r="B59" s="64">
        <f>VLOOKUP($A59,'Return Data'!$B$7:$R$2843,3,0)</f>
        <v>44340</v>
      </c>
      <c r="C59" s="65">
        <f>VLOOKUP($A59,'Return Data'!$B$7:$R$2843,4,0)</f>
        <v>18.832100000000001</v>
      </c>
      <c r="D59" s="65">
        <f>VLOOKUP($A59,'Return Data'!$B$7:$R$2843,10,0)</f>
        <v>3.1998000000000002</v>
      </c>
      <c r="E59" s="66">
        <f t="shared" si="10"/>
        <v>40</v>
      </c>
      <c r="F59" s="65">
        <f>VLOOKUP($A59,'Return Data'!$B$7:$R$2843,11,0)</f>
        <v>21.311900000000001</v>
      </c>
      <c r="G59" s="66">
        <f t="shared" si="11"/>
        <v>36</v>
      </c>
      <c r="H59" s="65">
        <f>VLOOKUP($A59,'Return Data'!$B$7:$R$2843,12,0)</f>
        <v>34.619799999999998</v>
      </c>
      <c r="I59" s="66">
        <f t="shared" si="12"/>
        <v>41</v>
      </c>
      <c r="J59" s="65">
        <f>VLOOKUP($A59,'Return Data'!$B$7:$R$2843,13,0)</f>
        <v>73.564499999999995</v>
      </c>
      <c r="K59" s="66">
        <f t="shared" si="13"/>
        <v>34</v>
      </c>
      <c r="L59" s="65">
        <f>VLOOKUP($A59,'Return Data'!$B$7:$R$2843,17,0)</f>
        <v>15.672800000000001</v>
      </c>
      <c r="M59" s="66">
        <f t="shared" si="18"/>
        <v>37</v>
      </c>
      <c r="N59" s="65">
        <f>VLOOKUP($A59,'Return Data'!$B$7:$R$2843,14,0)</f>
        <v>11.808999999999999</v>
      </c>
      <c r="O59" s="66">
        <f t="shared" si="19"/>
        <v>27</v>
      </c>
      <c r="P59" s="65">
        <f>VLOOKUP($A59,'Return Data'!$B$7:$R$2843,15,0)</f>
        <v>15.2273</v>
      </c>
      <c r="Q59" s="66">
        <f>RANK(P59,P$8:P$71,0)</f>
        <v>19</v>
      </c>
      <c r="R59" s="65">
        <f>VLOOKUP($A59,'Return Data'!$B$7:$R$2843,16,0)</f>
        <v>10.808999999999999</v>
      </c>
      <c r="S59" s="67">
        <f t="shared" si="16"/>
        <v>53</v>
      </c>
    </row>
    <row r="60" spans="1:19" x14ac:dyDescent="0.3">
      <c r="A60" s="63" t="s">
        <v>215</v>
      </c>
      <c r="B60" s="64">
        <f>VLOOKUP($A60,'Return Data'!$B$7:$R$2843,3,0)</f>
        <v>44340</v>
      </c>
      <c r="C60" s="65">
        <f>VLOOKUP($A60,'Return Data'!$B$7:$R$2843,4,0)</f>
        <v>20.523199999999999</v>
      </c>
      <c r="D60" s="65">
        <f>VLOOKUP($A60,'Return Data'!$B$7:$R$2843,10,0)</f>
        <v>2.8277999999999999</v>
      </c>
      <c r="E60" s="66">
        <f t="shared" si="10"/>
        <v>47</v>
      </c>
      <c r="F60" s="65">
        <f>VLOOKUP($A60,'Return Data'!$B$7:$R$2843,11,0)</f>
        <v>20.553100000000001</v>
      </c>
      <c r="G60" s="66">
        <f t="shared" si="11"/>
        <v>40</v>
      </c>
      <c r="H60" s="65">
        <f>VLOOKUP($A60,'Return Data'!$B$7:$R$2843,12,0)</f>
        <v>33.600700000000003</v>
      </c>
      <c r="I60" s="66">
        <f t="shared" si="12"/>
        <v>48</v>
      </c>
      <c r="J60" s="65">
        <f>VLOOKUP($A60,'Return Data'!$B$7:$R$2843,13,0)</f>
        <v>72.047499999999999</v>
      </c>
      <c r="K60" s="66">
        <f t="shared" si="13"/>
        <v>38</v>
      </c>
      <c r="L60" s="65">
        <f>VLOOKUP($A60,'Return Data'!$B$7:$R$2843,17,0)</f>
        <v>16.315799999999999</v>
      </c>
      <c r="M60" s="66">
        <f t="shared" si="18"/>
        <v>31</v>
      </c>
      <c r="N60" s="65">
        <f>VLOOKUP($A60,'Return Data'!$B$7:$R$2843,14,0)</f>
        <v>12.370699999999999</v>
      </c>
      <c r="O60" s="66">
        <f t="shared" si="19"/>
        <v>25</v>
      </c>
      <c r="P60" s="65"/>
      <c r="Q60" s="66"/>
      <c r="R60" s="65">
        <f>VLOOKUP($A60,'Return Data'!$B$7:$R$2843,16,0)</f>
        <v>14.895</v>
      </c>
      <c r="S60" s="67">
        <f t="shared" si="16"/>
        <v>31</v>
      </c>
    </row>
    <row r="61" spans="1:19" x14ac:dyDescent="0.3">
      <c r="A61" s="63" t="s">
        <v>216</v>
      </c>
      <c r="B61" s="64">
        <f>VLOOKUP($A61,'Return Data'!$B$7:$R$2843,3,0)</f>
        <v>44340</v>
      </c>
      <c r="C61" s="65">
        <f>VLOOKUP($A61,'Return Data'!$B$7:$R$2843,4,0)</f>
        <v>11.9664</v>
      </c>
      <c r="D61" s="65">
        <f>VLOOKUP($A61,'Return Data'!$B$7:$R$2843,10,0)</f>
        <v>16.3142</v>
      </c>
      <c r="E61" s="66">
        <f t="shared" si="10"/>
        <v>6</v>
      </c>
      <c r="F61" s="65">
        <f>VLOOKUP($A61,'Return Data'!$B$7:$R$2843,11,0)</f>
        <v>45.4422</v>
      </c>
      <c r="G61" s="66">
        <f t="shared" si="11"/>
        <v>6</v>
      </c>
      <c r="H61" s="65">
        <f>VLOOKUP($A61,'Return Data'!$B$7:$R$2843,12,0)</f>
        <v>55.500700000000002</v>
      </c>
      <c r="I61" s="66">
        <f t="shared" si="12"/>
        <v>7</v>
      </c>
      <c r="J61" s="65">
        <f>VLOOKUP($A61,'Return Data'!$B$7:$R$2843,13,0)</f>
        <v>116.8062</v>
      </c>
      <c r="K61" s="66">
        <f t="shared" si="13"/>
        <v>5</v>
      </c>
      <c r="L61" s="65">
        <f>VLOOKUP($A61,'Return Data'!$B$7:$R$2843,17,0)</f>
        <v>16.066299999999998</v>
      </c>
      <c r="M61" s="66">
        <f t="shared" si="18"/>
        <v>33</v>
      </c>
      <c r="N61" s="65"/>
      <c r="O61" s="66"/>
      <c r="P61" s="65"/>
      <c r="Q61" s="66"/>
      <c r="R61" s="65">
        <f>VLOOKUP($A61,'Return Data'!$B$7:$R$2843,16,0)</f>
        <v>5.8475000000000001</v>
      </c>
      <c r="S61" s="67">
        <f t="shared" si="16"/>
        <v>59</v>
      </c>
    </row>
    <row r="62" spans="1:19" x14ac:dyDescent="0.3">
      <c r="A62" s="63" t="s">
        <v>217</v>
      </c>
      <c r="B62" s="64">
        <f>VLOOKUP($A62,'Return Data'!$B$7:$R$2843,3,0)</f>
        <v>44340</v>
      </c>
      <c r="C62" s="65">
        <f>VLOOKUP($A62,'Return Data'!$B$7:$R$2843,4,0)</f>
        <v>13.7623</v>
      </c>
      <c r="D62" s="65">
        <f>VLOOKUP($A62,'Return Data'!$B$7:$R$2843,10,0)</f>
        <v>15.696199999999999</v>
      </c>
      <c r="E62" s="66">
        <f t="shared" si="10"/>
        <v>7</v>
      </c>
      <c r="F62" s="65">
        <f>VLOOKUP($A62,'Return Data'!$B$7:$R$2843,11,0)</f>
        <v>44.231699999999996</v>
      </c>
      <c r="G62" s="66">
        <f t="shared" si="11"/>
        <v>7</v>
      </c>
      <c r="H62" s="65">
        <f>VLOOKUP($A62,'Return Data'!$B$7:$R$2843,12,0)</f>
        <v>56.036900000000003</v>
      </c>
      <c r="I62" s="66">
        <f t="shared" si="12"/>
        <v>6</v>
      </c>
      <c r="J62" s="65">
        <f>VLOOKUP($A62,'Return Data'!$B$7:$R$2843,13,0)</f>
        <v>105.2359</v>
      </c>
      <c r="K62" s="66">
        <f t="shared" si="13"/>
        <v>7</v>
      </c>
      <c r="L62" s="65">
        <f>VLOOKUP($A62,'Return Data'!$B$7:$R$2843,17,0)</f>
        <v>16.629799999999999</v>
      </c>
      <c r="M62" s="66">
        <f t="shared" si="18"/>
        <v>30</v>
      </c>
      <c r="N62" s="65"/>
      <c r="O62" s="66"/>
      <c r="P62" s="65"/>
      <c r="Q62" s="66"/>
      <c r="R62" s="65">
        <f>VLOOKUP($A62,'Return Data'!$B$7:$R$2843,16,0)</f>
        <v>11.623799999999999</v>
      </c>
      <c r="S62" s="67">
        <f t="shared" si="16"/>
        <v>51</v>
      </c>
    </row>
    <row r="63" spans="1:19" x14ac:dyDescent="0.3">
      <c r="A63" s="63" t="s">
        <v>218</v>
      </c>
      <c r="B63" s="64">
        <f>VLOOKUP($A63,'Return Data'!$B$7:$R$2843,3,0)</f>
        <v>44340</v>
      </c>
      <c r="C63" s="65">
        <f>VLOOKUP($A63,'Return Data'!$B$7:$R$2843,4,0)</f>
        <v>26.297799999999999</v>
      </c>
      <c r="D63" s="65">
        <f>VLOOKUP($A63,'Return Data'!$B$7:$R$2843,10,0)</f>
        <v>0.79339999999999999</v>
      </c>
      <c r="E63" s="66">
        <f t="shared" si="10"/>
        <v>61</v>
      </c>
      <c r="F63" s="65">
        <f>VLOOKUP($A63,'Return Data'!$B$7:$R$2843,11,0)</f>
        <v>19.665500000000002</v>
      </c>
      <c r="G63" s="66">
        <f t="shared" si="11"/>
        <v>46</v>
      </c>
      <c r="H63" s="65">
        <f>VLOOKUP($A63,'Return Data'!$B$7:$R$2843,12,0)</f>
        <v>35.244700000000002</v>
      </c>
      <c r="I63" s="66">
        <f t="shared" si="12"/>
        <v>37</v>
      </c>
      <c r="J63" s="65">
        <f>VLOOKUP($A63,'Return Data'!$B$7:$R$2843,13,0)</f>
        <v>70.363399999999999</v>
      </c>
      <c r="K63" s="66">
        <f t="shared" si="13"/>
        <v>45</v>
      </c>
      <c r="L63" s="65">
        <f>VLOOKUP($A63,'Return Data'!$B$7:$R$2843,17,0)</f>
        <v>15.533799999999999</v>
      </c>
      <c r="M63" s="66">
        <f t="shared" si="18"/>
        <v>38</v>
      </c>
      <c r="N63" s="65">
        <f>VLOOKUP($A63,'Return Data'!$B$7:$R$2843,14,0)</f>
        <v>13.836399999999999</v>
      </c>
      <c r="O63" s="66">
        <f t="shared" ref="O63:O68" si="20">RANK(N63,N$8:N$71,0)</f>
        <v>21</v>
      </c>
      <c r="P63" s="65">
        <f>VLOOKUP($A63,'Return Data'!$B$7:$R$2843,15,0)</f>
        <v>16.520800000000001</v>
      </c>
      <c r="Q63" s="66">
        <f>RANK(P63,P$8:P$71,0)</f>
        <v>14</v>
      </c>
      <c r="R63" s="65">
        <f>VLOOKUP($A63,'Return Data'!$B$7:$R$2843,16,0)</f>
        <v>15.7354</v>
      </c>
      <c r="S63" s="67">
        <f t="shared" si="16"/>
        <v>23</v>
      </c>
    </row>
    <row r="64" spans="1:19" x14ac:dyDescent="0.3">
      <c r="A64" s="63" t="s">
        <v>219</v>
      </c>
      <c r="B64" s="64">
        <f>VLOOKUP($A64,'Return Data'!$B$7:$R$2843,3,0)</f>
        <v>44340</v>
      </c>
      <c r="C64" s="65">
        <f>VLOOKUP($A64,'Return Data'!$B$7:$R$2843,4,0)</f>
        <v>107.51</v>
      </c>
      <c r="D64" s="65">
        <f>VLOOKUP($A64,'Return Data'!$B$7:$R$2843,10,0)</f>
        <v>4.2672999999999996</v>
      </c>
      <c r="E64" s="66">
        <f t="shared" si="10"/>
        <v>35</v>
      </c>
      <c r="F64" s="65">
        <f>VLOOKUP($A64,'Return Data'!$B$7:$R$2843,11,0)</f>
        <v>16.403199999999998</v>
      </c>
      <c r="G64" s="66">
        <f t="shared" si="11"/>
        <v>56</v>
      </c>
      <c r="H64" s="65">
        <f>VLOOKUP($A64,'Return Data'!$B$7:$R$2843,12,0)</f>
        <v>28.4468</v>
      </c>
      <c r="I64" s="66">
        <f t="shared" si="12"/>
        <v>59</v>
      </c>
      <c r="J64" s="65">
        <f>VLOOKUP($A64,'Return Data'!$B$7:$R$2843,13,0)</f>
        <v>57.685499999999998</v>
      </c>
      <c r="K64" s="66">
        <f t="shared" si="13"/>
        <v>59</v>
      </c>
      <c r="L64" s="65">
        <f>VLOOKUP($A64,'Return Data'!$B$7:$R$2843,17,0)</f>
        <v>13.634</v>
      </c>
      <c r="M64" s="66">
        <f t="shared" si="18"/>
        <v>49</v>
      </c>
      <c r="N64" s="65">
        <f>VLOOKUP($A64,'Return Data'!$B$7:$R$2843,14,0)</f>
        <v>11.0838</v>
      </c>
      <c r="O64" s="66">
        <f t="shared" si="20"/>
        <v>30</v>
      </c>
      <c r="P64" s="65">
        <f>VLOOKUP($A64,'Return Data'!$B$7:$R$2843,15,0)</f>
        <v>15.612399999999999</v>
      </c>
      <c r="Q64" s="66">
        <f>RANK(P64,P$8:P$71,0)</f>
        <v>17</v>
      </c>
      <c r="R64" s="65">
        <f>VLOOKUP($A64,'Return Data'!$B$7:$R$2843,16,0)</f>
        <v>12.942299999999999</v>
      </c>
      <c r="S64" s="67">
        <f t="shared" si="16"/>
        <v>42</v>
      </c>
    </row>
    <row r="65" spans="1:19" x14ac:dyDescent="0.3">
      <c r="A65" s="63" t="s">
        <v>220</v>
      </c>
      <c r="B65" s="64">
        <f>VLOOKUP($A65,'Return Data'!$B$7:$R$2843,3,0)</f>
        <v>44340</v>
      </c>
      <c r="C65" s="65">
        <f>VLOOKUP($A65,'Return Data'!$B$7:$R$2843,4,0)</f>
        <v>36.11</v>
      </c>
      <c r="D65" s="65">
        <f>VLOOKUP($A65,'Return Data'!$B$7:$R$2843,10,0)</f>
        <v>2.2366999999999999</v>
      </c>
      <c r="E65" s="66">
        <f t="shared" si="10"/>
        <v>52</v>
      </c>
      <c r="F65" s="65">
        <f>VLOOKUP($A65,'Return Data'!$B$7:$R$2843,11,0)</f>
        <v>19.214300000000001</v>
      </c>
      <c r="G65" s="66">
        <f t="shared" si="11"/>
        <v>50</v>
      </c>
      <c r="H65" s="65">
        <f>VLOOKUP($A65,'Return Data'!$B$7:$R$2843,12,0)</f>
        <v>32.125900000000001</v>
      </c>
      <c r="I65" s="66">
        <f t="shared" si="12"/>
        <v>51</v>
      </c>
      <c r="J65" s="65">
        <f>VLOOKUP($A65,'Return Data'!$B$7:$R$2843,13,0)</f>
        <v>68.580799999999996</v>
      </c>
      <c r="K65" s="66">
        <f t="shared" si="13"/>
        <v>50</v>
      </c>
      <c r="L65" s="65">
        <f>VLOOKUP($A65,'Return Data'!$B$7:$R$2843,17,0)</f>
        <v>18.924199999999999</v>
      </c>
      <c r="M65" s="66">
        <f t="shared" si="18"/>
        <v>19</v>
      </c>
      <c r="N65" s="65">
        <f>VLOOKUP($A65,'Return Data'!$B$7:$R$2843,14,0)</f>
        <v>14.589600000000001</v>
      </c>
      <c r="O65" s="66">
        <f t="shared" si="20"/>
        <v>16</v>
      </c>
      <c r="P65" s="65">
        <f>VLOOKUP($A65,'Return Data'!$B$7:$R$2843,15,0)</f>
        <v>13.875999999999999</v>
      </c>
      <c r="Q65" s="66">
        <f>RANK(P65,P$8:P$71,0)</f>
        <v>25</v>
      </c>
      <c r="R65" s="65">
        <f>VLOOKUP($A65,'Return Data'!$B$7:$R$2843,16,0)</f>
        <v>12.8034</v>
      </c>
      <c r="S65" s="67">
        <f t="shared" si="16"/>
        <v>43</v>
      </c>
    </row>
    <row r="66" spans="1:19" x14ac:dyDescent="0.3">
      <c r="A66" s="63" t="s">
        <v>221</v>
      </c>
      <c r="B66" s="64">
        <f>VLOOKUP($A66,'Return Data'!$B$7:$R$2843,3,0)</f>
        <v>44340</v>
      </c>
      <c r="C66" s="65">
        <f>VLOOKUP($A66,'Return Data'!$B$7:$R$2843,4,0)</f>
        <v>20.159600000000001</v>
      </c>
      <c r="D66" s="65">
        <f>VLOOKUP($A66,'Return Data'!$B$7:$R$2843,10,0)</f>
        <v>6.9577</v>
      </c>
      <c r="E66" s="66">
        <f t="shared" si="10"/>
        <v>21</v>
      </c>
      <c r="F66" s="65">
        <f>VLOOKUP($A66,'Return Data'!$B$7:$R$2843,11,0)</f>
        <v>29.605399999999999</v>
      </c>
      <c r="G66" s="66">
        <f t="shared" si="11"/>
        <v>12</v>
      </c>
      <c r="H66" s="65">
        <f>VLOOKUP($A66,'Return Data'!$B$7:$R$2843,12,0)</f>
        <v>43.1312</v>
      </c>
      <c r="I66" s="66">
        <f t="shared" si="12"/>
        <v>14</v>
      </c>
      <c r="J66" s="65">
        <f>VLOOKUP($A66,'Return Data'!$B$7:$R$2843,13,0)</f>
        <v>88.428600000000003</v>
      </c>
      <c r="K66" s="66">
        <f t="shared" si="13"/>
        <v>15</v>
      </c>
      <c r="L66" s="65">
        <f>VLOOKUP($A66,'Return Data'!$B$7:$R$2843,17,0)</f>
        <v>16.983000000000001</v>
      </c>
      <c r="M66" s="66">
        <f t="shared" si="18"/>
        <v>28</v>
      </c>
      <c r="N66" s="65">
        <f>VLOOKUP($A66,'Return Data'!$B$7:$R$2843,14,0)</f>
        <v>11.7728</v>
      </c>
      <c r="O66" s="66">
        <f t="shared" si="20"/>
        <v>28</v>
      </c>
      <c r="P66" s="65"/>
      <c r="Q66" s="66"/>
      <c r="R66" s="65">
        <f>VLOOKUP($A66,'Return Data'!$B$7:$R$2843,16,0)</f>
        <v>14.5733</v>
      </c>
      <c r="S66" s="67">
        <f t="shared" si="16"/>
        <v>32</v>
      </c>
    </row>
    <row r="67" spans="1:19" x14ac:dyDescent="0.3">
      <c r="A67" s="63" t="s">
        <v>222</v>
      </c>
      <c r="B67" s="64">
        <f>VLOOKUP($A67,'Return Data'!$B$7:$R$2843,3,0)</f>
        <v>44340</v>
      </c>
      <c r="C67" s="65">
        <f>VLOOKUP($A67,'Return Data'!$B$7:$R$2843,4,0)</f>
        <v>14.6259</v>
      </c>
      <c r="D67" s="65">
        <f>VLOOKUP($A67,'Return Data'!$B$7:$R$2843,10,0)</f>
        <v>6.6524999999999999</v>
      </c>
      <c r="E67" s="66">
        <f t="shared" si="10"/>
        <v>23</v>
      </c>
      <c r="F67" s="65">
        <f>VLOOKUP($A67,'Return Data'!$B$7:$R$2843,11,0)</f>
        <v>31.868200000000002</v>
      </c>
      <c r="G67" s="66">
        <f t="shared" si="11"/>
        <v>10</v>
      </c>
      <c r="H67" s="65">
        <f>VLOOKUP($A67,'Return Data'!$B$7:$R$2843,12,0)</f>
        <v>45.724200000000003</v>
      </c>
      <c r="I67" s="66">
        <f t="shared" si="12"/>
        <v>10</v>
      </c>
      <c r="J67" s="65">
        <f>VLOOKUP($A67,'Return Data'!$B$7:$R$2843,13,0)</f>
        <v>87.872799999999998</v>
      </c>
      <c r="K67" s="66">
        <f t="shared" si="13"/>
        <v>16</v>
      </c>
      <c r="L67" s="65">
        <f>VLOOKUP($A67,'Return Data'!$B$7:$R$2843,17,0)</f>
        <v>13.551399999999999</v>
      </c>
      <c r="M67" s="66">
        <f t="shared" si="18"/>
        <v>50</v>
      </c>
      <c r="N67" s="65">
        <f>VLOOKUP($A67,'Return Data'!$B$7:$R$2843,14,0)</f>
        <v>10.1286</v>
      </c>
      <c r="O67" s="66">
        <f t="shared" si="20"/>
        <v>39</v>
      </c>
      <c r="P67" s="65"/>
      <c r="Q67" s="66"/>
      <c r="R67" s="65">
        <f>VLOOKUP($A67,'Return Data'!$B$7:$R$2843,16,0)</f>
        <v>9.1806000000000001</v>
      </c>
      <c r="S67" s="67">
        <f t="shared" si="16"/>
        <v>54</v>
      </c>
    </row>
    <row r="68" spans="1:19" x14ac:dyDescent="0.3">
      <c r="A68" s="63" t="s">
        <v>223</v>
      </c>
      <c r="B68" s="64">
        <f>VLOOKUP($A68,'Return Data'!$B$7:$R$2843,3,0)</f>
        <v>44340</v>
      </c>
      <c r="C68" s="65">
        <f>VLOOKUP($A68,'Return Data'!$B$7:$R$2843,4,0)</f>
        <v>13.5284</v>
      </c>
      <c r="D68" s="65">
        <f>VLOOKUP($A68,'Return Data'!$B$7:$R$2843,10,0)</f>
        <v>5.6692</v>
      </c>
      <c r="E68" s="66">
        <f t="shared" si="10"/>
        <v>25</v>
      </c>
      <c r="F68" s="65">
        <f>VLOOKUP($A68,'Return Data'!$B$7:$R$2843,11,0)</f>
        <v>30.5213</v>
      </c>
      <c r="G68" s="66">
        <f t="shared" si="11"/>
        <v>11</v>
      </c>
      <c r="H68" s="65">
        <f>VLOOKUP($A68,'Return Data'!$B$7:$R$2843,12,0)</f>
        <v>43.068300000000001</v>
      </c>
      <c r="I68" s="66">
        <f t="shared" si="12"/>
        <v>15</v>
      </c>
      <c r="J68" s="65">
        <f>VLOOKUP($A68,'Return Data'!$B$7:$R$2843,13,0)</f>
        <v>82.232600000000005</v>
      </c>
      <c r="K68" s="66">
        <f t="shared" si="13"/>
        <v>18</v>
      </c>
      <c r="L68" s="65">
        <f>VLOOKUP($A68,'Return Data'!$B$7:$R$2843,17,0)</f>
        <v>13.786899999999999</v>
      </c>
      <c r="M68" s="66">
        <f t="shared" si="18"/>
        <v>48</v>
      </c>
      <c r="N68" s="65">
        <f>VLOOKUP($A68,'Return Data'!$B$7:$R$2843,14,0)</f>
        <v>10.978</v>
      </c>
      <c r="O68" s="66">
        <f t="shared" si="20"/>
        <v>33</v>
      </c>
      <c r="P68" s="65"/>
      <c r="Q68" s="66"/>
      <c r="R68" s="65">
        <f>VLOOKUP($A68,'Return Data'!$B$7:$R$2843,16,0)</f>
        <v>7.5422000000000002</v>
      </c>
      <c r="S68" s="67">
        <f t="shared" si="16"/>
        <v>57</v>
      </c>
    </row>
    <row r="69" spans="1:19" x14ac:dyDescent="0.3">
      <c r="A69" s="63" t="s">
        <v>224</v>
      </c>
      <c r="B69" s="64">
        <f>VLOOKUP($A69,'Return Data'!$B$7:$R$2843,3,0)</f>
        <v>44340</v>
      </c>
      <c r="C69" s="65">
        <f>VLOOKUP($A69,'Return Data'!$B$7:$R$2843,4,0)</f>
        <v>11.4687</v>
      </c>
      <c r="D69" s="65">
        <f>VLOOKUP($A69,'Return Data'!$B$7:$R$2843,10,0)</f>
        <v>2.8010999999999999</v>
      </c>
      <c r="E69" s="66">
        <f t="shared" si="10"/>
        <v>48</v>
      </c>
      <c r="F69" s="65">
        <f>VLOOKUP($A69,'Return Data'!$B$7:$R$2843,11,0)</f>
        <v>20.185500000000001</v>
      </c>
      <c r="G69" s="66">
        <f t="shared" si="11"/>
        <v>44</v>
      </c>
      <c r="H69" s="65">
        <f>VLOOKUP($A69,'Return Data'!$B$7:$R$2843,12,0)</f>
        <v>31.130800000000001</v>
      </c>
      <c r="I69" s="66">
        <f t="shared" si="12"/>
        <v>53</v>
      </c>
      <c r="J69" s="65">
        <f>VLOOKUP($A69,'Return Data'!$B$7:$R$2843,13,0)</f>
        <v>63.067500000000003</v>
      </c>
      <c r="K69" s="66">
        <f t="shared" si="13"/>
        <v>53</v>
      </c>
      <c r="L69" s="65">
        <f>VLOOKUP($A69,'Return Data'!$B$7:$R$2843,17,0)</f>
        <v>12.0909</v>
      </c>
      <c r="M69" s="66">
        <f t="shared" si="18"/>
        <v>55</v>
      </c>
      <c r="N69" s="65"/>
      <c r="O69" s="66"/>
      <c r="P69" s="65"/>
      <c r="Q69" s="66"/>
      <c r="R69" s="65">
        <f>VLOOKUP($A69,'Return Data'!$B$7:$R$2843,16,0)</f>
        <v>4.1780999999999997</v>
      </c>
      <c r="S69" s="67">
        <f t="shared" si="16"/>
        <v>63</v>
      </c>
    </row>
    <row r="70" spans="1:19" x14ac:dyDescent="0.3">
      <c r="A70" s="63" t="s">
        <v>225</v>
      </c>
      <c r="B70" s="64">
        <f>VLOOKUP($A70,'Return Data'!$B$7:$R$2843,3,0)</f>
        <v>44340</v>
      </c>
      <c r="C70" s="65">
        <f>VLOOKUP($A70,'Return Data'!$B$7:$R$2843,4,0)</f>
        <v>11.9085</v>
      </c>
      <c r="D70" s="65">
        <f>VLOOKUP($A70,'Return Data'!$B$7:$R$2843,10,0)</f>
        <v>2.9034</v>
      </c>
      <c r="E70" s="66">
        <f t="shared" si="10"/>
        <v>46</v>
      </c>
      <c r="F70" s="65">
        <f>VLOOKUP($A70,'Return Data'!$B$7:$R$2843,11,0)</f>
        <v>19.4086</v>
      </c>
      <c r="G70" s="66">
        <f t="shared" si="11"/>
        <v>49</v>
      </c>
      <c r="H70" s="65">
        <f>VLOOKUP($A70,'Return Data'!$B$7:$R$2843,12,0)</f>
        <v>30.321300000000001</v>
      </c>
      <c r="I70" s="66">
        <f t="shared" si="12"/>
        <v>55</v>
      </c>
      <c r="J70" s="65">
        <f>VLOOKUP($A70,'Return Data'!$B$7:$R$2843,13,0)</f>
        <v>61.324599999999997</v>
      </c>
      <c r="K70" s="66">
        <f t="shared" si="13"/>
        <v>54</v>
      </c>
      <c r="L70" s="65">
        <f>VLOOKUP($A70,'Return Data'!$B$7:$R$2843,17,0)</f>
        <v>12.9068</v>
      </c>
      <c r="M70" s="66">
        <f t="shared" si="18"/>
        <v>51</v>
      </c>
      <c r="N70" s="65"/>
      <c r="O70" s="66"/>
      <c r="P70" s="65"/>
      <c r="Q70" s="66"/>
      <c r="R70" s="65">
        <f>VLOOKUP($A70,'Return Data'!$B$7:$R$2843,16,0)</f>
        <v>5.68</v>
      </c>
      <c r="S70" s="67">
        <f t="shared" si="16"/>
        <v>60</v>
      </c>
    </row>
    <row r="71" spans="1:19" x14ac:dyDescent="0.3">
      <c r="A71" s="63" t="s">
        <v>226</v>
      </c>
      <c r="B71" s="64">
        <f>VLOOKUP($A71,'Return Data'!$B$7:$R$2843,3,0)</f>
        <v>44340</v>
      </c>
      <c r="C71" s="65">
        <f>VLOOKUP($A71,'Return Data'!$B$7:$R$2843,4,0)</f>
        <v>131.61089999999999</v>
      </c>
      <c r="D71" s="65">
        <f>VLOOKUP($A71,'Return Data'!$B$7:$R$2843,10,0)</f>
        <v>2.9276</v>
      </c>
      <c r="E71" s="66">
        <f t="shared" si="10"/>
        <v>43</v>
      </c>
      <c r="F71" s="65">
        <f>VLOOKUP($A71,'Return Data'!$B$7:$R$2843,11,0)</f>
        <v>19.427</v>
      </c>
      <c r="G71" s="66">
        <f t="shared" si="11"/>
        <v>48</v>
      </c>
      <c r="H71" s="65">
        <f>VLOOKUP($A71,'Return Data'!$B$7:$R$2843,12,0)</f>
        <v>35.680100000000003</v>
      </c>
      <c r="I71" s="66">
        <f t="shared" si="12"/>
        <v>36</v>
      </c>
      <c r="J71" s="65">
        <f>VLOOKUP($A71,'Return Data'!$B$7:$R$2843,13,0)</f>
        <v>71.992999999999995</v>
      </c>
      <c r="K71" s="66">
        <f t="shared" si="13"/>
        <v>39</v>
      </c>
      <c r="L71" s="65">
        <f>VLOOKUP($A71,'Return Data'!$B$7:$R$2843,17,0)</f>
        <v>19.579899999999999</v>
      </c>
      <c r="M71" s="66">
        <f t="shared" si="18"/>
        <v>15</v>
      </c>
      <c r="N71" s="65">
        <f>VLOOKUP($A71,'Return Data'!$B$7:$R$2843,14,0)</f>
        <v>14.2736</v>
      </c>
      <c r="O71" s="66">
        <f>RANK(N71,N$8:N$71,0)</f>
        <v>18</v>
      </c>
      <c r="P71" s="65">
        <f>VLOOKUP($A71,'Return Data'!$B$7:$R$2843,15,0)</f>
        <v>15.5741</v>
      </c>
      <c r="Q71" s="66">
        <f>RANK(P71,P$8:P$71,0)</f>
        <v>18</v>
      </c>
      <c r="R71" s="65">
        <f>VLOOKUP($A71,'Return Data'!$B$7:$R$2843,16,0)</f>
        <v>14.420400000000001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6.2088374999999987</v>
      </c>
      <c r="E73" s="74"/>
      <c r="F73" s="75">
        <f>AVERAGE(F8:F71)</f>
        <v>24.924656249999995</v>
      </c>
      <c r="G73" s="74"/>
      <c r="H73" s="75">
        <f>AVERAGE(H8:H71)</f>
        <v>38.847571875000007</v>
      </c>
      <c r="I73" s="74"/>
      <c r="J73" s="75">
        <f>AVERAGE(J8:J71)</f>
        <v>78.873779687499976</v>
      </c>
      <c r="K73" s="74"/>
      <c r="L73" s="75">
        <f>AVERAGE(L8:L71)</f>
        <v>17.950434426229506</v>
      </c>
      <c r="M73" s="74"/>
      <c r="N73" s="75">
        <f>AVERAGE(N8:N71)</f>
        <v>12.834407843137251</v>
      </c>
      <c r="O73" s="74"/>
      <c r="P73" s="75">
        <f>AVERAGE(P8:P71)</f>
        <v>15.859467567567567</v>
      </c>
      <c r="Q73" s="74"/>
      <c r="R73" s="75">
        <f>AVERAGE(R8:R71)</f>
        <v>14.409268750000001</v>
      </c>
      <c r="S73" s="76"/>
    </row>
    <row r="74" spans="1:19" x14ac:dyDescent="0.3">
      <c r="A74" s="73" t="s">
        <v>28</v>
      </c>
      <c r="B74" s="74"/>
      <c r="C74" s="74"/>
      <c r="D74" s="75">
        <f>MIN(D8:D71)</f>
        <v>-1.7141999999999999</v>
      </c>
      <c r="E74" s="74"/>
      <c r="F74" s="75">
        <f>MIN(F8:F71)</f>
        <v>10.1731</v>
      </c>
      <c r="G74" s="74"/>
      <c r="H74" s="75">
        <f>MIN(H8:H71)</f>
        <v>20.273299999999999</v>
      </c>
      <c r="I74" s="74"/>
      <c r="J74" s="75">
        <f>MIN(J8:J71)</f>
        <v>49.666699999999999</v>
      </c>
      <c r="K74" s="74"/>
      <c r="L74" s="75">
        <f>MIN(L8:L71)</f>
        <v>7.9200999999999997</v>
      </c>
      <c r="M74" s="74"/>
      <c r="N74" s="75">
        <f>MIN(N8:N71)</f>
        <v>4.1570999999999998</v>
      </c>
      <c r="O74" s="74"/>
      <c r="P74" s="75">
        <f>MIN(P8:P71)</f>
        <v>10.075200000000001</v>
      </c>
      <c r="Q74" s="74"/>
      <c r="R74" s="75">
        <f>MIN(R8:R71)</f>
        <v>3.9830999999999999</v>
      </c>
      <c r="S74" s="76"/>
    </row>
    <row r="75" spans="1:19" ht="15" thickBot="1" x14ac:dyDescent="0.35">
      <c r="A75" s="77" t="s">
        <v>29</v>
      </c>
      <c r="B75" s="78"/>
      <c r="C75" s="78"/>
      <c r="D75" s="79">
        <f>MAX(D8:D71)</f>
        <v>23.592199999999998</v>
      </c>
      <c r="E75" s="78"/>
      <c r="F75" s="79">
        <f>MAX(F8:F71)</f>
        <v>52.386099999999999</v>
      </c>
      <c r="G75" s="78"/>
      <c r="H75" s="79">
        <f>MAX(H8:H71)</f>
        <v>63.421500000000002</v>
      </c>
      <c r="I75" s="78"/>
      <c r="J75" s="79">
        <f>MAX(J8:J71)</f>
        <v>132.23400000000001</v>
      </c>
      <c r="K75" s="78"/>
      <c r="L75" s="79">
        <f>MAX(L8:L71)</f>
        <v>42.317599999999999</v>
      </c>
      <c r="M75" s="78"/>
      <c r="N75" s="79">
        <f>MAX(N8:N71)</f>
        <v>30.195499999999999</v>
      </c>
      <c r="O75" s="78"/>
      <c r="P75" s="79">
        <f>MAX(P8:P71)</f>
        <v>24.806100000000001</v>
      </c>
      <c r="Q75" s="78"/>
      <c r="R75" s="79">
        <f>MAX(R8:R71)</f>
        <v>28.915400000000002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44340</v>
      </c>
      <c r="C8" s="65">
        <f>VLOOKUP($A8,'Return Data'!$B$7:$R$2843,4,0)</f>
        <v>47.26</v>
      </c>
      <c r="D8" s="65">
        <f>VLOOKUP($A8,'Return Data'!$B$7:$R$2843,10,0)</f>
        <v>-1.8688</v>
      </c>
      <c r="E8" s="66">
        <f t="shared" ref="E8:E39" si="0">RANK(D8,D$8:D$73,0)</f>
        <v>66</v>
      </c>
      <c r="F8" s="65">
        <f>VLOOKUP($A8,'Return Data'!$B$7:$R$2843,11,0)</f>
        <v>12.1234</v>
      </c>
      <c r="G8" s="66">
        <f t="shared" ref="G8:G39" si="1">RANK(F8,F$8:F$73,0)</f>
        <v>64</v>
      </c>
      <c r="H8" s="65">
        <f>VLOOKUP($A8,'Return Data'!$B$7:$R$2843,12,0)</f>
        <v>20.2239</v>
      </c>
      <c r="I8" s="66">
        <f t="shared" ref="I8:I39" si="2">RANK(H8,H$8:H$73,0)</f>
        <v>65</v>
      </c>
      <c r="J8" s="65">
        <f>VLOOKUP($A8,'Return Data'!$B$7:$R$2843,13,0)</f>
        <v>49.320700000000002</v>
      </c>
      <c r="K8" s="66">
        <f t="shared" ref="K8:K39" si="3">RANK(J8,J$8:J$73,0)</f>
        <v>63</v>
      </c>
      <c r="L8" s="65">
        <f>VLOOKUP($A8,'Return Data'!$B$7:$R$2843,17,0)</f>
        <v>10.0953</v>
      </c>
      <c r="M8" s="66">
        <f t="shared" ref="M8:M28" si="4">RANK(L8,L$8:L$73,0)</f>
        <v>59</v>
      </c>
      <c r="N8" s="65">
        <f>VLOOKUP($A8,'Return Data'!$B$7:$R$2843,14,0)</f>
        <v>6.8352000000000004</v>
      </c>
      <c r="O8" s="66">
        <f>RANK(N8,N$8:N$73,0)</f>
        <v>48</v>
      </c>
      <c r="P8" s="65">
        <f>VLOOKUP($A8,'Return Data'!$B$7:$R$2843,15,0)</f>
        <v>11.940200000000001</v>
      </c>
      <c r="Q8" s="66">
        <f>RANK(P8,P$8:P$73,0)</f>
        <v>37</v>
      </c>
      <c r="R8" s="65">
        <f>VLOOKUP($A8,'Return Data'!$B$7:$R$2843,16,0)</f>
        <v>11.184100000000001</v>
      </c>
      <c r="S8" s="67">
        <f t="shared" ref="S8:S39" si="5">RANK(R8,R$8:R$73,0)</f>
        <v>48</v>
      </c>
    </row>
    <row r="9" spans="1:20" x14ac:dyDescent="0.3">
      <c r="A9" s="63" t="s">
        <v>267</v>
      </c>
      <c r="B9" s="64">
        <f>VLOOKUP($A9,'Return Data'!$B$7:$R$2843,3,0)</f>
        <v>44340</v>
      </c>
      <c r="C9" s="65">
        <f>VLOOKUP($A9,'Return Data'!$B$7:$R$2843,4,0)</f>
        <v>38.64</v>
      </c>
      <c r="D9" s="65">
        <f>VLOOKUP($A9,'Return Data'!$B$7:$R$2843,10,0)</f>
        <v>-1.6043000000000001</v>
      </c>
      <c r="E9" s="66">
        <f t="shared" si="0"/>
        <v>65</v>
      </c>
      <c r="F9" s="65">
        <f>VLOOKUP($A9,'Return Data'!$B$7:$R$2843,11,0)</f>
        <v>12.162599999999999</v>
      </c>
      <c r="G9" s="66">
        <f t="shared" si="1"/>
        <v>63</v>
      </c>
      <c r="H9" s="65">
        <f>VLOOKUP($A9,'Return Data'!$B$7:$R$2843,12,0)</f>
        <v>20.448899999999998</v>
      </c>
      <c r="I9" s="66">
        <f t="shared" si="2"/>
        <v>64</v>
      </c>
      <c r="J9" s="65">
        <f>VLOOKUP($A9,'Return Data'!$B$7:$R$2843,13,0)</f>
        <v>49.2468</v>
      </c>
      <c r="K9" s="66">
        <f t="shared" si="3"/>
        <v>64</v>
      </c>
      <c r="L9" s="65">
        <f>VLOOKUP($A9,'Return Data'!$B$7:$R$2843,17,0)</f>
        <v>10.950799999999999</v>
      </c>
      <c r="M9" s="66">
        <f t="shared" si="4"/>
        <v>57</v>
      </c>
      <c r="N9" s="65">
        <f>VLOOKUP($A9,'Return Data'!$B$7:$R$2843,14,0)</f>
        <v>7.6471999999999998</v>
      </c>
      <c r="O9" s="66">
        <f>RANK(N9,N$8:N$73,0)</f>
        <v>44</v>
      </c>
      <c r="P9" s="65">
        <f>VLOOKUP($A9,'Return Data'!$B$7:$R$2843,15,0)</f>
        <v>12.6427</v>
      </c>
      <c r="Q9" s="66">
        <f>RANK(P9,P$8:P$73,0)</f>
        <v>30</v>
      </c>
      <c r="R9" s="65">
        <f>VLOOKUP($A9,'Return Data'!$B$7:$R$2843,16,0)</f>
        <v>10.872299999999999</v>
      </c>
      <c r="S9" s="67">
        <f t="shared" si="5"/>
        <v>50</v>
      </c>
    </row>
    <row r="10" spans="1:20" x14ac:dyDescent="0.3">
      <c r="A10" s="63" t="s">
        <v>268</v>
      </c>
      <c r="B10" s="64">
        <f>VLOOKUP($A10,'Return Data'!$B$7:$R$2843,3,0)</f>
        <v>44340</v>
      </c>
      <c r="C10" s="65">
        <f>VLOOKUP($A10,'Return Data'!$B$7:$R$2843,4,0)</f>
        <v>63.183399999999999</v>
      </c>
      <c r="D10" s="65">
        <f>VLOOKUP($A10,'Return Data'!$B$7:$R$2843,10,0)</f>
        <v>2.3092000000000001</v>
      </c>
      <c r="E10" s="66">
        <f t="shared" si="0"/>
        <v>50</v>
      </c>
      <c r="F10" s="65">
        <f>VLOOKUP($A10,'Return Data'!$B$7:$R$2843,11,0)</f>
        <v>14.4335</v>
      </c>
      <c r="G10" s="66">
        <f t="shared" si="1"/>
        <v>61</v>
      </c>
      <c r="H10" s="65">
        <f>VLOOKUP($A10,'Return Data'!$B$7:$R$2843,12,0)</f>
        <v>33.191299999999998</v>
      </c>
      <c r="I10" s="66">
        <f t="shared" si="2"/>
        <v>46</v>
      </c>
      <c r="J10" s="65">
        <f>VLOOKUP($A10,'Return Data'!$B$7:$R$2843,13,0)</f>
        <v>59.917499999999997</v>
      </c>
      <c r="K10" s="66">
        <f t="shared" si="3"/>
        <v>57</v>
      </c>
      <c r="L10" s="65">
        <f>VLOOKUP($A10,'Return Data'!$B$7:$R$2843,17,0)</f>
        <v>18.372800000000002</v>
      </c>
      <c r="M10" s="66">
        <f t="shared" si="4"/>
        <v>18</v>
      </c>
      <c r="N10" s="65">
        <f>VLOOKUP($A10,'Return Data'!$B$7:$R$2843,14,0)</f>
        <v>14.3842</v>
      </c>
      <c r="O10" s="66">
        <f>RANK(N10,N$8:N$73,0)</f>
        <v>13</v>
      </c>
      <c r="P10" s="65">
        <f>VLOOKUP($A10,'Return Data'!$B$7:$R$2843,15,0)</f>
        <v>16.3992</v>
      </c>
      <c r="Q10" s="66">
        <f>RANK(P10,P$8:P$73,0)</f>
        <v>10</v>
      </c>
      <c r="R10" s="65">
        <f>VLOOKUP($A10,'Return Data'!$B$7:$R$2843,16,0)</f>
        <v>17.537800000000001</v>
      </c>
      <c r="S10" s="67">
        <f t="shared" si="5"/>
        <v>17</v>
      </c>
    </row>
    <row r="11" spans="1:20" x14ac:dyDescent="0.3">
      <c r="A11" s="63" t="s">
        <v>269</v>
      </c>
      <c r="B11" s="64">
        <f>VLOOKUP($A11,'Return Data'!$B$7:$R$2843,3,0)</f>
        <v>44340</v>
      </c>
      <c r="C11" s="65">
        <f>VLOOKUP($A11,'Return Data'!$B$7:$R$2843,4,0)</f>
        <v>59.08</v>
      </c>
      <c r="D11" s="65">
        <f>VLOOKUP($A11,'Return Data'!$B$7:$R$2843,10,0)</f>
        <v>4.1056999999999997</v>
      </c>
      <c r="E11" s="66">
        <f t="shared" si="0"/>
        <v>35</v>
      </c>
      <c r="F11" s="65">
        <f>VLOOKUP($A11,'Return Data'!$B$7:$R$2843,11,0)</f>
        <v>19.7163</v>
      </c>
      <c r="G11" s="66">
        <f t="shared" si="1"/>
        <v>45</v>
      </c>
      <c r="H11" s="65">
        <f>VLOOKUP($A11,'Return Data'!$B$7:$R$2843,12,0)</f>
        <v>35.04</v>
      </c>
      <c r="I11" s="66">
        <f t="shared" si="2"/>
        <v>36</v>
      </c>
      <c r="J11" s="65">
        <f>VLOOKUP($A11,'Return Data'!$B$7:$R$2843,13,0)</f>
        <v>70.161299999999997</v>
      </c>
      <c r="K11" s="66">
        <f t="shared" si="3"/>
        <v>41</v>
      </c>
      <c r="L11" s="65">
        <f>VLOOKUP($A11,'Return Data'!$B$7:$R$2843,17,0)</f>
        <v>15.369400000000001</v>
      </c>
      <c r="M11" s="66">
        <f t="shared" si="4"/>
        <v>36</v>
      </c>
      <c r="N11" s="65">
        <f>VLOOKUP($A11,'Return Data'!$B$7:$R$2843,14,0)</f>
        <v>9.2075999999999993</v>
      </c>
      <c r="O11" s="66">
        <f>RANK(N11,N$8:N$73,0)</f>
        <v>40</v>
      </c>
      <c r="P11" s="65">
        <f>VLOOKUP($A11,'Return Data'!$B$7:$R$2843,15,0)</f>
        <v>11.982100000000001</v>
      </c>
      <c r="Q11" s="66">
        <f>RANK(P11,P$8:P$73,0)</f>
        <v>35</v>
      </c>
      <c r="R11" s="65">
        <f>VLOOKUP($A11,'Return Data'!$B$7:$R$2843,16,0)</f>
        <v>6.9433999999999996</v>
      </c>
      <c r="S11" s="67">
        <f t="shared" si="5"/>
        <v>57</v>
      </c>
    </row>
    <row r="12" spans="1:20" x14ac:dyDescent="0.3">
      <c r="A12" s="63" t="s">
        <v>270</v>
      </c>
      <c r="B12" s="64">
        <f>VLOOKUP($A12,'Return Data'!$B$7:$R$2843,3,0)</f>
        <v>44340</v>
      </c>
      <c r="C12" s="65">
        <f>VLOOKUP($A12,'Return Data'!$B$7:$R$2843,4,0)</f>
        <v>52.79</v>
      </c>
      <c r="D12" s="65">
        <f>VLOOKUP($A12,'Return Data'!$B$7:$R$2843,10,0)</f>
        <v>1.6287</v>
      </c>
      <c r="E12" s="66">
        <f t="shared" si="0"/>
        <v>56</v>
      </c>
      <c r="F12" s="65">
        <f>VLOOKUP($A12,'Return Data'!$B$7:$R$2843,11,0)</f>
        <v>15.5547</v>
      </c>
      <c r="G12" s="66">
        <f t="shared" si="1"/>
        <v>58</v>
      </c>
      <c r="H12" s="65">
        <f>VLOOKUP($A12,'Return Data'!$B$7:$R$2843,12,0)</f>
        <v>28.3398</v>
      </c>
      <c r="I12" s="66">
        <f t="shared" si="2"/>
        <v>58</v>
      </c>
      <c r="J12" s="65">
        <f>VLOOKUP($A12,'Return Data'!$B$7:$R$2843,13,0)</f>
        <v>57.244100000000003</v>
      </c>
      <c r="K12" s="66">
        <f t="shared" si="3"/>
        <v>59</v>
      </c>
      <c r="L12" s="65">
        <f>VLOOKUP($A12,'Return Data'!$B$7:$R$2843,17,0)</f>
        <v>16.992799999999999</v>
      </c>
      <c r="M12" s="66">
        <f t="shared" si="4"/>
        <v>23</v>
      </c>
      <c r="N12" s="65">
        <f>VLOOKUP($A12,'Return Data'!$B$7:$R$2843,14,0)</f>
        <v>12.9351</v>
      </c>
      <c r="O12" s="66">
        <f>RANK(N12,N$8:N$73,0)</f>
        <v>21</v>
      </c>
      <c r="P12" s="65">
        <f>VLOOKUP($A12,'Return Data'!$B$7:$R$2843,15,0)</f>
        <v>13.209099999999999</v>
      </c>
      <c r="Q12" s="66">
        <f>RANK(P12,P$8:P$73,0)</f>
        <v>25</v>
      </c>
      <c r="R12" s="65">
        <f>VLOOKUP($A12,'Return Data'!$B$7:$R$2843,16,0)</f>
        <v>11.415100000000001</v>
      </c>
      <c r="S12" s="67">
        <f t="shared" si="5"/>
        <v>43</v>
      </c>
    </row>
    <row r="13" spans="1:20" x14ac:dyDescent="0.3">
      <c r="A13" s="63" t="s">
        <v>271</v>
      </c>
      <c r="B13" s="64">
        <f>VLOOKUP($A13,'Return Data'!$B$7:$R$2843,3,0)</f>
        <v>44340</v>
      </c>
      <c r="C13" s="65">
        <f>VLOOKUP($A13,'Return Data'!$B$7:$R$2843,4,0)</f>
        <v>14.17</v>
      </c>
      <c r="D13" s="65">
        <f>VLOOKUP($A13,'Return Data'!$B$7:$R$2843,10,0)</f>
        <v>10.1866</v>
      </c>
      <c r="E13" s="66">
        <f t="shared" si="0"/>
        <v>12</v>
      </c>
      <c r="F13" s="65">
        <f>VLOOKUP($A13,'Return Data'!$B$7:$R$2843,11,0)</f>
        <v>24.9559</v>
      </c>
      <c r="G13" s="66">
        <f t="shared" si="1"/>
        <v>23</v>
      </c>
      <c r="H13" s="65">
        <f>VLOOKUP($A13,'Return Data'!$B$7:$R$2843,12,0)</f>
        <v>39.057899999999997</v>
      </c>
      <c r="I13" s="66">
        <f t="shared" si="2"/>
        <v>26</v>
      </c>
      <c r="J13" s="65">
        <f>VLOOKUP($A13,'Return Data'!$B$7:$R$2843,13,0)</f>
        <v>78.463499999999996</v>
      </c>
      <c r="K13" s="66">
        <f t="shared" si="3"/>
        <v>24</v>
      </c>
      <c r="L13" s="65">
        <f>VLOOKUP($A13,'Return Data'!$B$7:$R$2843,17,0)</f>
        <v>28.542000000000002</v>
      </c>
      <c r="M13" s="66">
        <f t="shared" si="4"/>
        <v>5</v>
      </c>
      <c r="N13" s="65"/>
      <c r="O13" s="66"/>
      <c r="P13" s="65"/>
      <c r="Q13" s="66"/>
      <c r="R13" s="65">
        <f>VLOOKUP($A13,'Return Data'!$B$7:$R$2843,16,0)</f>
        <v>11.2829</v>
      </c>
      <c r="S13" s="67">
        <f t="shared" si="5"/>
        <v>46</v>
      </c>
    </row>
    <row r="14" spans="1:20" x14ac:dyDescent="0.3">
      <c r="A14" s="63" t="s">
        <v>272</v>
      </c>
      <c r="B14" s="64">
        <f>VLOOKUP($A14,'Return Data'!$B$7:$R$2843,3,0)</f>
        <v>44340</v>
      </c>
      <c r="C14" s="65">
        <f>VLOOKUP($A14,'Return Data'!$B$7:$R$2843,4,0)</f>
        <v>17.27</v>
      </c>
      <c r="D14" s="65">
        <f>VLOOKUP($A14,'Return Data'!$B$7:$R$2843,10,0)</f>
        <v>10.3514</v>
      </c>
      <c r="E14" s="66">
        <f t="shared" si="0"/>
        <v>10</v>
      </c>
      <c r="F14" s="65">
        <f>VLOOKUP($A14,'Return Data'!$B$7:$R$2843,11,0)</f>
        <v>25.235700000000001</v>
      </c>
      <c r="G14" s="66">
        <f t="shared" si="1"/>
        <v>22</v>
      </c>
      <c r="H14" s="65">
        <f>VLOOKUP($A14,'Return Data'!$B$7:$R$2843,12,0)</f>
        <v>40.406500000000001</v>
      </c>
      <c r="I14" s="66">
        <f t="shared" si="2"/>
        <v>23</v>
      </c>
      <c r="J14" s="65">
        <f>VLOOKUP($A14,'Return Data'!$B$7:$R$2843,13,0)</f>
        <v>79.895799999999994</v>
      </c>
      <c r="K14" s="66">
        <f t="shared" si="3"/>
        <v>21</v>
      </c>
      <c r="L14" s="65">
        <f>VLOOKUP($A14,'Return Data'!$B$7:$R$2843,17,0)</f>
        <v>27.002400000000002</v>
      </c>
      <c r="M14" s="66">
        <f t="shared" si="4"/>
        <v>7</v>
      </c>
      <c r="N14" s="65"/>
      <c r="O14" s="66"/>
      <c r="P14" s="65"/>
      <c r="Q14" s="66"/>
      <c r="R14" s="65">
        <f>VLOOKUP($A14,'Return Data'!$B$7:$R$2843,16,0)</f>
        <v>23.413499999999999</v>
      </c>
      <c r="S14" s="67">
        <f t="shared" si="5"/>
        <v>4</v>
      </c>
    </row>
    <row r="15" spans="1:20" x14ac:dyDescent="0.3">
      <c r="A15" s="63" t="s">
        <v>273</v>
      </c>
      <c r="B15" s="64">
        <f>VLOOKUP($A15,'Return Data'!$B$7:$R$2843,3,0)</f>
        <v>44340</v>
      </c>
      <c r="C15" s="65">
        <f>VLOOKUP($A15,'Return Data'!$B$7:$R$2843,4,0)</f>
        <v>84.22</v>
      </c>
      <c r="D15" s="65">
        <f>VLOOKUP($A15,'Return Data'!$B$7:$R$2843,10,0)</f>
        <v>7.4645999999999999</v>
      </c>
      <c r="E15" s="66">
        <f t="shared" si="0"/>
        <v>18</v>
      </c>
      <c r="F15" s="65">
        <f>VLOOKUP($A15,'Return Data'!$B$7:$R$2843,11,0)</f>
        <v>23.471599999999999</v>
      </c>
      <c r="G15" s="66">
        <f t="shared" si="1"/>
        <v>29</v>
      </c>
      <c r="H15" s="65">
        <f>VLOOKUP($A15,'Return Data'!$B$7:$R$2843,12,0)</f>
        <v>39.529499999999999</v>
      </c>
      <c r="I15" s="66">
        <f t="shared" si="2"/>
        <v>24</v>
      </c>
      <c r="J15" s="65">
        <f>VLOOKUP($A15,'Return Data'!$B$7:$R$2843,13,0)</f>
        <v>77.679299999999998</v>
      </c>
      <c r="K15" s="66">
        <f t="shared" si="3"/>
        <v>27</v>
      </c>
      <c r="L15" s="65">
        <f>VLOOKUP($A15,'Return Data'!$B$7:$R$2843,17,0)</f>
        <v>27.998799999999999</v>
      </c>
      <c r="M15" s="66">
        <f t="shared" si="4"/>
        <v>6</v>
      </c>
      <c r="N15" s="65">
        <f>VLOOKUP($A15,'Return Data'!$B$7:$R$2843,14,0)</f>
        <v>14.7828</v>
      </c>
      <c r="O15" s="66">
        <f t="shared" ref="O15:O23" si="6">RANK(N15,N$8:N$73,0)</f>
        <v>11</v>
      </c>
      <c r="P15" s="65">
        <f>VLOOKUP($A15,'Return Data'!$B$7:$R$2843,15,0)</f>
        <v>18.902799999999999</v>
      </c>
      <c r="Q15" s="66">
        <f t="shared" ref="Q15:Q23" si="7">RANK(P15,P$8:P$73,0)</f>
        <v>4</v>
      </c>
      <c r="R15" s="65">
        <f>VLOOKUP($A15,'Return Data'!$B$7:$R$2843,16,0)</f>
        <v>19.000399999999999</v>
      </c>
      <c r="S15" s="67">
        <f t="shared" si="5"/>
        <v>13</v>
      </c>
    </row>
    <row r="16" spans="1:20" x14ac:dyDescent="0.3">
      <c r="A16" s="63" t="s">
        <v>274</v>
      </c>
      <c r="B16" s="64">
        <f>VLOOKUP($A16,'Return Data'!$B$7:$R$2843,3,0)</f>
        <v>44340</v>
      </c>
      <c r="C16" s="65">
        <f>VLOOKUP($A16,'Return Data'!$B$7:$R$2843,4,0)</f>
        <v>99.13</v>
      </c>
      <c r="D16" s="65">
        <f>VLOOKUP($A16,'Return Data'!$B$7:$R$2843,10,0)</f>
        <v>2.6934999999999998</v>
      </c>
      <c r="E16" s="66">
        <f t="shared" si="0"/>
        <v>48</v>
      </c>
      <c r="F16" s="65">
        <f>VLOOKUP($A16,'Return Data'!$B$7:$R$2843,11,0)</f>
        <v>23.097000000000001</v>
      </c>
      <c r="G16" s="66">
        <f t="shared" si="1"/>
        <v>31</v>
      </c>
      <c r="H16" s="65">
        <f>VLOOKUP($A16,'Return Data'!$B$7:$R$2843,12,0)</f>
        <v>38.546500000000002</v>
      </c>
      <c r="I16" s="66">
        <f t="shared" si="2"/>
        <v>29</v>
      </c>
      <c r="J16" s="65">
        <f>VLOOKUP($A16,'Return Data'!$B$7:$R$2843,13,0)</f>
        <v>72.250200000000007</v>
      </c>
      <c r="K16" s="66">
        <f t="shared" si="3"/>
        <v>36</v>
      </c>
      <c r="L16" s="65">
        <f>VLOOKUP($A16,'Return Data'!$B$7:$R$2843,17,0)</f>
        <v>21.468499999999999</v>
      </c>
      <c r="M16" s="66">
        <f t="shared" si="4"/>
        <v>12</v>
      </c>
      <c r="N16" s="65">
        <f>VLOOKUP($A16,'Return Data'!$B$7:$R$2843,14,0)</f>
        <v>18.656400000000001</v>
      </c>
      <c r="O16" s="66">
        <f t="shared" si="6"/>
        <v>6</v>
      </c>
      <c r="P16" s="65">
        <f>VLOOKUP($A16,'Return Data'!$B$7:$R$2843,15,0)</f>
        <v>18.230599999999999</v>
      </c>
      <c r="Q16" s="66">
        <f t="shared" si="7"/>
        <v>5</v>
      </c>
      <c r="R16" s="65">
        <f>VLOOKUP($A16,'Return Data'!$B$7:$R$2843,16,0)</f>
        <v>20.077000000000002</v>
      </c>
      <c r="S16" s="67">
        <f t="shared" si="5"/>
        <v>11</v>
      </c>
    </row>
    <row r="17" spans="1:19" x14ac:dyDescent="0.3">
      <c r="A17" s="63" t="s">
        <v>275</v>
      </c>
      <c r="B17" s="64">
        <f>VLOOKUP($A17,'Return Data'!$B$7:$R$2843,3,0)</f>
        <v>44340</v>
      </c>
      <c r="C17" s="65">
        <f>VLOOKUP($A17,'Return Data'!$B$7:$R$2843,4,0)</f>
        <v>70.656000000000006</v>
      </c>
      <c r="D17" s="65">
        <f>VLOOKUP($A17,'Return Data'!$B$7:$R$2843,10,0)</f>
        <v>7.3407999999999998</v>
      </c>
      <c r="E17" s="66">
        <f t="shared" si="0"/>
        <v>21</v>
      </c>
      <c r="F17" s="65">
        <f>VLOOKUP($A17,'Return Data'!$B$7:$R$2843,11,0)</f>
        <v>27.837900000000001</v>
      </c>
      <c r="G17" s="66">
        <f t="shared" si="1"/>
        <v>13</v>
      </c>
      <c r="H17" s="65">
        <f>VLOOKUP($A17,'Return Data'!$B$7:$R$2843,12,0)</f>
        <v>42.578099999999999</v>
      </c>
      <c r="I17" s="66">
        <f t="shared" si="2"/>
        <v>14</v>
      </c>
      <c r="J17" s="65">
        <f>VLOOKUP($A17,'Return Data'!$B$7:$R$2843,13,0)</f>
        <v>78.442300000000003</v>
      </c>
      <c r="K17" s="66">
        <f t="shared" si="3"/>
        <v>25</v>
      </c>
      <c r="L17" s="65">
        <f>VLOOKUP($A17,'Return Data'!$B$7:$R$2843,17,0)</f>
        <v>19.937899999999999</v>
      </c>
      <c r="M17" s="66">
        <f t="shared" si="4"/>
        <v>14</v>
      </c>
      <c r="N17" s="65">
        <f>VLOOKUP($A17,'Return Data'!$B$7:$R$2843,14,0)</f>
        <v>16.321000000000002</v>
      </c>
      <c r="O17" s="66">
        <f t="shared" si="6"/>
        <v>8</v>
      </c>
      <c r="P17" s="65">
        <f>VLOOKUP($A17,'Return Data'!$B$7:$R$2843,15,0)</f>
        <v>17.439900000000002</v>
      </c>
      <c r="Q17" s="66">
        <f t="shared" si="7"/>
        <v>6</v>
      </c>
      <c r="R17" s="65">
        <f>VLOOKUP($A17,'Return Data'!$B$7:$R$2843,16,0)</f>
        <v>14.5905</v>
      </c>
      <c r="S17" s="67">
        <f t="shared" si="5"/>
        <v>28</v>
      </c>
    </row>
    <row r="18" spans="1:19" x14ac:dyDescent="0.3">
      <c r="A18" s="63" t="s">
        <v>276</v>
      </c>
      <c r="B18" s="64">
        <f>VLOOKUP($A18,'Return Data'!$B$7:$R$2843,3,0)</f>
        <v>44340</v>
      </c>
      <c r="C18" s="65">
        <f>VLOOKUP($A18,'Return Data'!$B$7:$R$2843,4,0)</f>
        <v>61.44</v>
      </c>
      <c r="D18" s="65">
        <f>VLOOKUP($A18,'Return Data'!$B$7:$R$2843,10,0)</f>
        <v>2.0937000000000001</v>
      </c>
      <c r="E18" s="66">
        <f t="shared" si="0"/>
        <v>52</v>
      </c>
      <c r="F18" s="65">
        <f>VLOOKUP($A18,'Return Data'!$B$7:$R$2843,11,0)</f>
        <v>19.5563</v>
      </c>
      <c r="G18" s="66">
        <f t="shared" si="1"/>
        <v>46</v>
      </c>
      <c r="H18" s="65">
        <f>VLOOKUP($A18,'Return Data'!$B$7:$R$2843,12,0)</f>
        <v>32.043799999999997</v>
      </c>
      <c r="I18" s="66">
        <f t="shared" si="2"/>
        <v>51</v>
      </c>
      <c r="J18" s="65">
        <f>VLOOKUP($A18,'Return Data'!$B$7:$R$2843,13,0)</f>
        <v>66.188800000000001</v>
      </c>
      <c r="K18" s="66">
        <f t="shared" si="3"/>
        <v>51</v>
      </c>
      <c r="L18" s="65">
        <f>VLOOKUP($A18,'Return Data'!$B$7:$R$2843,17,0)</f>
        <v>13.806699999999999</v>
      </c>
      <c r="M18" s="66">
        <f t="shared" si="4"/>
        <v>43</v>
      </c>
      <c r="N18" s="65">
        <f>VLOOKUP($A18,'Return Data'!$B$7:$R$2843,14,0)</f>
        <v>10.158200000000001</v>
      </c>
      <c r="O18" s="66">
        <f t="shared" si="6"/>
        <v>33</v>
      </c>
      <c r="P18" s="65">
        <f>VLOOKUP($A18,'Return Data'!$B$7:$R$2843,15,0)</f>
        <v>12.848800000000001</v>
      </c>
      <c r="Q18" s="66">
        <f t="shared" si="7"/>
        <v>28</v>
      </c>
      <c r="R18" s="65">
        <f>VLOOKUP($A18,'Return Data'!$B$7:$R$2843,16,0)</f>
        <v>15.759499999999999</v>
      </c>
      <c r="S18" s="67">
        <f t="shared" si="5"/>
        <v>22</v>
      </c>
    </row>
    <row r="19" spans="1:19" x14ac:dyDescent="0.3">
      <c r="A19" s="63" t="s">
        <v>278</v>
      </c>
      <c r="B19" s="64">
        <f>VLOOKUP($A19,'Return Data'!$B$7:$R$2843,3,0)</f>
        <v>44340</v>
      </c>
      <c r="C19" s="65">
        <f>VLOOKUP($A19,'Return Data'!$B$7:$R$2843,4,0)</f>
        <v>740.17629999999997</v>
      </c>
      <c r="D19" s="65">
        <f>VLOOKUP($A19,'Return Data'!$B$7:$R$2843,10,0)</f>
        <v>3.7467000000000001</v>
      </c>
      <c r="E19" s="66">
        <f t="shared" si="0"/>
        <v>37</v>
      </c>
      <c r="F19" s="65">
        <f>VLOOKUP($A19,'Return Data'!$B$7:$R$2843,11,0)</f>
        <v>23.735399999999998</v>
      </c>
      <c r="G19" s="66">
        <f t="shared" si="1"/>
        <v>27</v>
      </c>
      <c r="H19" s="65">
        <f>VLOOKUP($A19,'Return Data'!$B$7:$R$2843,12,0)</f>
        <v>42.457900000000002</v>
      </c>
      <c r="I19" s="66">
        <f t="shared" si="2"/>
        <v>15</v>
      </c>
      <c r="J19" s="65">
        <f>VLOOKUP($A19,'Return Data'!$B$7:$R$2843,13,0)</f>
        <v>80.655900000000003</v>
      </c>
      <c r="K19" s="66">
        <f t="shared" si="3"/>
        <v>20</v>
      </c>
      <c r="L19" s="65">
        <f>VLOOKUP($A19,'Return Data'!$B$7:$R$2843,17,0)</f>
        <v>13.573</v>
      </c>
      <c r="M19" s="66">
        <f t="shared" si="4"/>
        <v>45</v>
      </c>
      <c r="N19" s="65">
        <f>VLOOKUP($A19,'Return Data'!$B$7:$R$2843,14,0)</f>
        <v>10.497999999999999</v>
      </c>
      <c r="O19" s="66">
        <f t="shared" si="6"/>
        <v>30</v>
      </c>
      <c r="P19" s="65">
        <f>VLOOKUP($A19,'Return Data'!$B$7:$R$2843,15,0)</f>
        <v>12.0603</v>
      </c>
      <c r="Q19" s="66">
        <f t="shared" si="7"/>
        <v>33</v>
      </c>
      <c r="R19" s="65">
        <f>VLOOKUP($A19,'Return Data'!$B$7:$R$2843,16,0)</f>
        <v>21.463000000000001</v>
      </c>
      <c r="S19" s="67">
        <f t="shared" si="5"/>
        <v>8</v>
      </c>
    </row>
    <row r="20" spans="1:19" x14ac:dyDescent="0.3">
      <c r="A20" s="63" t="s">
        <v>279</v>
      </c>
      <c r="B20" s="64">
        <f>VLOOKUP($A20,'Return Data'!$B$7:$R$2843,3,0)</f>
        <v>44340</v>
      </c>
      <c r="C20" s="65">
        <f>VLOOKUP($A20,'Return Data'!$B$7:$R$2843,4,0)</f>
        <v>483.255</v>
      </c>
      <c r="D20" s="65">
        <f>VLOOKUP($A20,'Return Data'!$B$7:$R$2843,10,0)</f>
        <v>2.3056000000000001</v>
      </c>
      <c r="E20" s="66">
        <f t="shared" si="0"/>
        <v>51</v>
      </c>
      <c r="F20" s="65">
        <f>VLOOKUP($A20,'Return Data'!$B$7:$R$2843,11,0)</f>
        <v>23.793800000000001</v>
      </c>
      <c r="G20" s="66">
        <f t="shared" si="1"/>
        <v>26</v>
      </c>
      <c r="H20" s="65">
        <f>VLOOKUP($A20,'Return Data'!$B$7:$R$2843,12,0)</f>
        <v>38.5642</v>
      </c>
      <c r="I20" s="66">
        <f t="shared" si="2"/>
        <v>28</v>
      </c>
      <c r="J20" s="65">
        <f>VLOOKUP($A20,'Return Data'!$B$7:$R$2843,13,0)</f>
        <v>79.420599999999993</v>
      </c>
      <c r="K20" s="66">
        <f t="shared" si="3"/>
        <v>23</v>
      </c>
      <c r="L20" s="65">
        <f>VLOOKUP($A20,'Return Data'!$B$7:$R$2843,17,0)</f>
        <v>14.3733</v>
      </c>
      <c r="M20" s="66">
        <f t="shared" si="4"/>
        <v>38</v>
      </c>
      <c r="N20" s="65">
        <f>VLOOKUP($A20,'Return Data'!$B$7:$R$2843,14,0)</f>
        <v>13.1937</v>
      </c>
      <c r="O20" s="66">
        <f t="shared" si="6"/>
        <v>19</v>
      </c>
      <c r="P20" s="65">
        <f>VLOOKUP($A20,'Return Data'!$B$7:$R$2843,15,0)</f>
        <v>16.0609</v>
      </c>
      <c r="Q20" s="66">
        <f t="shared" si="7"/>
        <v>13</v>
      </c>
      <c r="R20" s="65">
        <f>VLOOKUP($A20,'Return Data'!$B$7:$R$2843,16,0)</f>
        <v>20.933499999999999</v>
      </c>
      <c r="S20" s="67">
        <f t="shared" si="5"/>
        <v>9</v>
      </c>
    </row>
    <row r="21" spans="1:19" x14ac:dyDescent="0.3">
      <c r="A21" s="63" t="s">
        <v>280</v>
      </c>
      <c r="B21" s="64">
        <f>VLOOKUP($A21,'Return Data'!$B$7:$R$2843,3,0)</f>
        <v>44340</v>
      </c>
      <c r="C21" s="65">
        <f>VLOOKUP($A21,'Return Data'!$B$7:$R$2843,4,0)</f>
        <v>1997.3525614683199</v>
      </c>
      <c r="D21" s="65">
        <f>VLOOKUP($A21,'Return Data'!$B$7:$R$2843,10,0)</f>
        <v>3.1396999999999999</v>
      </c>
      <c r="E21" s="66">
        <f t="shared" si="0"/>
        <v>39</v>
      </c>
      <c r="F21" s="65">
        <f>VLOOKUP($A21,'Return Data'!$B$7:$R$2843,11,0)</f>
        <v>20.422799999999999</v>
      </c>
      <c r="G21" s="66">
        <f t="shared" si="1"/>
        <v>39</v>
      </c>
      <c r="H21" s="65">
        <f>VLOOKUP($A21,'Return Data'!$B$7:$R$2843,12,0)</f>
        <v>28.179300000000001</v>
      </c>
      <c r="I21" s="66">
        <f t="shared" si="2"/>
        <v>60</v>
      </c>
      <c r="J21" s="65">
        <f>VLOOKUP($A21,'Return Data'!$B$7:$R$2843,13,0)</f>
        <v>62.986199999999997</v>
      </c>
      <c r="K21" s="66">
        <f t="shared" si="3"/>
        <v>54</v>
      </c>
      <c r="L21" s="65">
        <f>VLOOKUP($A21,'Return Data'!$B$7:$R$2843,17,0)</f>
        <v>7.3033999999999999</v>
      </c>
      <c r="M21" s="66">
        <f t="shared" si="4"/>
        <v>63</v>
      </c>
      <c r="N21" s="65">
        <f>VLOOKUP($A21,'Return Data'!$B$7:$R$2843,14,0)</f>
        <v>6.8734000000000002</v>
      </c>
      <c r="O21" s="66">
        <f t="shared" si="6"/>
        <v>47</v>
      </c>
      <c r="P21" s="65">
        <f>VLOOKUP($A21,'Return Data'!$B$7:$R$2843,15,0)</f>
        <v>11.9758</v>
      </c>
      <c r="Q21" s="66">
        <f t="shared" si="7"/>
        <v>36</v>
      </c>
      <c r="R21" s="65">
        <f>VLOOKUP($A21,'Return Data'!$B$7:$R$2843,16,0)</f>
        <v>23.428999999999998</v>
      </c>
      <c r="S21" s="67">
        <f t="shared" si="5"/>
        <v>3</v>
      </c>
    </row>
    <row r="22" spans="1:19" x14ac:dyDescent="0.3">
      <c r="A22" s="63" t="s">
        <v>281</v>
      </c>
      <c r="B22" s="64">
        <f>VLOOKUP($A22,'Return Data'!$B$7:$R$2843,3,0)</f>
        <v>44340</v>
      </c>
      <c r="C22" s="65">
        <f>VLOOKUP($A22,'Return Data'!$B$7:$R$2843,4,0)</f>
        <v>47.190300000000001</v>
      </c>
      <c r="D22" s="65">
        <f>VLOOKUP($A22,'Return Data'!$B$7:$R$2843,10,0)</f>
        <v>1.2437</v>
      </c>
      <c r="E22" s="66">
        <f t="shared" si="0"/>
        <v>59</v>
      </c>
      <c r="F22" s="65">
        <f>VLOOKUP($A22,'Return Data'!$B$7:$R$2843,11,0)</f>
        <v>17.462700000000002</v>
      </c>
      <c r="G22" s="66">
        <f t="shared" si="1"/>
        <v>54</v>
      </c>
      <c r="H22" s="65">
        <f>VLOOKUP($A22,'Return Data'!$B$7:$R$2843,12,0)</f>
        <v>32.457299999999996</v>
      </c>
      <c r="I22" s="66">
        <f t="shared" si="2"/>
        <v>49</v>
      </c>
      <c r="J22" s="65">
        <f>VLOOKUP($A22,'Return Data'!$B$7:$R$2843,13,0)</f>
        <v>66.714200000000005</v>
      </c>
      <c r="K22" s="66">
        <f t="shared" si="3"/>
        <v>50</v>
      </c>
      <c r="L22" s="65">
        <f>VLOOKUP($A22,'Return Data'!$B$7:$R$2843,17,0)</f>
        <v>12.3995</v>
      </c>
      <c r="M22" s="66">
        <f t="shared" si="4"/>
        <v>52</v>
      </c>
      <c r="N22" s="65">
        <f>VLOOKUP($A22,'Return Data'!$B$7:$R$2843,14,0)</f>
        <v>9.0036000000000005</v>
      </c>
      <c r="O22" s="66">
        <f t="shared" si="6"/>
        <v>41</v>
      </c>
      <c r="P22" s="65">
        <f>VLOOKUP($A22,'Return Data'!$B$7:$R$2843,15,0)</f>
        <v>12.808299999999999</v>
      </c>
      <c r="Q22" s="66">
        <f t="shared" si="7"/>
        <v>29</v>
      </c>
      <c r="R22" s="65">
        <f>VLOOKUP($A22,'Return Data'!$B$7:$R$2843,16,0)</f>
        <v>11.383800000000001</v>
      </c>
      <c r="S22" s="67">
        <f t="shared" si="5"/>
        <v>44</v>
      </c>
    </row>
    <row r="23" spans="1:19" x14ac:dyDescent="0.3">
      <c r="A23" s="63" t="s">
        <v>282</v>
      </c>
      <c r="B23" s="64">
        <f>VLOOKUP($A23,'Return Data'!$B$7:$R$2843,3,0)</f>
        <v>44340</v>
      </c>
      <c r="C23" s="65">
        <f>VLOOKUP($A23,'Return Data'!$B$7:$R$2843,4,0)</f>
        <v>503.46</v>
      </c>
      <c r="D23" s="65">
        <f>VLOOKUP($A23,'Return Data'!$B$7:$R$2843,10,0)</f>
        <v>2.7888999999999999</v>
      </c>
      <c r="E23" s="66">
        <f t="shared" si="0"/>
        <v>45</v>
      </c>
      <c r="F23" s="65">
        <f>VLOOKUP($A23,'Return Data'!$B$7:$R$2843,11,0)</f>
        <v>22.395099999999999</v>
      </c>
      <c r="G23" s="66">
        <f t="shared" si="1"/>
        <v>33</v>
      </c>
      <c r="H23" s="65">
        <f>VLOOKUP($A23,'Return Data'!$B$7:$R$2843,12,0)</f>
        <v>35.9086</v>
      </c>
      <c r="I23" s="66">
        <f t="shared" si="2"/>
        <v>35</v>
      </c>
      <c r="J23" s="65">
        <f>VLOOKUP($A23,'Return Data'!$B$7:$R$2843,13,0)</f>
        <v>68.358699999999999</v>
      </c>
      <c r="K23" s="66">
        <f t="shared" si="3"/>
        <v>46</v>
      </c>
      <c r="L23" s="65">
        <f>VLOOKUP($A23,'Return Data'!$B$7:$R$2843,17,0)</f>
        <v>14.250299999999999</v>
      </c>
      <c r="M23" s="66">
        <f t="shared" si="4"/>
        <v>39</v>
      </c>
      <c r="N23" s="65">
        <f>VLOOKUP($A23,'Return Data'!$B$7:$R$2843,14,0)</f>
        <v>13.151</v>
      </c>
      <c r="O23" s="66">
        <f t="shared" si="6"/>
        <v>20</v>
      </c>
      <c r="P23" s="65">
        <f>VLOOKUP($A23,'Return Data'!$B$7:$R$2843,15,0)</f>
        <v>14.021599999999999</v>
      </c>
      <c r="Q23" s="66">
        <f t="shared" si="7"/>
        <v>21</v>
      </c>
      <c r="R23" s="65">
        <f>VLOOKUP($A23,'Return Data'!$B$7:$R$2843,16,0)</f>
        <v>19.715499999999999</v>
      </c>
      <c r="S23" s="67">
        <f t="shared" si="5"/>
        <v>12</v>
      </c>
    </row>
    <row r="24" spans="1:19" x14ac:dyDescent="0.3">
      <c r="A24" s="63" t="s">
        <v>283</v>
      </c>
      <c r="B24" s="64">
        <f>VLOOKUP($A24,'Return Data'!$B$7:$R$2843,3,0)</f>
        <v>44340</v>
      </c>
      <c r="C24" s="65">
        <f>VLOOKUP($A24,'Return Data'!$B$7:$R$2843,4,0)</f>
        <v>13.66</v>
      </c>
      <c r="D24" s="65">
        <f>VLOOKUP($A24,'Return Data'!$B$7:$R$2843,10,0)</f>
        <v>1.0355000000000001</v>
      </c>
      <c r="E24" s="66">
        <f t="shared" si="0"/>
        <v>60</v>
      </c>
      <c r="F24" s="65">
        <f>VLOOKUP($A24,'Return Data'!$B$7:$R$2843,11,0)</f>
        <v>16.952100000000002</v>
      </c>
      <c r="G24" s="66">
        <f t="shared" si="1"/>
        <v>55</v>
      </c>
      <c r="H24" s="65">
        <f>VLOOKUP($A24,'Return Data'!$B$7:$R$2843,12,0)</f>
        <v>32.879399999999997</v>
      </c>
      <c r="I24" s="66">
        <f t="shared" si="2"/>
        <v>48</v>
      </c>
      <c r="J24" s="65">
        <f>VLOOKUP($A24,'Return Data'!$B$7:$R$2843,13,0)</f>
        <v>74.680300000000003</v>
      </c>
      <c r="K24" s="66">
        <f t="shared" si="3"/>
        <v>31</v>
      </c>
      <c r="L24" s="65">
        <f>VLOOKUP($A24,'Return Data'!$B$7:$R$2843,17,0)</f>
        <v>11.725099999999999</v>
      </c>
      <c r="M24" s="66">
        <f t="shared" si="4"/>
        <v>54</v>
      </c>
      <c r="N24" s="65"/>
      <c r="O24" s="66"/>
      <c r="P24" s="65"/>
      <c r="Q24" s="66"/>
      <c r="R24" s="65">
        <f>VLOOKUP($A24,'Return Data'!$B$7:$R$2843,16,0)</f>
        <v>10.3301</v>
      </c>
      <c r="S24" s="67">
        <f t="shared" si="5"/>
        <v>52</v>
      </c>
    </row>
    <row r="25" spans="1:19" x14ac:dyDescent="0.3">
      <c r="A25" s="63" t="s">
        <v>284</v>
      </c>
      <c r="B25" s="64">
        <f>VLOOKUP($A25,'Return Data'!$B$7:$R$2843,3,0)</f>
        <v>44340</v>
      </c>
      <c r="C25" s="65">
        <f>VLOOKUP($A25,'Return Data'!$B$7:$R$2843,4,0)</f>
        <v>32.85</v>
      </c>
      <c r="D25" s="65">
        <f>VLOOKUP($A25,'Return Data'!$B$7:$R$2843,10,0)</f>
        <v>1.2950999999999999</v>
      </c>
      <c r="E25" s="66">
        <f t="shared" si="0"/>
        <v>58</v>
      </c>
      <c r="F25" s="65">
        <f>VLOOKUP($A25,'Return Data'!$B$7:$R$2843,11,0)</f>
        <v>14.340400000000001</v>
      </c>
      <c r="G25" s="66">
        <f t="shared" si="1"/>
        <v>62</v>
      </c>
      <c r="H25" s="65">
        <f>VLOOKUP($A25,'Return Data'!$B$7:$R$2843,12,0)</f>
        <v>27.128499999999999</v>
      </c>
      <c r="I25" s="66">
        <f t="shared" si="2"/>
        <v>62</v>
      </c>
      <c r="J25" s="65">
        <f>VLOOKUP($A25,'Return Data'!$B$7:$R$2843,13,0)</f>
        <v>48.777200000000001</v>
      </c>
      <c r="K25" s="66">
        <f t="shared" si="3"/>
        <v>65</v>
      </c>
      <c r="L25" s="65">
        <f>VLOOKUP($A25,'Return Data'!$B$7:$R$2843,17,0)</f>
        <v>12.472300000000001</v>
      </c>
      <c r="M25" s="66">
        <f t="shared" si="4"/>
        <v>50</v>
      </c>
      <c r="N25" s="65">
        <f>VLOOKUP($A25,'Return Data'!$B$7:$R$2843,14,0)</f>
        <v>7.2275</v>
      </c>
      <c r="O25" s="66">
        <f>RANK(N25,N$8:N$73,0)</f>
        <v>46</v>
      </c>
      <c r="P25" s="65">
        <f>VLOOKUP($A25,'Return Data'!$B$7:$R$2843,15,0)</f>
        <v>10.942399999999999</v>
      </c>
      <c r="Q25" s="66">
        <f>RANK(P25,P$8:P$73,0)</f>
        <v>38</v>
      </c>
      <c r="R25" s="65">
        <f>VLOOKUP($A25,'Return Data'!$B$7:$R$2843,16,0)</f>
        <v>16.687100000000001</v>
      </c>
      <c r="S25" s="67">
        <f t="shared" si="5"/>
        <v>18</v>
      </c>
    </row>
    <row r="26" spans="1:19" x14ac:dyDescent="0.3">
      <c r="A26" s="63" t="s">
        <v>285</v>
      </c>
      <c r="B26" s="64">
        <f>VLOOKUP($A26,'Return Data'!$B$7:$R$2843,3,0)</f>
        <v>44340</v>
      </c>
      <c r="C26" s="65">
        <f>VLOOKUP($A26,'Return Data'!$B$7:$R$2843,4,0)</f>
        <v>82.16</v>
      </c>
      <c r="D26" s="65">
        <f>VLOOKUP($A26,'Return Data'!$B$7:$R$2843,10,0)</f>
        <v>9.7075999999999993</v>
      </c>
      <c r="E26" s="66">
        <f t="shared" si="0"/>
        <v>14</v>
      </c>
      <c r="F26" s="65">
        <f>VLOOKUP($A26,'Return Data'!$B$7:$R$2843,11,0)</f>
        <v>35.734299999999998</v>
      </c>
      <c r="G26" s="66">
        <f t="shared" si="1"/>
        <v>8</v>
      </c>
      <c r="H26" s="65">
        <f>VLOOKUP($A26,'Return Data'!$B$7:$R$2843,12,0)</f>
        <v>51.223999999999997</v>
      </c>
      <c r="I26" s="66">
        <f t="shared" si="2"/>
        <v>8</v>
      </c>
      <c r="J26" s="65">
        <f>VLOOKUP($A26,'Return Data'!$B$7:$R$2843,13,0)</f>
        <v>102.5142</v>
      </c>
      <c r="K26" s="66">
        <f t="shared" si="3"/>
        <v>8</v>
      </c>
      <c r="L26" s="65">
        <f>VLOOKUP($A26,'Return Data'!$B$7:$R$2843,17,0)</f>
        <v>19.891999999999999</v>
      </c>
      <c r="M26" s="66">
        <f t="shared" si="4"/>
        <v>15</v>
      </c>
      <c r="N26" s="65">
        <f>VLOOKUP($A26,'Return Data'!$B$7:$R$2843,14,0)</f>
        <v>12.700900000000001</v>
      </c>
      <c r="O26" s="66">
        <f>RANK(N26,N$8:N$73,0)</f>
        <v>22</v>
      </c>
      <c r="P26" s="65">
        <f>VLOOKUP($A26,'Return Data'!$B$7:$R$2843,15,0)</f>
        <v>17.238900000000001</v>
      </c>
      <c r="Q26" s="66">
        <f>RANK(P26,P$8:P$73,0)</f>
        <v>8</v>
      </c>
      <c r="R26" s="65">
        <f>VLOOKUP($A26,'Return Data'!$B$7:$R$2843,16,0)</f>
        <v>18.485499999999998</v>
      </c>
      <c r="S26" s="67">
        <f t="shared" si="5"/>
        <v>15</v>
      </c>
    </row>
    <row r="27" spans="1:19" x14ac:dyDescent="0.3">
      <c r="A27" s="63" t="s">
        <v>286</v>
      </c>
      <c r="B27" s="64">
        <f>VLOOKUP($A27,'Return Data'!$B$7:$R$2843,3,0)</f>
        <v>44340</v>
      </c>
      <c r="C27" s="65">
        <f>VLOOKUP($A27,'Return Data'!$B$7:$R$2843,4,0)</f>
        <v>11.67</v>
      </c>
      <c r="D27" s="65">
        <f>VLOOKUP($A27,'Return Data'!$B$7:$R$2843,10,0)</f>
        <v>0.43030000000000002</v>
      </c>
      <c r="E27" s="66">
        <f t="shared" si="0"/>
        <v>63</v>
      </c>
      <c r="F27" s="65">
        <f>VLOOKUP($A27,'Return Data'!$B$7:$R$2843,11,0)</f>
        <v>11.5679</v>
      </c>
      <c r="G27" s="66">
        <f t="shared" si="1"/>
        <v>65</v>
      </c>
      <c r="H27" s="65">
        <f>VLOOKUP($A27,'Return Data'!$B$7:$R$2843,12,0)</f>
        <v>23.361499999999999</v>
      </c>
      <c r="I27" s="66">
        <f t="shared" si="2"/>
        <v>63</v>
      </c>
      <c r="J27" s="65">
        <f>VLOOKUP($A27,'Return Data'!$B$7:$R$2843,13,0)</f>
        <v>52.349899999999998</v>
      </c>
      <c r="K27" s="66">
        <f t="shared" si="3"/>
        <v>62</v>
      </c>
      <c r="L27" s="65">
        <f>VLOOKUP($A27,'Return Data'!$B$7:$R$2843,17,0)</f>
        <v>9.0558999999999994</v>
      </c>
      <c r="M27" s="66">
        <f t="shared" si="4"/>
        <v>61</v>
      </c>
      <c r="N27" s="65"/>
      <c r="O27" s="66"/>
      <c r="P27" s="65"/>
      <c r="Q27" s="66"/>
      <c r="R27" s="65">
        <f>VLOOKUP($A27,'Return Data'!$B$7:$R$2843,16,0)</f>
        <v>4.6393000000000004</v>
      </c>
      <c r="S27" s="67">
        <f t="shared" si="5"/>
        <v>63</v>
      </c>
    </row>
    <row r="28" spans="1:19" x14ac:dyDescent="0.3">
      <c r="A28" s="63" t="s">
        <v>287</v>
      </c>
      <c r="B28" s="64">
        <f>VLOOKUP($A28,'Return Data'!$B$7:$R$2843,3,0)</f>
        <v>44340</v>
      </c>
      <c r="C28" s="65">
        <f>VLOOKUP($A28,'Return Data'!$B$7:$R$2843,4,0)</f>
        <v>71.459999999999994</v>
      </c>
      <c r="D28" s="65">
        <f>VLOOKUP($A28,'Return Data'!$B$7:$R$2843,10,0)</f>
        <v>4.1994999999999996</v>
      </c>
      <c r="E28" s="66">
        <f t="shared" si="0"/>
        <v>34</v>
      </c>
      <c r="F28" s="65">
        <f>VLOOKUP($A28,'Return Data'!$B$7:$R$2843,11,0)</f>
        <v>20.303000000000001</v>
      </c>
      <c r="G28" s="66">
        <f t="shared" si="1"/>
        <v>40</v>
      </c>
      <c r="H28" s="65">
        <f>VLOOKUP($A28,'Return Data'!$B$7:$R$2843,12,0)</f>
        <v>33.495199999999997</v>
      </c>
      <c r="I28" s="66">
        <f t="shared" si="2"/>
        <v>44</v>
      </c>
      <c r="J28" s="65">
        <f>VLOOKUP($A28,'Return Data'!$B$7:$R$2843,13,0)</f>
        <v>67.197000000000003</v>
      </c>
      <c r="K28" s="66">
        <f t="shared" si="3"/>
        <v>49</v>
      </c>
      <c r="L28" s="65">
        <f>VLOOKUP($A28,'Return Data'!$B$7:$R$2843,17,0)</f>
        <v>18.032399999999999</v>
      </c>
      <c r="M28" s="66">
        <f t="shared" si="4"/>
        <v>19</v>
      </c>
      <c r="N28" s="65">
        <f>VLOOKUP($A28,'Return Data'!$B$7:$R$2843,14,0)</f>
        <v>13.3894</v>
      </c>
      <c r="O28" s="66">
        <f>RANK(N28,N$8:N$73,0)</f>
        <v>17</v>
      </c>
      <c r="P28" s="65">
        <f>VLOOKUP($A28,'Return Data'!$B$7:$R$2843,15,0)</f>
        <v>15.985799999999999</v>
      </c>
      <c r="Q28" s="66">
        <f>RANK(P28,P$8:P$73,0)</f>
        <v>14</v>
      </c>
      <c r="R28" s="65">
        <f>VLOOKUP($A28,'Return Data'!$B$7:$R$2843,16,0)</f>
        <v>14.6212</v>
      </c>
      <c r="S28" s="67">
        <f t="shared" si="5"/>
        <v>27</v>
      </c>
    </row>
    <row r="29" spans="1:19" x14ac:dyDescent="0.3">
      <c r="A29" s="63" t="s">
        <v>288</v>
      </c>
      <c r="B29" s="64">
        <f>VLOOKUP($A29,'Return Data'!$B$7:$R$2843,3,0)</f>
        <v>44340</v>
      </c>
      <c r="C29" s="65">
        <f>VLOOKUP($A29,'Return Data'!$B$7:$R$2843,4,0)</f>
        <v>13.827</v>
      </c>
      <c r="D29" s="65">
        <f>VLOOKUP($A29,'Return Data'!$B$7:$R$2843,10,0)</f>
        <v>7.7339000000000002</v>
      </c>
      <c r="E29" s="66">
        <f t="shared" si="0"/>
        <v>17</v>
      </c>
      <c r="F29" s="65">
        <f>VLOOKUP($A29,'Return Data'!$B$7:$R$2843,11,0)</f>
        <v>24.872399999999999</v>
      </c>
      <c r="G29" s="66">
        <f t="shared" si="1"/>
        <v>24</v>
      </c>
      <c r="H29" s="65">
        <f>VLOOKUP($A29,'Return Data'!$B$7:$R$2843,12,0)</f>
        <v>36.902299999999997</v>
      </c>
      <c r="I29" s="66">
        <f t="shared" si="2"/>
        <v>32</v>
      </c>
      <c r="J29" s="65">
        <f>VLOOKUP($A29,'Return Data'!$B$7:$R$2843,13,0)</f>
        <v>74.682599999999994</v>
      </c>
      <c r="K29" s="66">
        <f t="shared" si="3"/>
        <v>30</v>
      </c>
      <c r="L29" s="65"/>
      <c r="M29" s="66"/>
      <c r="N29" s="65"/>
      <c r="O29" s="66"/>
      <c r="P29" s="65"/>
      <c r="Q29" s="66"/>
      <c r="R29" s="65">
        <f>VLOOKUP($A29,'Return Data'!$B$7:$R$2843,16,0)</f>
        <v>22.448899999999998</v>
      </c>
      <c r="S29" s="67">
        <f t="shared" si="5"/>
        <v>6</v>
      </c>
    </row>
    <row r="30" spans="1:19" x14ac:dyDescent="0.3">
      <c r="A30" s="63" t="s">
        <v>289</v>
      </c>
      <c r="B30" s="64">
        <f>VLOOKUP($A30,'Return Data'!$B$7:$R$2843,3,0)</f>
        <v>44340</v>
      </c>
      <c r="C30" s="65">
        <f>VLOOKUP($A30,'Return Data'!$B$7:$R$2843,4,0)</f>
        <v>24.052700000000002</v>
      </c>
      <c r="D30" s="65">
        <f>VLOOKUP($A30,'Return Data'!$B$7:$R$2843,10,0)</f>
        <v>1.7221</v>
      </c>
      <c r="E30" s="66">
        <f t="shared" si="0"/>
        <v>55</v>
      </c>
      <c r="F30" s="65">
        <f>VLOOKUP($A30,'Return Data'!$B$7:$R$2843,11,0)</f>
        <v>17.599900000000002</v>
      </c>
      <c r="G30" s="66">
        <f t="shared" si="1"/>
        <v>53</v>
      </c>
      <c r="H30" s="65">
        <f>VLOOKUP($A30,'Return Data'!$B$7:$R$2843,12,0)</f>
        <v>38.1267</v>
      </c>
      <c r="I30" s="66">
        <f t="shared" si="2"/>
        <v>30</v>
      </c>
      <c r="J30" s="65">
        <f>VLOOKUP($A30,'Return Data'!$B$7:$R$2843,13,0)</f>
        <v>77.690399999999997</v>
      </c>
      <c r="K30" s="66">
        <f t="shared" si="3"/>
        <v>26</v>
      </c>
      <c r="L30" s="65">
        <f>VLOOKUP($A30,'Return Data'!$B$7:$R$2843,17,0)</f>
        <v>17.922799999999999</v>
      </c>
      <c r="M30" s="66">
        <f t="shared" ref="M30:M38" si="8">RANK(L30,L$8:L$73,0)</f>
        <v>20</v>
      </c>
      <c r="N30" s="65">
        <f>VLOOKUP($A30,'Return Data'!$B$7:$R$2843,14,0)</f>
        <v>14.2117</v>
      </c>
      <c r="O30" s="66">
        <f t="shared" ref="O30:O38" si="9">RANK(N30,N$8:N$73,0)</f>
        <v>14</v>
      </c>
      <c r="P30" s="65">
        <f>VLOOKUP($A30,'Return Data'!$B$7:$R$2843,15,0)</f>
        <v>17.312999999999999</v>
      </c>
      <c r="Q30" s="66">
        <f>RANK(P30,P$8:P$73,0)</f>
        <v>7</v>
      </c>
      <c r="R30" s="65">
        <f>VLOOKUP($A30,'Return Data'!$B$7:$R$2843,16,0)</f>
        <v>6.8986999999999998</v>
      </c>
      <c r="S30" s="67">
        <f t="shared" si="5"/>
        <v>58</v>
      </c>
    </row>
    <row r="31" spans="1:19" x14ac:dyDescent="0.3">
      <c r="A31" s="63" t="s">
        <v>290</v>
      </c>
      <c r="B31" s="64">
        <f>VLOOKUP($A31,'Return Data'!$B$7:$R$2843,3,0)</f>
        <v>44340</v>
      </c>
      <c r="C31" s="65">
        <f>VLOOKUP($A31,'Return Data'!$B$7:$R$2843,4,0)</f>
        <v>61.545000000000002</v>
      </c>
      <c r="D31" s="65">
        <f>VLOOKUP($A31,'Return Data'!$B$7:$R$2843,10,0)</f>
        <v>4.8074000000000003</v>
      </c>
      <c r="E31" s="66">
        <f t="shared" si="0"/>
        <v>29</v>
      </c>
      <c r="F31" s="65">
        <f>VLOOKUP($A31,'Return Data'!$B$7:$R$2843,11,0)</f>
        <v>21.270900000000001</v>
      </c>
      <c r="G31" s="66">
        <f t="shared" si="1"/>
        <v>37</v>
      </c>
      <c r="H31" s="65">
        <f>VLOOKUP($A31,'Return Data'!$B$7:$R$2843,12,0)</f>
        <v>36.727200000000003</v>
      </c>
      <c r="I31" s="66">
        <f t="shared" si="2"/>
        <v>33</v>
      </c>
      <c r="J31" s="65">
        <f>VLOOKUP($A31,'Return Data'!$B$7:$R$2843,13,0)</f>
        <v>70.744900000000001</v>
      </c>
      <c r="K31" s="66">
        <f t="shared" si="3"/>
        <v>38</v>
      </c>
      <c r="L31" s="65">
        <f>VLOOKUP($A31,'Return Data'!$B$7:$R$2843,17,0)</f>
        <v>16.8095</v>
      </c>
      <c r="M31" s="66">
        <f t="shared" si="8"/>
        <v>25</v>
      </c>
      <c r="N31" s="65">
        <f>VLOOKUP($A31,'Return Data'!$B$7:$R$2843,14,0)</f>
        <v>15.336499999999999</v>
      </c>
      <c r="O31" s="66">
        <f t="shared" si="9"/>
        <v>10</v>
      </c>
      <c r="P31" s="65">
        <f>VLOOKUP($A31,'Return Data'!$B$7:$R$2843,15,0)</f>
        <v>16.334099999999999</v>
      </c>
      <c r="Q31" s="66">
        <f>RANK(P31,P$8:P$73,0)</f>
        <v>11</v>
      </c>
      <c r="R31" s="65">
        <f>VLOOKUP($A31,'Return Data'!$B$7:$R$2843,16,0)</f>
        <v>12.4305</v>
      </c>
      <c r="S31" s="67">
        <f t="shared" si="5"/>
        <v>39</v>
      </c>
    </row>
    <row r="32" spans="1:19" x14ac:dyDescent="0.3">
      <c r="A32" s="63" t="s">
        <v>291</v>
      </c>
      <c r="B32" s="64">
        <f>VLOOKUP($A32,'Return Data'!$B$7:$R$2843,3,0)</f>
        <v>44340</v>
      </c>
      <c r="C32" s="65">
        <f>VLOOKUP($A32,'Return Data'!$B$7:$R$2843,4,0)</f>
        <v>70.103999999999999</v>
      </c>
      <c r="D32" s="65">
        <f>VLOOKUP($A32,'Return Data'!$B$7:$R$2843,10,0)</f>
        <v>5.0357000000000003</v>
      </c>
      <c r="E32" s="66">
        <f t="shared" si="0"/>
        <v>28</v>
      </c>
      <c r="F32" s="65">
        <f>VLOOKUP($A32,'Return Data'!$B$7:$R$2843,11,0)</f>
        <v>18.4009</v>
      </c>
      <c r="G32" s="66">
        <f t="shared" si="1"/>
        <v>52</v>
      </c>
      <c r="H32" s="65">
        <f>VLOOKUP($A32,'Return Data'!$B$7:$R$2843,12,0)</f>
        <v>32.184399999999997</v>
      </c>
      <c r="I32" s="66">
        <f t="shared" si="2"/>
        <v>50</v>
      </c>
      <c r="J32" s="65">
        <f>VLOOKUP($A32,'Return Data'!$B$7:$R$2843,13,0)</f>
        <v>64.888499999999993</v>
      </c>
      <c r="K32" s="66">
        <f t="shared" si="3"/>
        <v>53</v>
      </c>
      <c r="L32" s="65">
        <f>VLOOKUP($A32,'Return Data'!$B$7:$R$2843,17,0)</f>
        <v>13.630599999999999</v>
      </c>
      <c r="M32" s="66">
        <f t="shared" si="8"/>
        <v>44</v>
      </c>
      <c r="N32" s="65">
        <f>VLOOKUP($A32,'Return Data'!$B$7:$R$2843,14,0)</f>
        <v>8.4222000000000001</v>
      </c>
      <c r="O32" s="66">
        <f t="shared" si="9"/>
        <v>43</v>
      </c>
      <c r="P32" s="65">
        <f>VLOOKUP($A32,'Return Data'!$B$7:$R$2843,15,0)</f>
        <v>13.9742</v>
      </c>
      <c r="Q32" s="66">
        <f>RANK(P32,P$8:P$73,0)</f>
        <v>22</v>
      </c>
      <c r="R32" s="65">
        <f>VLOOKUP($A32,'Return Data'!$B$7:$R$2843,16,0)</f>
        <v>13.6242</v>
      </c>
      <c r="S32" s="67">
        <f t="shared" si="5"/>
        <v>34</v>
      </c>
    </row>
    <row r="33" spans="1:19" x14ac:dyDescent="0.3">
      <c r="A33" s="63" t="s">
        <v>292</v>
      </c>
      <c r="B33" s="64">
        <f>VLOOKUP($A33,'Return Data'!$B$7:$R$2843,3,0)</f>
        <v>44340</v>
      </c>
      <c r="C33" s="65">
        <f>VLOOKUP($A33,'Return Data'!$B$7:$R$2843,4,0)</f>
        <v>85.116900000000001</v>
      </c>
      <c r="D33" s="65">
        <f>VLOOKUP($A33,'Return Data'!$B$7:$R$2843,10,0)</f>
        <v>3.0133000000000001</v>
      </c>
      <c r="E33" s="66">
        <f t="shared" si="0"/>
        <v>40</v>
      </c>
      <c r="F33" s="65">
        <f>VLOOKUP($A33,'Return Data'!$B$7:$R$2843,11,0)</f>
        <v>14.691599999999999</v>
      </c>
      <c r="G33" s="66">
        <f t="shared" si="1"/>
        <v>60</v>
      </c>
      <c r="H33" s="65">
        <f>VLOOKUP($A33,'Return Data'!$B$7:$R$2843,12,0)</f>
        <v>29.56</v>
      </c>
      <c r="I33" s="66">
        <f t="shared" si="2"/>
        <v>57</v>
      </c>
      <c r="J33" s="65">
        <f>VLOOKUP($A33,'Return Data'!$B$7:$R$2843,13,0)</f>
        <v>58.174599999999998</v>
      </c>
      <c r="K33" s="66">
        <f t="shared" si="3"/>
        <v>58</v>
      </c>
      <c r="L33" s="65">
        <f>VLOOKUP($A33,'Return Data'!$B$7:$R$2843,17,0)</f>
        <v>12.748900000000001</v>
      </c>
      <c r="M33" s="66">
        <f t="shared" si="8"/>
        <v>49</v>
      </c>
      <c r="N33" s="65">
        <f>VLOOKUP($A33,'Return Data'!$B$7:$R$2843,14,0)</f>
        <v>9.7716999999999992</v>
      </c>
      <c r="O33" s="66">
        <f t="shared" si="9"/>
        <v>37</v>
      </c>
      <c r="P33" s="65">
        <f>VLOOKUP($A33,'Return Data'!$B$7:$R$2843,15,0)</f>
        <v>13.5154</v>
      </c>
      <c r="Q33" s="66">
        <f>RANK(P33,P$8:P$73,0)</f>
        <v>23</v>
      </c>
      <c r="R33" s="65">
        <f>VLOOKUP($A33,'Return Data'!$B$7:$R$2843,16,0)</f>
        <v>9.5317000000000007</v>
      </c>
      <c r="S33" s="67">
        <f t="shared" si="5"/>
        <v>54</v>
      </c>
    </row>
    <row r="34" spans="1:19" x14ac:dyDescent="0.3">
      <c r="A34" s="63" t="s">
        <v>435</v>
      </c>
      <c r="B34" s="64">
        <f>VLOOKUP($A34,'Return Data'!$B$7:$R$2843,3,0)</f>
        <v>44340</v>
      </c>
      <c r="C34" s="65">
        <f>VLOOKUP($A34,'Return Data'!$B$7:$R$2843,4,0)</f>
        <v>15.715199999999999</v>
      </c>
      <c r="D34" s="65">
        <f>VLOOKUP($A34,'Return Data'!$B$7:$R$2843,10,0)</f>
        <v>5.3777999999999997</v>
      </c>
      <c r="E34" s="66">
        <f t="shared" si="0"/>
        <v>26</v>
      </c>
      <c r="F34" s="65">
        <f>VLOOKUP($A34,'Return Data'!$B$7:$R$2843,11,0)</f>
        <v>25.6402</v>
      </c>
      <c r="G34" s="66">
        <f t="shared" si="1"/>
        <v>21</v>
      </c>
      <c r="H34" s="65">
        <f>VLOOKUP($A34,'Return Data'!$B$7:$R$2843,12,0)</f>
        <v>38.701900000000002</v>
      </c>
      <c r="I34" s="66">
        <f t="shared" si="2"/>
        <v>27</v>
      </c>
      <c r="J34" s="65">
        <f>VLOOKUP($A34,'Return Data'!$B$7:$R$2843,13,0)</f>
        <v>72.922499999999999</v>
      </c>
      <c r="K34" s="66">
        <f t="shared" si="3"/>
        <v>34</v>
      </c>
      <c r="L34" s="65">
        <f>VLOOKUP($A34,'Return Data'!$B$7:$R$2843,17,0)</f>
        <v>15.932600000000001</v>
      </c>
      <c r="M34" s="66">
        <f t="shared" si="8"/>
        <v>31</v>
      </c>
      <c r="N34" s="65">
        <f>VLOOKUP($A34,'Return Data'!$B$7:$R$2843,14,0)</f>
        <v>11.3818</v>
      </c>
      <c r="O34" s="66">
        <f t="shared" si="9"/>
        <v>27</v>
      </c>
      <c r="P34" s="65"/>
      <c r="Q34" s="66"/>
      <c r="R34" s="65">
        <f>VLOOKUP($A34,'Return Data'!$B$7:$R$2843,16,0)</f>
        <v>10.3261</v>
      </c>
      <c r="S34" s="67">
        <f t="shared" si="5"/>
        <v>53</v>
      </c>
    </row>
    <row r="35" spans="1:19" x14ac:dyDescent="0.3">
      <c r="A35" s="63" t="s">
        <v>294</v>
      </c>
      <c r="B35" s="64">
        <f>VLOOKUP($A35,'Return Data'!$B$7:$R$2843,3,0)</f>
        <v>44340</v>
      </c>
      <c r="C35" s="65">
        <f>VLOOKUP($A35,'Return Data'!$B$7:$R$2843,4,0)</f>
        <v>26.934999999999999</v>
      </c>
      <c r="D35" s="65">
        <f>VLOOKUP($A35,'Return Data'!$B$7:$R$2843,10,0)</f>
        <v>5.1368</v>
      </c>
      <c r="E35" s="66">
        <f t="shared" si="0"/>
        <v>27</v>
      </c>
      <c r="F35" s="65">
        <f>VLOOKUP($A35,'Return Data'!$B$7:$R$2843,11,0)</f>
        <v>23.6004</v>
      </c>
      <c r="G35" s="66">
        <f t="shared" si="1"/>
        <v>28</v>
      </c>
      <c r="H35" s="65">
        <f>VLOOKUP($A35,'Return Data'!$B$7:$R$2843,12,0)</f>
        <v>41.554600000000001</v>
      </c>
      <c r="I35" s="66">
        <f t="shared" si="2"/>
        <v>19</v>
      </c>
      <c r="J35" s="65">
        <f>VLOOKUP($A35,'Return Data'!$B$7:$R$2843,13,0)</f>
        <v>87.988600000000005</v>
      </c>
      <c r="K35" s="66">
        <f t="shared" si="3"/>
        <v>16</v>
      </c>
      <c r="L35" s="65">
        <f>VLOOKUP($A35,'Return Data'!$B$7:$R$2843,17,0)</f>
        <v>22.702400000000001</v>
      </c>
      <c r="M35" s="66">
        <f t="shared" si="8"/>
        <v>11</v>
      </c>
      <c r="N35" s="65">
        <f>VLOOKUP($A35,'Return Data'!$B$7:$R$2843,14,0)</f>
        <v>19.0746</v>
      </c>
      <c r="O35" s="66">
        <f t="shared" si="9"/>
        <v>5</v>
      </c>
      <c r="P35" s="65"/>
      <c r="Q35" s="66"/>
      <c r="R35" s="65">
        <f>VLOOKUP($A35,'Return Data'!$B$7:$R$2843,16,0)</f>
        <v>20.1067</v>
      </c>
      <c r="S35" s="67">
        <f t="shared" si="5"/>
        <v>10</v>
      </c>
    </row>
    <row r="36" spans="1:19" x14ac:dyDescent="0.3">
      <c r="A36" s="63" t="s">
        <v>295</v>
      </c>
      <c r="B36" s="64">
        <f>VLOOKUP($A36,'Return Data'!$B$7:$R$2843,3,0)</f>
        <v>44340</v>
      </c>
      <c r="C36" s="65">
        <f>VLOOKUP($A36,'Return Data'!$B$7:$R$2843,4,0)</f>
        <v>23.006499999999999</v>
      </c>
      <c r="D36" s="65">
        <f>VLOOKUP($A36,'Return Data'!$B$7:$R$2843,10,0)</f>
        <v>2.9769999999999999</v>
      </c>
      <c r="E36" s="66">
        <f t="shared" si="0"/>
        <v>41</v>
      </c>
      <c r="F36" s="65">
        <f>VLOOKUP($A36,'Return Data'!$B$7:$R$2843,11,0)</f>
        <v>21.312200000000001</v>
      </c>
      <c r="G36" s="66">
        <f t="shared" si="1"/>
        <v>36</v>
      </c>
      <c r="H36" s="65">
        <f>VLOOKUP($A36,'Return Data'!$B$7:$R$2843,12,0)</f>
        <v>36.506300000000003</v>
      </c>
      <c r="I36" s="66">
        <f t="shared" si="2"/>
        <v>34</v>
      </c>
      <c r="J36" s="65">
        <f>VLOOKUP($A36,'Return Data'!$B$7:$R$2843,13,0)</f>
        <v>68.655799999999999</v>
      </c>
      <c r="K36" s="66">
        <f t="shared" si="3"/>
        <v>45</v>
      </c>
      <c r="L36" s="65">
        <f>VLOOKUP($A36,'Return Data'!$B$7:$R$2843,17,0)</f>
        <v>15.7592</v>
      </c>
      <c r="M36" s="66">
        <f t="shared" si="8"/>
        <v>33</v>
      </c>
      <c r="N36" s="65">
        <f>VLOOKUP($A36,'Return Data'!$B$7:$R$2843,14,0)</f>
        <v>9.3405000000000005</v>
      </c>
      <c r="O36" s="66">
        <f t="shared" si="9"/>
        <v>39</v>
      </c>
      <c r="P36" s="65">
        <f>VLOOKUP($A36,'Return Data'!$B$7:$R$2843,15,0)</f>
        <v>16.1327</v>
      </c>
      <c r="Q36" s="66">
        <f>RANK(P36,P$8:P$73,0)</f>
        <v>12</v>
      </c>
      <c r="R36" s="65">
        <f>VLOOKUP($A36,'Return Data'!$B$7:$R$2843,16,0)</f>
        <v>14.038600000000001</v>
      </c>
      <c r="S36" s="67">
        <f t="shared" si="5"/>
        <v>31</v>
      </c>
    </row>
    <row r="37" spans="1:19" x14ac:dyDescent="0.3">
      <c r="A37" s="63" t="s">
        <v>2018</v>
      </c>
      <c r="B37" s="64">
        <f>VLOOKUP($A37,'Return Data'!$B$7:$R$2843,3,0)</f>
        <v>44340</v>
      </c>
      <c r="C37" s="65">
        <f>VLOOKUP($A37,'Return Data'!$B$7:$R$2843,4,0)</f>
        <v>17.6328</v>
      </c>
      <c r="D37" s="65">
        <f>VLOOKUP($A37,'Return Data'!$B$7:$R$2843,10,0)</f>
        <v>0.2787</v>
      </c>
      <c r="E37" s="66">
        <f t="shared" si="0"/>
        <v>64</v>
      </c>
      <c r="F37" s="65">
        <f>VLOOKUP($A37,'Return Data'!$B$7:$R$2843,11,0)</f>
        <v>15.5007</v>
      </c>
      <c r="G37" s="66">
        <f t="shared" si="1"/>
        <v>59</v>
      </c>
      <c r="H37" s="65">
        <f>VLOOKUP($A37,'Return Data'!$B$7:$R$2843,12,0)</f>
        <v>28.249700000000001</v>
      </c>
      <c r="I37" s="66">
        <f t="shared" si="2"/>
        <v>59</v>
      </c>
      <c r="J37" s="65">
        <f>VLOOKUP($A37,'Return Data'!$B$7:$R$2843,13,0)</f>
        <v>57.128500000000003</v>
      </c>
      <c r="K37" s="66">
        <f t="shared" si="3"/>
        <v>60</v>
      </c>
      <c r="L37" s="65">
        <f>VLOOKUP($A37,'Return Data'!$B$7:$R$2843,17,0)</f>
        <v>10.180899999999999</v>
      </c>
      <c r="M37" s="66">
        <f t="shared" si="8"/>
        <v>58</v>
      </c>
      <c r="N37" s="65">
        <f>VLOOKUP($A37,'Return Data'!$B$7:$R$2843,14,0)</f>
        <v>8.5719999999999992</v>
      </c>
      <c r="O37" s="66">
        <f t="shared" si="9"/>
        <v>42</v>
      </c>
      <c r="P37" s="65"/>
      <c r="Q37" s="66"/>
      <c r="R37" s="65">
        <f>VLOOKUP($A37,'Return Data'!$B$7:$R$2843,16,0)</f>
        <v>11.0688</v>
      </c>
      <c r="S37" s="67">
        <f t="shared" si="5"/>
        <v>49</v>
      </c>
    </row>
    <row r="38" spans="1:19" x14ac:dyDescent="0.3">
      <c r="A38" s="63" t="s">
        <v>296</v>
      </c>
      <c r="B38" s="64">
        <f>VLOOKUP($A38,'Return Data'!$B$7:$R$2843,3,0)</f>
        <v>44340</v>
      </c>
      <c r="C38" s="65">
        <f>VLOOKUP($A38,'Return Data'!$B$7:$R$2843,4,0)</f>
        <v>65.502200000000002</v>
      </c>
      <c r="D38" s="65">
        <f>VLOOKUP($A38,'Return Data'!$B$7:$R$2843,10,0)</f>
        <v>4.7126999999999999</v>
      </c>
      <c r="E38" s="66">
        <f t="shared" si="0"/>
        <v>32</v>
      </c>
      <c r="F38" s="65">
        <f>VLOOKUP($A38,'Return Data'!$B$7:$R$2843,11,0)</f>
        <v>27.259399999999999</v>
      </c>
      <c r="G38" s="66">
        <f t="shared" si="1"/>
        <v>14</v>
      </c>
      <c r="H38" s="65">
        <f>VLOOKUP($A38,'Return Data'!$B$7:$R$2843,12,0)</f>
        <v>41.292200000000001</v>
      </c>
      <c r="I38" s="66">
        <f t="shared" si="2"/>
        <v>20</v>
      </c>
      <c r="J38" s="65">
        <f>VLOOKUP($A38,'Return Data'!$B$7:$R$2843,13,0)</f>
        <v>80.664299999999997</v>
      </c>
      <c r="K38" s="66">
        <f t="shared" si="3"/>
        <v>19</v>
      </c>
      <c r="L38" s="65">
        <f>VLOOKUP($A38,'Return Data'!$B$7:$R$2843,17,0)</f>
        <v>7.4325999999999999</v>
      </c>
      <c r="M38" s="66">
        <f t="shared" si="8"/>
        <v>62</v>
      </c>
      <c r="N38" s="65">
        <f>VLOOKUP($A38,'Return Data'!$B$7:$R$2843,14,0)</f>
        <v>5.1791999999999998</v>
      </c>
      <c r="O38" s="66">
        <f t="shared" si="9"/>
        <v>49</v>
      </c>
      <c r="P38" s="65">
        <f>VLOOKUP($A38,'Return Data'!$B$7:$R$2843,15,0)</f>
        <v>9.1793999999999993</v>
      </c>
      <c r="Q38" s="66">
        <f>RANK(P38,P$8:P$73,0)</f>
        <v>39</v>
      </c>
      <c r="R38" s="65">
        <f>VLOOKUP($A38,'Return Data'!$B$7:$R$2843,16,0)</f>
        <v>12.732699999999999</v>
      </c>
      <c r="S38" s="67">
        <f t="shared" si="5"/>
        <v>38</v>
      </c>
    </row>
    <row r="39" spans="1:19" x14ac:dyDescent="0.3">
      <c r="A39" s="63" t="s">
        <v>297</v>
      </c>
      <c r="B39" s="64">
        <f>VLOOKUP($A39,'Return Data'!$B$7:$R$2843,3,0)</f>
        <v>44340</v>
      </c>
      <c r="C39" s="65">
        <f>VLOOKUP($A39,'Return Data'!$B$7:$R$2843,4,0)</f>
        <v>15.589</v>
      </c>
      <c r="D39" s="65">
        <f>VLOOKUP($A39,'Return Data'!$B$7:$R$2843,10,0)</f>
        <v>7.3704000000000001</v>
      </c>
      <c r="E39" s="66">
        <f t="shared" si="0"/>
        <v>20</v>
      </c>
      <c r="F39" s="65">
        <f>VLOOKUP($A39,'Return Data'!$B$7:$R$2843,11,0)</f>
        <v>18.956399999999999</v>
      </c>
      <c r="G39" s="66">
        <f t="shared" si="1"/>
        <v>48</v>
      </c>
      <c r="H39" s="65">
        <f>VLOOKUP($A39,'Return Data'!$B$7:$R$2843,12,0)</f>
        <v>30.677199999999999</v>
      </c>
      <c r="I39" s="66">
        <f t="shared" si="2"/>
        <v>55</v>
      </c>
      <c r="J39" s="65">
        <f>VLOOKUP($A39,'Return Data'!$B$7:$R$2843,13,0)</f>
        <v>70.414400000000001</v>
      </c>
      <c r="K39" s="66">
        <f t="shared" si="3"/>
        <v>39</v>
      </c>
      <c r="L39" s="65"/>
      <c r="M39" s="66"/>
      <c r="N39" s="65"/>
      <c r="O39" s="66"/>
      <c r="P39" s="65"/>
      <c r="Q39" s="66"/>
      <c r="R39" s="65">
        <f>VLOOKUP($A39,'Return Data'!$B$7:$R$2843,16,0)</f>
        <v>27.3629</v>
      </c>
      <c r="S39" s="67">
        <f t="shared" si="5"/>
        <v>1</v>
      </c>
    </row>
    <row r="40" spans="1:19" x14ac:dyDescent="0.3">
      <c r="A40" s="63" t="s">
        <v>298</v>
      </c>
      <c r="B40" s="64">
        <f>VLOOKUP($A40,'Return Data'!$B$7:$R$2843,3,0)</f>
        <v>44340</v>
      </c>
      <c r="C40" s="65">
        <f>VLOOKUP($A40,'Return Data'!$B$7:$R$2843,4,0)</f>
        <v>20.170000000000002</v>
      </c>
      <c r="D40" s="65">
        <f>VLOOKUP($A40,'Return Data'!$B$7:$R$2843,10,0)</f>
        <v>7.4587000000000003</v>
      </c>
      <c r="E40" s="66">
        <f t="shared" ref="E40:E71" si="10">RANK(D40,D$8:D$73,0)</f>
        <v>19</v>
      </c>
      <c r="F40" s="65">
        <f>VLOOKUP($A40,'Return Data'!$B$7:$R$2843,11,0)</f>
        <v>26.935199999999998</v>
      </c>
      <c r="G40" s="66">
        <f t="shared" ref="G40:G71" si="11">RANK(F40,F$8:F$73,0)</f>
        <v>15</v>
      </c>
      <c r="H40" s="65">
        <f>VLOOKUP($A40,'Return Data'!$B$7:$R$2843,12,0)</f>
        <v>39.199399999999997</v>
      </c>
      <c r="I40" s="66">
        <f t="shared" ref="I40:I71" si="12">RANK(H40,H$8:H$73,0)</f>
        <v>25</v>
      </c>
      <c r="J40" s="65">
        <f>VLOOKUP($A40,'Return Data'!$B$7:$R$2843,13,0)</f>
        <v>76.311199999999999</v>
      </c>
      <c r="K40" s="66">
        <f t="shared" ref="K40:K71" si="13">RANK(J40,J$8:J$73,0)</f>
        <v>28</v>
      </c>
      <c r="L40" s="65">
        <f>VLOOKUP($A40,'Return Data'!$B$7:$R$2843,17,0)</f>
        <v>17.391200000000001</v>
      </c>
      <c r="M40" s="66">
        <f t="shared" ref="M40:M53" si="14">RANK(L40,L$8:L$73,0)</f>
        <v>22</v>
      </c>
      <c r="N40" s="65">
        <f>VLOOKUP($A40,'Return Data'!$B$7:$R$2843,14,0)</f>
        <v>13.582599999999999</v>
      </c>
      <c r="O40" s="66">
        <f t="shared" ref="O40:O49" si="15">RANK(N40,N$8:N$73,0)</f>
        <v>16</v>
      </c>
      <c r="P40" s="65"/>
      <c r="Q40" s="66"/>
      <c r="R40" s="65">
        <f>VLOOKUP($A40,'Return Data'!$B$7:$R$2843,16,0)</f>
        <v>13.726100000000001</v>
      </c>
      <c r="S40" s="67">
        <f t="shared" ref="S40:S71" si="16">RANK(R40,R$8:R$73,0)</f>
        <v>33</v>
      </c>
    </row>
    <row r="41" spans="1:19" x14ac:dyDescent="0.3">
      <c r="A41" s="63" t="s">
        <v>299</v>
      </c>
      <c r="B41" s="64">
        <f>VLOOKUP($A41,'Return Data'!$B$7:$R$2843,3,0)</f>
        <v>44340</v>
      </c>
      <c r="C41" s="65">
        <f>VLOOKUP($A41,'Return Data'!$B$7:$R$2843,4,0)</f>
        <v>765.02045084170504</v>
      </c>
      <c r="D41" s="65">
        <f>VLOOKUP($A41,'Return Data'!$B$7:$R$2843,10,0)</f>
        <v>2.8106</v>
      </c>
      <c r="E41" s="66">
        <f t="shared" si="10"/>
        <v>44</v>
      </c>
      <c r="F41" s="65">
        <f>VLOOKUP($A41,'Return Data'!$B$7:$R$2843,11,0)</f>
        <v>19.982299999999999</v>
      </c>
      <c r="G41" s="66">
        <f t="shared" si="11"/>
        <v>42</v>
      </c>
      <c r="H41" s="65">
        <f>VLOOKUP($A41,'Return Data'!$B$7:$R$2843,12,0)</f>
        <v>34.779000000000003</v>
      </c>
      <c r="I41" s="66">
        <f t="shared" si="12"/>
        <v>37</v>
      </c>
      <c r="J41" s="65">
        <f>VLOOKUP($A41,'Return Data'!$B$7:$R$2843,13,0)</f>
        <v>73.171099999999996</v>
      </c>
      <c r="K41" s="66">
        <f t="shared" si="13"/>
        <v>33</v>
      </c>
      <c r="L41" s="65">
        <f>VLOOKUP($A41,'Return Data'!$B$7:$R$2843,17,0)</f>
        <v>14.0068</v>
      </c>
      <c r="M41" s="66">
        <f t="shared" si="14"/>
        <v>41</v>
      </c>
      <c r="N41" s="65">
        <f>VLOOKUP($A41,'Return Data'!$B$7:$R$2843,14,0)</f>
        <v>10.055999999999999</v>
      </c>
      <c r="O41" s="66">
        <f t="shared" si="15"/>
        <v>35</v>
      </c>
      <c r="P41" s="65">
        <f>VLOOKUP($A41,'Return Data'!$B$7:$R$2843,15,0)</f>
        <v>12.522600000000001</v>
      </c>
      <c r="Q41" s="66">
        <f>RANK(P41,P$8:P$73,0)</f>
        <v>31</v>
      </c>
      <c r="R41" s="65">
        <f>VLOOKUP($A41,'Return Data'!$B$7:$R$2843,16,0)</f>
        <v>18.810500000000001</v>
      </c>
      <c r="S41" s="67">
        <f t="shared" si="16"/>
        <v>14</v>
      </c>
    </row>
    <row r="42" spans="1:19" x14ac:dyDescent="0.3">
      <c r="A42" s="63" t="s">
        <v>300</v>
      </c>
      <c r="B42" s="64">
        <f>VLOOKUP($A42,'Return Data'!$B$7:$R$2843,3,0)</f>
        <v>44340</v>
      </c>
      <c r="C42" s="65">
        <f>VLOOKUP($A42,'Return Data'!$B$7:$R$2843,4,0)</f>
        <v>417.49170153780301</v>
      </c>
      <c r="D42" s="65">
        <f>VLOOKUP($A42,'Return Data'!$B$7:$R$2843,10,0)</f>
        <v>2.8351000000000002</v>
      </c>
      <c r="E42" s="66">
        <f t="shared" si="10"/>
        <v>42</v>
      </c>
      <c r="F42" s="65">
        <f>VLOOKUP($A42,'Return Data'!$B$7:$R$2843,11,0)</f>
        <v>19.960100000000001</v>
      </c>
      <c r="G42" s="66">
        <f t="shared" si="11"/>
        <v>43</v>
      </c>
      <c r="H42" s="65">
        <f>VLOOKUP($A42,'Return Data'!$B$7:$R$2843,12,0)</f>
        <v>34.545499999999997</v>
      </c>
      <c r="I42" s="66">
        <f t="shared" si="12"/>
        <v>40</v>
      </c>
      <c r="J42" s="65">
        <f>VLOOKUP($A42,'Return Data'!$B$7:$R$2843,13,0)</f>
        <v>72.253699999999995</v>
      </c>
      <c r="K42" s="66">
        <f t="shared" si="13"/>
        <v>35</v>
      </c>
      <c r="L42" s="65">
        <f>VLOOKUP($A42,'Return Data'!$B$7:$R$2843,17,0)</f>
        <v>14.2499</v>
      </c>
      <c r="M42" s="66">
        <f t="shared" si="14"/>
        <v>40</v>
      </c>
      <c r="N42" s="65">
        <f>VLOOKUP($A42,'Return Data'!$B$7:$R$2843,14,0)</f>
        <v>10.0334</v>
      </c>
      <c r="O42" s="66">
        <f t="shared" si="15"/>
        <v>36</v>
      </c>
      <c r="P42" s="65">
        <f>VLOOKUP($A42,'Return Data'!$B$7:$R$2843,15,0)</f>
        <v>15.721299999999999</v>
      </c>
      <c r="Q42" s="66">
        <f>RANK(P42,P$8:P$73,0)</f>
        <v>16</v>
      </c>
      <c r="R42" s="65">
        <f>VLOOKUP($A42,'Return Data'!$B$7:$R$2843,16,0)</f>
        <v>15.985200000000001</v>
      </c>
      <c r="S42" s="67">
        <f t="shared" si="16"/>
        <v>21</v>
      </c>
    </row>
    <row r="43" spans="1:19" x14ac:dyDescent="0.3">
      <c r="A43" s="63" t="s">
        <v>301</v>
      </c>
      <c r="B43" s="64">
        <f>VLOOKUP($A43,'Return Data'!$B$7:$R$2843,3,0)</f>
        <v>44340</v>
      </c>
      <c r="C43" s="65">
        <f>VLOOKUP($A43,'Return Data'!$B$7:$R$2843,4,0)</f>
        <v>185.66650000000001</v>
      </c>
      <c r="D43" s="65">
        <f>VLOOKUP($A43,'Return Data'!$B$7:$R$2843,10,0)</f>
        <v>22.921900000000001</v>
      </c>
      <c r="E43" s="66">
        <f t="shared" si="10"/>
        <v>1</v>
      </c>
      <c r="F43" s="65">
        <f>VLOOKUP($A43,'Return Data'!$B$7:$R$2843,11,0)</f>
        <v>50.7348</v>
      </c>
      <c r="G43" s="66">
        <f t="shared" si="11"/>
        <v>1</v>
      </c>
      <c r="H43" s="65">
        <f>VLOOKUP($A43,'Return Data'!$B$7:$R$2843,12,0)</f>
        <v>60.859000000000002</v>
      </c>
      <c r="I43" s="66">
        <f t="shared" si="12"/>
        <v>3</v>
      </c>
      <c r="J43" s="65">
        <f>VLOOKUP($A43,'Return Data'!$B$7:$R$2843,13,0)</f>
        <v>127.5484</v>
      </c>
      <c r="K43" s="66">
        <f t="shared" si="13"/>
        <v>1</v>
      </c>
      <c r="L43" s="65">
        <f>VLOOKUP($A43,'Return Data'!$B$7:$R$2843,17,0)</f>
        <v>39.726100000000002</v>
      </c>
      <c r="M43" s="66">
        <f t="shared" si="14"/>
        <v>1</v>
      </c>
      <c r="N43" s="65">
        <f>VLOOKUP($A43,'Return Data'!$B$7:$R$2843,14,0)</f>
        <v>28.352699999999999</v>
      </c>
      <c r="O43" s="66">
        <f t="shared" si="15"/>
        <v>1</v>
      </c>
      <c r="P43" s="65">
        <f>VLOOKUP($A43,'Return Data'!$B$7:$R$2843,15,0)</f>
        <v>23.085100000000001</v>
      </c>
      <c r="Q43" s="66">
        <f>RANK(P43,P$8:P$73,0)</f>
        <v>3</v>
      </c>
      <c r="R43" s="65">
        <f>VLOOKUP($A43,'Return Data'!$B$7:$R$2843,16,0)</f>
        <v>14.8033</v>
      </c>
      <c r="S43" s="67">
        <f t="shared" si="16"/>
        <v>26</v>
      </c>
    </row>
    <row r="44" spans="1:19" x14ac:dyDescent="0.3">
      <c r="A44" s="63" t="s">
        <v>302</v>
      </c>
      <c r="B44" s="64">
        <f>VLOOKUP($A44,'Return Data'!$B$7:$R$2843,3,0)</f>
        <v>44340</v>
      </c>
      <c r="C44" s="65">
        <f>VLOOKUP($A44,'Return Data'!$B$7:$R$2843,4,0)</f>
        <v>69.290000000000006</v>
      </c>
      <c r="D44" s="65">
        <f>VLOOKUP($A44,'Return Data'!$B$7:$R$2843,10,0)</f>
        <v>4.7785000000000002</v>
      </c>
      <c r="E44" s="66">
        <f t="shared" si="10"/>
        <v>30</v>
      </c>
      <c r="F44" s="65">
        <f>VLOOKUP($A44,'Return Data'!$B$7:$R$2843,11,0)</f>
        <v>23.2041</v>
      </c>
      <c r="G44" s="66">
        <f t="shared" si="11"/>
        <v>30</v>
      </c>
      <c r="H44" s="65">
        <f>VLOOKUP($A44,'Return Data'!$B$7:$R$2843,12,0)</f>
        <v>41.177700000000002</v>
      </c>
      <c r="I44" s="66">
        <f t="shared" si="12"/>
        <v>21</v>
      </c>
      <c r="J44" s="65">
        <f>VLOOKUP($A44,'Return Data'!$B$7:$R$2843,13,0)</f>
        <v>75.551100000000005</v>
      </c>
      <c r="K44" s="66">
        <f t="shared" si="13"/>
        <v>29</v>
      </c>
      <c r="L44" s="65">
        <f>VLOOKUP($A44,'Return Data'!$B$7:$R$2843,17,0)</f>
        <v>11.919499999999999</v>
      </c>
      <c r="M44" s="66">
        <f t="shared" si="14"/>
        <v>53</v>
      </c>
      <c r="N44" s="65">
        <f>VLOOKUP($A44,'Return Data'!$B$7:$R$2843,14,0)</f>
        <v>10.6157</v>
      </c>
      <c r="O44" s="66">
        <f t="shared" si="15"/>
        <v>29</v>
      </c>
      <c r="P44" s="65">
        <f>VLOOKUP($A44,'Return Data'!$B$7:$R$2843,15,0)</f>
        <v>12.4758</v>
      </c>
      <c r="Q44" s="66">
        <f>RANK(P44,P$8:P$73,0)</f>
        <v>32</v>
      </c>
      <c r="R44" s="65">
        <f>VLOOKUP($A44,'Return Data'!$B$7:$R$2843,16,0)</f>
        <v>16.663499999999999</v>
      </c>
      <c r="S44" s="67">
        <f t="shared" si="16"/>
        <v>19</v>
      </c>
    </row>
    <row r="45" spans="1:19" x14ac:dyDescent="0.3">
      <c r="A45" s="63" t="s">
        <v>373</v>
      </c>
      <c r="B45" s="64">
        <f>VLOOKUP($A45,'Return Data'!$B$7:$R$2843,3,0)</f>
        <v>44340</v>
      </c>
      <c r="C45" s="65">
        <f>VLOOKUP($A45,'Return Data'!$B$7:$R$2843,4,0)</f>
        <v>599.35352339917404</v>
      </c>
      <c r="D45" s="65">
        <f>VLOOKUP($A45,'Return Data'!$B$7:$R$2843,10,0)</f>
        <v>4.6933999999999996</v>
      </c>
      <c r="E45" s="66">
        <f t="shared" si="10"/>
        <v>33</v>
      </c>
      <c r="F45" s="65">
        <f>VLOOKUP($A45,'Return Data'!$B$7:$R$2843,11,0)</f>
        <v>23.035699999999999</v>
      </c>
      <c r="G45" s="66">
        <f t="shared" si="11"/>
        <v>32</v>
      </c>
      <c r="H45" s="65">
        <f>VLOOKUP($A45,'Return Data'!$B$7:$R$2843,12,0)</f>
        <v>33.644100000000002</v>
      </c>
      <c r="I45" s="66">
        <f t="shared" si="12"/>
        <v>43</v>
      </c>
      <c r="J45" s="65">
        <f>VLOOKUP($A45,'Return Data'!$B$7:$R$2843,13,0)</f>
        <v>69.736699999999999</v>
      </c>
      <c r="K45" s="66">
        <f t="shared" si="13"/>
        <v>43</v>
      </c>
      <c r="L45" s="65">
        <f>VLOOKUP($A45,'Return Data'!$B$7:$R$2843,17,0)</f>
        <v>15.2437</v>
      </c>
      <c r="M45" s="66">
        <f t="shared" si="14"/>
        <v>37</v>
      </c>
      <c r="N45" s="65">
        <f>VLOOKUP($A45,'Return Data'!$B$7:$R$2843,14,0)</f>
        <v>12.0068</v>
      </c>
      <c r="O45" s="66">
        <f t="shared" si="15"/>
        <v>24</v>
      </c>
      <c r="P45" s="65">
        <f>VLOOKUP($A45,'Return Data'!$B$7:$R$2843,15,0)</f>
        <v>12.8834</v>
      </c>
      <c r="Q45" s="66">
        <f>RANK(P45,P$8:P$73,0)</f>
        <v>27</v>
      </c>
      <c r="R45" s="65">
        <f>VLOOKUP($A45,'Return Data'!$B$7:$R$2843,16,0)</f>
        <v>15.641</v>
      </c>
      <c r="S45" s="67">
        <f t="shared" si="16"/>
        <v>24</v>
      </c>
    </row>
    <row r="46" spans="1:19" x14ac:dyDescent="0.3">
      <c r="A46" s="63" t="s">
        <v>304</v>
      </c>
      <c r="B46" s="64">
        <f>VLOOKUP($A46,'Return Data'!$B$7:$R$2843,3,0)</f>
        <v>44340</v>
      </c>
      <c r="C46" s="65">
        <f>VLOOKUP($A46,'Return Data'!$B$7:$R$2843,4,0)</f>
        <v>21.144400000000001</v>
      </c>
      <c r="D46" s="65">
        <f>VLOOKUP($A46,'Return Data'!$B$7:$R$2843,10,0)</f>
        <v>10.2028</v>
      </c>
      <c r="E46" s="66">
        <f t="shared" si="10"/>
        <v>11</v>
      </c>
      <c r="F46" s="65">
        <f>VLOOKUP($A46,'Return Data'!$B$7:$R$2843,11,0)</f>
        <v>26.927099999999999</v>
      </c>
      <c r="G46" s="66">
        <f t="shared" si="11"/>
        <v>16</v>
      </c>
      <c r="H46" s="65">
        <f>VLOOKUP($A46,'Return Data'!$B$7:$R$2843,12,0)</f>
        <v>41.989699999999999</v>
      </c>
      <c r="I46" s="66">
        <f t="shared" si="12"/>
        <v>17</v>
      </c>
      <c r="J46" s="65">
        <f>VLOOKUP($A46,'Return Data'!$B$7:$R$2843,13,0)</f>
        <v>93.265500000000003</v>
      </c>
      <c r="K46" s="66">
        <f t="shared" si="13"/>
        <v>12</v>
      </c>
      <c r="L46" s="65">
        <f>VLOOKUP($A46,'Return Data'!$B$7:$R$2843,17,0)</f>
        <v>24.421800000000001</v>
      </c>
      <c r="M46" s="66">
        <f t="shared" si="14"/>
        <v>9</v>
      </c>
      <c r="N46" s="65">
        <f>VLOOKUP($A46,'Return Data'!$B$7:$R$2843,14,0)</f>
        <v>17.058399999999999</v>
      </c>
      <c r="O46" s="66">
        <f t="shared" si="15"/>
        <v>7</v>
      </c>
      <c r="P46" s="65"/>
      <c r="Q46" s="66"/>
      <c r="R46" s="65">
        <f>VLOOKUP($A46,'Return Data'!$B$7:$R$2843,16,0)</f>
        <v>15.647500000000001</v>
      </c>
      <c r="S46" s="67">
        <f t="shared" si="16"/>
        <v>23</v>
      </c>
    </row>
    <row r="47" spans="1:19" x14ac:dyDescent="0.3">
      <c r="A47" s="63" t="s">
        <v>305</v>
      </c>
      <c r="B47" s="64">
        <f>VLOOKUP($A47,'Return Data'!$B$7:$R$2843,3,0)</f>
        <v>44340</v>
      </c>
      <c r="C47" s="65">
        <f>VLOOKUP($A47,'Return Data'!$B$7:$R$2843,4,0)</f>
        <v>21.806899999999999</v>
      </c>
      <c r="D47" s="65">
        <f>VLOOKUP($A47,'Return Data'!$B$7:$R$2843,10,0)</f>
        <v>9.2135999999999996</v>
      </c>
      <c r="E47" s="66">
        <f t="shared" si="10"/>
        <v>15</v>
      </c>
      <c r="F47" s="65">
        <f>VLOOKUP($A47,'Return Data'!$B$7:$R$2843,11,0)</f>
        <v>25.900099999999998</v>
      </c>
      <c r="G47" s="66">
        <f t="shared" si="11"/>
        <v>20</v>
      </c>
      <c r="H47" s="65">
        <f>VLOOKUP($A47,'Return Data'!$B$7:$R$2843,12,0)</f>
        <v>40.787799999999997</v>
      </c>
      <c r="I47" s="66">
        <f t="shared" si="12"/>
        <v>22</v>
      </c>
      <c r="J47" s="65">
        <f>VLOOKUP($A47,'Return Data'!$B$7:$R$2843,13,0)</f>
        <v>91.832099999999997</v>
      </c>
      <c r="K47" s="66">
        <f t="shared" si="13"/>
        <v>14</v>
      </c>
      <c r="L47" s="65">
        <f>VLOOKUP($A47,'Return Data'!$B$7:$R$2843,17,0)</f>
        <v>24.7897</v>
      </c>
      <c r="M47" s="66">
        <f t="shared" si="14"/>
        <v>8</v>
      </c>
      <c r="N47" s="65">
        <f>VLOOKUP($A47,'Return Data'!$B$7:$R$2843,14,0)</f>
        <v>15.964</v>
      </c>
      <c r="O47" s="66">
        <f t="shared" si="15"/>
        <v>9</v>
      </c>
      <c r="P47" s="65">
        <f>VLOOKUP($A47,'Return Data'!$B$7:$R$2843,15,0)</f>
        <v>17.1495</v>
      </c>
      <c r="Q47" s="66">
        <f>RANK(P47,P$8:P$73,0)</f>
        <v>9</v>
      </c>
      <c r="R47" s="65">
        <f>VLOOKUP($A47,'Return Data'!$B$7:$R$2843,16,0)</f>
        <v>13.4697</v>
      </c>
      <c r="S47" s="67">
        <f t="shared" si="16"/>
        <v>36</v>
      </c>
    </row>
    <row r="48" spans="1:19" x14ac:dyDescent="0.3">
      <c r="A48" s="63" t="s">
        <v>306</v>
      </c>
      <c r="B48" s="64">
        <f>VLOOKUP($A48,'Return Data'!$B$7:$R$2843,3,0)</f>
        <v>44340</v>
      </c>
      <c r="C48" s="65">
        <f>VLOOKUP($A48,'Return Data'!$B$7:$R$2843,4,0)</f>
        <v>20.633299999999998</v>
      </c>
      <c r="D48" s="65">
        <f>VLOOKUP($A48,'Return Data'!$B$7:$R$2843,10,0)</f>
        <v>9.9369999999999994</v>
      </c>
      <c r="E48" s="66">
        <f t="shared" si="10"/>
        <v>13</v>
      </c>
      <c r="F48" s="65">
        <f>VLOOKUP($A48,'Return Data'!$B$7:$R$2843,11,0)</f>
        <v>26.867999999999999</v>
      </c>
      <c r="G48" s="66">
        <f t="shared" si="11"/>
        <v>18</v>
      </c>
      <c r="H48" s="65">
        <f>VLOOKUP($A48,'Return Data'!$B$7:$R$2843,12,0)</f>
        <v>41.659700000000001</v>
      </c>
      <c r="I48" s="66">
        <f t="shared" si="12"/>
        <v>18</v>
      </c>
      <c r="J48" s="65">
        <f>VLOOKUP($A48,'Return Data'!$B$7:$R$2843,13,0)</f>
        <v>95.474400000000003</v>
      </c>
      <c r="K48" s="66">
        <f t="shared" si="13"/>
        <v>10</v>
      </c>
      <c r="L48" s="65">
        <f>VLOOKUP($A48,'Return Data'!$B$7:$R$2843,17,0)</f>
        <v>23.440799999999999</v>
      </c>
      <c r="M48" s="66">
        <f t="shared" si="14"/>
        <v>10</v>
      </c>
      <c r="N48" s="65">
        <f>VLOOKUP($A48,'Return Data'!$B$7:$R$2843,14,0)</f>
        <v>14.640599999999999</v>
      </c>
      <c r="O48" s="66">
        <f t="shared" si="15"/>
        <v>12</v>
      </c>
      <c r="P48" s="65">
        <f>VLOOKUP($A48,'Return Data'!$B$7:$R$2843,15,0)</f>
        <v>15.9679</v>
      </c>
      <c r="Q48" s="66">
        <f>RANK(P48,P$8:P$73,0)</f>
        <v>15</v>
      </c>
      <c r="R48" s="65">
        <f>VLOOKUP($A48,'Return Data'!$B$7:$R$2843,16,0)</f>
        <v>12.2822</v>
      </c>
      <c r="S48" s="67">
        <f t="shared" si="16"/>
        <v>40</v>
      </c>
    </row>
    <row r="49" spans="1:19" x14ac:dyDescent="0.3">
      <c r="A49" s="63" t="s">
        <v>307</v>
      </c>
      <c r="B49" s="64">
        <f>VLOOKUP($A49,'Return Data'!$B$7:$R$2843,3,0)</f>
        <v>44340</v>
      </c>
      <c r="C49" s="65">
        <f>VLOOKUP($A49,'Return Data'!$B$7:$R$2843,4,0)</f>
        <v>22.761800000000001</v>
      </c>
      <c r="D49" s="65">
        <f>VLOOKUP($A49,'Return Data'!$B$7:$R$2843,10,0)</f>
        <v>12.215</v>
      </c>
      <c r="E49" s="66">
        <f t="shared" si="10"/>
        <v>8</v>
      </c>
      <c r="F49" s="65">
        <f>VLOOKUP($A49,'Return Data'!$B$7:$R$2843,11,0)</f>
        <v>34.468800000000002</v>
      </c>
      <c r="G49" s="66">
        <f t="shared" si="11"/>
        <v>9</v>
      </c>
      <c r="H49" s="65">
        <f>VLOOKUP($A49,'Return Data'!$B$7:$R$2843,12,0)</f>
        <v>48.598999999999997</v>
      </c>
      <c r="I49" s="66">
        <f t="shared" si="12"/>
        <v>9</v>
      </c>
      <c r="J49" s="65">
        <f>VLOOKUP($A49,'Return Data'!$B$7:$R$2843,13,0)</f>
        <v>100.3045</v>
      </c>
      <c r="K49" s="66">
        <f t="shared" si="13"/>
        <v>9</v>
      </c>
      <c r="L49" s="65">
        <f>VLOOKUP($A49,'Return Data'!$B$7:$R$2843,17,0)</f>
        <v>33.381900000000002</v>
      </c>
      <c r="M49" s="66">
        <f t="shared" si="14"/>
        <v>4</v>
      </c>
      <c r="N49" s="65">
        <f>VLOOKUP($A49,'Return Data'!$B$7:$R$2843,14,0)</f>
        <v>20.855799999999999</v>
      </c>
      <c r="O49" s="66">
        <f t="shared" si="15"/>
        <v>4</v>
      </c>
      <c r="P49" s="65"/>
      <c r="Q49" s="66"/>
      <c r="R49" s="65">
        <f>VLOOKUP($A49,'Return Data'!$B$7:$R$2843,16,0)</f>
        <v>21.915700000000001</v>
      </c>
      <c r="S49" s="67">
        <f t="shared" si="16"/>
        <v>7</v>
      </c>
    </row>
    <row r="50" spans="1:19" x14ac:dyDescent="0.3">
      <c r="A50" s="63" t="s">
        <v>308</v>
      </c>
      <c r="B50" s="64">
        <f>VLOOKUP($A50,'Return Data'!$B$7:$R$2843,3,0)</f>
        <v>44340</v>
      </c>
      <c r="C50" s="65">
        <f>VLOOKUP($A50,'Return Data'!$B$7:$R$2843,4,0)</f>
        <v>15.466799999999999</v>
      </c>
      <c r="D50" s="65">
        <f>VLOOKUP($A50,'Return Data'!$B$7:$R$2843,10,0)</f>
        <v>6.6631999999999998</v>
      </c>
      <c r="E50" s="66">
        <f t="shared" si="10"/>
        <v>23</v>
      </c>
      <c r="F50" s="65">
        <f>VLOOKUP($A50,'Return Data'!$B$7:$R$2843,11,0)</f>
        <v>24.04</v>
      </c>
      <c r="G50" s="66">
        <f t="shared" si="11"/>
        <v>25</v>
      </c>
      <c r="H50" s="65">
        <f>VLOOKUP($A50,'Return Data'!$B$7:$R$2843,12,0)</f>
        <v>38.121099999999998</v>
      </c>
      <c r="I50" s="66">
        <f t="shared" si="12"/>
        <v>31</v>
      </c>
      <c r="J50" s="65">
        <f>VLOOKUP($A50,'Return Data'!$B$7:$R$2843,13,0)</f>
        <v>79.700199999999995</v>
      </c>
      <c r="K50" s="66">
        <f t="shared" si="13"/>
        <v>22</v>
      </c>
      <c r="L50" s="65">
        <f>VLOOKUP($A50,'Return Data'!$B$7:$R$2843,17,0)</f>
        <v>20.167100000000001</v>
      </c>
      <c r="M50" s="66">
        <f t="shared" si="14"/>
        <v>13</v>
      </c>
      <c r="N50" s="65"/>
      <c r="O50" s="66"/>
      <c r="P50" s="65"/>
      <c r="Q50" s="66"/>
      <c r="R50" s="65">
        <f>VLOOKUP($A50,'Return Data'!$B$7:$R$2843,16,0)</f>
        <v>16.504999999999999</v>
      </c>
      <c r="S50" s="67">
        <f t="shared" si="16"/>
        <v>20</v>
      </c>
    </row>
    <row r="51" spans="1:19" x14ac:dyDescent="0.3">
      <c r="A51" s="63" t="s">
        <v>309</v>
      </c>
      <c r="B51" s="64">
        <f>VLOOKUP($A51,'Return Data'!$B$7:$R$2843,3,0)</f>
        <v>44340</v>
      </c>
      <c r="C51" s="65">
        <f>VLOOKUP($A51,'Return Data'!$B$7:$R$2843,4,0)</f>
        <v>14.0428</v>
      </c>
      <c r="D51" s="65">
        <f>VLOOKUP($A51,'Return Data'!$B$7:$R$2843,10,0)</f>
        <v>4.7352999999999996</v>
      </c>
      <c r="E51" s="66">
        <f t="shared" si="10"/>
        <v>31</v>
      </c>
      <c r="F51" s="65">
        <f>VLOOKUP($A51,'Return Data'!$B$7:$R$2843,11,0)</f>
        <v>22.046600000000002</v>
      </c>
      <c r="G51" s="66">
        <f t="shared" si="11"/>
        <v>34</v>
      </c>
      <c r="H51" s="65">
        <f>VLOOKUP($A51,'Return Data'!$B$7:$R$2843,12,0)</f>
        <v>33.984699999999997</v>
      </c>
      <c r="I51" s="66">
        <f t="shared" si="12"/>
        <v>41</v>
      </c>
      <c r="J51" s="65">
        <f>VLOOKUP($A51,'Return Data'!$B$7:$R$2843,13,0)</f>
        <v>69.752799999999993</v>
      </c>
      <c r="K51" s="66">
        <f t="shared" si="13"/>
        <v>42</v>
      </c>
      <c r="L51" s="65">
        <f>VLOOKUP($A51,'Return Data'!$B$7:$R$2843,17,0)</f>
        <v>16.4481</v>
      </c>
      <c r="M51" s="66">
        <f t="shared" si="14"/>
        <v>27</v>
      </c>
      <c r="N51" s="65"/>
      <c r="O51" s="66"/>
      <c r="P51" s="65"/>
      <c r="Q51" s="66"/>
      <c r="R51" s="65">
        <f>VLOOKUP($A51,'Return Data'!$B$7:$R$2843,16,0)</f>
        <v>11.3367</v>
      </c>
      <c r="S51" s="67">
        <f t="shared" si="16"/>
        <v>45</v>
      </c>
    </row>
    <row r="52" spans="1:19" x14ac:dyDescent="0.3">
      <c r="A52" s="63" t="s">
        <v>310</v>
      </c>
      <c r="B52" s="64">
        <f>VLOOKUP($A52,'Return Data'!$B$7:$R$2843,3,0)</f>
        <v>44340</v>
      </c>
      <c r="C52" s="65">
        <f>VLOOKUP($A52,'Return Data'!$B$7:$R$2843,4,0)</f>
        <v>65.754499999999993</v>
      </c>
      <c r="D52" s="65">
        <f>VLOOKUP($A52,'Return Data'!$B$7:$R$2843,10,0)</f>
        <v>10.4678</v>
      </c>
      <c r="E52" s="66">
        <f t="shared" si="10"/>
        <v>9</v>
      </c>
      <c r="F52" s="65">
        <f>VLOOKUP($A52,'Return Data'!$B$7:$R$2843,11,0)</f>
        <v>26.9252</v>
      </c>
      <c r="G52" s="66">
        <f t="shared" si="11"/>
        <v>17</v>
      </c>
      <c r="H52" s="65">
        <f>VLOOKUP($A52,'Return Data'!$B$7:$R$2843,12,0)</f>
        <v>43.286900000000003</v>
      </c>
      <c r="I52" s="66">
        <f t="shared" si="12"/>
        <v>11</v>
      </c>
      <c r="J52" s="65">
        <f>VLOOKUP($A52,'Return Data'!$B$7:$R$2843,13,0)</f>
        <v>95.365300000000005</v>
      </c>
      <c r="K52" s="66">
        <f t="shared" si="13"/>
        <v>11</v>
      </c>
      <c r="L52" s="65">
        <f>VLOOKUP($A52,'Return Data'!$B$7:$R$2843,17,0)</f>
        <v>33.4467</v>
      </c>
      <c r="M52" s="66">
        <f t="shared" si="14"/>
        <v>3</v>
      </c>
      <c r="N52" s="65">
        <f>VLOOKUP($A52,'Return Data'!$B$7:$R$2843,14,0)</f>
        <v>24.066400000000002</v>
      </c>
      <c r="O52" s="66">
        <f>RANK(N52,N$8:N$73,0)</f>
        <v>3</v>
      </c>
      <c r="P52" s="65">
        <f>VLOOKUP($A52,'Return Data'!$B$7:$R$2843,15,0)</f>
        <v>24.166599999999999</v>
      </c>
      <c r="Q52" s="66">
        <f>RANK(P52,P$8:P$73,0)</f>
        <v>2</v>
      </c>
      <c r="R52" s="65">
        <f>VLOOKUP($A52,'Return Data'!$B$7:$R$2843,16,0)</f>
        <v>22.829799999999999</v>
      </c>
      <c r="S52" s="67">
        <f t="shared" si="16"/>
        <v>5</v>
      </c>
    </row>
    <row r="53" spans="1:19" x14ac:dyDescent="0.3">
      <c r="A53" s="63" t="s">
        <v>311</v>
      </c>
      <c r="B53" s="64">
        <f>VLOOKUP($A53,'Return Data'!$B$7:$R$2843,3,0)</f>
        <v>44340</v>
      </c>
      <c r="C53" s="65">
        <f>VLOOKUP($A53,'Return Data'!$B$7:$R$2843,4,0)</f>
        <v>46.527900000000002</v>
      </c>
      <c r="D53" s="65">
        <f>VLOOKUP($A53,'Return Data'!$B$7:$R$2843,10,0)</f>
        <v>8.907</v>
      </c>
      <c r="E53" s="66">
        <f t="shared" si="10"/>
        <v>16</v>
      </c>
      <c r="F53" s="65">
        <f>VLOOKUP($A53,'Return Data'!$B$7:$R$2843,11,0)</f>
        <v>26.828099999999999</v>
      </c>
      <c r="G53" s="66">
        <f t="shared" si="11"/>
        <v>19</v>
      </c>
      <c r="H53" s="65">
        <f>VLOOKUP($A53,'Return Data'!$B$7:$R$2843,12,0)</f>
        <v>42.232399999999998</v>
      </c>
      <c r="I53" s="66">
        <f t="shared" si="12"/>
        <v>16</v>
      </c>
      <c r="J53" s="65">
        <f>VLOOKUP($A53,'Return Data'!$B$7:$R$2843,13,0)</f>
        <v>92.319699999999997</v>
      </c>
      <c r="K53" s="66">
        <f t="shared" si="13"/>
        <v>13</v>
      </c>
      <c r="L53" s="65">
        <f>VLOOKUP($A53,'Return Data'!$B$7:$R$2843,17,0)</f>
        <v>35.204300000000003</v>
      </c>
      <c r="M53" s="66">
        <f t="shared" si="14"/>
        <v>2</v>
      </c>
      <c r="N53" s="65">
        <f>VLOOKUP($A53,'Return Data'!$B$7:$R$2843,14,0)</f>
        <v>25.716899999999999</v>
      </c>
      <c r="O53" s="66">
        <f>RANK(N53,N$8:N$73,0)</f>
        <v>2</v>
      </c>
      <c r="P53" s="65">
        <f>VLOOKUP($A53,'Return Data'!$B$7:$R$2843,15,0)</f>
        <v>24.188199999999998</v>
      </c>
      <c r="Q53" s="66">
        <f>RANK(P53,P$8:P$73,0)</f>
        <v>1</v>
      </c>
      <c r="R53" s="65">
        <f>VLOOKUP($A53,'Return Data'!$B$7:$R$2843,16,0)</f>
        <v>23.9466</v>
      </c>
      <c r="S53" s="67">
        <f t="shared" si="16"/>
        <v>2</v>
      </c>
    </row>
    <row r="54" spans="1:19" x14ac:dyDescent="0.3">
      <c r="A54" s="63" t="s">
        <v>312</v>
      </c>
      <c r="B54" s="64">
        <f>VLOOKUP($A54,'Return Data'!$B$7:$R$2843,3,0)</f>
        <v>44340</v>
      </c>
      <c r="C54" s="65">
        <f>VLOOKUP($A54,'Return Data'!$B$7:$R$2843,4,0)</f>
        <v>13.4384</v>
      </c>
      <c r="D54" s="65">
        <f>VLOOKUP($A54,'Return Data'!$B$7:$R$2843,10,0)</f>
        <v>0.70589999999999997</v>
      </c>
      <c r="E54" s="66">
        <f t="shared" si="10"/>
        <v>61</v>
      </c>
      <c r="F54" s="65">
        <f>VLOOKUP($A54,'Return Data'!$B$7:$R$2843,11,0)</f>
        <v>9.1638999999999999</v>
      </c>
      <c r="G54" s="66">
        <f t="shared" si="11"/>
        <v>66</v>
      </c>
      <c r="H54" s="65">
        <f>VLOOKUP($A54,'Return Data'!$B$7:$R$2843,12,0)</f>
        <v>18.616299999999999</v>
      </c>
      <c r="I54" s="66">
        <f t="shared" si="12"/>
        <v>66</v>
      </c>
      <c r="J54" s="65">
        <f>VLOOKUP($A54,'Return Data'!$B$7:$R$2843,13,0)</f>
        <v>46.898299999999999</v>
      </c>
      <c r="K54" s="66">
        <f t="shared" si="13"/>
        <v>66</v>
      </c>
      <c r="L54" s="65"/>
      <c r="M54" s="66"/>
      <c r="N54" s="65"/>
      <c r="O54" s="66"/>
      <c r="P54" s="65"/>
      <c r="Q54" s="66"/>
      <c r="R54" s="65">
        <f>VLOOKUP($A54,'Return Data'!$B$7:$R$2843,16,0)</f>
        <v>13.530900000000001</v>
      </c>
      <c r="S54" s="67">
        <f t="shared" si="16"/>
        <v>35</v>
      </c>
    </row>
    <row r="55" spans="1:19" x14ac:dyDescent="0.3">
      <c r="A55" s="63" t="s">
        <v>313</v>
      </c>
      <c r="B55" s="64">
        <f>VLOOKUP($A55,'Return Data'!$B$7:$R$2843,3,0)</f>
        <v>44340</v>
      </c>
      <c r="C55" s="65">
        <f>VLOOKUP($A55,'Return Data'!$B$7:$R$2843,4,0)</f>
        <v>125.7985</v>
      </c>
      <c r="D55" s="65">
        <f>VLOOKUP($A55,'Return Data'!$B$7:$R$2843,10,0)</f>
        <v>1.615</v>
      </c>
      <c r="E55" s="66">
        <f t="shared" si="10"/>
        <v>57</v>
      </c>
      <c r="F55" s="65">
        <f>VLOOKUP($A55,'Return Data'!$B$7:$R$2843,11,0)</f>
        <v>20.1432</v>
      </c>
      <c r="G55" s="66">
        <f t="shared" si="11"/>
        <v>41</v>
      </c>
      <c r="H55" s="65">
        <f>VLOOKUP($A55,'Return Data'!$B$7:$R$2843,12,0)</f>
        <v>33.187100000000001</v>
      </c>
      <c r="I55" s="66">
        <f t="shared" si="12"/>
        <v>47</v>
      </c>
      <c r="J55" s="65">
        <f>VLOOKUP($A55,'Return Data'!$B$7:$R$2843,13,0)</f>
        <v>69.693399999999997</v>
      </c>
      <c r="K55" s="66">
        <f t="shared" si="13"/>
        <v>44</v>
      </c>
      <c r="L55" s="65">
        <f>VLOOKUP($A55,'Return Data'!$B$7:$R$2843,17,0)</f>
        <v>9.9519000000000002</v>
      </c>
      <c r="M55" s="66">
        <f t="shared" ref="M55:M73" si="17">RANK(L55,L$8:L$73,0)</f>
        <v>60</v>
      </c>
      <c r="N55" s="65">
        <f>VLOOKUP($A55,'Return Data'!$B$7:$R$2843,14,0)</f>
        <v>7.2847</v>
      </c>
      <c r="O55" s="66">
        <f>RANK(N55,N$8:N$73,0)</f>
        <v>45</v>
      </c>
      <c r="P55" s="65">
        <f>VLOOKUP($A55,'Return Data'!$B$7:$R$2843,15,0)</f>
        <v>12.050700000000001</v>
      </c>
      <c r="Q55" s="66">
        <f>RANK(P55,P$8:P$73,0)</f>
        <v>34</v>
      </c>
      <c r="R55" s="65">
        <f>VLOOKUP($A55,'Return Data'!$B$7:$R$2843,16,0)</f>
        <v>15.057</v>
      </c>
      <c r="S55" s="67">
        <f t="shared" si="16"/>
        <v>25</v>
      </c>
    </row>
    <row r="56" spans="1:19" x14ac:dyDescent="0.3">
      <c r="A56" s="63" t="s">
        <v>314</v>
      </c>
      <c r="B56" s="64">
        <f>VLOOKUP($A56,'Return Data'!$B$7:$R$2843,3,0)</f>
        <v>44340</v>
      </c>
      <c r="C56" s="65">
        <f>VLOOKUP($A56,'Return Data'!$B$7:$R$2843,4,0)</f>
        <v>14.1952</v>
      </c>
      <c r="D56" s="65">
        <f>VLOOKUP($A56,'Return Data'!$B$7:$R$2843,10,0)</f>
        <v>18.8918</v>
      </c>
      <c r="E56" s="66">
        <f t="shared" si="10"/>
        <v>5</v>
      </c>
      <c r="F56" s="65">
        <f>VLOOKUP($A56,'Return Data'!$B$7:$R$2843,11,0)</f>
        <v>46.366399999999999</v>
      </c>
      <c r="G56" s="66">
        <f t="shared" si="11"/>
        <v>5</v>
      </c>
      <c r="H56" s="65">
        <f>VLOOKUP($A56,'Return Data'!$B$7:$R$2843,12,0)</f>
        <v>58.112699999999997</v>
      </c>
      <c r="I56" s="66">
        <f t="shared" si="12"/>
        <v>5</v>
      </c>
      <c r="J56" s="65">
        <f>VLOOKUP($A56,'Return Data'!$B$7:$R$2843,13,0)</f>
        <v>115.0625</v>
      </c>
      <c r="K56" s="66">
        <f t="shared" si="13"/>
        <v>6</v>
      </c>
      <c r="L56" s="65">
        <f>VLOOKUP($A56,'Return Data'!$B$7:$R$2843,17,0)</f>
        <v>15.7316</v>
      </c>
      <c r="M56" s="66">
        <f t="shared" si="17"/>
        <v>34</v>
      </c>
      <c r="N56" s="65">
        <f>VLOOKUP($A56,'Return Data'!$B$7:$R$2843,14,0)</f>
        <v>3.8820000000000001</v>
      </c>
      <c r="O56" s="66">
        <f>RANK(N56,N$8:N$73,0)</f>
        <v>52</v>
      </c>
      <c r="P56" s="65"/>
      <c r="Q56" s="66"/>
      <c r="R56" s="65">
        <f>VLOOKUP($A56,'Return Data'!$B$7:$R$2843,16,0)</f>
        <v>8.0678000000000001</v>
      </c>
      <c r="S56" s="67">
        <f t="shared" si="16"/>
        <v>55</v>
      </c>
    </row>
    <row r="57" spans="1:19" x14ac:dyDescent="0.3">
      <c r="A57" s="63" t="s">
        <v>315</v>
      </c>
      <c r="B57" s="64">
        <f>VLOOKUP($A57,'Return Data'!$B$7:$R$2843,3,0)</f>
        <v>44340</v>
      </c>
      <c r="C57" s="65">
        <f>VLOOKUP($A57,'Return Data'!$B$7:$R$2843,4,0)</f>
        <v>12.2295</v>
      </c>
      <c r="D57" s="65">
        <f>VLOOKUP($A57,'Return Data'!$B$7:$R$2843,10,0)</f>
        <v>19.437999999999999</v>
      </c>
      <c r="E57" s="66">
        <f t="shared" si="10"/>
        <v>4</v>
      </c>
      <c r="F57" s="65">
        <f>VLOOKUP($A57,'Return Data'!$B$7:$R$2843,11,0)</f>
        <v>47.054600000000001</v>
      </c>
      <c r="G57" s="66">
        <f t="shared" si="11"/>
        <v>4</v>
      </c>
      <c r="H57" s="65">
        <f>VLOOKUP($A57,'Return Data'!$B$7:$R$2843,12,0)</f>
        <v>60.458399999999997</v>
      </c>
      <c r="I57" s="66">
        <f t="shared" si="12"/>
        <v>4</v>
      </c>
      <c r="J57" s="65">
        <f>VLOOKUP($A57,'Return Data'!$B$7:$R$2843,13,0)</f>
        <v>119.3396</v>
      </c>
      <c r="K57" s="66">
        <f t="shared" si="13"/>
        <v>4</v>
      </c>
      <c r="L57" s="65">
        <f>VLOOKUP($A57,'Return Data'!$B$7:$R$2843,17,0)</f>
        <v>16.915500000000002</v>
      </c>
      <c r="M57" s="66">
        <f t="shared" si="17"/>
        <v>24</v>
      </c>
      <c r="N57" s="65">
        <f>VLOOKUP($A57,'Return Data'!$B$7:$R$2843,14,0)</f>
        <v>4.0561999999999996</v>
      </c>
      <c r="O57" s="66">
        <f>RANK(N57,N$8:N$73,0)</f>
        <v>51</v>
      </c>
      <c r="P57" s="65"/>
      <c r="Q57" s="66"/>
      <c r="R57" s="65">
        <f>VLOOKUP($A57,'Return Data'!$B$7:$R$2843,16,0)</f>
        <v>4.9451000000000001</v>
      </c>
      <c r="S57" s="67">
        <f t="shared" si="16"/>
        <v>62</v>
      </c>
    </row>
    <row r="58" spans="1:19" x14ac:dyDescent="0.3">
      <c r="A58" s="63" t="s">
        <v>316</v>
      </c>
      <c r="B58" s="64">
        <f>VLOOKUP($A58,'Return Data'!$B$7:$R$2843,3,0)</f>
        <v>44340</v>
      </c>
      <c r="C58" s="65">
        <f>VLOOKUP($A58,'Return Data'!$B$7:$R$2843,4,0)</f>
        <v>11.110900000000001</v>
      </c>
      <c r="D58" s="65">
        <f>VLOOKUP($A58,'Return Data'!$B$7:$R$2843,10,0)</f>
        <v>20.4603</v>
      </c>
      <c r="E58" s="66">
        <f t="shared" si="10"/>
        <v>3</v>
      </c>
      <c r="F58" s="65">
        <f>VLOOKUP($A58,'Return Data'!$B$7:$R$2843,11,0)</f>
        <v>49.2117</v>
      </c>
      <c r="G58" s="66">
        <f t="shared" si="11"/>
        <v>3</v>
      </c>
      <c r="H58" s="65">
        <f>VLOOKUP($A58,'Return Data'!$B$7:$R$2843,12,0)</f>
        <v>61.573099999999997</v>
      </c>
      <c r="I58" s="66">
        <f t="shared" si="12"/>
        <v>2</v>
      </c>
      <c r="J58" s="65">
        <f>VLOOKUP($A58,'Return Data'!$B$7:$R$2843,13,0)</f>
        <v>125.57</v>
      </c>
      <c r="K58" s="66">
        <f t="shared" si="13"/>
        <v>2</v>
      </c>
      <c r="L58" s="65">
        <f>VLOOKUP($A58,'Return Data'!$B$7:$R$2843,17,0)</f>
        <v>16.387599999999999</v>
      </c>
      <c r="M58" s="66">
        <f t="shared" si="17"/>
        <v>28</v>
      </c>
      <c r="N58" s="65"/>
      <c r="O58" s="66"/>
      <c r="P58" s="65"/>
      <c r="Q58" s="66"/>
      <c r="R58" s="65">
        <f>VLOOKUP($A58,'Return Data'!$B$7:$R$2843,16,0)</f>
        <v>2.9241999999999999</v>
      </c>
      <c r="S58" s="67">
        <f t="shared" si="16"/>
        <v>66</v>
      </c>
    </row>
    <row r="59" spans="1:19" x14ac:dyDescent="0.3">
      <c r="A59" s="63" t="s">
        <v>317</v>
      </c>
      <c r="B59" s="64">
        <f>VLOOKUP($A59,'Return Data'!$B$7:$R$2843,3,0)</f>
        <v>44340</v>
      </c>
      <c r="C59" s="65">
        <f>VLOOKUP($A59,'Return Data'!$B$7:$R$2843,4,0)</f>
        <v>12.152900000000001</v>
      </c>
      <c r="D59" s="65">
        <f>VLOOKUP($A59,'Return Data'!$B$7:$R$2843,10,0)</f>
        <v>20.900300000000001</v>
      </c>
      <c r="E59" s="66">
        <f t="shared" si="10"/>
        <v>2</v>
      </c>
      <c r="F59" s="65">
        <f>VLOOKUP($A59,'Return Data'!$B$7:$R$2843,11,0)</f>
        <v>50.360700000000001</v>
      </c>
      <c r="G59" s="66">
        <f t="shared" si="11"/>
        <v>2</v>
      </c>
      <c r="H59" s="65">
        <f>VLOOKUP($A59,'Return Data'!$B$7:$R$2843,12,0)</f>
        <v>62.997100000000003</v>
      </c>
      <c r="I59" s="66">
        <f t="shared" si="12"/>
        <v>1</v>
      </c>
      <c r="J59" s="65">
        <f>VLOOKUP($A59,'Return Data'!$B$7:$R$2843,13,0)</f>
        <v>124.2563</v>
      </c>
      <c r="K59" s="66">
        <f t="shared" si="13"/>
        <v>3</v>
      </c>
      <c r="L59" s="65">
        <f>VLOOKUP($A59,'Return Data'!$B$7:$R$2843,17,0)</f>
        <v>17.8643</v>
      </c>
      <c r="M59" s="66">
        <f t="shared" si="17"/>
        <v>21</v>
      </c>
      <c r="N59" s="65">
        <f>VLOOKUP($A59,'Return Data'!$B$7:$R$2843,14,0)</f>
        <v>4.8747999999999996</v>
      </c>
      <c r="O59" s="66">
        <f>RANK(N59,N$8:N$73,0)</f>
        <v>50</v>
      </c>
      <c r="P59" s="65"/>
      <c r="Q59" s="66"/>
      <c r="R59" s="65">
        <f>VLOOKUP($A59,'Return Data'!$B$7:$R$2843,16,0)</f>
        <v>5.1433</v>
      </c>
      <c r="S59" s="67">
        <f t="shared" si="16"/>
        <v>60</v>
      </c>
    </row>
    <row r="60" spans="1:19" x14ac:dyDescent="0.3">
      <c r="A60" s="63" t="s">
        <v>318</v>
      </c>
      <c r="B60" s="64">
        <f>VLOOKUP($A60,'Return Data'!$B$7:$R$2843,3,0)</f>
        <v>44340</v>
      </c>
      <c r="C60" s="65">
        <f>VLOOKUP($A60,'Return Data'!$B$7:$R$2843,4,0)</f>
        <v>11.7043</v>
      </c>
      <c r="D60" s="65">
        <f>VLOOKUP($A60,'Return Data'!$B$7:$R$2843,10,0)</f>
        <v>16.271000000000001</v>
      </c>
      <c r="E60" s="66">
        <f t="shared" si="10"/>
        <v>6</v>
      </c>
      <c r="F60" s="65">
        <f>VLOOKUP($A60,'Return Data'!$B$7:$R$2843,11,0)</f>
        <v>45.311999999999998</v>
      </c>
      <c r="G60" s="66">
        <f t="shared" si="11"/>
        <v>6</v>
      </c>
      <c r="H60" s="65">
        <f>VLOOKUP($A60,'Return Data'!$B$7:$R$2843,12,0)</f>
        <v>55.2789</v>
      </c>
      <c r="I60" s="66">
        <f t="shared" si="12"/>
        <v>7</v>
      </c>
      <c r="J60" s="65">
        <f>VLOOKUP($A60,'Return Data'!$B$7:$R$2843,13,0)</f>
        <v>116.3817</v>
      </c>
      <c r="K60" s="66">
        <f t="shared" si="13"/>
        <v>5</v>
      </c>
      <c r="L60" s="65">
        <f>VLOOKUP($A60,'Return Data'!$B$7:$R$2843,17,0)</f>
        <v>15.8309</v>
      </c>
      <c r="M60" s="66">
        <f t="shared" si="17"/>
        <v>32</v>
      </c>
      <c r="N60" s="65"/>
      <c r="O60" s="66"/>
      <c r="P60" s="65"/>
      <c r="Q60" s="66"/>
      <c r="R60" s="65">
        <f>VLOOKUP($A60,'Return Data'!$B$7:$R$2843,16,0)</f>
        <v>5.1079999999999997</v>
      </c>
      <c r="S60" s="67">
        <f t="shared" si="16"/>
        <v>61</v>
      </c>
    </row>
    <row r="61" spans="1:19" x14ac:dyDescent="0.3">
      <c r="A61" s="63" t="s">
        <v>319</v>
      </c>
      <c r="B61" s="64">
        <f>VLOOKUP($A61,'Return Data'!$B$7:$R$2843,3,0)</f>
        <v>44340</v>
      </c>
      <c r="C61" s="65">
        <f>VLOOKUP($A61,'Return Data'!$B$7:$R$2843,4,0)</f>
        <v>20.0776</v>
      </c>
      <c r="D61" s="65">
        <f>VLOOKUP($A61,'Return Data'!$B$7:$R$2843,10,0)</f>
        <v>2.7869999999999999</v>
      </c>
      <c r="E61" s="66">
        <f t="shared" si="10"/>
        <v>46</v>
      </c>
      <c r="F61" s="65">
        <f>VLOOKUP($A61,'Return Data'!$B$7:$R$2843,11,0)</f>
        <v>20.456700000000001</v>
      </c>
      <c r="G61" s="66">
        <f t="shared" si="11"/>
        <v>38</v>
      </c>
      <c r="H61" s="65">
        <f>VLOOKUP($A61,'Return Data'!$B$7:$R$2843,12,0)</f>
        <v>33.439700000000002</v>
      </c>
      <c r="I61" s="66">
        <f t="shared" si="12"/>
        <v>45</v>
      </c>
      <c r="J61" s="65">
        <f>VLOOKUP($A61,'Return Data'!$B$7:$R$2843,13,0)</f>
        <v>71.767799999999994</v>
      </c>
      <c r="K61" s="66">
        <f t="shared" si="13"/>
        <v>37</v>
      </c>
      <c r="L61" s="65">
        <f>VLOOKUP($A61,'Return Data'!$B$7:$R$2843,17,0)</f>
        <v>16.077999999999999</v>
      </c>
      <c r="M61" s="66">
        <f t="shared" si="17"/>
        <v>30</v>
      </c>
      <c r="N61" s="65">
        <f>VLOOKUP($A61,'Return Data'!$B$7:$R$2843,14,0)</f>
        <v>11.9596</v>
      </c>
      <c r="O61" s="66">
        <f>RANK(N61,N$8:N$73,0)</f>
        <v>25</v>
      </c>
      <c r="P61" s="65"/>
      <c r="Q61" s="66"/>
      <c r="R61" s="65">
        <f>VLOOKUP($A61,'Return Data'!$B$7:$R$2843,16,0)</f>
        <v>14.409000000000001</v>
      </c>
      <c r="S61" s="67">
        <f t="shared" si="16"/>
        <v>29</v>
      </c>
    </row>
    <row r="62" spans="1:19" x14ac:dyDescent="0.3">
      <c r="A62" s="63" t="s">
        <v>320</v>
      </c>
      <c r="B62" s="64">
        <f>VLOOKUP($A62,'Return Data'!$B$7:$R$2843,3,0)</f>
        <v>44340</v>
      </c>
      <c r="C62" s="65">
        <f>VLOOKUP($A62,'Return Data'!$B$7:$R$2843,4,0)</f>
        <v>18.4358</v>
      </c>
      <c r="D62" s="65">
        <f>VLOOKUP($A62,'Return Data'!$B$7:$R$2843,10,0)</f>
        <v>3.2147000000000001</v>
      </c>
      <c r="E62" s="66">
        <f t="shared" si="10"/>
        <v>38</v>
      </c>
      <c r="F62" s="65">
        <f>VLOOKUP($A62,'Return Data'!$B$7:$R$2843,11,0)</f>
        <v>21.3233</v>
      </c>
      <c r="G62" s="66">
        <f t="shared" si="11"/>
        <v>35</v>
      </c>
      <c r="H62" s="65">
        <f>VLOOKUP($A62,'Return Data'!$B$7:$R$2843,12,0)</f>
        <v>34.627800000000001</v>
      </c>
      <c r="I62" s="66">
        <f t="shared" si="12"/>
        <v>39</v>
      </c>
      <c r="J62" s="65">
        <f>VLOOKUP($A62,'Return Data'!$B$7:$R$2843,13,0)</f>
        <v>73.567300000000003</v>
      </c>
      <c r="K62" s="66">
        <f t="shared" si="13"/>
        <v>32</v>
      </c>
      <c r="L62" s="65">
        <f>VLOOKUP($A62,'Return Data'!$B$7:$R$2843,17,0)</f>
        <v>15.451700000000001</v>
      </c>
      <c r="M62" s="66">
        <f t="shared" si="17"/>
        <v>35</v>
      </c>
      <c r="N62" s="65">
        <f>VLOOKUP($A62,'Return Data'!$B$7:$R$2843,14,0)</f>
        <v>11.5327</v>
      </c>
      <c r="O62" s="66">
        <f>RANK(N62,N$8:N$73,0)</f>
        <v>26</v>
      </c>
      <c r="P62" s="65">
        <f>VLOOKUP($A62,'Return Data'!$B$7:$R$2843,15,0)</f>
        <v>14.891999999999999</v>
      </c>
      <c r="Q62" s="66">
        <f>RANK(P62,P$8:P$73,0)</f>
        <v>18</v>
      </c>
      <c r="R62" s="65">
        <f>VLOOKUP($A62,'Return Data'!$B$7:$R$2843,16,0)</f>
        <v>10.4275</v>
      </c>
      <c r="S62" s="67">
        <f t="shared" si="16"/>
        <v>51</v>
      </c>
    </row>
    <row r="63" spans="1:19" x14ac:dyDescent="0.3">
      <c r="A63" s="63" t="s">
        <v>321</v>
      </c>
      <c r="B63" s="64">
        <f>VLOOKUP($A63,'Return Data'!$B$7:$R$2843,3,0)</f>
        <v>44340</v>
      </c>
      <c r="C63" s="65">
        <f>VLOOKUP($A63,'Return Data'!$B$7:$R$2843,4,0)</f>
        <v>13.6172</v>
      </c>
      <c r="D63" s="65">
        <f>VLOOKUP($A63,'Return Data'!$B$7:$R$2843,10,0)</f>
        <v>15.614599999999999</v>
      </c>
      <c r="E63" s="66">
        <f t="shared" si="10"/>
        <v>7</v>
      </c>
      <c r="F63" s="65">
        <f>VLOOKUP($A63,'Return Data'!$B$7:$R$2843,11,0)</f>
        <v>44.0242</v>
      </c>
      <c r="G63" s="66">
        <f t="shared" si="11"/>
        <v>7</v>
      </c>
      <c r="H63" s="65">
        <f>VLOOKUP($A63,'Return Data'!$B$7:$R$2843,12,0)</f>
        <v>55.698099999999997</v>
      </c>
      <c r="I63" s="66">
        <f t="shared" si="12"/>
        <v>6</v>
      </c>
      <c r="J63" s="65">
        <f>VLOOKUP($A63,'Return Data'!$B$7:$R$2843,13,0)</f>
        <v>104.63760000000001</v>
      </c>
      <c r="K63" s="66">
        <f t="shared" si="13"/>
        <v>7</v>
      </c>
      <c r="L63" s="65">
        <f>VLOOKUP($A63,'Return Data'!$B$7:$R$2843,17,0)</f>
        <v>16.292999999999999</v>
      </c>
      <c r="M63" s="66">
        <f t="shared" si="17"/>
        <v>29</v>
      </c>
      <c r="N63" s="65"/>
      <c r="O63" s="66"/>
      <c r="P63" s="65"/>
      <c r="Q63" s="66"/>
      <c r="R63" s="65">
        <f>VLOOKUP($A63,'Return Data'!$B$7:$R$2843,16,0)</f>
        <v>11.2171</v>
      </c>
      <c r="S63" s="67">
        <f t="shared" si="16"/>
        <v>47</v>
      </c>
    </row>
    <row r="64" spans="1:19" x14ac:dyDescent="0.3">
      <c r="A64" s="63" t="s">
        <v>322</v>
      </c>
      <c r="B64" s="64">
        <f>VLOOKUP($A64,'Return Data'!$B$7:$R$2843,3,0)</f>
        <v>44340</v>
      </c>
      <c r="C64" s="65">
        <f>VLOOKUP($A64,'Return Data'!$B$7:$R$2843,4,0)</f>
        <v>24.115300000000001</v>
      </c>
      <c r="D64" s="65">
        <f>VLOOKUP($A64,'Return Data'!$B$7:$R$2843,10,0)</f>
        <v>0.46870000000000001</v>
      </c>
      <c r="E64" s="66">
        <f t="shared" si="10"/>
        <v>62</v>
      </c>
      <c r="F64" s="65">
        <f>VLOOKUP($A64,'Return Data'!$B$7:$R$2843,11,0)</f>
        <v>18.869499999999999</v>
      </c>
      <c r="G64" s="66">
        <f t="shared" si="11"/>
        <v>50</v>
      </c>
      <c r="H64" s="65">
        <f>VLOOKUP($A64,'Return Data'!$B$7:$R$2843,12,0)</f>
        <v>33.889800000000001</v>
      </c>
      <c r="I64" s="66">
        <f t="shared" si="12"/>
        <v>42</v>
      </c>
      <c r="J64" s="65">
        <f>VLOOKUP($A64,'Return Data'!$B$7:$R$2843,13,0)</f>
        <v>68.049700000000001</v>
      </c>
      <c r="K64" s="66">
        <f t="shared" si="13"/>
        <v>47</v>
      </c>
      <c r="L64" s="65">
        <f>VLOOKUP($A64,'Return Data'!$B$7:$R$2843,17,0)</f>
        <v>13.877700000000001</v>
      </c>
      <c r="M64" s="66">
        <f t="shared" si="17"/>
        <v>42</v>
      </c>
      <c r="N64" s="65">
        <f>VLOOKUP($A64,'Return Data'!$B$7:$R$2843,14,0)</f>
        <v>12.2477</v>
      </c>
      <c r="O64" s="66">
        <f t="shared" ref="O64:O69" si="18">RANK(N64,N$8:N$73,0)</f>
        <v>23</v>
      </c>
      <c r="P64" s="65">
        <f>VLOOKUP($A64,'Return Data'!$B$7:$R$2843,15,0)</f>
        <v>15.0397</v>
      </c>
      <c r="Q64" s="66">
        <f>RANK(P64,P$8:P$73,0)</f>
        <v>17</v>
      </c>
      <c r="R64" s="65">
        <f>VLOOKUP($A64,'Return Data'!$B$7:$R$2843,16,0)</f>
        <v>14.229699999999999</v>
      </c>
      <c r="S64" s="67">
        <f t="shared" si="16"/>
        <v>30</v>
      </c>
    </row>
    <row r="65" spans="1:19" x14ac:dyDescent="0.3">
      <c r="A65" s="63" t="s">
        <v>323</v>
      </c>
      <c r="B65" s="64">
        <f>VLOOKUP($A65,'Return Data'!$B$7:$R$2843,3,0)</f>
        <v>44340</v>
      </c>
      <c r="C65" s="65">
        <f>VLOOKUP($A65,'Return Data'!$B$7:$R$2843,4,0)</f>
        <v>153.94085139557899</v>
      </c>
      <c r="D65" s="65">
        <f>VLOOKUP($A65,'Return Data'!$B$7:$R$2843,10,0)</f>
        <v>4.0867000000000004</v>
      </c>
      <c r="E65" s="66">
        <f t="shared" si="10"/>
        <v>36</v>
      </c>
      <c r="F65" s="65">
        <f>VLOOKUP($A65,'Return Data'!$B$7:$R$2843,11,0)</f>
        <v>16.076899999999998</v>
      </c>
      <c r="G65" s="66">
        <f t="shared" si="11"/>
        <v>57</v>
      </c>
      <c r="H65" s="65">
        <f>VLOOKUP($A65,'Return Data'!$B$7:$R$2843,12,0)</f>
        <v>27.895499999999998</v>
      </c>
      <c r="I65" s="66">
        <f t="shared" si="12"/>
        <v>61</v>
      </c>
      <c r="J65" s="65">
        <f>VLOOKUP($A65,'Return Data'!$B$7:$R$2843,13,0)</f>
        <v>56.628599999999999</v>
      </c>
      <c r="K65" s="66">
        <f t="shared" si="13"/>
        <v>61</v>
      </c>
      <c r="L65" s="65">
        <f>VLOOKUP($A65,'Return Data'!$B$7:$R$2843,17,0)</f>
        <v>12.830500000000001</v>
      </c>
      <c r="M65" s="66">
        <f t="shared" si="17"/>
        <v>48</v>
      </c>
      <c r="N65" s="65">
        <f>VLOOKUP($A65,'Return Data'!$B$7:$R$2843,14,0)</f>
        <v>10.3101</v>
      </c>
      <c r="O65" s="66">
        <f t="shared" si="18"/>
        <v>32</v>
      </c>
      <c r="P65" s="65">
        <f>VLOOKUP($A65,'Return Data'!$B$7:$R$2843,15,0)</f>
        <v>14.8453</v>
      </c>
      <c r="Q65" s="66">
        <f>RANK(P65,P$8:P$73,0)</f>
        <v>19</v>
      </c>
      <c r="R65" s="65">
        <f>VLOOKUP($A65,'Return Data'!$B$7:$R$2843,16,0)</f>
        <v>11.476599999999999</v>
      </c>
      <c r="S65" s="67">
        <f t="shared" si="16"/>
        <v>42</v>
      </c>
    </row>
    <row r="66" spans="1:19" x14ac:dyDescent="0.3">
      <c r="A66" s="63" t="s">
        <v>324</v>
      </c>
      <c r="B66" s="64">
        <f>VLOOKUP($A66,'Return Data'!$B$7:$R$2843,3,0)</f>
        <v>44340</v>
      </c>
      <c r="C66" s="65">
        <f>VLOOKUP($A66,'Return Data'!$B$7:$R$2843,4,0)</f>
        <v>34.450000000000003</v>
      </c>
      <c r="D66" s="65">
        <f>VLOOKUP($A66,'Return Data'!$B$7:$R$2843,10,0)</f>
        <v>2.0741000000000001</v>
      </c>
      <c r="E66" s="66">
        <f t="shared" si="10"/>
        <v>53</v>
      </c>
      <c r="F66" s="65">
        <f>VLOOKUP($A66,'Return Data'!$B$7:$R$2843,11,0)</f>
        <v>18.9161</v>
      </c>
      <c r="G66" s="66">
        <f t="shared" si="11"/>
        <v>49</v>
      </c>
      <c r="H66" s="65">
        <f>VLOOKUP($A66,'Return Data'!$B$7:$R$2843,12,0)</f>
        <v>31.588999999999999</v>
      </c>
      <c r="I66" s="66">
        <f t="shared" si="12"/>
        <v>52</v>
      </c>
      <c r="J66" s="65">
        <f>VLOOKUP($A66,'Return Data'!$B$7:$R$2843,13,0)</f>
        <v>67.639899999999997</v>
      </c>
      <c r="K66" s="66">
        <f t="shared" si="13"/>
        <v>48</v>
      </c>
      <c r="L66" s="65">
        <f>VLOOKUP($A66,'Return Data'!$B$7:$R$2843,17,0)</f>
        <v>18.383600000000001</v>
      </c>
      <c r="M66" s="66">
        <f t="shared" si="17"/>
        <v>17</v>
      </c>
      <c r="N66" s="65">
        <f>VLOOKUP($A66,'Return Data'!$B$7:$R$2843,14,0)</f>
        <v>14.0563</v>
      </c>
      <c r="O66" s="66">
        <f t="shared" si="18"/>
        <v>15</v>
      </c>
      <c r="P66" s="65">
        <f>VLOOKUP($A66,'Return Data'!$B$7:$R$2843,15,0)</f>
        <v>13.1356</v>
      </c>
      <c r="Q66" s="66">
        <f>RANK(P66,P$8:P$73,0)</f>
        <v>26</v>
      </c>
      <c r="R66" s="65">
        <f>VLOOKUP($A66,'Return Data'!$B$7:$R$2843,16,0)</f>
        <v>14.0245</v>
      </c>
      <c r="S66" s="67">
        <f t="shared" si="16"/>
        <v>32</v>
      </c>
    </row>
    <row r="67" spans="1:19" x14ac:dyDescent="0.3">
      <c r="A67" s="63" t="s">
        <v>325</v>
      </c>
      <c r="B67" s="64">
        <f>VLOOKUP($A67,'Return Data'!$B$7:$R$2843,3,0)</f>
        <v>44340</v>
      </c>
      <c r="C67" s="65">
        <f>VLOOKUP($A67,'Return Data'!$B$7:$R$2843,4,0)</f>
        <v>19.1175</v>
      </c>
      <c r="D67" s="65">
        <f>VLOOKUP($A67,'Return Data'!$B$7:$R$2843,10,0)</f>
        <v>6.9192999999999998</v>
      </c>
      <c r="E67" s="66">
        <f t="shared" si="10"/>
        <v>22</v>
      </c>
      <c r="F67" s="65">
        <f>VLOOKUP($A67,'Return Data'!$B$7:$R$2843,11,0)</f>
        <v>29.5092</v>
      </c>
      <c r="G67" s="66">
        <f t="shared" si="11"/>
        <v>12</v>
      </c>
      <c r="H67" s="65">
        <f>VLOOKUP($A67,'Return Data'!$B$7:$R$2843,12,0)</f>
        <v>42.947400000000002</v>
      </c>
      <c r="I67" s="66">
        <f t="shared" si="12"/>
        <v>13</v>
      </c>
      <c r="J67" s="65">
        <f>VLOOKUP($A67,'Return Data'!$B$7:$R$2843,13,0)</f>
        <v>88.116200000000006</v>
      </c>
      <c r="K67" s="66">
        <f t="shared" si="13"/>
        <v>15</v>
      </c>
      <c r="L67" s="65">
        <f>VLOOKUP($A67,'Return Data'!$B$7:$R$2843,17,0)</f>
        <v>16.802099999999999</v>
      </c>
      <c r="M67" s="66">
        <f t="shared" si="17"/>
        <v>26</v>
      </c>
      <c r="N67" s="65">
        <f>VLOOKUP($A67,'Return Data'!$B$7:$R$2843,14,0)</f>
        <v>11.328799999999999</v>
      </c>
      <c r="O67" s="66">
        <f t="shared" si="18"/>
        <v>28</v>
      </c>
      <c r="P67" s="65"/>
      <c r="Q67" s="66"/>
      <c r="R67" s="65">
        <f>VLOOKUP($A67,'Return Data'!$B$7:$R$2843,16,0)</f>
        <v>13.3993</v>
      </c>
      <c r="S67" s="67">
        <f t="shared" si="16"/>
        <v>37</v>
      </c>
    </row>
    <row r="68" spans="1:19" x14ac:dyDescent="0.3">
      <c r="A68" s="63" t="s">
        <v>326</v>
      </c>
      <c r="B68" s="64">
        <f>VLOOKUP($A68,'Return Data'!$B$7:$R$2843,3,0)</f>
        <v>44340</v>
      </c>
      <c r="C68" s="65">
        <f>VLOOKUP($A68,'Return Data'!$B$7:$R$2843,4,0)</f>
        <v>13.9437</v>
      </c>
      <c r="D68" s="65">
        <f>VLOOKUP($A68,'Return Data'!$B$7:$R$2843,10,0)</f>
        <v>6.6130000000000004</v>
      </c>
      <c r="E68" s="66">
        <f t="shared" si="10"/>
        <v>24</v>
      </c>
      <c r="F68" s="65">
        <f>VLOOKUP($A68,'Return Data'!$B$7:$R$2843,11,0)</f>
        <v>31.776800000000001</v>
      </c>
      <c r="G68" s="66">
        <f t="shared" si="11"/>
        <v>10</v>
      </c>
      <c r="H68" s="65">
        <f>VLOOKUP($A68,'Return Data'!$B$7:$R$2843,12,0)</f>
        <v>45.577500000000001</v>
      </c>
      <c r="I68" s="66">
        <f t="shared" si="12"/>
        <v>10</v>
      </c>
      <c r="J68" s="65">
        <f>VLOOKUP($A68,'Return Data'!$B$7:$R$2843,13,0)</f>
        <v>87.5792</v>
      </c>
      <c r="K68" s="66">
        <f t="shared" si="13"/>
        <v>17</v>
      </c>
      <c r="L68" s="65">
        <f>VLOOKUP($A68,'Return Data'!$B$7:$R$2843,17,0)</f>
        <v>13.263</v>
      </c>
      <c r="M68" s="66">
        <f t="shared" si="17"/>
        <v>47</v>
      </c>
      <c r="N68" s="65">
        <f>VLOOKUP($A68,'Return Data'!$B$7:$R$2843,14,0)</f>
        <v>9.4568999999999992</v>
      </c>
      <c r="O68" s="66">
        <f t="shared" si="18"/>
        <v>38</v>
      </c>
      <c r="P68" s="65"/>
      <c r="Q68" s="66"/>
      <c r="R68" s="65">
        <f>VLOOKUP($A68,'Return Data'!$B$7:$R$2843,16,0)</f>
        <v>7.9824000000000002</v>
      </c>
      <c r="S68" s="67">
        <f t="shared" si="16"/>
        <v>56</v>
      </c>
    </row>
    <row r="69" spans="1:19" x14ac:dyDescent="0.3">
      <c r="A69" s="63" t="s">
        <v>327</v>
      </c>
      <c r="B69" s="64">
        <f>VLOOKUP($A69,'Return Data'!$B$7:$R$2843,3,0)</f>
        <v>44340</v>
      </c>
      <c r="C69" s="65">
        <f>VLOOKUP($A69,'Return Data'!$B$7:$R$2843,4,0)</f>
        <v>12.8941</v>
      </c>
      <c r="D69" s="65">
        <f>VLOOKUP($A69,'Return Data'!$B$7:$R$2843,10,0)</f>
        <v>5.6433999999999997</v>
      </c>
      <c r="E69" s="66">
        <f t="shared" si="10"/>
        <v>25</v>
      </c>
      <c r="F69" s="65">
        <f>VLOOKUP($A69,'Return Data'!$B$7:$R$2843,11,0)</f>
        <v>30.4543</v>
      </c>
      <c r="G69" s="66">
        <f t="shared" si="11"/>
        <v>11</v>
      </c>
      <c r="H69" s="65">
        <f>VLOOKUP($A69,'Return Data'!$B$7:$R$2843,12,0)</f>
        <v>42.957999999999998</v>
      </c>
      <c r="I69" s="66">
        <f t="shared" si="12"/>
        <v>12</v>
      </c>
      <c r="J69" s="65">
        <f>VLOOKUP($A69,'Return Data'!$B$7:$R$2843,13,0)</f>
        <v>82.001800000000003</v>
      </c>
      <c r="K69" s="66">
        <f t="shared" si="13"/>
        <v>18</v>
      </c>
      <c r="L69" s="65">
        <f>VLOOKUP($A69,'Return Data'!$B$7:$R$2843,17,0)</f>
        <v>13.493399999999999</v>
      </c>
      <c r="M69" s="66">
        <f t="shared" si="17"/>
        <v>46</v>
      </c>
      <c r="N69" s="65">
        <f>VLOOKUP($A69,'Return Data'!$B$7:$R$2843,14,0)</f>
        <v>10.153600000000001</v>
      </c>
      <c r="O69" s="66">
        <f t="shared" si="18"/>
        <v>34</v>
      </c>
      <c r="P69" s="65"/>
      <c r="Q69" s="66"/>
      <c r="R69" s="65">
        <f>VLOOKUP($A69,'Return Data'!$B$7:$R$2843,16,0)</f>
        <v>6.3067000000000002</v>
      </c>
      <c r="S69" s="67">
        <f t="shared" si="16"/>
        <v>59</v>
      </c>
    </row>
    <row r="70" spans="1:19" x14ac:dyDescent="0.3">
      <c r="A70" s="63" t="s">
        <v>328</v>
      </c>
      <c r="B70" s="64">
        <f>VLOOKUP($A70,'Return Data'!$B$7:$R$2843,3,0)</f>
        <v>44340</v>
      </c>
      <c r="C70" s="65">
        <f>VLOOKUP($A70,'Return Data'!$B$7:$R$2843,4,0)</f>
        <v>11.046099999999999</v>
      </c>
      <c r="D70" s="65">
        <f>VLOOKUP($A70,'Return Data'!$B$7:$R$2843,10,0)</f>
        <v>2.7</v>
      </c>
      <c r="E70" s="66">
        <f t="shared" si="10"/>
        <v>47</v>
      </c>
      <c r="F70" s="65">
        <f>VLOOKUP($A70,'Return Data'!$B$7:$R$2843,11,0)</f>
        <v>19.9529</v>
      </c>
      <c r="G70" s="66">
        <f t="shared" si="11"/>
        <v>44</v>
      </c>
      <c r="H70" s="65">
        <f>VLOOKUP($A70,'Return Data'!$B$7:$R$2843,12,0)</f>
        <v>30.735499999999998</v>
      </c>
      <c r="I70" s="66">
        <f t="shared" si="12"/>
        <v>54</v>
      </c>
      <c r="J70" s="65">
        <f>VLOOKUP($A70,'Return Data'!$B$7:$R$2843,13,0)</f>
        <v>62.392499999999998</v>
      </c>
      <c r="K70" s="66">
        <f t="shared" si="13"/>
        <v>55</v>
      </c>
      <c r="L70" s="65">
        <f>VLOOKUP($A70,'Return Data'!$B$7:$R$2843,17,0)</f>
        <v>11.5357</v>
      </c>
      <c r="M70" s="66">
        <f t="shared" si="17"/>
        <v>56</v>
      </c>
      <c r="N70" s="65"/>
      <c r="O70" s="66"/>
      <c r="P70" s="65"/>
      <c r="Q70" s="66"/>
      <c r="R70" s="65">
        <f>VLOOKUP($A70,'Return Data'!$B$7:$R$2843,16,0)</f>
        <v>3.0163000000000002</v>
      </c>
      <c r="S70" s="67">
        <f t="shared" si="16"/>
        <v>65</v>
      </c>
    </row>
    <row r="71" spans="1:19" x14ac:dyDescent="0.3">
      <c r="A71" s="63" t="s">
        <v>329</v>
      </c>
      <c r="B71" s="64">
        <f>VLOOKUP($A71,'Return Data'!$B$7:$R$2843,3,0)</f>
        <v>44340</v>
      </c>
      <c r="C71" s="65">
        <f>VLOOKUP($A71,'Return Data'!$B$7:$R$2843,4,0)</f>
        <v>11.5183</v>
      </c>
      <c r="D71" s="65">
        <f>VLOOKUP($A71,'Return Data'!$B$7:$R$2843,10,0)</f>
        <v>2.8172000000000001</v>
      </c>
      <c r="E71" s="66">
        <f t="shared" si="10"/>
        <v>43</v>
      </c>
      <c r="F71" s="65">
        <f>VLOOKUP($A71,'Return Data'!$B$7:$R$2843,11,0)</f>
        <v>19.203700000000001</v>
      </c>
      <c r="G71" s="66">
        <f t="shared" si="11"/>
        <v>47</v>
      </c>
      <c r="H71" s="65">
        <f>VLOOKUP($A71,'Return Data'!$B$7:$R$2843,12,0)</f>
        <v>29.985800000000001</v>
      </c>
      <c r="I71" s="66">
        <f t="shared" si="12"/>
        <v>56</v>
      </c>
      <c r="J71" s="65">
        <f>VLOOKUP($A71,'Return Data'!$B$7:$R$2843,13,0)</f>
        <v>60.762300000000003</v>
      </c>
      <c r="K71" s="66">
        <f t="shared" si="13"/>
        <v>56</v>
      </c>
      <c r="L71" s="65">
        <f>VLOOKUP($A71,'Return Data'!$B$7:$R$2843,17,0)</f>
        <v>12.4552</v>
      </c>
      <c r="M71" s="66">
        <f t="shared" si="17"/>
        <v>51</v>
      </c>
      <c r="N71" s="65"/>
      <c r="O71" s="66"/>
      <c r="P71" s="65"/>
      <c r="Q71" s="66"/>
      <c r="R71" s="65">
        <f>VLOOKUP($A71,'Return Data'!$B$7:$R$2843,16,0)</f>
        <v>4.5723000000000003</v>
      </c>
      <c r="S71" s="67">
        <f t="shared" si="16"/>
        <v>64</v>
      </c>
    </row>
    <row r="72" spans="1:19" x14ac:dyDescent="0.3">
      <c r="A72" s="63" t="s">
        <v>330</v>
      </c>
      <c r="B72" s="64">
        <f>VLOOKUP($A72,'Return Data'!$B$7:$R$2843,3,0)</f>
        <v>44340</v>
      </c>
      <c r="C72" s="65">
        <f>VLOOKUP($A72,'Return Data'!$B$7:$R$2843,4,0)</f>
        <v>122.57</v>
      </c>
      <c r="D72" s="65">
        <f>VLOOKUP($A72,'Return Data'!$B$7:$R$2843,10,0)</f>
        <v>2.6844000000000001</v>
      </c>
      <c r="E72" s="66">
        <f t="shared" ref="E72:E73" si="19">RANK(D72,D$8:D$73,0)</f>
        <v>49</v>
      </c>
      <c r="F72" s="65">
        <f>VLOOKUP($A72,'Return Data'!$B$7:$R$2843,11,0)</f>
        <v>18.869199999999999</v>
      </c>
      <c r="G72" s="66">
        <f t="shared" ref="G72:G73" si="20">RANK(F72,F$8:F$73,0)</f>
        <v>51</v>
      </c>
      <c r="H72" s="65">
        <f>VLOOKUP($A72,'Return Data'!$B$7:$R$2843,12,0)</f>
        <v>34.7256</v>
      </c>
      <c r="I72" s="66">
        <f t="shared" ref="I72:I73" si="21">RANK(H72,H$8:H$73,0)</f>
        <v>38</v>
      </c>
      <c r="J72" s="65">
        <f>VLOOKUP($A72,'Return Data'!$B$7:$R$2843,13,0)</f>
        <v>70.377099999999999</v>
      </c>
      <c r="K72" s="66">
        <f t="shared" ref="K72:K73" si="22">RANK(J72,J$8:J$73,0)</f>
        <v>40</v>
      </c>
      <c r="L72" s="65">
        <f>VLOOKUP($A72,'Return Data'!$B$7:$R$2843,17,0)</f>
        <v>18.467500000000001</v>
      </c>
      <c r="M72" s="66">
        <f t="shared" si="17"/>
        <v>16</v>
      </c>
      <c r="N72" s="65">
        <f>VLOOKUP($A72,'Return Data'!$B$7:$R$2843,14,0)</f>
        <v>13.230399999999999</v>
      </c>
      <c r="O72" s="66">
        <f>RANK(N72,N$8:N$73,0)</f>
        <v>18</v>
      </c>
      <c r="P72" s="65">
        <f>VLOOKUP($A72,'Return Data'!$B$7:$R$2843,15,0)</f>
        <v>14.5161</v>
      </c>
      <c r="Q72" s="66">
        <f>RANK(P72,P$8:P$73,0)</f>
        <v>20</v>
      </c>
      <c r="R72" s="65">
        <f>VLOOKUP($A72,'Return Data'!$B$7:$R$2843,16,0)</f>
        <v>11.688700000000001</v>
      </c>
      <c r="S72" s="67">
        <f t="shared" ref="S72:S73" si="23">RANK(R72,R$8:R$73,0)</f>
        <v>41</v>
      </c>
    </row>
    <row r="73" spans="1:19" x14ac:dyDescent="0.3">
      <c r="A73" s="63" t="s">
        <v>331</v>
      </c>
      <c r="B73" s="64">
        <f>VLOOKUP($A73,'Return Data'!$B$7:$R$2843,3,0)</f>
        <v>44340</v>
      </c>
      <c r="C73" s="65">
        <f>VLOOKUP($A73,'Return Data'!$B$7:$R$2843,4,0)</f>
        <v>195.972990951208</v>
      </c>
      <c r="D73" s="65">
        <f>VLOOKUP($A73,'Return Data'!$B$7:$R$2843,10,0)</f>
        <v>1.7751999999999999</v>
      </c>
      <c r="E73" s="66">
        <f t="shared" si="19"/>
        <v>54</v>
      </c>
      <c r="F73" s="65">
        <f>VLOOKUP($A73,'Return Data'!$B$7:$R$2843,11,0)</f>
        <v>16.789000000000001</v>
      </c>
      <c r="G73" s="66">
        <f t="shared" si="20"/>
        <v>56</v>
      </c>
      <c r="H73" s="65">
        <f>VLOOKUP($A73,'Return Data'!$B$7:$R$2843,12,0)</f>
        <v>31.3523</v>
      </c>
      <c r="I73" s="66">
        <f t="shared" si="21"/>
        <v>53</v>
      </c>
      <c r="J73" s="65">
        <f>VLOOKUP($A73,'Return Data'!$B$7:$R$2843,13,0)</f>
        <v>65.656800000000004</v>
      </c>
      <c r="K73" s="66">
        <f t="shared" si="22"/>
        <v>52</v>
      </c>
      <c r="L73" s="65">
        <f>VLOOKUP($A73,'Return Data'!$B$7:$R$2843,17,0)</f>
        <v>11.6152</v>
      </c>
      <c r="M73" s="66">
        <f t="shared" si="17"/>
        <v>55</v>
      </c>
      <c r="N73" s="65">
        <f>VLOOKUP($A73,'Return Data'!$B$7:$R$2843,14,0)</f>
        <v>10.4473</v>
      </c>
      <c r="O73" s="66">
        <f>RANK(N73,N$8:N$73,0)</f>
        <v>31</v>
      </c>
      <c r="P73" s="65">
        <f>VLOOKUP($A73,'Return Data'!$B$7:$R$2843,15,0)</f>
        <v>13.4527</v>
      </c>
      <c r="Q73" s="66">
        <f>RANK(P73,P$8:P$73,0)</f>
        <v>24</v>
      </c>
      <c r="R73" s="65">
        <f>VLOOKUP($A73,'Return Data'!$B$7:$R$2843,16,0)</f>
        <v>17.7925</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6.0042424242424248</v>
      </c>
      <c r="E75" s="74"/>
      <c r="F75" s="75">
        <f>AVERAGE(F8:F73)</f>
        <v>24.327996969696972</v>
      </c>
      <c r="G75" s="74"/>
      <c r="H75" s="75">
        <f>AVERAGE(H8:H73)</f>
        <v>37.970548484848493</v>
      </c>
      <c r="I75" s="74"/>
      <c r="J75" s="75">
        <f>AVERAGE(J8:J73)</f>
        <v>77.505831818181818</v>
      </c>
      <c r="K75" s="74"/>
      <c r="L75" s="75">
        <f>AVERAGE(L8:L73)</f>
        <v>17.203176190476185</v>
      </c>
      <c r="M75" s="74"/>
      <c r="N75" s="75">
        <f>AVERAGE(N8:N73)</f>
        <v>12.231265384615387</v>
      </c>
      <c r="O75" s="74"/>
      <c r="P75" s="75">
        <f>AVERAGE(P8:P73)</f>
        <v>15.057197435897438</v>
      </c>
      <c r="Q75" s="74"/>
      <c r="R75" s="75">
        <f>AVERAGE(R8:R73)</f>
        <v>13.836606060606059</v>
      </c>
      <c r="S75" s="76"/>
    </row>
    <row r="76" spans="1:19" x14ac:dyDescent="0.3">
      <c r="A76" s="73" t="s">
        <v>28</v>
      </c>
      <c r="B76" s="74"/>
      <c r="C76" s="74"/>
      <c r="D76" s="75">
        <f>MIN(D8:D73)</f>
        <v>-1.8688</v>
      </c>
      <c r="E76" s="74"/>
      <c r="F76" s="75">
        <f>MIN(F8:F73)</f>
        <v>9.1638999999999999</v>
      </c>
      <c r="G76" s="74"/>
      <c r="H76" s="75">
        <f>MIN(H8:H73)</f>
        <v>18.616299999999999</v>
      </c>
      <c r="I76" s="74"/>
      <c r="J76" s="75">
        <f>MIN(J8:J73)</f>
        <v>46.898299999999999</v>
      </c>
      <c r="K76" s="74"/>
      <c r="L76" s="75">
        <f>MIN(L8:L73)</f>
        <v>7.3033999999999999</v>
      </c>
      <c r="M76" s="74"/>
      <c r="N76" s="75">
        <f>MIN(N8:N73)</f>
        <v>3.8820000000000001</v>
      </c>
      <c r="O76" s="74"/>
      <c r="P76" s="75">
        <f>MIN(P8:P73)</f>
        <v>9.1793999999999993</v>
      </c>
      <c r="Q76" s="74"/>
      <c r="R76" s="75">
        <f>MIN(R8:R73)</f>
        <v>2.9241999999999999</v>
      </c>
      <c r="S76" s="76"/>
    </row>
    <row r="77" spans="1:19" ht="15" thickBot="1" x14ac:dyDescent="0.35">
      <c r="A77" s="77" t="s">
        <v>29</v>
      </c>
      <c r="B77" s="78"/>
      <c r="C77" s="78"/>
      <c r="D77" s="79">
        <f>MAX(D8:D73)</f>
        <v>22.921900000000001</v>
      </c>
      <c r="E77" s="78"/>
      <c r="F77" s="79">
        <f>MAX(F8:F73)</f>
        <v>50.7348</v>
      </c>
      <c r="G77" s="78"/>
      <c r="H77" s="79">
        <f>MAX(H8:H73)</f>
        <v>62.997100000000003</v>
      </c>
      <c r="I77" s="78"/>
      <c r="J77" s="79">
        <f>MAX(J8:J73)</f>
        <v>127.5484</v>
      </c>
      <c r="K77" s="78"/>
      <c r="L77" s="79">
        <f>MAX(L8:L73)</f>
        <v>39.726100000000002</v>
      </c>
      <c r="M77" s="78"/>
      <c r="N77" s="79">
        <f>MAX(N8:N73)</f>
        <v>28.352699999999999</v>
      </c>
      <c r="O77" s="78"/>
      <c r="P77" s="79">
        <f>MAX(P8:P73)</f>
        <v>24.188199999999998</v>
      </c>
      <c r="Q77" s="78"/>
      <c r="R77" s="79">
        <f>MAX(R8:R73)</f>
        <v>27.3629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44340</v>
      </c>
      <c r="C8" s="65">
        <f>VLOOKUP($A8,'Return Data'!$B$7:$R$2843,4,0)</f>
        <v>10.76</v>
      </c>
      <c r="D8" s="65">
        <f>VLOOKUP($A8,'Return Data'!$B$7:$R$2843,8,0)</f>
        <v>2.6718000000000002</v>
      </c>
      <c r="E8" s="66">
        <f>RANK(D8,D$8:D$15,0)</f>
        <v>2</v>
      </c>
      <c r="F8" s="65">
        <f>VLOOKUP($A8,'Return Data'!$B$7:$R$2843,9,0)</f>
        <v>5.0781000000000001</v>
      </c>
      <c r="G8" s="66">
        <f t="shared" ref="G8" si="0">RANK(F8,F$8:F$15,0)</f>
        <v>6</v>
      </c>
      <c r="H8" s="65">
        <f>VLOOKUP($A8,'Return Data'!$B$7:$R$2843,10,0)</f>
        <v>1.1277999999999999</v>
      </c>
      <c r="I8" s="66">
        <f t="shared" ref="I8" si="1">RANK(H8,H$8:H$15,0)</f>
        <v>7</v>
      </c>
      <c r="J8" s="65"/>
      <c r="K8" s="66"/>
      <c r="L8" s="65"/>
      <c r="M8" s="66"/>
      <c r="N8" s="65"/>
      <c r="O8" s="66"/>
      <c r="P8" s="65">
        <f>VLOOKUP($A8,'Return Data'!$B$7:$R$2843,16,0)</f>
        <v>7.6</v>
      </c>
      <c r="Q8" s="67">
        <f>RANK(P8,P$8:P$15,0)</f>
        <v>7</v>
      </c>
    </row>
    <row r="9" spans="1:18" x14ac:dyDescent="0.3">
      <c r="A9" s="63" t="s">
        <v>377</v>
      </c>
      <c r="B9" s="64">
        <f>VLOOKUP($A9,'Return Data'!$B$7:$R$2843,3,0)</f>
        <v>44340</v>
      </c>
      <c r="C9" s="65">
        <f>VLOOKUP($A9,'Return Data'!$B$7:$R$2843,4,0)</f>
        <v>14.37</v>
      </c>
      <c r="D9" s="65">
        <f>VLOOKUP($A9,'Return Data'!$B$7:$R$2843,8,0)</f>
        <v>-6.9500000000000006E-2</v>
      </c>
      <c r="E9" s="66">
        <f t="shared" ref="E9:E15" si="2">RANK(D9,D$8:D$15,0)</f>
        <v>8</v>
      </c>
      <c r="F9" s="65">
        <f>VLOOKUP($A9,'Return Data'!$B$7:$R$2843,9,0)</f>
        <v>3.0108000000000001</v>
      </c>
      <c r="G9" s="66">
        <f t="shared" ref="G9" si="3">RANK(F9,F$8:F$15,0)</f>
        <v>8</v>
      </c>
      <c r="H9" s="65">
        <f>VLOOKUP($A9,'Return Data'!$B$7:$R$2843,10,0)</f>
        <v>1.4114</v>
      </c>
      <c r="I9" s="66">
        <f t="shared" ref="I9" si="4">RANK(H9,H$8:H$15,0)</f>
        <v>5</v>
      </c>
      <c r="J9" s="65">
        <f>VLOOKUP($A9,'Return Data'!$B$7:$R$2843,11,0)</f>
        <v>13.1496</v>
      </c>
      <c r="K9" s="66">
        <f t="shared" ref="K9" si="5">RANK(J9,J$8:J$15,0)</f>
        <v>4</v>
      </c>
      <c r="L9" s="65">
        <f>VLOOKUP($A9,'Return Data'!$B$7:$R$2843,12,0)</f>
        <v>31.593399999999999</v>
      </c>
      <c r="M9" s="66">
        <f t="shared" ref="M9" si="6">RANK(L9,L$8:L$15,0)</f>
        <v>3</v>
      </c>
      <c r="N9" s="65">
        <f>VLOOKUP($A9,'Return Data'!$B$7:$R$2843,13,0)</f>
        <v>55.519500000000001</v>
      </c>
      <c r="O9" s="66">
        <f t="shared" ref="O9" si="7">RANK(N9,N$8:N$15,0)</f>
        <v>3</v>
      </c>
      <c r="P9" s="65">
        <f>VLOOKUP($A9,'Return Data'!$B$7:$R$2843,16,0)</f>
        <v>32.759599999999999</v>
      </c>
      <c r="Q9" s="67">
        <f t="shared" ref="Q9:Q15" si="8">RANK(P9,P$8:P$15,0)</f>
        <v>2</v>
      </c>
    </row>
    <row r="10" spans="1:18" x14ac:dyDescent="0.3">
      <c r="A10" s="63" t="s">
        <v>1965</v>
      </c>
      <c r="B10" s="64">
        <f>VLOOKUP($A10,'Return Data'!$B$7:$R$2843,3,0)</f>
        <v>44340</v>
      </c>
      <c r="C10" s="65">
        <f>VLOOKUP($A10,'Return Data'!$B$7:$R$2843,4,0)</f>
        <v>12.3</v>
      </c>
      <c r="D10" s="65">
        <f>VLOOKUP($A10,'Return Data'!$B$7:$R$2843,8,0)</f>
        <v>1.2345999999999999</v>
      </c>
      <c r="E10" s="66">
        <f t="shared" si="2"/>
        <v>4</v>
      </c>
      <c r="F10" s="65">
        <f>VLOOKUP($A10,'Return Data'!$B$7:$R$2843,9,0)</f>
        <v>5.1281999999999996</v>
      </c>
      <c r="G10" s="66">
        <f t="shared" ref="G10:G15" si="9">RANK(F10,F$8:F$15,0)</f>
        <v>5</v>
      </c>
      <c r="H10" s="65">
        <f>VLOOKUP($A10,'Return Data'!$B$7:$R$2843,10,0)</f>
        <v>4.149</v>
      </c>
      <c r="I10" s="66">
        <f t="shared" ref="I10:I15" si="10">RANK(H10,H$8:H$15,0)</f>
        <v>3</v>
      </c>
      <c r="J10" s="65">
        <f>VLOOKUP($A10,'Return Data'!$B$7:$R$2843,11,0)</f>
        <v>13.6784</v>
      </c>
      <c r="K10" s="66">
        <f t="shared" ref="K10:K15" si="11">RANK(J10,J$8:J$15,0)</f>
        <v>3</v>
      </c>
      <c r="L10" s="65"/>
      <c r="M10" s="66"/>
      <c r="N10" s="65"/>
      <c r="O10" s="66"/>
      <c r="P10" s="65">
        <f>VLOOKUP($A10,'Return Data'!$B$7:$R$2843,16,0)</f>
        <v>23</v>
      </c>
      <c r="Q10" s="67">
        <f t="shared" si="8"/>
        <v>4</v>
      </c>
    </row>
    <row r="11" spans="1:18" x14ac:dyDescent="0.3">
      <c r="A11" s="63" t="s">
        <v>1966</v>
      </c>
      <c r="B11" s="64">
        <f>VLOOKUP($A11,'Return Data'!$B$7:$R$2843,3,0)</f>
        <v>44340</v>
      </c>
      <c r="C11" s="65">
        <f>VLOOKUP($A11,'Return Data'!$B$7:$R$2843,4,0)</f>
        <v>10.49</v>
      </c>
      <c r="D11" s="65">
        <f>VLOOKUP($A11,'Return Data'!$B$7:$R$2843,8,0)</f>
        <v>3.0451999999999999</v>
      </c>
      <c r="E11" s="66">
        <f t="shared" si="2"/>
        <v>1</v>
      </c>
      <c r="F11" s="65">
        <f>VLOOKUP($A11,'Return Data'!$B$7:$R$2843,9,0)</f>
        <v>6.0667</v>
      </c>
      <c r="G11" s="66">
        <f t="shared" si="9"/>
        <v>2</v>
      </c>
      <c r="H11" s="65"/>
      <c r="I11" s="66"/>
      <c r="J11" s="65"/>
      <c r="K11" s="66"/>
      <c r="L11" s="65"/>
      <c r="M11" s="66"/>
      <c r="N11" s="65"/>
      <c r="O11" s="66"/>
      <c r="P11" s="65">
        <f>VLOOKUP($A11,'Return Data'!$B$7:$R$2843,16,0)</f>
        <v>4.9000000000000004</v>
      </c>
      <c r="Q11" s="67">
        <f t="shared" si="8"/>
        <v>8</v>
      </c>
    </row>
    <row r="12" spans="1:18" x14ac:dyDescent="0.3">
      <c r="A12" s="63" t="s">
        <v>1968</v>
      </c>
      <c r="B12" s="64">
        <f>VLOOKUP($A12,'Return Data'!$B$7:$R$2843,3,0)</f>
        <v>44340</v>
      </c>
      <c r="C12" s="65">
        <f>VLOOKUP($A12,'Return Data'!$B$7:$R$2843,4,0)</f>
        <v>11.034000000000001</v>
      </c>
      <c r="D12" s="65">
        <f>VLOOKUP($A12,'Return Data'!$B$7:$R$2843,8,0)</f>
        <v>1.1921999999999999</v>
      </c>
      <c r="E12" s="66">
        <f t="shared" si="2"/>
        <v>6</v>
      </c>
      <c r="F12" s="65">
        <f>VLOOKUP($A12,'Return Data'!$B$7:$R$2843,9,0)</f>
        <v>5.1558000000000002</v>
      </c>
      <c r="G12" s="66">
        <f t="shared" si="9"/>
        <v>4</v>
      </c>
      <c r="H12" s="65">
        <f>VLOOKUP($A12,'Return Data'!$B$7:$R$2843,10,0)</f>
        <v>4.6769999999999996</v>
      </c>
      <c r="I12" s="66">
        <f t="shared" si="10"/>
        <v>2</v>
      </c>
      <c r="J12" s="65"/>
      <c r="K12" s="66"/>
      <c r="L12" s="65"/>
      <c r="M12" s="66"/>
      <c r="N12" s="65"/>
      <c r="O12" s="66"/>
      <c r="P12" s="65">
        <f>VLOOKUP($A12,'Return Data'!$B$7:$R$2843,16,0)</f>
        <v>10.34</v>
      </c>
      <c r="Q12" s="67">
        <f t="shared" si="8"/>
        <v>6</v>
      </c>
    </row>
    <row r="13" spans="1:18" x14ac:dyDescent="0.3">
      <c r="A13" s="63" t="s">
        <v>1971</v>
      </c>
      <c r="B13" s="64">
        <f>VLOOKUP($A13,'Return Data'!$B$7:$R$2843,3,0)</f>
        <v>44340</v>
      </c>
      <c r="C13" s="65">
        <f>VLOOKUP($A13,'Return Data'!$B$7:$R$2843,4,0)</f>
        <v>14.9543</v>
      </c>
      <c r="D13" s="65">
        <f>VLOOKUP($A13,'Return Data'!$B$7:$R$2843,8,0)</f>
        <v>0.55740000000000001</v>
      </c>
      <c r="E13" s="66">
        <f t="shared" si="2"/>
        <v>7</v>
      </c>
      <c r="F13" s="65">
        <f>VLOOKUP($A13,'Return Data'!$B$7:$R$2843,9,0)</f>
        <v>7.5787000000000004</v>
      </c>
      <c r="G13" s="66">
        <f t="shared" si="9"/>
        <v>1</v>
      </c>
      <c r="H13" s="65">
        <f>VLOOKUP($A13,'Return Data'!$B$7:$R$2843,10,0)</f>
        <v>16.558199999999999</v>
      </c>
      <c r="I13" s="66">
        <f t="shared" si="10"/>
        <v>1</v>
      </c>
      <c r="J13" s="65"/>
      <c r="K13" s="66"/>
      <c r="L13" s="65"/>
      <c r="M13" s="66"/>
      <c r="N13" s="65"/>
      <c r="O13" s="66"/>
      <c r="P13" s="65">
        <f>VLOOKUP($A13,'Return Data'!$B$7:$R$2843,16,0)</f>
        <v>49.542999999999999</v>
      </c>
      <c r="Q13" s="67">
        <f t="shared" si="8"/>
        <v>1</v>
      </c>
    </row>
    <row r="14" spans="1:18" x14ac:dyDescent="0.3">
      <c r="A14" s="63" t="s">
        <v>49</v>
      </c>
      <c r="B14" s="64">
        <f>VLOOKUP($A14,'Return Data'!$B$7:$R$2843,3,0)</f>
        <v>44340</v>
      </c>
      <c r="C14" s="65">
        <f>VLOOKUP($A14,'Return Data'!$B$7:$R$2843,4,0)</f>
        <v>14.92</v>
      </c>
      <c r="D14" s="65">
        <f>VLOOKUP($A14,'Return Data'!$B$7:$R$2843,8,0)</f>
        <v>1.2212000000000001</v>
      </c>
      <c r="E14" s="66">
        <f t="shared" si="2"/>
        <v>5</v>
      </c>
      <c r="F14" s="65">
        <f>VLOOKUP($A14,'Return Data'!$B$7:$R$2843,9,0)</f>
        <v>3.8273999999999999</v>
      </c>
      <c r="G14" s="66">
        <f t="shared" si="9"/>
        <v>7</v>
      </c>
      <c r="H14" s="65">
        <f>VLOOKUP($A14,'Return Data'!$B$7:$R$2843,10,0)</f>
        <v>3.2526000000000002</v>
      </c>
      <c r="I14" s="66">
        <f t="shared" si="10"/>
        <v>4</v>
      </c>
      <c r="J14" s="65">
        <f>VLOOKUP($A14,'Return Data'!$B$7:$R$2843,11,0)</f>
        <v>19.264600000000002</v>
      </c>
      <c r="K14" s="66">
        <f t="shared" si="11"/>
        <v>1</v>
      </c>
      <c r="L14" s="65">
        <f>VLOOKUP($A14,'Return Data'!$B$7:$R$2843,12,0)</f>
        <v>36.255699999999997</v>
      </c>
      <c r="M14" s="66">
        <f t="shared" ref="M14:M15" si="12">RANK(L14,L$8:L$15,0)</f>
        <v>1</v>
      </c>
      <c r="N14" s="65">
        <f>VLOOKUP($A14,'Return Data'!$B$7:$R$2843,13,0)</f>
        <v>72.685199999999995</v>
      </c>
      <c r="O14" s="66">
        <f t="shared" ref="O14:O15" si="13">RANK(N14,N$8:N$15,0)</f>
        <v>1</v>
      </c>
      <c r="P14" s="65">
        <f>VLOOKUP($A14,'Return Data'!$B$7:$R$2843,16,0)</f>
        <v>23.8795</v>
      </c>
      <c r="Q14" s="67">
        <f t="shared" si="8"/>
        <v>3</v>
      </c>
    </row>
    <row r="15" spans="1:18" x14ac:dyDescent="0.3">
      <c r="A15" s="63" t="s">
        <v>50</v>
      </c>
      <c r="B15" s="64">
        <f>VLOOKUP($A15,'Return Data'!$B$7:$R$2843,3,0)</f>
        <v>44340</v>
      </c>
      <c r="C15" s="65">
        <f>VLOOKUP($A15,'Return Data'!$B$7:$R$2843,4,0)</f>
        <v>148.94990000000001</v>
      </c>
      <c r="D15" s="65">
        <f>VLOOKUP($A15,'Return Data'!$B$7:$R$2843,8,0)</f>
        <v>1.3876999999999999</v>
      </c>
      <c r="E15" s="66">
        <f t="shared" si="2"/>
        <v>3</v>
      </c>
      <c r="F15" s="65">
        <f>VLOOKUP($A15,'Return Data'!$B$7:$R$2843,9,0)</f>
        <v>5.4260000000000002</v>
      </c>
      <c r="G15" s="66">
        <f t="shared" si="9"/>
        <v>3</v>
      </c>
      <c r="H15" s="65">
        <f>VLOOKUP($A15,'Return Data'!$B$7:$R$2843,10,0)</f>
        <v>1.1595</v>
      </c>
      <c r="I15" s="66">
        <f t="shared" si="10"/>
        <v>6</v>
      </c>
      <c r="J15" s="65">
        <f>VLOOKUP($A15,'Return Data'!$B$7:$R$2843,11,0)</f>
        <v>16.7682</v>
      </c>
      <c r="K15" s="66">
        <f t="shared" si="11"/>
        <v>2</v>
      </c>
      <c r="L15" s="65">
        <f>VLOOKUP($A15,'Return Data'!$B$7:$R$2843,12,0)</f>
        <v>32.005200000000002</v>
      </c>
      <c r="M15" s="66">
        <f t="shared" si="12"/>
        <v>2</v>
      </c>
      <c r="N15" s="65">
        <f>VLOOKUP($A15,'Return Data'!$B$7:$R$2843,13,0)</f>
        <v>66.483999999999995</v>
      </c>
      <c r="O15" s="66">
        <f t="shared" si="13"/>
        <v>2</v>
      </c>
      <c r="P15" s="65">
        <f>VLOOKUP($A15,'Return Data'!$B$7:$R$2843,16,0)</f>
        <v>14.3719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1.4050749999999999</v>
      </c>
      <c r="E17" s="74"/>
      <c r="F17" s="75">
        <f>AVERAGE(F8:F15)</f>
        <v>5.1589624999999995</v>
      </c>
      <c r="G17" s="74"/>
      <c r="H17" s="75">
        <f>AVERAGE(H8:H15)</f>
        <v>4.6193571428571429</v>
      </c>
      <c r="I17" s="74"/>
      <c r="J17" s="75">
        <f>AVERAGE(J8:J15)</f>
        <v>15.715200000000001</v>
      </c>
      <c r="K17" s="74"/>
      <c r="L17" s="75">
        <f>AVERAGE(L8:L15)</f>
        <v>33.284766666666663</v>
      </c>
      <c r="M17" s="74"/>
      <c r="N17" s="75">
        <f>AVERAGE(N8:N15)</f>
        <v>64.896233333333328</v>
      </c>
      <c r="O17" s="74"/>
      <c r="P17" s="75">
        <f>AVERAGE(P8:P15)</f>
        <v>20.799250000000004</v>
      </c>
      <c r="Q17" s="76"/>
    </row>
    <row r="18" spans="1:17" ht="15" customHeight="1" x14ac:dyDescent="0.3">
      <c r="A18" s="73" t="s">
        <v>28</v>
      </c>
      <c r="B18" s="74"/>
      <c r="C18" s="74"/>
      <c r="D18" s="75">
        <f>MIN(D8:D15)</f>
        <v>-6.9500000000000006E-2</v>
      </c>
      <c r="E18" s="74"/>
      <c r="F18" s="75">
        <f>MIN(F8:F15)</f>
        <v>3.0108000000000001</v>
      </c>
      <c r="G18" s="74"/>
      <c r="H18" s="75">
        <f>MIN(H8:H15)</f>
        <v>1.1277999999999999</v>
      </c>
      <c r="I18" s="74"/>
      <c r="J18" s="75">
        <f>MIN(J8:J15)</f>
        <v>13.1496</v>
      </c>
      <c r="K18" s="74"/>
      <c r="L18" s="75">
        <f>MIN(L8:L15)</f>
        <v>31.593399999999999</v>
      </c>
      <c r="M18" s="74"/>
      <c r="N18" s="75">
        <f>MIN(N8:N15)</f>
        <v>55.519500000000001</v>
      </c>
      <c r="O18" s="74"/>
      <c r="P18" s="75">
        <f>MIN(P8:P15)</f>
        <v>4.9000000000000004</v>
      </c>
      <c r="Q18" s="76"/>
    </row>
    <row r="19" spans="1:17" ht="15" thickBot="1" x14ac:dyDescent="0.35">
      <c r="A19" s="77" t="s">
        <v>29</v>
      </c>
      <c r="B19" s="78"/>
      <c r="C19" s="78"/>
      <c r="D19" s="79">
        <f>MAX(D8:D15)</f>
        <v>3.0451999999999999</v>
      </c>
      <c r="E19" s="78"/>
      <c r="F19" s="79">
        <f>MAX(F8:F15)</f>
        <v>7.5787000000000004</v>
      </c>
      <c r="G19" s="78"/>
      <c r="H19" s="79">
        <f>MAX(H8:H15)</f>
        <v>16.558199999999999</v>
      </c>
      <c r="I19" s="78"/>
      <c r="J19" s="79">
        <f>MAX(J8:J15)</f>
        <v>19.264600000000002</v>
      </c>
      <c r="K19" s="78"/>
      <c r="L19" s="79">
        <f>MAX(L8:L15)</f>
        <v>36.255699999999997</v>
      </c>
      <c r="M19" s="78"/>
      <c r="N19" s="79">
        <f>MAX(N8:N15)</f>
        <v>72.685199999999995</v>
      </c>
      <c r="O19" s="78"/>
      <c r="P19" s="79">
        <f>MAX(P8:P15)</f>
        <v>49.542999999999999</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44340</v>
      </c>
      <c r="C8" s="65">
        <f>VLOOKUP($A8,'Return Data'!$B$7:$R$2843,4,0)</f>
        <v>10.67</v>
      </c>
      <c r="D8" s="65">
        <f>VLOOKUP($A8,'Return Data'!$B$7:$R$2843,8,0)</f>
        <v>2.5962000000000001</v>
      </c>
      <c r="E8" s="66">
        <f>RANK(D8,D$8:D$16,0)</f>
        <v>2</v>
      </c>
      <c r="F8" s="65">
        <f>VLOOKUP($A8,'Return Data'!$B$7:$R$2843,9,0)</f>
        <v>4.8133999999999997</v>
      </c>
      <c r="G8" s="66">
        <f>RANK(F8,F$8:F$16,0)</f>
        <v>7</v>
      </c>
      <c r="H8" s="65">
        <f>VLOOKUP($A8,'Return Data'!$B$7:$R$2843,10,0)</f>
        <v>0.66039999999999999</v>
      </c>
      <c r="I8" s="66">
        <f>RANK(H8,H$8:H$16,0)</f>
        <v>8</v>
      </c>
      <c r="J8" s="65"/>
      <c r="K8" s="66"/>
      <c r="L8" s="65"/>
      <c r="M8" s="66"/>
      <c r="N8" s="65"/>
      <c r="O8" s="66"/>
      <c r="P8" s="65">
        <f>VLOOKUP($A8,'Return Data'!$B$7:$R$2843,16,0)</f>
        <v>6.7</v>
      </c>
      <c r="Q8" s="67">
        <f>RANK(P8,P$8:P$16,0)</f>
        <v>8</v>
      </c>
    </row>
    <row r="9" spans="1:17" x14ac:dyDescent="0.3">
      <c r="A9" s="63" t="s">
        <v>379</v>
      </c>
      <c r="B9" s="64">
        <f>VLOOKUP($A9,'Return Data'!$B$7:$R$2843,3,0)</f>
        <v>44340</v>
      </c>
      <c r="C9" s="65">
        <f>VLOOKUP($A9,'Return Data'!$B$7:$R$2843,4,0)</f>
        <v>14.08</v>
      </c>
      <c r="D9" s="65">
        <f>VLOOKUP($A9,'Return Data'!$B$7:$R$2843,8,0)</f>
        <v>-7.0999999999999994E-2</v>
      </c>
      <c r="E9" s="66">
        <f t="shared" ref="E9:E16" si="0">RANK(D9,D$8:D$16,0)</f>
        <v>9</v>
      </c>
      <c r="F9" s="65">
        <f>VLOOKUP($A9,'Return Data'!$B$7:$R$2843,9,0)</f>
        <v>2.9239999999999999</v>
      </c>
      <c r="G9" s="66">
        <f t="shared" ref="G9:G16" si="1">RANK(F9,F$8:F$16,0)</f>
        <v>9</v>
      </c>
      <c r="H9" s="65">
        <f>VLOOKUP($A9,'Return Data'!$B$7:$R$2843,10,0)</f>
        <v>1.0768</v>
      </c>
      <c r="I9" s="66">
        <f t="shared" ref="I9:I16" si="2">RANK(H9,H$8:H$16,0)</f>
        <v>6</v>
      </c>
      <c r="J9" s="65">
        <f>VLOOKUP($A9,'Return Data'!$B$7:$R$2843,11,0)</f>
        <v>12.2807</v>
      </c>
      <c r="K9" s="66">
        <f t="shared" ref="K9:K16" si="3">RANK(J9,J$8:J$16,0)</f>
        <v>4</v>
      </c>
      <c r="L9" s="65">
        <f>VLOOKUP($A9,'Return Data'!$B$7:$R$2843,12,0)</f>
        <v>30.1294</v>
      </c>
      <c r="M9" s="66">
        <f t="shared" ref="M9:M16" si="4">RANK(L9,L$8:L$16,0)</f>
        <v>3</v>
      </c>
      <c r="N9" s="65">
        <f>VLOOKUP($A9,'Return Data'!$B$7:$R$2843,13,0)</f>
        <v>53.043500000000002</v>
      </c>
      <c r="O9" s="66">
        <f t="shared" ref="O9:O16" si="5">RANK(N9,N$8:N$16,0)</f>
        <v>3</v>
      </c>
      <c r="P9" s="65">
        <f>VLOOKUP($A9,'Return Data'!$B$7:$R$2843,16,0)</f>
        <v>30.660900000000002</v>
      </c>
      <c r="Q9" s="67">
        <f t="shared" ref="Q9:Q16" si="6">RANK(P9,P$8:P$16,0)</f>
        <v>2</v>
      </c>
    </row>
    <row r="10" spans="1:17" x14ac:dyDescent="0.3">
      <c r="A10" s="63" t="s">
        <v>1964</v>
      </c>
      <c r="B10" s="64">
        <f>VLOOKUP($A10,'Return Data'!$B$7:$R$2843,3,0)</f>
        <v>44340</v>
      </c>
      <c r="C10" s="65">
        <f>VLOOKUP($A10,'Return Data'!$B$7:$R$2843,4,0)</f>
        <v>12.17</v>
      </c>
      <c r="D10" s="65">
        <f>VLOOKUP($A10,'Return Data'!$B$7:$R$2843,8,0)</f>
        <v>1.1637999999999999</v>
      </c>
      <c r="E10" s="66">
        <f t="shared" si="0"/>
        <v>6</v>
      </c>
      <c r="F10" s="65">
        <f>VLOOKUP($A10,'Return Data'!$B$7:$R$2843,9,0)</f>
        <v>5.0042999999999997</v>
      </c>
      <c r="G10" s="66">
        <f t="shared" si="1"/>
        <v>6</v>
      </c>
      <c r="H10" s="65">
        <f>VLOOKUP($A10,'Return Data'!$B$7:$R$2843,10,0)</f>
        <v>3.7511000000000001</v>
      </c>
      <c r="I10" s="66">
        <f t="shared" ref="I10" si="7">RANK(H10,H$8:H$16,0)</f>
        <v>3</v>
      </c>
      <c r="J10" s="65">
        <f>VLOOKUP($A10,'Return Data'!$B$7:$R$2843,11,0)</f>
        <v>12.7896</v>
      </c>
      <c r="K10" s="66">
        <f t="shared" ref="K10" si="8">RANK(J10,J$8:J$16,0)</f>
        <v>3</v>
      </c>
      <c r="L10" s="65"/>
      <c r="M10" s="66"/>
      <c r="N10" s="65"/>
      <c r="O10" s="66"/>
      <c r="P10" s="65">
        <f>VLOOKUP($A10,'Return Data'!$B$7:$R$2843,16,0)</f>
        <v>21.7</v>
      </c>
      <c r="Q10" s="67">
        <f t="shared" si="6"/>
        <v>4</v>
      </c>
    </row>
    <row r="11" spans="1:17" x14ac:dyDescent="0.3">
      <c r="A11" s="63" t="s">
        <v>1967</v>
      </c>
      <c r="B11" s="64">
        <f>VLOOKUP($A11,'Return Data'!$B$7:$R$2843,3,0)</f>
        <v>44340</v>
      </c>
      <c r="C11" s="65">
        <f>VLOOKUP($A11,'Return Data'!$B$7:$R$2843,4,0)</f>
        <v>10.46</v>
      </c>
      <c r="D11" s="65">
        <f>VLOOKUP($A11,'Return Data'!$B$7:$R$2843,8,0)</f>
        <v>3.0541999999999998</v>
      </c>
      <c r="E11" s="66">
        <f t="shared" si="0"/>
        <v>1</v>
      </c>
      <c r="F11" s="65">
        <f>VLOOKUP($A11,'Return Data'!$B$7:$R$2843,9,0)</f>
        <v>5.8704000000000001</v>
      </c>
      <c r="G11" s="66">
        <f t="shared" ref="G11" si="9">RANK(F11,F$8:F$16,0)</f>
        <v>2</v>
      </c>
      <c r="H11" s="65"/>
      <c r="I11" s="66"/>
      <c r="J11" s="65"/>
      <c r="K11" s="66"/>
      <c r="L11" s="65"/>
      <c r="M11" s="66"/>
      <c r="N11" s="65"/>
      <c r="O11" s="66"/>
      <c r="P11" s="65">
        <f>VLOOKUP($A11,'Return Data'!$B$7:$R$2843,16,0)</f>
        <v>4.5999999999999996</v>
      </c>
      <c r="Q11" s="67">
        <f t="shared" si="6"/>
        <v>9</v>
      </c>
    </row>
    <row r="12" spans="1:17" x14ac:dyDescent="0.3">
      <c r="A12" s="63" t="s">
        <v>1969</v>
      </c>
      <c r="B12" s="64">
        <f>VLOOKUP($A12,'Return Data'!$B$7:$R$2843,3,0)</f>
        <v>44340</v>
      </c>
      <c r="C12" s="65">
        <f>VLOOKUP($A12,'Return Data'!$B$7:$R$2843,4,0)</f>
        <v>10.944000000000001</v>
      </c>
      <c r="D12" s="65">
        <f>VLOOKUP($A12,'Return Data'!$B$7:$R$2843,8,0)</f>
        <v>1.1180000000000001</v>
      </c>
      <c r="E12" s="66">
        <f t="shared" si="0"/>
        <v>7</v>
      </c>
      <c r="F12" s="65">
        <f>VLOOKUP($A12,'Return Data'!$B$7:$R$2843,9,0)</f>
        <v>5.0086000000000004</v>
      </c>
      <c r="G12" s="66">
        <f t="shared" si="1"/>
        <v>5</v>
      </c>
      <c r="H12" s="65">
        <f>VLOOKUP($A12,'Return Data'!$B$7:$R$2843,10,0)</f>
        <v>4.2186000000000003</v>
      </c>
      <c r="I12" s="66">
        <f t="shared" si="2"/>
        <v>2</v>
      </c>
      <c r="J12" s="65"/>
      <c r="K12" s="66"/>
      <c r="L12" s="65"/>
      <c r="M12" s="66"/>
      <c r="N12" s="65"/>
      <c r="O12" s="66"/>
      <c r="P12" s="65">
        <f>VLOOKUP($A12,'Return Data'!$B$7:$R$2843,16,0)</f>
        <v>9.44</v>
      </c>
      <c r="Q12" s="67">
        <f t="shared" si="6"/>
        <v>7</v>
      </c>
    </row>
    <row r="13" spans="1:17" x14ac:dyDescent="0.3">
      <c r="A13" s="63" t="s">
        <v>1970</v>
      </c>
      <c r="B13" s="64">
        <f>VLOOKUP($A13,'Return Data'!$B$7:$R$2843,3,0)</f>
        <v>44340</v>
      </c>
      <c r="C13" s="65">
        <f>VLOOKUP($A13,'Return Data'!$B$7:$R$2843,4,0)</f>
        <v>25.847999999999999</v>
      </c>
      <c r="D13" s="65">
        <f>VLOOKUP($A13,'Return Data'!$B$7:$R$2843,8,0)</f>
        <v>1.2773000000000001</v>
      </c>
      <c r="E13" s="66">
        <f t="shared" si="0"/>
        <v>4</v>
      </c>
      <c r="F13" s="65">
        <f>VLOOKUP($A13,'Return Data'!$B$7:$R$2843,9,0)</f>
        <v>5.1031000000000004</v>
      </c>
      <c r="G13" s="66">
        <f t="shared" si="1"/>
        <v>4</v>
      </c>
      <c r="H13" s="65">
        <f>VLOOKUP($A13,'Return Data'!$B$7:$R$2843,10,0)</f>
        <v>2.3317999999999999</v>
      </c>
      <c r="I13" s="66">
        <f t="shared" si="2"/>
        <v>5</v>
      </c>
      <c r="J13" s="65"/>
      <c r="K13" s="66"/>
      <c r="L13" s="65"/>
      <c r="M13" s="66"/>
      <c r="N13" s="65"/>
      <c r="O13" s="66"/>
      <c r="P13" s="65">
        <f>VLOOKUP($A13,'Return Data'!$B$7:$R$2843,16,0)</f>
        <v>15.8843</v>
      </c>
      <c r="Q13" s="67">
        <f t="shared" si="6"/>
        <v>5</v>
      </c>
    </row>
    <row r="14" spans="1:17" x14ac:dyDescent="0.3">
      <c r="A14" s="63" t="s">
        <v>1972</v>
      </c>
      <c r="B14" s="64">
        <f>VLOOKUP($A14,'Return Data'!$B$7:$R$2843,3,0)</f>
        <v>44340</v>
      </c>
      <c r="C14" s="65">
        <f>VLOOKUP($A14,'Return Data'!$B$7:$R$2843,4,0)</f>
        <v>14.8482</v>
      </c>
      <c r="D14" s="65">
        <f>VLOOKUP($A14,'Return Data'!$B$7:$R$2843,8,0)</f>
        <v>0.50219999999999998</v>
      </c>
      <c r="E14" s="66">
        <f t="shared" si="0"/>
        <v>8</v>
      </c>
      <c r="F14" s="65">
        <f>VLOOKUP($A14,'Return Data'!$B$7:$R$2843,9,0)</f>
        <v>7.4843000000000002</v>
      </c>
      <c r="G14" s="66">
        <f t="shared" si="1"/>
        <v>1</v>
      </c>
      <c r="H14" s="65">
        <f>VLOOKUP($A14,'Return Data'!$B$7:$R$2843,10,0)</f>
        <v>16.212199999999999</v>
      </c>
      <c r="I14" s="66">
        <f t="shared" si="2"/>
        <v>1</v>
      </c>
      <c r="J14" s="65"/>
      <c r="K14" s="66"/>
      <c r="L14" s="65"/>
      <c r="M14" s="66"/>
      <c r="N14" s="65"/>
      <c r="O14" s="66"/>
      <c r="P14" s="65">
        <f>VLOOKUP($A14,'Return Data'!$B$7:$R$2843,16,0)</f>
        <v>48.481999999999999</v>
      </c>
      <c r="Q14" s="67">
        <f t="shared" si="6"/>
        <v>1</v>
      </c>
    </row>
    <row r="15" spans="1:17" x14ac:dyDescent="0.3">
      <c r="A15" s="63" t="s">
        <v>51</v>
      </c>
      <c r="B15" s="64">
        <f>VLOOKUP($A15,'Return Data'!$B$7:$R$2843,3,0)</f>
        <v>44340</v>
      </c>
      <c r="C15" s="65">
        <f>VLOOKUP($A15,'Return Data'!$B$7:$R$2843,4,0)</f>
        <v>14.74</v>
      </c>
      <c r="D15" s="65">
        <f>VLOOKUP($A15,'Return Data'!$B$7:$R$2843,8,0)</f>
        <v>1.1668000000000001</v>
      </c>
      <c r="E15" s="66">
        <f t="shared" si="0"/>
        <v>5</v>
      </c>
      <c r="F15" s="65">
        <f>VLOOKUP($A15,'Return Data'!$B$7:$R$2843,9,0)</f>
        <v>3.6568000000000001</v>
      </c>
      <c r="G15" s="66">
        <f t="shared" si="1"/>
        <v>8</v>
      </c>
      <c r="H15" s="65">
        <f>VLOOKUP($A15,'Return Data'!$B$7:$R$2843,10,0)</f>
        <v>3.0049000000000001</v>
      </c>
      <c r="I15" s="66">
        <f t="shared" si="2"/>
        <v>4</v>
      </c>
      <c r="J15" s="65">
        <f>VLOOKUP($A15,'Return Data'!$B$7:$R$2843,11,0)</f>
        <v>18.775200000000002</v>
      </c>
      <c r="K15" s="66">
        <f t="shared" si="3"/>
        <v>1</v>
      </c>
      <c r="L15" s="65">
        <f>VLOOKUP($A15,'Return Data'!$B$7:$R$2843,12,0)</f>
        <v>35.477899999999998</v>
      </c>
      <c r="M15" s="66">
        <f t="shared" si="4"/>
        <v>1</v>
      </c>
      <c r="N15" s="65">
        <f>VLOOKUP($A15,'Return Data'!$B$7:$R$2843,13,0)</f>
        <v>71.196299999999994</v>
      </c>
      <c r="O15" s="66">
        <f t="shared" si="5"/>
        <v>1</v>
      </c>
      <c r="P15" s="65">
        <f>VLOOKUP($A15,'Return Data'!$B$7:$R$2843,16,0)</f>
        <v>23.077400000000001</v>
      </c>
      <c r="Q15" s="67">
        <f t="shared" si="6"/>
        <v>3</v>
      </c>
    </row>
    <row r="16" spans="1:17" x14ac:dyDescent="0.3">
      <c r="A16" s="63" t="s">
        <v>52</v>
      </c>
      <c r="B16" s="64">
        <f>VLOOKUP($A16,'Return Data'!$B$7:$R$2843,3,0)</f>
        <v>44340</v>
      </c>
      <c r="C16" s="65">
        <f>VLOOKUP($A16,'Return Data'!$B$7:$R$2843,4,0)</f>
        <v>616.39414716342799</v>
      </c>
      <c r="D16" s="65">
        <f>VLOOKUP($A16,'Return Data'!$B$7:$R$2843,8,0)</f>
        <v>1.3554999999999999</v>
      </c>
      <c r="E16" s="66">
        <f t="shared" si="0"/>
        <v>3</v>
      </c>
      <c r="F16" s="65">
        <f>VLOOKUP($A16,'Return Data'!$B$7:$R$2843,9,0)</f>
        <v>5.3518999999999997</v>
      </c>
      <c r="G16" s="66">
        <f t="shared" si="1"/>
        <v>3</v>
      </c>
      <c r="H16" s="65">
        <f>VLOOKUP($A16,'Return Data'!$B$7:$R$2843,10,0)</f>
        <v>0.95640000000000003</v>
      </c>
      <c r="I16" s="66">
        <f t="shared" si="2"/>
        <v>7</v>
      </c>
      <c r="J16" s="65">
        <f>VLOOKUP($A16,'Return Data'!$B$7:$R$2843,11,0)</f>
        <v>16.295100000000001</v>
      </c>
      <c r="K16" s="66">
        <f t="shared" si="3"/>
        <v>2</v>
      </c>
      <c r="L16" s="65">
        <f>VLOOKUP($A16,'Return Data'!$B$7:$R$2843,12,0)</f>
        <v>31.2258</v>
      </c>
      <c r="M16" s="66">
        <f t="shared" si="4"/>
        <v>2</v>
      </c>
      <c r="N16" s="65">
        <f>VLOOKUP($A16,'Return Data'!$B$7:$R$2843,13,0)</f>
        <v>65.174300000000002</v>
      </c>
      <c r="O16" s="66">
        <f t="shared" si="5"/>
        <v>2</v>
      </c>
      <c r="P16" s="65">
        <f>VLOOKUP($A16,'Return Data'!$B$7:$R$2843,16,0)</f>
        <v>14.511799999999999</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1.3514444444444444</v>
      </c>
      <c r="E18" s="74"/>
      <c r="F18" s="75">
        <f>AVERAGE(F8:F16)</f>
        <v>5.0240888888888886</v>
      </c>
      <c r="G18" s="74"/>
      <c r="H18" s="75">
        <f>AVERAGE(H8:H16)</f>
        <v>4.0265250000000004</v>
      </c>
      <c r="I18" s="74"/>
      <c r="J18" s="75">
        <f>AVERAGE(J8:J16)</f>
        <v>15.035150000000002</v>
      </c>
      <c r="K18" s="74"/>
      <c r="L18" s="75">
        <f>AVERAGE(L8:L16)</f>
        <v>32.277700000000003</v>
      </c>
      <c r="M18" s="74"/>
      <c r="N18" s="75">
        <f>AVERAGE(N8:N16)</f>
        <v>63.13803333333334</v>
      </c>
      <c r="O18" s="74"/>
      <c r="P18" s="75">
        <f>AVERAGE(P8:P16)</f>
        <v>19.450711111111112</v>
      </c>
      <c r="Q18" s="76"/>
    </row>
    <row r="19" spans="1:17" x14ac:dyDescent="0.3">
      <c r="A19" s="73" t="s">
        <v>28</v>
      </c>
      <c r="B19" s="74"/>
      <c r="C19" s="74"/>
      <c r="D19" s="75">
        <f>MIN(D8:D16)</f>
        <v>-7.0999999999999994E-2</v>
      </c>
      <c r="E19" s="74"/>
      <c r="F19" s="75">
        <f>MIN(F8:F16)</f>
        <v>2.9239999999999999</v>
      </c>
      <c r="G19" s="74"/>
      <c r="H19" s="75">
        <f>MIN(H8:H16)</f>
        <v>0.66039999999999999</v>
      </c>
      <c r="I19" s="74"/>
      <c r="J19" s="75">
        <f>MIN(J8:J16)</f>
        <v>12.2807</v>
      </c>
      <c r="K19" s="74"/>
      <c r="L19" s="75">
        <f>MIN(L8:L16)</f>
        <v>30.1294</v>
      </c>
      <c r="M19" s="74"/>
      <c r="N19" s="75">
        <f>MIN(N8:N16)</f>
        <v>53.043500000000002</v>
      </c>
      <c r="O19" s="74"/>
      <c r="P19" s="75">
        <f>MIN(P8:P16)</f>
        <v>4.5999999999999996</v>
      </c>
      <c r="Q19" s="76"/>
    </row>
    <row r="20" spans="1:17" ht="15" thickBot="1" x14ac:dyDescent="0.35">
      <c r="A20" s="77" t="s">
        <v>29</v>
      </c>
      <c r="B20" s="78"/>
      <c r="C20" s="78"/>
      <c r="D20" s="79">
        <f>MAX(D8:D16)</f>
        <v>3.0541999999999998</v>
      </c>
      <c r="E20" s="78"/>
      <c r="F20" s="79">
        <f>MAX(F8:F16)</f>
        <v>7.4843000000000002</v>
      </c>
      <c r="G20" s="78"/>
      <c r="H20" s="79">
        <f>MAX(H8:H16)</f>
        <v>16.212199999999999</v>
      </c>
      <c r="I20" s="78"/>
      <c r="J20" s="79">
        <f>MAX(J8:J16)</f>
        <v>18.775200000000002</v>
      </c>
      <c r="K20" s="78"/>
      <c r="L20" s="79">
        <f>MAX(L8:L16)</f>
        <v>35.477899999999998</v>
      </c>
      <c r="M20" s="78"/>
      <c r="N20" s="79">
        <f>MAX(N8:N16)</f>
        <v>71.196299999999994</v>
      </c>
      <c r="O20" s="78"/>
      <c r="P20" s="79">
        <f>MAX(P8:P16)</f>
        <v>48.481999999999999</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44340</v>
      </c>
      <c r="C8" s="65">
        <f>VLOOKUP($A8,'Return Data'!$B$7:$R$2843,4,0)</f>
        <v>38.918700000000001</v>
      </c>
      <c r="D8" s="65">
        <f>VLOOKUP($A8,'Return Data'!$B$7:$R$2843,9,0)</f>
        <v>7.9432999999999998</v>
      </c>
      <c r="E8" s="66">
        <f t="shared" ref="E8:E33" si="0">RANK(D8,D$8:D$33,0)</f>
        <v>16</v>
      </c>
      <c r="F8" s="65">
        <f>VLOOKUP($A8,'Return Data'!$B$7:$R$2843,10,0)</f>
        <v>8.0388000000000002</v>
      </c>
      <c r="G8" s="66">
        <f t="shared" ref="G8:G33" si="1">RANK(F8,F$8:F$33,0)</f>
        <v>11</v>
      </c>
      <c r="H8" s="65">
        <f>VLOOKUP($A8,'Return Data'!$B$7:$R$2843,11,0)</f>
        <v>4.4923000000000002</v>
      </c>
      <c r="I8" s="66">
        <f t="shared" ref="I8:I33" si="2">RANK(H8,H$8:H$33,0)</f>
        <v>5</v>
      </c>
      <c r="J8" s="65">
        <f>VLOOKUP($A8,'Return Data'!$B$7:$R$2843,12,0)</f>
        <v>8.1152999999999995</v>
      </c>
      <c r="K8" s="66">
        <f t="shared" ref="K8:K33" si="3">RANK(J8,J$8:J$33,0)</f>
        <v>2</v>
      </c>
      <c r="L8" s="65">
        <f>VLOOKUP($A8,'Return Data'!$B$7:$R$2843,13,0)</f>
        <v>9.8434000000000008</v>
      </c>
      <c r="M8" s="66">
        <f t="shared" ref="M8:M33" si="4">RANK(L8,L$8:L$33,0)</f>
        <v>4</v>
      </c>
      <c r="N8" s="65">
        <f>VLOOKUP($A8,'Return Data'!$B$7:$R$2843,17,0)</f>
        <v>9.5305999999999997</v>
      </c>
      <c r="O8" s="66">
        <f t="shared" ref="O8:O24" si="5">RANK(N8,N$8:N$33,0)</f>
        <v>2</v>
      </c>
      <c r="P8" s="65">
        <f>VLOOKUP($A8,'Return Data'!$B$7:$R$2843,14,0)</f>
        <v>9.4779</v>
      </c>
      <c r="Q8" s="66">
        <f t="shared" ref="Q8:Q24" si="6">RANK(P8,P$8:P$33,0)</f>
        <v>2</v>
      </c>
      <c r="R8" s="65">
        <f>VLOOKUP($A8,'Return Data'!$B$7:$R$2843,16,0)</f>
        <v>9.4705999999999992</v>
      </c>
      <c r="S8" s="67">
        <f t="shared" ref="S8:S33" si="7">RANK(R8,R$8:R$33,0)</f>
        <v>1</v>
      </c>
    </row>
    <row r="9" spans="1:19" x14ac:dyDescent="0.3">
      <c r="A9" s="82" t="s">
        <v>1389</v>
      </c>
      <c r="B9" s="64">
        <f>VLOOKUP($A9,'Return Data'!$B$7:$R$2843,3,0)</f>
        <v>44340</v>
      </c>
      <c r="C9" s="65">
        <f>VLOOKUP($A9,'Return Data'!$B$7:$R$2843,4,0)</f>
        <v>25.690300000000001</v>
      </c>
      <c r="D9" s="65">
        <f>VLOOKUP($A9,'Return Data'!$B$7:$R$2843,9,0)</f>
        <v>8.0197000000000003</v>
      </c>
      <c r="E9" s="66">
        <f t="shared" si="0"/>
        <v>15</v>
      </c>
      <c r="F9" s="65">
        <f>VLOOKUP($A9,'Return Data'!$B$7:$R$2843,10,0)</f>
        <v>6.8409000000000004</v>
      </c>
      <c r="G9" s="66">
        <f t="shared" si="1"/>
        <v>20</v>
      </c>
      <c r="H9" s="65">
        <f>VLOOKUP($A9,'Return Data'!$B$7:$R$2843,11,0)</f>
        <v>4.0720999999999998</v>
      </c>
      <c r="I9" s="66">
        <f t="shared" si="2"/>
        <v>10</v>
      </c>
      <c r="J9" s="65">
        <f>VLOOKUP($A9,'Return Data'!$B$7:$R$2843,12,0)</f>
        <v>6.1976000000000004</v>
      </c>
      <c r="K9" s="66">
        <f t="shared" si="3"/>
        <v>8</v>
      </c>
      <c r="L9" s="65">
        <f>VLOOKUP($A9,'Return Data'!$B$7:$R$2843,13,0)</f>
        <v>7.4527000000000001</v>
      </c>
      <c r="M9" s="66">
        <f t="shared" si="4"/>
        <v>11</v>
      </c>
      <c r="N9" s="65">
        <f>VLOOKUP($A9,'Return Data'!$B$7:$R$2843,17,0)</f>
        <v>9.3795999999999999</v>
      </c>
      <c r="O9" s="66">
        <f t="shared" si="5"/>
        <v>4</v>
      </c>
      <c r="P9" s="65">
        <f>VLOOKUP($A9,'Return Data'!$B$7:$R$2843,14,0)</f>
        <v>9.3779000000000003</v>
      </c>
      <c r="Q9" s="66">
        <f t="shared" si="6"/>
        <v>3</v>
      </c>
      <c r="R9" s="65">
        <f>VLOOKUP($A9,'Return Data'!$B$7:$R$2843,16,0)</f>
        <v>8.9329999999999998</v>
      </c>
      <c r="S9" s="67">
        <f t="shared" si="7"/>
        <v>3</v>
      </c>
    </row>
    <row r="10" spans="1:19" x14ac:dyDescent="0.3">
      <c r="A10" s="82" t="s">
        <v>1392</v>
      </c>
      <c r="B10" s="64">
        <f>VLOOKUP($A10,'Return Data'!$B$7:$R$2843,3,0)</f>
        <v>44340</v>
      </c>
      <c r="C10" s="65">
        <f>VLOOKUP($A10,'Return Data'!$B$7:$R$2843,4,0)</f>
        <v>24.382899999999999</v>
      </c>
      <c r="D10" s="65">
        <f>VLOOKUP($A10,'Return Data'!$B$7:$R$2843,9,0)</f>
        <v>8.9428999999999998</v>
      </c>
      <c r="E10" s="66">
        <f t="shared" si="0"/>
        <v>9</v>
      </c>
      <c r="F10" s="65">
        <f>VLOOKUP($A10,'Return Data'!$B$7:$R$2843,10,0)</f>
        <v>8.3213000000000008</v>
      </c>
      <c r="G10" s="66">
        <f t="shared" si="1"/>
        <v>7</v>
      </c>
      <c r="H10" s="65">
        <f>VLOOKUP($A10,'Return Data'!$B$7:$R$2843,11,0)</f>
        <v>4.8122999999999996</v>
      </c>
      <c r="I10" s="66">
        <f t="shared" si="2"/>
        <v>4</v>
      </c>
      <c r="J10" s="65">
        <f>VLOOKUP($A10,'Return Data'!$B$7:$R$2843,12,0)</f>
        <v>6.2361000000000004</v>
      </c>
      <c r="K10" s="66">
        <f t="shared" si="3"/>
        <v>7</v>
      </c>
      <c r="L10" s="65">
        <f>VLOOKUP($A10,'Return Data'!$B$7:$R$2843,13,0)</f>
        <v>7.5326000000000004</v>
      </c>
      <c r="M10" s="66">
        <f t="shared" si="4"/>
        <v>10</v>
      </c>
      <c r="N10" s="65">
        <f>VLOOKUP($A10,'Return Data'!$B$7:$R$2843,17,0)</f>
        <v>8.0904000000000007</v>
      </c>
      <c r="O10" s="66">
        <f t="shared" si="5"/>
        <v>16</v>
      </c>
      <c r="P10" s="65">
        <f>VLOOKUP($A10,'Return Data'!$B$7:$R$2843,14,0)</f>
        <v>8.3637999999999995</v>
      </c>
      <c r="Q10" s="66">
        <f t="shared" si="6"/>
        <v>14</v>
      </c>
      <c r="R10" s="65">
        <f>VLOOKUP($A10,'Return Data'!$B$7:$R$2843,16,0)</f>
        <v>8.8223000000000003</v>
      </c>
      <c r="S10" s="67">
        <f t="shared" si="7"/>
        <v>5</v>
      </c>
    </row>
    <row r="11" spans="1:19" x14ac:dyDescent="0.3">
      <c r="A11" s="82" t="s">
        <v>1394</v>
      </c>
      <c r="B11" s="64">
        <f>VLOOKUP($A11,'Return Data'!$B$7:$R$2843,3,0)</f>
        <v>44340</v>
      </c>
      <c r="C11" s="65">
        <f>VLOOKUP($A11,'Return Data'!$B$7:$R$2843,4,0)</f>
        <v>26.106999999999999</v>
      </c>
      <c r="D11" s="65">
        <f>VLOOKUP($A11,'Return Data'!$B$7:$R$2843,9,0)</f>
        <v>8.3939000000000004</v>
      </c>
      <c r="E11" s="66">
        <f t="shared" si="0"/>
        <v>12</v>
      </c>
      <c r="F11" s="65">
        <f>VLOOKUP($A11,'Return Data'!$B$7:$R$2843,10,0)</f>
        <v>8.5374999999999996</v>
      </c>
      <c r="G11" s="66">
        <f t="shared" si="1"/>
        <v>4</v>
      </c>
      <c r="H11" s="65">
        <f>VLOOKUP($A11,'Return Data'!$B$7:$R$2843,11,0)</f>
        <v>4.0002000000000004</v>
      </c>
      <c r="I11" s="66">
        <f t="shared" si="2"/>
        <v>11</v>
      </c>
      <c r="J11" s="65">
        <f>VLOOKUP($A11,'Return Data'!$B$7:$R$2843,12,0)</f>
        <v>7.0103999999999997</v>
      </c>
      <c r="K11" s="66">
        <f t="shared" si="3"/>
        <v>5</v>
      </c>
      <c r="L11" s="65">
        <f>VLOOKUP($A11,'Return Data'!$B$7:$R$2843,13,0)</f>
        <v>7.6769999999999996</v>
      </c>
      <c r="M11" s="66">
        <f t="shared" si="4"/>
        <v>9</v>
      </c>
      <c r="N11" s="65">
        <f>VLOOKUP($A11,'Return Data'!$B$7:$R$2843,17,0)</f>
        <v>8.2447999999999997</v>
      </c>
      <c r="O11" s="66">
        <f t="shared" si="5"/>
        <v>14</v>
      </c>
      <c r="P11" s="65">
        <f>VLOOKUP($A11,'Return Data'!$B$7:$R$2843,14,0)</f>
        <v>8.5905000000000005</v>
      </c>
      <c r="Q11" s="66">
        <f t="shared" si="6"/>
        <v>12</v>
      </c>
      <c r="R11" s="65">
        <f>VLOOKUP($A11,'Return Data'!$B$7:$R$2843,16,0)</f>
        <v>8.5116999999999994</v>
      </c>
      <c r="S11" s="67">
        <f t="shared" si="7"/>
        <v>13</v>
      </c>
    </row>
    <row r="12" spans="1:19" x14ac:dyDescent="0.3">
      <c r="A12" s="82" t="s">
        <v>1395</v>
      </c>
      <c r="B12" s="64">
        <f>VLOOKUP($A12,'Return Data'!$B$7:$R$2843,3,0)</f>
        <v>44340</v>
      </c>
      <c r="C12" s="65">
        <f>VLOOKUP($A12,'Return Data'!$B$7:$R$2843,4,0)</f>
        <v>18.4133</v>
      </c>
      <c r="D12" s="65">
        <f>VLOOKUP($A12,'Return Data'!$B$7:$R$2843,9,0)</f>
        <v>5.2023000000000001</v>
      </c>
      <c r="E12" s="66">
        <f t="shared" si="0"/>
        <v>26</v>
      </c>
      <c r="F12" s="65">
        <f>VLOOKUP($A12,'Return Data'!$B$7:$R$2843,10,0)</f>
        <v>6.7994000000000003</v>
      </c>
      <c r="G12" s="66">
        <f t="shared" si="1"/>
        <v>21</v>
      </c>
      <c r="H12" s="65">
        <f>VLOOKUP($A12,'Return Data'!$B$7:$R$2843,11,0)</f>
        <v>4.399</v>
      </c>
      <c r="I12" s="66">
        <f t="shared" si="2"/>
        <v>7</v>
      </c>
      <c r="J12" s="65">
        <f>VLOOKUP($A12,'Return Data'!$B$7:$R$2843,12,0)</f>
        <v>5.8619000000000003</v>
      </c>
      <c r="K12" s="66">
        <f t="shared" si="3"/>
        <v>11</v>
      </c>
      <c r="L12" s="65">
        <f>VLOOKUP($A12,'Return Data'!$B$7:$R$2843,13,0)</f>
        <v>5.6890999999999998</v>
      </c>
      <c r="M12" s="66">
        <f t="shared" si="4"/>
        <v>25</v>
      </c>
      <c r="N12" s="65">
        <f>VLOOKUP($A12,'Return Data'!$B$7:$R$2843,17,0)</f>
        <v>-6.8346</v>
      </c>
      <c r="O12" s="66">
        <f t="shared" si="5"/>
        <v>25</v>
      </c>
      <c r="P12" s="65">
        <f>VLOOKUP($A12,'Return Data'!$B$7:$R$2843,14,0)</f>
        <v>-2.6252</v>
      </c>
      <c r="Q12" s="66">
        <f t="shared" si="6"/>
        <v>24</v>
      </c>
      <c r="R12" s="65">
        <f>VLOOKUP($A12,'Return Data'!$B$7:$R$2843,16,0)</f>
        <v>4.6818999999999997</v>
      </c>
      <c r="S12" s="67">
        <f t="shared" si="7"/>
        <v>26</v>
      </c>
    </row>
    <row r="13" spans="1:19" x14ac:dyDescent="0.3">
      <c r="A13" s="82" t="s">
        <v>1397</v>
      </c>
      <c r="B13" s="64">
        <f>VLOOKUP($A13,'Return Data'!$B$7:$R$2843,3,0)</f>
        <v>44340</v>
      </c>
      <c r="C13" s="65">
        <f>VLOOKUP($A13,'Return Data'!$B$7:$R$2843,4,0)</f>
        <v>21.776399999999999</v>
      </c>
      <c r="D13" s="65">
        <f>VLOOKUP($A13,'Return Data'!$B$7:$R$2843,9,0)</f>
        <v>6.8522999999999996</v>
      </c>
      <c r="E13" s="66">
        <f t="shared" si="0"/>
        <v>23</v>
      </c>
      <c r="F13" s="65">
        <f>VLOOKUP($A13,'Return Data'!$B$7:$R$2843,10,0)</f>
        <v>6.6757999999999997</v>
      </c>
      <c r="G13" s="66">
        <f t="shared" si="1"/>
        <v>22</v>
      </c>
      <c r="H13" s="65">
        <f>VLOOKUP($A13,'Return Data'!$B$7:$R$2843,11,0)</f>
        <v>3.5813999999999999</v>
      </c>
      <c r="I13" s="66">
        <f t="shared" si="2"/>
        <v>17</v>
      </c>
      <c r="J13" s="65">
        <f>VLOOKUP($A13,'Return Data'!$B$7:$R$2843,12,0)</f>
        <v>5.452</v>
      </c>
      <c r="K13" s="66">
        <f t="shared" si="3"/>
        <v>22</v>
      </c>
      <c r="L13" s="65">
        <f>VLOOKUP($A13,'Return Data'!$B$7:$R$2843,13,0)</f>
        <v>6.6052999999999997</v>
      </c>
      <c r="M13" s="66">
        <f t="shared" si="4"/>
        <v>16</v>
      </c>
      <c r="N13" s="65">
        <f>VLOOKUP($A13,'Return Data'!$B$7:$R$2843,17,0)</f>
        <v>8.2284000000000006</v>
      </c>
      <c r="O13" s="66">
        <f t="shared" si="5"/>
        <v>15</v>
      </c>
      <c r="P13" s="65">
        <f>VLOOKUP($A13,'Return Data'!$B$7:$R$2843,14,0)</f>
        <v>8.3902000000000001</v>
      </c>
      <c r="Q13" s="66">
        <f t="shared" si="6"/>
        <v>13</v>
      </c>
      <c r="R13" s="65">
        <f>VLOOKUP($A13,'Return Data'!$B$7:$R$2843,16,0)</f>
        <v>7.9089999999999998</v>
      </c>
      <c r="S13" s="67">
        <f t="shared" si="7"/>
        <v>18</v>
      </c>
    </row>
    <row r="14" spans="1:19" x14ac:dyDescent="0.3">
      <c r="A14" s="82" t="s">
        <v>1399</v>
      </c>
      <c r="B14" s="64">
        <f>VLOOKUP($A14,'Return Data'!$B$7:$R$2843,3,0)</f>
        <v>44340</v>
      </c>
      <c r="C14" s="65">
        <f>VLOOKUP($A14,'Return Data'!$B$7:$R$2843,4,0)</f>
        <v>39.267099999999999</v>
      </c>
      <c r="D14" s="65">
        <f>VLOOKUP($A14,'Return Data'!$B$7:$R$2843,9,0)</f>
        <v>7.7173999999999996</v>
      </c>
      <c r="E14" s="66">
        <f t="shared" si="0"/>
        <v>19</v>
      </c>
      <c r="F14" s="65">
        <f>VLOOKUP($A14,'Return Data'!$B$7:$R$2843,10,0)</f>
        <v>7.2651000000000003</v>
      </c>
      <c r="G14" s="66">
        <f t="shared" si="1"/>
        <v>18</v>
      </c>
      <c r="H14" s="65">
        <f>VLOOKUP($A14,'Return Data'!$B$7:$R$2843,11,0)</f>
        <v>3.3502000000000001</v>
      </c>
      <c r="I14" s="66">
        <f t="shared" si="2"/>
        <v>21</v>
      </c>
      <c r="J14" s="65">
        <f>VLOOKUP($A14,'Return Data'!$B$7:$R$2843,12,0)</f>
        <v>5.7535999999999996</v>
      </c>
      <c r="K14" s="66">
        <f t="shared" si="3"/>
        <v>17</v>
      </c>
      <c r="L14" s="65">
        <f>VLOOKUP($A14,'Return Data'!$B$7:$R$2843,13,0)</f>
        <v>6.2487000000000004</v>
      </c>
      <c r="M14" s="66">
        <f t="shared" si="4"/>
        <v>19</v>
      </c>
      <c r="N14" s="65">
        <f>VLOOKUP($A14,'Return Data'!$B$7:$R$2843,17,0)</f>
        <v>8.6951000000000001</v>
      </c>
      <c r="O14" s="66">
        <f t="shared" si="5"/>
        <v>11</v>
      </c>
      <c r="P14" s="65">
        <f>VLOOKUP($A14,'Return Data'!$B$7:$R$2843,14,0)</f>
        <v>8.8758999999999997</v>
      </c>
      <c r="Q14" s="66">
        <f t="shared" si="6"/>
        <v>9</v>
      </c>
      <c r="R14" s="65">
        <f>VLOOKUP($A14,'Return Data'!$B$7:$R$2843,16,0)</f>
        <v>8.6508000000000003</v>
      </c>
      <c r="S14" s="67">
        <f t="shared" si="7"/>
        <v>9</v>
      </c>
    </row>
    <row r="15" spans="1:19" x14ac:dyDescent="0.3">
      <c r="A15" s="82" t="s">
        <v>1409</v>
      </c>
      <c r="B15" s="64">
        <f>VLOOKUP($A15,'Return Data'!$B$7:$R$2843,3,0)</f>
        <v>44340</v>
      </c>
      <c r="C15" s="65">
        <f>VLOOKUP($A15,'Return Data'!$B$7:$R$2843,4,0)</f>
        <v>4350.4741000000004</v>
      </c>
      <c r="D15" s="65">
        <f>VLOOKUP($A15,'Return Data'!$B$7:$R$2843,9,0)</f>
        <v>11.8909</v>
      </c>
      <c r="E15" s="66">
        <f t="shared" si="0"/>
        <v>1</v>
      </c>
      <c r="F15" s="65">
        <f>VLOOKUP($A15,'Return Data'!$B$7:$R$2843,10,0)</f>
        <v>16.878499999999999</v>
      </c>
      <c r="G15" s="66">
        <f t="shared" si="1"/>
        <v>1</v>
      </c>
      <c r="H15" s="65">
        <f>VLOOKUP($A15,'Return Data'!$B$7:$R$2843,11,0)</f>
        <v>18.499500000000001</v>
      </c>
      <c r="I15" s="66">
        <f t="shared" si="2"/>
        <v>1</v>
      </c>
      <c r="J15" s="65">
        <f>VLOOKUP($A15,'Return Data'!$B$7:$R$2843,12,0)</f>
        <v>12.6693</v>
      </c>
      <c r="K15" s="66">
        <f t="shared" si="3"/>
        <v>1</v>
      </c>
      <c r="L15" s="65">
        <f>VLOOKUP($A15,'Return Data'!$B$7:$R$2843,13,0)</f>
        <v>10.146599999999999</v>
      </c>
      <c r="M15" s="66">
        <f t="shared" si="4"/>
        <v>3</v>
      </c>
      <c r="N15" s="65">
        <f>VLOOKUP($A15,'Return Data'!$B$7:$R$2843,17,0)</f>
        <v>1.5612999999999999</v>
      </c>
      <c r="O15" s="66">
        <f t="shared" si="5"/>
        <v>23</v>
      </c>
      <c r="P15" s="65">
        <f>VLOOKUP($A15,'Return Data'!$B$7:$R$2843,14,0)</f>
        <v>4.3704000000000001</v>
      </c>
      <c r="Q15" s="66">
        <f t="shared" si="6"/>
        <v>22</v>
      </c>
      <c r="R15" s="65">
        <f>VLOOKUP($A15,'Return Data'!$B$7:$R$2843,16,0)</f>
        <v>7.8658000000000001</v>
      </c>
      <c r="S15" s="67">
        <f t="shared" si="7"/>
        <v>19</v>
      </c>
    </row>
    <row r="16" spans="1:19" x14ac:dyDescent="0.3">
      <c r="A16" s="82" t="s">
        <v>1411</v>
      </c>
      <c r="B16" s="64">
        <f>VLOOKUP($A16,'Return Data'!$B$7:$R$2843,3,0)</f>
        <v>44340</v>
      </c>
      <c r="C16" s="65">
        <f>VLOOKUP($A16,'Return Data'!$B$7:$R$2843,4,0)</f>
        <v>25.2651</v>
      </c>
      <c r="D16" s="65">
        <f>VLOOKUP($A16,'Return Data'!$B$7:$R$2843,9,0)</f>
        <v>8.9169</v>
      </c>
      <c r="E16" s="66">
        <f t="shared" si="0"/>
        <v>10</v>
      </c>
      <c r="F16" s="65">
        <f>VLOOKUP($A16,'Return Data'!$B$7:$R$2843,10,0)</f>
        <v>8.0891999999999999</v>
      </c>
      <c r="G16" s="66">
        <f t="shared" si="1"/>
        <v>9</v>
      </c>
      <c r="H16" s="65">
        <f>VLOOKUP($A16,'Return Data'!$B$7:$R$2843,11,0)</f>
        <v>4.4066999999999998</v>
      </c>
      <c r="I16" s="66">
        <f t="shared" si="2"/>
        <v>6</v>
      </c>
      <c r="J16" s="65">
        <f>VLOOKUP($A16,'Return Data'!$B$7:$R$2843,12,0)</f>
        <v>6.9321999999999999</v>
      </c>
      <c r="K16" s="66">
        <f t="shared" si="3"/>
        <v>6</v>
      </c>
      <c r="L16" s="65">
        <f>VLOOKUP($A16,'Return Data'!$B$7:$R$2843,13,0)</f>
        <v>8.2441999999999993</v>
      </c>
      <c r="M16" s="66">
        <f t="shared" si="4"/>
        <v>7</v>
      </c>
      <c r="N16" s="65">
        <f>VLOOKUP($A16,'Return Data'!$B$7:$R$2843,17,0)</f>
        <v>9.5275999999999996</v>
      </c>
      <c r="O16" s="66">
        <f t="shared" si="5"/>
        <v>3</v>
      </c>
      <c r="P16" s="65">
        <f>VLOOKUP($A16,'Return Data'!$B$7:$R$2843,14,0)</f>
        <v>9.3170999999999999</v>
      </c>
      <c r="Q16" s="66">
        <f t="shared" si="6"/>
        <v>5</v>
      </c>
      <c r="R16" s="65">
        <f>VLOOKUP($A16,'Return Data'!$B$7:$R$2843,16,0)</f>
        <v>8.7955000000000005</v>
      </c>
      <c r="S16" s="67">
        <f t="shared" si="7"/>
        <v>7</v>
      </c>
    </row>
    <row r="17" spans="1:19" x14ac:dyDescent="0.3">
      <c r="A17" s="82" t="s">
        <v>1413</v>
      </c>
      <c r="B17" s="64">
        <f>VLOOKUP($A17,'Return Data'!$B$7:$R$2843,3,0)</f>
        <v>44340</v>
      </c>
      <c r="C17" s="65">
        <f>VLOOKUP($A17,'Return Data'!$B$7:$R$2843,4,0)</f>
        <v>33.9238</v>
      </c>
      <c r="D17" s="65">
        <f>VLOOKUP($A17,'Return Data'!$B$7:$R$2843,9,0)</f>
        <v>9.1183999999999994</v>
      </c>
      <c r="E17" s="66">
        <f t="shared" si="0"/>
        <v>8</v>
      </c>
      <c r="F17" s="65">
        <f>VLOOKUP($A17,'Return Data'!$B$7:$R$2843,10,0)</f>
        <v>8.7592999999999996</v>
      </c>
      <c r="G17" s="66">
        <f t="shared" si="1"/>
        <v>3</v>
      </c>
      <c r="H17" s="65">
        <f>VLOOKUP($A17,'Return Data'!$B$7:$R$2843,11,0)</f>
        <v>4.2084999999999999</v>
      </c>
      <c r="I17" s="66">
        <f t="shared" si="2"/>
        <v>8</v>
      </c>
      <c r="J17" s="65">
        <f>VLOOKUP($A17,'Return Data'!$B$7:$R$2843,12,0)</f>
        <v>5.8494999999999999</v>
      </c>
      <c r="K17" s="66">
        <f t="shared" si="3"/>
        <v>13</v>
      </c>
      <c r="L17" s="65">
        <f>VLOOKUP($A17,'Return Data'!$B$7:$R$2843,13,0)</f>
        <v>14.937099999999999</v>
      </c>
      <c r="M17" s="66">
        <f t="shared" si="4"/>
        <v>1</v>
      </c>
      <c r="N17" s="65">
        <f>VLOOKUP($A17,'Return Data'!$B$7:$R$2843,17,0)</f>
        <v>2.4628999999999999</v>
      </c>
      <c r="O17" s="66">
        <f t="shared" si="5"/>
        <v>22</v>
      </c>
      <c r="P17" s="65">
        <f>VLOOKUP($A17,'Return Data'!$B$7:$R$2843,14,0)</f>
        <v>4.5137999999999998</v>
      </c>
      <c r="Q17" s="66">
        <f t="shared" si="6"/>
        <v>20</v>
      </c>
      <c r="R17" s="65">
        <f>VLOOKUP($A17,'Return Data'!$B$7:$R$2843,16,0)</f>
        <v>6.9808000000000003</v>
      </c>
      <c r="S17" s="67">
        <f t="shared" si="7"/>
        <v>25</v>
      </c>
    </row>
    <row r="18" spans="1:19" x14ac:dyDescent="0.3">
      <c r="A18" s="82" t="s">
        <v>1415</v>
      </c>
      <c r="B18" s="64">
        <f>VLOOKUP($A18,'Return Data'!$B$7:$R$2843,3,0)</f>
        <v>44340</v>
      </c>
      <c r="C18" s="65">
        <f>VLOOKUP($A18,'Return Data'!$B$7:$R$2843,4,0)</f>
        <v>49.218299999999999</v>
      </c>
      <c r="D18" s="65">
        <f>VLOOKUP($A18,'Return Data'!$B$7:$R$2843,9,0)</f>
        <v>9.1369000000000007</v>
      </c>
      <c r="E18" s="66">
        <f t="shared" si="0"/>
        <v>7</v>
      </c>
      <c r="F18" s="65">
        <f>VLOOKUP($A18,'Return Data'!$B$7:$R$2843,10,0)</f>
        <v>7.5274000000000001</v>
      </c>
      <c r="G18" s="66">
        <f t="shared" si="1"/>
        <v>14</v>
      </c>
      <c r="H18" s="65">
        <f>VLOOKUP($A18,'Return Data'!$B$7:$R$2843,11,0)</f>
        <v>4.8726000000000003</v>
      </c>
      <c r="I18" s="66">
        <f t="shared" si="2"/>
        <v>3</v>
      </c>
      <c r="J18" s="65">
        <f>VLOOKUP($A18,'Return Data'!$B$7:$R$2843,12,0)</f>
        <v>7.3311999999999999</v>
      </c>
      <c r="K18" s="66">
        <f t="shared" si="3"/>
        <v>4</v>
      </c>
      <c r="L18" s="65">
        <f>VLOOKUP($A18,'Return Data'!$B$7:$R$2843,13,0)</f>
        <v>8.3688000000000002</v>
      </c>
      <c r="M18" s="66">
        <f t="shared" si="4"/>
        <v>5</v>
      </c>
      <c r="N18" s="65">
        <f>VLOOKUP($A18,'Return Data'!$B$7:$R$2843,17,0)</f>
        <v>9.7658000000000005</v>
      </c>
      <c r="O18" s="66">
        <f t="shared" si="5"/>
        <v>1</v>
      </c>
      <c r="P18" s="65">
        <f>VLOOKUP($A18,'Return Data'!$B$7:$R$2843,14,0)</f>
        <v>9.6079000000000008</v>
      </c>
      <c r="Q18" s="66">
        <f t="shared" si="6"/>
        <v>1</v>
      </c>
      <c r="R18" s="65">
        <f>VLOOKUP($A18,'Return Data'!$B$7:$R$2843,16,0)</f>
        <v>9.2372999999999994</v>
      </c>
      <c r="S18" s="67">
        <f t="shared" si="7"/>
        <v>2</v>
      </c>
    </row>
    <row r="19" spans="1:19" x14ac:dyDescent="0.3">
      <c r="A19" s="82" t="s">
        <v>1417</v>
      </c>
      <c r="B19" s="64">
        <f>VLOOKUP($A19,'Return Data'!$B$7:$R$2843,3,0)</f>
        <v>44340</v>
      </c>
      <c r="C19" s="65">
        <f>VLOOKUP($A19,'Return Data'!$B$7:$R$2843,4,0)</f>
        <v>21.606400000000001</v>
      </c>
      <c r="D19" s="65">
        <f>VLOOKUP($A19,'Return Data'!$B$7:$R$2843,9,0)</f>
        <v>9.1824999999999992</v>
      </c>
      <c r="E19" s="66">
        <f t="shared" si="0"/>
        <v>6</v>
      </c>
      <c r="F19" s="65">
        <f>VLOOKUP($A19,'Return Data'!$B$7:$R$2843,10,0)</f>
        <v>8.5312000000000001</v>
      </c>
      <c r="G19" s="66">
        <f t="shared" si="1"/>
        <v>5</v>
      </c>
      <c r="H19" s="65">
        <f>VLOOKUP($A19,'Return Data'!$B$7:$R$2843,11,0)</f>
        <v>4.1725000000000003</v>
      </c>
      <c r="I19" s="66">
        <f t="shared" si="2"/>
        <v>9</v>
      </c>
      <c r="J19" s="65">
        <f>VLOOKUP($A19,'Return Data'!$B$7:$R$2843,12,0)</f>
        <v>5.8118999999999996</v>
      </c>
      <c r="K19" s="66">
        <f t="shared" si="3"/>
        <v>14</v>
      </c>
      <c r="L19" s="65">
        <f>VLOOKUP($A19,'Return Data'!$B$7:$R$2843,13,0)</f>
        <v>7.9532999999999996</v>
      </c>
      <c r="M19" s="66">
        <f t="shared" si="4"/>
        <v>8</v>
      </c>
      <c r="N19" s="65">
        <f>VLOOKUP($A19,'Return Data'!$B$7:$R$2843,17,0)</f>
        <v>4.6414999999999997</v>
      </c>
      <c r="O19" s="66">
        <f t="shared" si="5"/>
        <v>19</v>
      </c>
      <c r="P19" s="65">
        <f>VLOOKUP($A19,'Return Data'!$B$7:$R$2843,14,0)</f>
        <v>5.9954000000000001</v>
      </c>
      <c r="Q19" s="66">
        <f t="shared" si="6"/>
        <v>17</v>
      </c>
      <c r="R19" s="65">
        <f>VLOOKUP($A19,'Return Data'!$B$7:$R$2843,16,0)</f>
        <v>7.5255999999999998</v>
      </c>
      <c r="S19" s="67">
        <f t="shared" si="7"/>
        <v>21</v>
      </c>
    </row>
    <row r="20" spans="1:19" x14ac:dyDescent="0.3">
      <c r="A20" s="82" t="s">
        <v>1418</v>
      </c>
      <c r="B20" s="64">
        <f>VLOOKUP($A20,'Return Data'!$B$7:$R$2843,3,0)</f>
        <v>44340</v>
      </c>
      <c r="C20" s="65">
        <f>VLOOKUP($A20,'Return Data'!$B$7:$R$2843,4,0)</f>
        <v>47.366100000000003</v>
      </c>
      <c r="D20" s="65">
        <f>VLOOKUP($A20,'Return Data'!$B$7:$R$2843,9,0)</f>
        <v>7.1524999999999999</v>
      </c>
      <c r="E20" s="66">
        <f t="shared" si="0"/>
        <v>21</v>
      </c>
      <c r="F20" s="65">
        <f>VLOOKUP($A20,'Return Data'!$B$7:$R$2843,10,0)</f>
        <v>7.5650000000000004</v>
      </c>
      <c r="G20" s="66">
        <f t="shared" si="1"/>
        <v>13</v>
      </c>
      <c r="H20" s="65">
        <f>VLOOKUP($A20,'Return Data'!$B$7:$R$2843,11,0)</f>
        <v>3.5979999999999999</v>
      </c>
      <c r="I20" s="66">
        <f t="shared" si="2"/>
        <v>16</v>
      </c>
      <c r="J20" s="65">
        <f>VLOOKUP($A20,'Return Data'!$B$7:$R$2843,12,0)</f>
        <v>5.4448999999999996</v>
      </c>
      <c r="K20" s="66">
        <f t="shared" si="3"/>
        <v>23</v>
      </c>
      <c r="L20" s="65">
        <f>VLOOKUP($A20,'Return Data'!$B$7:$R$2843,13,0)</f>
        <v>6.6224999999999996</v>
      </c>
      <c r="M20" s="66">
        <f t="shared" si="4"/>
        <v>15</v>
      </c>
      <c r="N20" s="65">
        <f>VLOOKUP($A20,'Return Data'!$B$7:$R$2843,17,0)</f>
        <v>8.8179999999999996</v>
      </c>
      <c r="O20" s="66">
        <f t="shared" si="5"/>
        <v>8</v>
      </c>
      <c r="P20" s="65">
        <f>VLOOKUP($A20,'Return Data'!$B$7:$R$2843,14,0)</f>
        <v>9.1423000000000005</v>
      </c>
      <c r="Q20" s="66">
        <f t="shared" si="6"/>
        <v>7</v>
      </c>
      <c r="R20" s="65">
        <f>VLOOKUP($A20,'Return Data'!$B$7:$R$2843,16,0)</f>
        <v>8.6659000000000006</v>
      </c>
      <c r="S20" s="67">
        <f t="shared" si="7"/>
        <v>8</v>
      </c>
    </row>
    <row r="21" spans="1:19" x14ac:dyDescent="0.3">
      <c r="A21" s="82" t="s">
        <v>1421</v>
      </c>
      <c r="B21" s="64">
        <f>VLOOKUP($A21,'Return Data'!$B$7:$R$2843,3,0)</f>
        <v>44340</v>
      </c>
      <c r="C21" s="65">
        <f>VLOOKUP($A21,'Return Data'!$B$7:$R$2843,4,0)</f>
        <v>1867.5962999999999</v>
      </c>
      <c r="D21" s="65">
        <f>VLOOKUP($A21,'Return Data'!$B$7:$R$2843,9,0)</f>
        <v>6.7713999999999999</v>
      </c>
      <c r="E21" s="66">
        <f t="shared" si="0"/>
        <v>24</v>
      </c>
      <c r="F21" s="65">
        <f>VLOOKUP($A21,'Return Data'!$B$7:$R$2843,10,0)</f>
        <v>6.3802000000000003</v>
      </c>
      <c r="G21" s="66">
        <f t="shared" si="1"/>
        <v>24</v>
      </c>
      <c r="H21" s="65">
        <f>VLOOKUP($A21,'Return Data'!$B$7:$R$2843,11,0)</f>
        <v>3.2242000000000002</v>
      </c>
      <c r="I21" s="66">
        <f t="shared" si="2"/>
        <v>23</v>
      </c>
      <c r="J21" s="65">
        <f>VLOOKUP($A21,'Return Data'!$B$7:$R$2843,12,0)</f>
        <v>5.8606999999999996</v>
      </c>
      <c r="K21" s="66">
        <f t="shared" si="3"/>
        <v>12</v>
      </c>
      <c r="L21" s="65">
        <f>VLOOKUP($A21,'Return Data'!$B$7:$R$2843,13,0)</f>
        <v>5.7035999999999998</v>
      </c>
      <c r="M21" s="66">
        <f t="shared" si="4"/>
        <v>24</v>
      </c>
      <c r="N21" s="65">
        <f>VLOOKUP($A21,'Return Data'!$B$7:$R$2843,17,0)</f>
        <v>5.5822000000000003</v>
      </c>
      <c r="O21" s="66">
        <f t="shared" si="5"/>
        <v>17</v>
      </c>
      <c r="P21" s="65">
        <f>VLOOKUP($A21,'Return Data'!$B$7:$R$2843,14,0)</f>
        <v>7.0820999999999996</v>
      </c>
      <c r="Q21" s="66">
        <f t="shared" si="6"/>
        <v>15</v>
      </c>
      <c r="R21" s="65">
        <f>VLOOKUP($A21,'Return Data'!$B$7:$R$2843,16,0)</f>
        <v>8.4263999999999992</v>
      </c>
      <c r="S21" s="67">
        <f t="shared" si="7"/>
        <v>14</v>
      </c>
    </row>
    <row r="22" spans="1:19" x14ac:dyDescent="0.3">
      <c r="A22" s="82" t="s">
        <v>1423</v>
      </c>
      <c r="B22" s="64">
        <f>VLOOKUP($A22,'Return Data'!$B$7:$R$2843,3,0)</f>
        <v>44340</v>
      </c>
      <c r="C22" s="65">
        <f>VLOOKUP($A22,'Return Data'!$B$7:$R$2843,4,0)</f>
        <v>3064.1880000000001</v>
      </c>
      <c r="D22" s="65">
        <f>VLOOKUP($A22,'Return Data'!$B$7:$R$2843,9,0)</f>
        <v>8.3554999999999993</v>
      </c>
      <c r="E22" s="66">
        <f t="shared" si="0"/>
        <v>13</v>
      </c>
      <c r="F22" s="65">
        <f>VLOOKUP($A22,'Return Data'!$B$7:$R$2843,10,0)</f>
        <v>8.0655999999999999</v>
      </c>
      <c r="G22" s="66">
        <f t="shared" si="1"/>
        <v>10</v>
      </c>
      <c r="H22" s="65">
        <f>VLOOKUP($A22,'Return Data'!$B$7:$R$2843,11,0)</f>
        <v>3.3795999999999999</v>
      </c>
      <c r="I22" s="66">
        <f t="shared" si="2"/>
        <v>19</v>
      </c>
      <c r="J22" s="65">
        <f>VLOOKUP($A22,'Return Data'!$B$7:$R$2843,12,0)</f>
        <v>5.4814999999999996</v>
      </c>
      <c r="K22" s="66">
        <f t="shared" si="3"/>
        <v>21</v>
      </c>
      <c r="L22" s="65">
        <f>VLOOKUP($A22,'Return Data'!$B$7:$R$2843,13,0)</f>
        <v>6.4352</v>
      </c>
      <c r="M22" s="66">
        <f t="shared" si="4"/>
        <v>17</v>
      </c>
      <c r="N22" s="65">
        <f>VLOOKUP($A22,'Return Data'!$B$7:$R$2843,17,0)</f>
        <v>8.7891999999999992</v>
      </c>
      <c r="O22" s="66">
        <f t="shared" si="5"/>
        <v>9</v>
      </c>
      <c r="P22" s="65">
        <f>VLOOKUP($A22,'Return Data'!$B$7:$R$2843,14,0)</f>
        <v>8.8842999999999996</v>
      </c>
      <c r="Q22" s="66">
        <f t="shared" si="6"/>
        <v>8</v>
      </c>
      <c r="R22" s="65">
        <f>VLOOKUP($A22,'Return Data'!$B$7:$R$2843,16,0)</f>
        <v>8.3530999999999995</v>
      </c>
      <c r="S22" s="67">
        <f t="shared" si="7"/>
        <v>15</v>
      </c>
    </row>
    <row r="23" spans="1:19" x14ac:dyDescent="0.3">
      <c r="A23" s="82" t="s">
        <v>1427</v>
      </c>
      <c r="B23" s="64">
        <f>VLOOKUP($A23,'Return Data'!$B$7:$R$2843,3,0)</f>
        <v>44340</v>
      </c>
      <c r="C23" s="65">
        <f>VLOOKUP($A23,'Return Data'!$B$7:$R$2843,4,0)</f>
        <v>43.982500000000002</v>
      </c>
      <c r="D23" s="65">
        <f>VLOOKUP($A23,'Return Data'!$B$7:$R$2843,9,0)</f>
        <v>9.3440999999999992</v>
      </c>
      <c r="E23" s="66">
        <f t="shared" si="0"/>
        <v>5</v>
      </c>
      <c r="F23" s="65">
        <f>VLOOKUP($A23,'Return Data'!$B$7:$R$2843,10,0)</f>
        <v>7.6374000000000004</v>
      </c>
      <c r="G23" s="66">
        <f t="shared" si="1"/>
        <v>12</v>
      </c>
      <c r="H23" s="65">
        <f>VLOOKUP($A23,'Return Data'!$B$7:$R$2843,11,0)</f>
        <v>3.4281999999999999</v>
      </c>
      <c r="I23" s="66">
        <f t="shared" si="2"/>
        <v>18</v>
      </c>
      <c r="J23" s="65">
        <f>VLOOKUP($A23,'Return Data'!$B$7:$R$2843,12,0)</f>
        <v>6.1970000000000001</v>
      </c>
      <c r="K23" s="66">
        <f t="shared" si="3"/>
        <v>9</v>
      </c>
      <c r="L23" s="65">
        <f>VLOOKUP($A23,'Return Data'!$B$7:$R$2843,13,0)</f>
        <v>7.2975000000000003</v>
      </c>
      <c r="M23" s="66">
        <f t="shared" si="4"/>
        <v>12</v>
      </c>
      <c r="N23" s="65">
        <f>VLOOKUP($A23,'Return Data'!$B$7:$R$2843,17,0)</f>
        <v>9.1903000000000006</v>
      </c>
      <c r="O23" s="66">
        <f t="shared" si="5"/>
        <v>6</v>
      </c>
      <c r="P23" s="65">
        <f>VLOOKUP($A23,'Return Data'!$B$7:$R$2843,14,0)</f>
        <v>9.3173999999999992</v>
      </c>
      <c r="Q23" s="66">
        <f t="shared" si="6"/>
        <v>4</v>
      </c>
      <c r="R23" s="65">
        <f>VLOOKUP($A23,'Return Data'!$B$7:$R$2843,16,0)</f>
        <v>8.8096999999999994</v>
      </c>
      <c r="S23" s="67">
        <f t="shared" si="7"/>
        <v>6</v>
      </c>
    </row>
    <row r="24" spans="1:19" x14ac:dyDescent="0.3">
      <c r="A24" s="82" t="s">
        <v>1428</v>
      </c>
      <c r="B24" s="64">
        <f>VLOOKUP($A24,'Return Data'!$B$7:$R$2843,3,0)</f>
        <v>44340</v>
      </c>
      <c r="C24" s="65">
        <f>VLOOKUP($A24,'Return Data'!$B$7:$R$2843,4,0)</f>
        <v>21.908200000000001</v>
      </c>
      <c r="D24" s="65">
        <f>VLOOKUP($A24,'Return Data'!$B$7:$R$2843,9,0)</f>
        <v>7.8066000000000004</v>
      </c>
      <c r="E24" s="66">
        <f t="shared" si="0"/>
        <v>17</v>
      </c>
      <c r="F24" s="65">
        <f>VLOOKUP($A24,'Return Data'!$B$7:$R$2843,10,0)</f>
        <v>7.3398000000000003</v>
      </c>
      <c r="G24" s="66">
        <f t="shared" si="1"/>
        <v>16</v>
      </c>
      <c r="H24" s="65">
        <f>VLOOKUP($A24,'Return Data'!$B$7:$R$2843,11,0)</f>
        <v>3.3214999999999999</v>
      </c>
      <c r="I24" s="66">
        <f t="shared" si="2"/>
        <v>22</v>
      </c>
      <c r="J24" s="65">
        <f>VLOOKUP($A24,'Return Data'!$B$7:$R$2843,12,0)</f>
        <v>5.4871999999999996</v>
      </c>
      <c r="K24" s="66">
        <f t="shared" si="3"/>
        <v>20</v>
      </c>
      <c r="L24" s="65">
        <f>VLOOKUP($A24,'Return Data'!$B$7:$R$2843,13,0)</f>
        <v>5.8726000000000003</v>
      </c>
      <c r="M24" s="66">
        <f t="shared" si="4"/>
        <v>23</v>
      </c>
      <c r="N24" s="65">
        <f>VLOOKUP($A24,'Return Data'!$B$7:$R$2843,17,0)</f>
        <v>8.5836000000000006</v>
      </c>
      <c r="O24" s="66">
        <f t="shared" si="5"/>
        <v>12</v>
      </c>
      <c r="P24" s="65">
        <f>VLOOKUP($A24,'Return Data'!$B$7:$R$2843,14,0)</f>
        <v>8.8488000000000007</v>
      </c>
      <c r="Q24" s="66">
        <f t="shared" si="6"/>
        <v>10</v>
      </c>
      <c r="R24" s="65">
        <f>VLOOKUP($A24,'Return Data'!$B$7:$R$2843,16,0)</f>
        <v>8.5389999999999997</v>
      </c>
      <c r="S24" s="67">
        <f t="shared" si="7"/>
        <v>12</v>
      </c>
    </row>
    <row r="25" spans="1:19" x14ac:dyDescent="0.3">
      <c r="A25" s="82" t="s">
        <v>1430</v>
      </c>
      <c r="B25" s="64">
        <f>VLOOKUP($A25,'Return Data'!$B$7:$R$2843,3,0)</f>
        <v>44340</v>
      </c>
      <c r="C25" s="65">
        <f>VLOOKUP($A25,'Return Data'!$B$7:$R$2843,4,0)</f>
        <v>12.1037</v>
      </c>
      <c r="D25" s="65">
        <f>VLOOKUP($A25,'Return Data'!$B$7:$R$2843,9,0)</f>
        <v>7.6172000000000004</v>
      </c>
      <c r="E25" s="66">
        <f t="shared" si="0"/>
        <v>20</v>
      </c>
      <c r="F25" s="65">
        <f>VLOOKUP($A25,'Return Data'!$B$7:$R$2843,10,0)</f>
        <v>6.5895000000000001</v>
      </c>
      <c r="G25" s="66">
        <f t="shared" si="1"/>
        <v>23</v>
      </c>
      <c r="H25" s="65">
        <f>VLOOKUP($A25,'Return Data'!$B$7:$R$2843,11,0)</f>
        <v>2.9653</v>
      </c>
      <c r="I25" s="66">
        <f t="shared" si="2"/>
        <v>25</v>
      </c>
      <c r="J25" s="65">
        <f>VLOOKUP($A25,'Return Data'!$B$7:$R$2843,12,0)</f>
        <v>5.1413000000000002</v>
      </c>
      <c r="K25" s="66">
        <f t="shared" si="3"/>
        <v>26</v>
      </c>
      <c r="L25" s="65">
        <f>VLOOKUP($A25,'Return Data'!$B$7:$R$2843,13,0)</f>
        <v>5.6771000000000003</v>
      </c>
      <c r="M25" s="66">
        <f t="shared" si="4"/>
        <v>26</v>
      </c>
      <c r="N25" s="65"/>
      <c r="O25" s="66"/>
      <c r="P25" s="65"/>
      <c r="Q25" s="66"/>
      <c r="R25" s="65">
        <f>VLOOKUP($A25,'Return Data'!$B$7:$R$2843,16,0)</f>
        <v>8.6180000000000003</v>
      </c>
      <c r="S25" s="67">
        <f t="shared" si="7"/>
        <v>10</v>
      </c>
    </row>
    <row r="26" spans="1:19" x14ac:dyDescent="0.3">
      <c r="A26" s="82" t="s">
        <v>1433</v>
      </c>
      <c r="B26" s="64">
        <f>VLOOKUP($A26,'Return Data'!$B$7:$R$2843,3,0)</f>
        <v>44340</v>
      </c>
      <c r="C26" s="65">
        <f>VLOOKUP($A26,'Return Data'!$B$7:$R$2843,4,0)</f>
        <v>12.8498</v>
      </c>
      <c r="D26" s="65">
        <f>VLOOKUP($A26,'Return Data'!$B$7:$R$2843,9,0)</f>
        <v>8.0724999999999998</v>
      </c>
      <c r="E26" s="66">
        <f t="shared" si="0"/>
        <v>14</v>
      </c>
      <c r="F26" s="65">
        <f>VLOOKUP($A26,'Return Data'!$B$7:$R$2843,10,0)</f>
        <v>8.1074000000000002</v>
      </c>
      <c r="G26" s="66">
        <f t="shared" si="1"/>
        <v>8</v>
      </c>
      <c r="H26" s="65">
        <f>VLOOKUP($A26,'Return Data'!$B$7:$R$2843,11,0)</f>
        <v>3.9489999999999998</v>
      </c>
      <c r="I26" s="66">
        <f t="shared" si="2"/>
        <v>12</v>
      </c>
      <c r="J26" s="65">
        <f>VLOOKUP($A26,'Return Data'!$B$7:$R$2843,12,0)</f>
        <v>5.7914000000000003</v>
      </c>
      <c r="K26" s="66">
        <f t="shared" si="3"/>
        <v>15</v>
      </c>
      <c r="L26" s="65">
        <f>VLOOKUP($A26,'Return Data'!$B$7:$R$2843,13,0)</f>
        <v>6.2248999999999999</v>
      </c>
      <c r="M26" s="66">
        <f t="shared" si="4"/>
        <v>20</v>
      </c>
      <c r="N26" s="65">
        <f>VLOOKUP($A26,'Return Data'!$B$7:$R$2843,17,0)</f>
        <v>8.4651999999999994</v>
      </c>
      <c r="O26" s="66">
        <f t="shared" ref="O26:O33" si="8">RANK(N26,N$8:N$33,0)</f>
        <v>13</v>
      </c>
      <c r="P26" s="65"/>
      <c r="Q26" s="66"/>
      <c r="R26" s="65">
        <f>VLOOKUP($A26,'Return Data'!$B$7:$R$2843,16,0)</f>
        <v>8.1727000000000007</v>
      </c>
      <c r="S26" s="67">
        <f t="shared" si="7"/>
        <v>17</v>
      </c>
    </row>
    <row r="27" spans="1:19" x14ac:dyDescent="0.3">
      <c r="A27" s="82" t="s">
        <v>1435</v>
      </c>
      <c r="B27" s="64">
        <f>VLOOKUP($A27,'Return Data'!$B$7:$R$2843,3,0)</f>
        <v>44340</v>
      </c>
      <c r="C27" s="65">
        <f>VLOOKUP($A27,'Return Data'!$B$7:$R$2843,4,0)</f>
        <v>43.644500000000001</v>
      </c>
      <c r="D27" s="65">
        <f>VLOOKUP($A27,'Return Data'!$B$7:$R$2843,9,0)</f>
        <v>10.047800000000001</v>
      </c>
      <c r="E27" s="66">
        <f t="shared" si="0"/>
        <v>3</v>
      </c>
      <c r="F27" s="65">
        <f>VLOOKUP($A27,'Return Data'!$B$7:$R$2843,10,0)</f>
        <v>9.7095000000000002</v>
      </c>
      <c r="G27" s="66">
        <f t="shared" si="1"/>
        <v>2</v>
      </c>
      <c r="H27" s="65">
        <f>VLOOKUP($A27,'Return Data'!$B$7:$R$2843,11,0)</f>
        <v>5.4656000000000002</v>
      </c>
      <c r="I27" s="66">
        <f t="shared" si="2"/>
        <v>2</v>
      </c>
      <c r="J27" s="65">
        <f>VLOOKUP($A27,'Return Data'!$B$7:$R$2843,12,0)</f>
        <v>7.4801000000000002</v>
      </c>
      <c r="K27" s="66">
        <f t="shared" si="3"/>
        <v>3</v>
      </c>
      <c r="L27" s="65">
        <f>VLOOKUP($A27,'Return Data'!$B$7:$R$2843,13,0)</f>
        <v>8.2761999999999993</v>
      </c>
      <c r="M27" s="66">
        <f t="shared" si="4"/>
        <v>6</v>
      </c>
      <c r="N27" s="65">
        <f>VLOOKUP($A27,'Return Data'!$B$7:$R$2843,17,0)</f>
        <v>9.3488000000000007</v>
      </c>
      <c r="O27" s="66">
        <f t="shared" si="8"/>
        <v>5</v>
      </c>
      <c r="P27" s="65">
        <f>VLOOKUP($A27,'Return Data'!$B$7:$R$2843,14,0)</f>
        <v>9.2112999999999996</v>
      </c>
      <c r="Q27" s="66">
        <f t="shared" ref="Q27:Q33" si="9">RANK(P27,P$8:P$33,0)</f>
        <v>6</v>
      </c>
      <c r="R27" s="65">
        <f>VLOOKUP($A27,'Return Data'!$B$7:$R$2843,16,0)</f>
        <v>8.8477999999999994</v>
      </c>
      <c r="S27" s="67">
        <f t="shared" si="7"/>
        <v>4</v>
      </c>
    </row>
    <row r="28" spans="1:19" x14ac:dyDescent="0.3">
      <c r="A28" s="82" t="s">
        <v>1437</v>
      </c>
      <c r="B28" s="64">
        <f>VLOOKUP($A28,'Return Data'!$B$7:$R$2843,3,0)</f>
        <v>44340</v>
      </c>
      <c r="C28" s="65">
        <f>VLOOKUP($A28,'Return Data'!$B$7:$R$2843,4,0)</f>
        <v>38.391500000000001</v>
      </c>
      <c r="D28" s="65">
        <f>VLOOKUP($A28,'Return Data'!$B$7:$R$2843,9,0)</f>
        <v>10.9297</v>
      </c>
      <c r="E28" s="66">
        <f t="shared" si="0"/>
        <v>2</v>
      </c>
      <c r="F28" s="65">
        <f>VLOOKUP($A28,'Return Data'!$B$7:$R$2843,10,0)</f>
        <v>7.3662000000000001</v>
      </c>
      <c r="G28" s="66">
        <f t="shared" si="1"/>
        <v>15</v>
      </c>
      <c r="H28" s="65">
        <f>VLOOKUP($A28,'Return Data'!$B$7:$R$2843,11,0)</f>
        <v>3.762</v>
      </c>
      <c r="I28" s="66">
        <f t="shared" si="2"/>
        <v>15</v>
      </c>
      <c r="J28" s="65">
        <f>VLOOKUP($A28,'Return Data'!$B$7:$R$2843,12,0)</f>
        <v>5.5172999999999996</v>
      </c>
      <c r="K28" s="66">
        <f t="shared" si="3"/>
        <v>19</v>
      </c>
      <c r="L28" s="65">
        <f>VLOOKUP($A28,'Return Data'!$B$7:$R$2843,13,0)</f>
        <v>6.1722999999999999</v>
      </c>
      <c r="M28" s="66">
        <f t="shared" si="4"/>
        <v>21</v>
      </c>
      <c r="N28" s="65">
        <f>VLOOKUP($A28,'Return Data'!$B$7:$R$2843,17,0)</f>
        <v>4.6776999999999997</v>
      </c>
      <c r="O28" s="66">
        <f t="shared" si="8"/>
        <v>18</v>
      </c>
      <c r="P28" s="65">
        <f>VLOOKUP($A28,'Return Data'!$B$7:$R$2843,14,0)</f>
        <v>4.9995000000000003</v>
      </c>
      <c r="Q28" s="66">
        <f t="shared" si="9"/>
        <v>19</v>
      </c>
      <c r="R28" s="65">
        <f>VLOOKUP($A28,'Return Data'!$B$7:$R$2843,16,0)</f>
        <v>7.7160000000000002</v>
      </c>
      <c r="S28" s="67">
        <f t="shared" si="7"/>
        <v>20</v>
      </c>
    </row>
    <row r="29" spans="1:19" x14ac:dyDescent="0.3">
      <c r="A29" s="82" t="s">
        <v>1439</v>
      </c>
      <c r="B29" s="64">
        <f>VLOOKUP($A29,'Return Data'!$B$7:$R$2843,3,0)</f>
        <v>44340</v>
      </c>
      <c r="C29" s="65">
        <f>VLOOKUP($A29,'Return Data'!$B$7:$R$2843,4,0)</f>
        <v>36.792200000000001</v>
      </c>
      <c r="D29" s="65">
        <f>VLOOKUP($A29,'Return Data'!$B$7:$R$2843,9,0)</f>
        <v>8.8960000000000008</v>
      </c>
      <c r="E29" s="66">
        <f t="shared" si="0"/>
        <v>11</v>
      </c>
      <c r="F29" s="65">
        <f>VLOOKUP($A29,'Return Data'!$B$7:$R$2843,10,0)</f>
        <v>8.4050999999999991</v>
      </c>
      <c r="G29" s="66">
        <f t="shared" si="1"/>
        <v>6</v>
      </c>
      <c r="H29" s="65">
        <f>VLOOKUP($A29,'Return Data'!$B$7:$R$2843,11,0)</f>
        <v>3.04</v>
      </c>
      <c r="I29" s="66">
        <f t="shared" si="2"/>
        <v>24</v>
      </c>
      <c r="J29" s="65">
        <f>VLOOKUP($A29,'Return Data'!$B$7:$R$2843,12,0)</f>
        <v>5.3630000000000004</v>
      </c>
      <c r="K29" s="66">
        <f t="shared" si="3"/>
        <v>24</v>
      </c>
      <c r="L29" s="65">
        <f>VLOOKUP($A29,'Return Data'!$B$7:$R$2843,13,0)</f>
        <v>12.998100000000001</v>
      </c>
      <c r="M29" s="66">
        <f t="shared" si="4"/>
        <v>2</v>
      </c>
      <c r="N29" s="65">
        <f>VLOOKUP($A29,'Return Data'!$B$7:$R$2843,17,0)</f>
        <v>3.3531</v>
      </c>
      <c r="O29" s="66">
        <f t="shared" si="8"/>
        <v>20</v>
      </c>
      <c r="P29" s="65">
        <f>VLOOKUP($A29,'Return Data'!$B$7:$R$2843,14,0)</f>
        <v>5.1412000000000004</v>
      </c>
      <c r="Q29" s="66">
        <f t="shared" si="9"/>
        <v>18</v>
      </c>
      <c r="R29" s="65">
        <f>VLOOKUP($A29,'Return Data'!$B$7:$R$2843,16,0)</f>
        <v>7.3928000000000003</v>
      </c>
      <c r="S29" s="67">
        <f t="shared" si="7"/>
        <v>22</v>
      </c>
    </row>
    <row r="30" spans="1:19" x14ac:dyDescent="0.3">
      <c r="A30" s="82" t="s">
        <v>1440</v>
      </c>
      <c r="B30" s="64">
        <f>VLOOKUP($A30,'Return Data'!$B$7:$R$2843,3,0)</f>
        <v>44340</v>
      </c>
      <c r="C30" s="65">
        <f>VLOOKUP($A30,'Return Data'!$B$7:$R$2843,4,0)</f>
        <v>26.310300000000002</v>
      </c>
      <c r="D30" s="65">
        <f>VLOOKUP($A30,'Return Data'!$B$7:$R$2843,9,0)</f>
        <v>7.1134000000000004</v>
      </c>
      <c r="E30" s="66">
        <f t="shared" si="0"/>
        <v>22</v>
      </c>
      <c r="F30" s="65">
        <f>VLOOKUP($A30,'Return Data'!$B$7:$R$2843,10,0)</f>
        <v>6.3329000000000004</v>
      </c>
      <c r="G30" s="66">
        <f t="shared" si="1"/>
        <v>25</v>
      </c>
      <c r="H30" s="65">
        <f>VLOOKUP($A30,'Return Data'!$B$7:$R$2843,11,0)</f>
        <v>2.8132999999999999</v>
      </c>
      <c r="I30" s="66">
        <f t="shared" si="2"/>
        <v>26</v>
      </c>
      <c r="J30" s="65">
        <f>VLOOKUP($A30,'Return Data'!$B$7:$R$2843,12,0)</f>
        <v>5.6208999999999998</v>
      </c>
      <c r="K30" s="66">
        <f t="shared" si="3"/>
        <v>18</v>
      </c>
      <c r="L30" s="65">
        <f>VLOOKUP($A30,'Return Data'!$B$7:$R$2843,13,0)</f>
        <v>6.0758999999999999</v>
      </c>
      <c r="M30" s="66">
        <f t="shared" si="4"/>
        <v>22</v>
      </c>
      <c r="N30" s="65">
        <f>VLOOKUP($A30,'Return Data'!$B$7:$R$2843,17,0)</f>
        <v>8.7102000000000004</v>
      </c>
      <c r="O30" s="66">
        <f t="shared" si="8"/>
        <v>10</v>
      </c>
      <c r="P30" s="65">
        <f>VLOOKUP($A30,'Return Data'!$B$7:$R$2843,14,0)</f>
        <v>8.7583000000000002</v>
      </c>
      <c r="Q30" s="66">
        <f t="shared" si="9"/>
        <v>11</v>
      </c>
      <c r="R30" s="65">
        <f>VLOOKUP($A30,'Return Data'!$B$7:$R$2843,16,0)</f>
        <v>8.5487000000000002</v>
      </c>
      <c r="S30" s="67">
        <f t="shared" si="7"/>
        <v>11</v>
      </c>
    </row>
    <row r="31" spans="1:19" x14ac:dyDescent="0.3">
      <c r="A31" s="82" t="s">
        <v>1443</v>
      </c>
      <c r="B31" s="64">
        <f>VLOOKUP($A31,'Return Data'!$B$7:$R$2843,3,0)</f>
        <v>44340</v>
      </c>
      <c r="C31" s="65">
        <f>VLOOKUP($A31,'Return Data'!$B$7:$R$2843,4,0)</f>
        <v>34.935600000000001</v>
      </c>
      <c r="D31" s="65">
        <f>VLOOKUP($A31,'Return Data'!$B$7:$R$2843,9,0)</f>
        <v>6.7656999999999998</v>
      </c>
      <c r="E31" s="66">
        <f t="shared" si="0"/>
        <v>25</v>
      </c>
      <c r="F31" s="65">
        <f>VLOOKUP($A31,'Return Data'!$B$7:$R$2843,10,0)</f>
        <v>6.0804999999999998</v>
      </c>
      <c r="G31" s="66">
        <f t="shared" si="1"/>
        <v>26</v>
      </c>
      <c r="H31" s="65">
        <f>VLOOKUP($A31,'Return Data'!$B$7:$R$2843,11,0)</f>
        <v>3.8597000000000001</v>
      </c>
      <c r="I31" s="66">
        <f t="shared" si="2"/>
        <v>14</v>
      </c>
      <c r="J31" s="65">
        <f>VLOOKUP($A31,'Return Data'!$B$7:$R$2843,12,0)</f>
        <v>5.3372999999999999</v>
      </c>
      <c r="K31" s="66">
        <f t="shared" si="3"/>
        <v>25</v>
      </c>
      <c r="L31" s="65">
        <f>VLOOKUP($A31,'Return Data'!$B$7:$R$2843,13,0)</f>
        <v>6.3958000000000004</v>
      </c>
      <c r="M31" s="66">
        <f t="shared" si="4"/>
        <v>18</v>
      </c>
      <c r="N31" s="65">
        <f>VLOOKUP($A31,'Return Data'!$B$7:$R$2843,17,0)</f>
        <v>1.4762999999999999</v>
      </c>
      <c r="O31" s="66">
        <f t="shared" si="8"/>
        <v>24</v>
      </c>
      <c r="P31" s="65">
        <f>VLOOKUP($A31,'Return Data'!$B$7:$R$2843,14,0)</f>
        <v>3.8877000000000002</v>
      </c>
      <c r="Q31" s="66">
        <f t="shared" si="9"/>
        <v>23</v>
      </c>
      <c r="R31" s="65">
        <f>VLOOKUP($A31,'Return Data'!$B$7:$R$2843,16,0)</f>
        <v>7.1216999999999997</v>
      </c>
      <c r="S31" s="67">
        <f t="shared" si="7"/>
        <v>24</v>
      </c>
    </row>
    <row r="32" spans="1:19" x14ac:dyDescent="0.3">
      <c r="A32" s="82" t="s">
        <v>1445</v>
      </c>
      <c r="B32" s="64">
        <f>VLOOKUP($A32,'Return Data'!$B$7:$R$2843,3,0)</f>
        <v>44340</v>
      </c>
      <c r="C32" s="65">
        <f>VLOOKUP($A32,'Return Data'!$B$7:$R$2843,4,0)</f>
        <v>40.933199999999999</v>
      </c>
      <c r="D32" s="65">
        <f>VLOOKUP($A32,'Return Data'!$B$7:$R$2843,9,0)</f>
        <v>9.4379000000000008</v>
      </c>
      <c r="E32" s="66">
        <f t="shared" si="0"/>
        <v>4</v>
      </c>
      <c r="F32" s="65">
        <f>VLOOKUP($A32,'Return Data'!$B$7:$R$2843,10,0)</f>
        <v>7.3293999999999997</v>
      </c>
      <c r="G32" s="66">
        <f t="shared" si="1"/>
        <v>17</v>
      </c>
      <c r="H32" s="65">
        <f>VLOOKUP($A32,'Return Data'!$B$7:$R$2843,11,0)</f>
        <v>3.3622999999999998</v>
      </c>
      <c r="I32" s="66">
        <f t="shared" si="2"/>
        <v>20</v>
      </c>
      <c r="J32" s="65">
        <f>VLOOKUP($A32,'Return Data'!$B$7:$R$2843,12,0)</f>
        <v>5.7705000000000002</v>
      </c>
      <c r="K32" s="66">
        <f t="shared" si="3"/>
        <v>16</v>
      </c>
      <c r="L32" s="65">
        <f>VLOOKUP($A32,'Return Data'!$B$7:$R$2843,13,0)</f>
        <v>6.9714</v>
      </c>
      <c r="M32" s="66">
        <f t="shared" si="4"/>
        <v>14</v>
      </c>
      <c r="N32" s="65">
        <f>VLOOKUP($A32,'Return Data'!$B$7:$R$2843,17,0)</f>
        <v>9.0641999999999996</v>
      </c>
      <c r="O32" s="66">
        <f t="shared" si="8"/>
        <v>7</v>
      </c>
      <c r="P32" s="65">
        <f>VLOOKUP($A32,'Return Data'!$B$7:$R$2843,14,0)</f>
        <v>6.9116999999999997</v>
      </c>
      <c r="Q32" s="66">
        <f t="shared" si="9"/>
        <v>16</v>
      </c>
      <c r="R32" s="65">
        <f>VLOOKUP($A32,'Return Data'!$B$7:$R$2843,16,0)</f>
        <v>8.1753999999999998</v>
      </c>
      <c r="S32" s="67">
        <f t="shared" si="7"/>
        <v>16</v>
      </c>
    </row>
    <row r="33" spans="1:19" x14ac:dyDescent="0.3">
      <c r="A33" s="82" t="s">
        <v>1446</v>
      </c>
      <c r="B33" s="64">
        <f>VLOOKUP($A33,'Return Data'!$B$7:$R$2843,3,0)</f>
        <v>44340</v>
      </c>
      <c r="C33" s="65">
        <f>VLOOKUP($A33,'Return Data'!$B$7:$R$2843,4,0)</f>
        <v>24.6388</v>
      </c>
      <c r="D33" s="65">
        <f>VLOOKUP($A33,'Return Data'!$B$7:$R$2843,9,0)</f>
        <v>7.7201000000000004</v>
      </c>
      <c r="E33" s="66">
        <f t="shared" si="0"/>
        <v>18</v>
      </c>
      <c r="F33" s="65">
        <f>VLOOKUP($A33,'Return Data'!$B$7:$R$2843,10,0)</f>
        <v>7.1982999999999997</v>
      </c>
      <c r="G33" s="66">
        <f t="shared" si="1"/>
        <v>19</v>
      </c>
      <c r="H33" s="65">
        <f>VLOOKUP($A33,'Return Data'!$B$7:$R$2843,11,0)</f>
        <v>3.9062000000000001</v>
      </c>
      <c r="I33" s="66">
        <f t="shared" si="2"/>
        <v>13</v>
      </c>
      <c r="J33" s="65">
        <f>VLOOKUP($A33,'Return Data'!$B$7:$R$2843,12,0)</f>
        <v>6.1510999999999996</v>
      </c>
      <c r="K33" s="66">
        <f t="shared" si="3"/>
        <v>10</v>
      </c>
      <c r="L33" s="65">
        <f>VLOOKUP($A33,'Return Data'!$B$7:$R$2843,13,0)</f>
        <v>7.1173999999999999</v>
      </c>
      <c r="M33" s="66">
        <f t="shared" si="4"/>
        <v>13</v>
      </c>
      <c r="N33" s="65">
        <f>VLOOKUP($A33,'Return Data'!$B$7:$R$2843,17,0)</f>
        <v>2.8609</v>
      </c>
      <c r="O33" s="66">
        <f t="shared" si="8"/>
        <v>21</v>
      </c>
      <c r="P33" s="65">
        <f>VLOOKUP($A33,'Return Data'!$B$7:$R$2843,14,0)</f>
        <v>4.4051</v>
      </c>
      <c r="Q33" s="66">
        <f t="shared" si="9"/>
        <v>21</v>
      </c>
      <c r="R33" s="65">
        <f>VLOOKUP($A33,'Return Data'!$B$7:$R$2843,16,0)</f>
        <v>7.2976999999999999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8.359530769230771</v>
      </c>
      <c r="E35" s="88"/>
      <c r="F35" s="89">
        <f>AVERAGE(F8:F33)</f>
        <v>7.9373538461538455</v>
      </c>
      <c r="G35" s="88"/>
      <c r="H35" s="89">
        <f>AVERAGE(H8:H33)</f>
        <v>4.4208538461538458</v>
      </c>
      <c r="I35" s="88"/>
      <c r="J35" s="89">
        <f>AVERAGE(J8:J33)</f>
        <v>6.3025076923076933</v>
      </c>
      <c r="K35" s="88"/>
      <c r="L35" s="89">
        <f>AVERAGE(L8:L33)</f>
        <v>7.6361269230769206</v>
      </c>
      <c r="M35" s="88"/>
      <c r="N35" s="89">
        <f>AVERAGE(N8:N33)</f>
        <v>6.4885239999999991</v>
      </c>
      <c r="O35" s="88"/>
      <c r="P35" s="89">
        <f>AVERAGE(P8:P33)</f>
        <v>7.1185541666666667</v>
      </c>
      <c r="Q35" s="88"/>
      <c r="R35" s="89">
        <f>AVERAGE(R8:R33)</f>
        <v>8.1565076923076916</v>
      </c>
      <c r="S35" s="90"/>
    </row>
    <row r="36" spans="1:19" x14ac:dyDescent="0.3">
      <c r="A36" s="87" t="s">
        <v>28</v>
      </c>
      <c r="B36" s="88"/>
      <c r="C36" s="88"/>
      <c r="D36" s="89">
        <f>MIN(D8:D33)</f>
        <v>5.2023000000000001</v>
      </c>
      <c r="E36" s="88"/>
      <c r="F36" s="89">
        <f>MIN(F8:F33)</f>
        <v>6.0804999999999998</v>
      </c>
      <c r="G36" s="88"/>
      <c r="H36" s="89">
        <f>MIN(H8:H33)</f>
        <v>2.8132999999999999</v>
      </c>
      <c r="I36" s="88"/>
      <c r="J36" s="89">
        <f>MIN(J8:J33)</f>
        <v>5.1413000000000002</v>
      </c>
      <c r="K36" s="88"/>
      <c r="L36" s="89">
        <f>MIN(L8:L33)</f>
        <v>5.6771000000000003</v>
      </c>
      <c r="M36" s="88"/>
      <c r="N36" s="89">
        <f>MIN(N8:N33)</f>
        <v>-6.8346</v>
      </c>
      <c r="O36" s="88"/>
      <c r="P36" s="89">
        <f>MIN(P8:P33)</f>
        <v>-2.6252</v>
      </c>
      <c r="Q36" s="88"/>
      <c r="R36" s="89">
        <f>MIN(R8:R33)</f>
        <v>4.6818999999999997</v>
      </c>
      <c r="S36" s="90"/>
    </row>
    <row r="37" spans="1:19" ht="15" thickBot="1" x14ac:dyDescent="0.35">
      <c r="A37" s="91" t="s">
        <v>29</v>
      </c>
      <c r="B37" s="92"/>
      <c r="C37" s="92"/>
      <c r="D37" s="93">
        <f>MAX(D8:D33)</f>
        <v>11.8909</v>
      </c>
      <c r="E37" s="92"/>
      <c r="F37" s="93">
        <f>MAX(F8:F33)</f>
        <v>16.878499999999999</v>
      </c>
      <c r="G37" s="92"/>
      <c r="H37" s="93">
        <f>MAX(H8:H33)</f>
        <v>18.499500000000001</v>
      </c>
      <c r="I37" s="92"/>
      <c r="J37" s="93">
        <f>MAX(J8:J33)</f>
        <v>12.6693</v>
      </c>
      <c r="K37" s="92"/>
      <c r="L37" s="93">
        <f>MAX(L8:L33)</f>
        <v>14.937099999999999</v>
      </c>
      <c r="M37" s="92"/>
      <c r="N37" s="93">
        <f>MAX(N8:N33)</f>
        <v>9.7658000000000005</v>
      </c>
      <c r="O37" s="92"/>
      <c r="P37" s="93">
        <f>MAX(P8:P33)</f>
        <v>9.6079000000000008</v>
      </c>
      <c r="Q37" s="92"/>
      <c r="R37" s="93">
        <f>MAX(R8:R33)</f>
        <v>9.4705999999999992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44340</v>
      </c>
      <c r="C8" s="65">
        <f>VLOOKUP($A8,'Return Data'!$B$7:$R$2843,4,0)</f>
        <v>36.9756</v>
      </c>
      <c r="D8" s="65">
        <f>VLOOKUP($A8,'Return Data'!$B$7:$R$2843,9,0)</f>
        <v>7.5793999999999997</v>
      </c>
      <c r="E8" s="66">
        <f t="shared" ref="E8:E33" si="0">RANK(D8,D$8:D$33,0)</f>
        <v>13</v>
      </c>
      <c r="F8" s="65">
        <f>VLOOKUP($A8,'Return Data'!$B$7:$R$2843,10,0)</f>
        <v>7.4672000000000001</v>
      </c>
      <c r="G8" s="66">
        <f t="shared" ref="G8:G33" si="1">RANK(F8,F$8:F$33,0)</f>
        <v>9</v>
      </c>
      <c r="H8" s="65">
        <f>VLOOKUP($A8,'Return Data'!$B$7:$R$2843,11,0)</f>
        <v>3.8290000000000002</v>
      </c>
      <c r="I8" s="66">
        <f t="shared" ref="I8:I33" si="2">RANK(H8,H$8:H$33,0)</f>
        <v>7</v>
      </c>
      <c r="J8" s="65">
        <f>VLOOKUP($A8,'Return Data'!$B$7:$R$2843,12,0)</f>
        <v>7.4040999999999997</v>
      </c>
      <c r="K8" s="66">
        <f t="shared" ref="K8:K33" si="3">RANK(J8,J$8:J$33,0)</f>
        <v>2</v>
      </c>
      <c r="L8" s="65">
        <f>VLOOKUP($A8,'Return Data'!$B$7:$R$2843,13,0)</f>
        <v>9.0997000000000003</v>
      </c>
      <c r="M8" s="66">
        <f t="shared" ref="M8:M33" si="4">RANK(L8,L$8:L$33,0)</f>
        <v>4</v>
      </c>
      <c r="N8" s="65">
        <f>VLOOKUP($A8,'Return Data'!$B$7:$R$2843,17,0)</f>
        <v>8.7780000000000005</v>
      </c>
      <c r="O8" s="66">
        <f t="shared" ref="O8:O24" si="5">RANK(N8,N$8:N$33,0)</f>
        <v>3</v>
      </c>
      <c r="P8" s="65">
        <f>VLOOKUP($A8,'Return Data'!$B$7:$R$2843,14,0)</f>
        <v>8.7271999999999998</v>
      </c>
      <c r="Q8" s="66">
        <f t="shared" ref="Q8:Q24" si="6">RANK(P8,P$8:P$33,0)</f>
        <v>3</v>
      </c>
      <c r="R8" s="65">
        <f>VLOOKUP($A8,'Return Data'!$B$7:$R$2843,16,0)</f>
        <v>7.5114999999999998</v>
      </c>
      <c r="S8" s="67">
        <f t="shared" ref="S8:S33" si="7">RANK(R8,R$8:R$33,0)</f>
        <v>11</v>
      </c>
    </row>
    <row r="9" spans="1:19" x14ac:dyDescent="0.3">
      <c r="A9" s="82" t="s">
        <v>1390</v>
      </c>
      <c r="B9" s="64">
        <f>VLOOKUP($A9,'Return Data'!$B$7:$R$2843,3,0)</f>
        <v>44340</v>
      </c>
      <c r="C9" s="65">
        <f>VLOOKUP($A9,'Return Data'!$B$7:$R$2843,4,0)</f>
        <v>24.139900000000001</v>
      </c>
      <c r="D9" s="65">
        <f>VLOOKUP($A9,'Return Data'!$B$7:$R$2843,9,0)</f>
        <v>7.3224999999999998</v>
      </c>
      <c r="E9" s="66">
        <f t="shared" si="0"/>
        <v>15</v>
      </c>
      <c r="F9" s="65">
        <f>VLOOKUP($A9,'Return Data'!$B$7:$R$2843,10,0)</f>
        <v>6.1631</v>
      </c>
      <c r="G9" s="66">
        <f t="shared" si="1"/>
        <v>21</v>
      </c>
      <c r="H9" s="65">
        <f>VLOOKUP($A9,'Return Data'!$B$7:$R$2843,11,0)</f>
        <v>3.3727</v>
      </c>
      <c r="I9" s="66">
        <f t="shared" si="2"/>
        <v>9</v>
      </c>
      <c r="J9" s="65">
        <f>VLOOKUP($A9,'Return Data'!$B$7:$R$2843,12,0)</f>
        <v>5.4736000000000002</v>
      </c>
      <c r="K9" s="66">
        <f t="shared" si="3"/>
        <v>8</v>
      </c>
      <c r="L9" s="65">
        <f>VLOOKUP($A9,'Return Data'!$B$7:$R$2843,13,0)</f>
        <v>6.7107999999999999</v>
      </c>
      <c r="M9" s="66">
        <f t="shared" si="4"/>
        <v>11</v>
      </c>
      <c r="N9" s="65">
        <f>VLOOKUP($A9,'Return Data'!$B$7:$R$2843,17,0)</f>
        <v>8.6511999999999993</v>
      </c>
      <c r="O9" s="66">
        <f t="shared" si="5"/>
        <v>4</v>
      </c>
      <c r="P9" s="65">
        <f>VLOOKUP($A9,'Return Data'!$B$7:$R$2843,14,0)</f>
        <v>8.6561000000000003</v>
      </c>
      <c r="Q9" s="66">
        <f t="shared" si="6"/>
        <v>4</v>
      </c>
      <c r="R9" s="65">
        <f>VLOOKUP($A9,'Return Data'!$B$7:$R$2843,16,0)</f>
        <v>8.0795999999999992</v>
      </c>
      <c r="S9" s="67">
        <f t="shared" si="7"/>
        <v>4</v>
      </c>
    </row>
    <row r="10" spans="1:19" x14ac:dyDescent="0.3">
      <c r="A10" s="82" t="s">
        <v>1391</v>
      </c>
      <c r="B10" s="64">
        <f>VLOOKUP($A10,'Return Data'!$B$7:$R$2843,3,0)</f>
        <v>44340</v>
      </c>
      <c r="C10" s="65">
        <f>VLOOKUP($A10,'Return Data'!$B$7:$R$2843,4,0)</f>
        <v>23.099299999999999</v>
      </c>
      <c r="D10" s="65">
        <f>VLOOKUP($A10,'Return Data'!$B$7:$R$2843,9,0)</f>
        <v>8.1401000000000003</v>
      </c>
      <c r="E10" s="66">
        <f t="shared" si="0"/>
        <v>10</v>
      </c>
      <c r="F10" s="65">
        <f>VLOOKUP($A10,'Return Data'!$B$7:$R$2843,10,0)</f>
        <v>7.5065</v>
      </c>
      <c r="G10" s="66">
        <f t="shared" si="1"/>
        <v>8</v>
      </c>
      <c r="H10" s="65">
        <f>VLOOKUP($A10,'Return Data'!$B$7:$R$2843,11,0)</f>
        <v>4.0156000000000001</v>
      </c>
      <c r="I10" s="66">
        <f t="shared" si="2"/>
        <v>4</v>
      </c>
      <c r="J10" s="65">
        <f>VLOOKUP($A10,'Return Data'!$B$7:$R$2843,12,0)</f>
        <v>5.4336000000000002</v>
      </c>
      <c r="K10" s="66">
        <f t="shared" si="3"/>
        <v>9</v>
      </c>
      <c r="L10" s="65">
        <f>VLOOKUP($A10,'Return Data'!$B$7:$R$2843,13,0)</f>
        <v>6.7205000000000004</v>
      </c>
      <c r="M10" s="66">
        <f t="shared" si="4"/>
        <v>10</v>
      </c>
      <c r="N10" s="65">
        <f>VLOOKUP($A10,'Return Data'!$B$7:$R$2843,17,0)</f>
        <v>7.3122999999999996</v>
      </c>
      <c r="O10" s="66">
        <f t="shared" si="5"/>
        <v>16</v>
      </c>
      <c r="P10" s="65">
        <f>VLOOKUP($A10,'Return Data'!$B$7:$R$2843,14,0)</f>
        <v>7.6055999999999999</v>
      </c>
      <c r="Q10" s="66">
        <f t="shared" si="6"/>
        <v>14</v>
      </c>
      <c r="R10" s="65">
        <f>VLOOKUP($A10,'Return Data'!$B$7:$R$2843,16,0)</f>
        <v>7.9783999999999997</v>
      </c>
      <c r="S10" s="67">
        <f t="shared" si="7"/>
        <v>6</v>
      </c>
    </row>
    <row r="11" spans="1:19" x14ac:dyDescent="0.3">
      <c r="A11" s="82" t="s">
        <v>1393</v>
      </c>
      <c r="B11" s="64">
        <f>VLOOKUP($A11,'Return Data'!$B$7:$R$2843,3,0)</f>
        <v>44340</v>
      </c>
      <c r="C11" s="65">
        <f>VLOOKUP($A11,'Return Data'!$B$7:$R$2843,4,0)</f>
        <v>24.794899999999998</v>
      </c>
      <c r="D11" s="65">
        <f>VLOOKUP($A11,'Return Data'!$B$7:$R$2843,9,0)</f>
        <v>7.6807999999999996</v>
      </c>
      <c r="E11" s="66">
        <f t="shared" si="0"/>
        <v>12</v>
      </c>
      <c r="F11" s="65">
        <f>VLOOKUP($A11,'Return Data'!$B$7:$R$2843,10,0)</f>
        <v>7.8209999999999997</v>
      </c>
      <c r="G11" s="66">
        <f t="shared" si="1"/>
        <v>5</v>
      </c>
      <c r="H11" s="65">
        <f>VLOOKUP($A11,'Return Data'!$B$7:$R$2843,11,0)</f>
        <v>3.2854999999999999</v>
      </c>
      <c r="I11" s="66">
        <f t="shared" si="2"/>
        <v>11</v>
      </c>
      <c r="J11" s="65">
        <f>VLOOKUP($A11,'Return Data'!$B$7:$R$2843,12,0)</f>
        <v>6.2736000000000001</v>
      </c>
      <c r="K11" s="66">
        <f t="shared" si="3"/>
        <v>6</v>
      </c>
      <c r="L11" s="65">
        <f>VLOOKUP($A11,'Return Data'!$B$7:$R$2843,13,0)</f>
        <v>6.9499000000000004</v>
      </c>
      <c r="M11" s="66">
        <f t="shared" si="4"/>
        <v>9</v>
      </c>
      <c r="N11" s="65">
        <f>VLOOKUP($A11,'Return Data'!$B$7:$R$2843,17,0)</f>
        <v>7.4359999999999999</v>
      </c>
      <c r="O11" s="66">
        <f t="shared" si="5"/>
        <v>15</v>
      </c>
      <c r="P11" s="65">
        <f>VLOOKUP($A11,'Return Data'!$B$7:$R$2843,14,0)</f>
        <v>7.7187999999999999</v>
      </c>
      <c r="Q11" s="66">
        <f t="shared" si="6"/>
        <v>12</v>
      </c>
      <c r="R11" s="65">
        <f>VLOOKUP($A11,'Return Data'!$B$7:$R$2843,16,0)</f>
        <v>5.5865999999999998</v>
      </c>
      <c r="S11" s="67">
        <f t="shared" si="7"/>
        <v>25</v>
      </c>
    </row>
    <row r="12" spans="1:19" x14ac:dyDescent="0.3">
      <c r="A12" s="82" t="s">
        <v>1396</v>
      </c>
      <c r="B12" s="64">
        <f>VLOOKUP($A12,'Return Data'!$B$7:$R$2843,3,0)</f>
        <v>44340</v>
      </c>
      <c r="C12" s="65">
        <f>VLOOKUP($A12,'Return Data'!$B$7:$R$2843,4,0)</f>
        <v>17.2471</v>
      </c>
      <c r="D12" s="65">
        <f>VLOOKUP($A12,'Return Data'!$B$7:$R$2843,9,0)</f>
        <v>4.8326000000000002</v>
      </c>
      <c r="E12" s="66">
        <f t="shared" si="0"/>
        <v>26</v>
      </c>
      <c r="F12" s="65">
        <f>VLOOKUP($A12,'Return Data'!$B$7:$R$2843,10,0)</f>
        <v>6.2918000000000003</v>
      </c>
      <c r="G12" s="66">
        <f t="shared" si="1"/>
        <v>20</v>
      </c>
      <c r="H12" s="65">
        <f>VLOOKUP($A12,'Return Data'!$B$7:$R$2843,11,0)</f>
        <v>3.8523000000000001</v>
      </c>
      <c r="I12" s="66">
        <f t="shared" si="2"/>
        <v>6</v>
      </c>
      <c r="J12" s="65">
        <f>VLOOKUP($A12,'Return Data'!$B$7:$R$2843,12,0)</f>
        <v>5.2980999999999998</v>
      </c>
      <c r="K12" s="66">
        <f t="shared" si="3"/>
        <v>12</v>
      </c>
      <c r="L12" s="65">
        <f>VLOOKUP($A12,'Return Data'!$B$7:$R$2843,13,0)</f>
        <v>5.1161000000000003</v>
      </c>
      <c r="M12" s="66">
        <f t="shared" si="4"/>
        <v>24</v>
      </c>
      <c r="N12" s="65">
        <f>VLOOKUP($A12,'Return Data'!$B$7:$R$2843,17,0)</f>
        <v>-7.3453999999999997</v>
      </c>
      <c r="O12" s="66">
        <f t="shared" si="5"/>
        <v>25</v>
      </c>
      <c r="P12" s="65">
        <f>VLOOKUP($A12,'Return Data'!$B$7:$R$2843,14,0)</f>
        <v>-3.1596000000000002</v>
      </c>
      <c r="Q12" s="66">
        <f t="shared" si="6"/>
        <v>24</v>
      </c>
      <c r="R12" s="65">
        <f>VLOOKUP($A12,'Return Data'!$B$7:$R$2843,16,0)</f>
        <v>4.4794999999999998</v>
      </c>
      <c r="S12" s="67">
        <f t="shared" si="7"/>
        <v>26</v>
      </c>
    </row>
    <row r="13" spans="1:19" x14ac:dyDescent="0.3">
      <c r="A13" s="82" t="s">
        <v>1398</v>
      </c>
      <c r="B13" s="64">
        <f>VLOOKUP($A13,'Return Data'!$B$7:$R$2843,3,0)</f>
        <v>44340</v>
      </c>
      <c r="C13" s="65">
        <f>VLOOKUP($A13,'Return Data'!$B$7:$R$2843,4,0)</f>
        <v>20.462800000000001</v>
      </c>
      <c r="D13" s="65">
        <f>VLOOKUP($A13,'Return Data'!$B$7:$R$2843,9,0)</f>
        <v>6.2122999999999999</v>
      </c>
      <c r="E13" s="66">
        <f t="shared" si="0"/>
        <v>23</v>
      </c>
      <c r="F13" s="65">
        <f>VLOOKUP($A13,'Return Data'!$B$7:$R$2843,10,0)</f>
        <v>6.0214999999999996</v>
      </c>
      <c r="G13" s="66">
        <f t="shared" si="1"/>
        <v>22</v>
      </c>
      <c r="H13" s="65">
        <f>VLOOKUP($A13,'Return Data'!$B$7:$R$2843,11,0)</f>
        <v>2.9384999999999999</v>
      </c>
      <c r="I13" s="66">
        <f t="shared" si="2"/>
        <v>17</v>
      </c>
      <c r="J13" s="65">
        <f>VLOOKUP($A13,'Return Data'!$B$7:$R$2843,12,0)</f>
        <v>4.7994000000000003</v>
      </c>
      <c r="K13" s="66">
        <f t="shared" si="3"/>
        <v>19</v>
      </c>
      <c r="L13" s="65">
        <f>VLOOKUP($A13,'Return Data'!$B$7:$R$2843,13,0)</f>
        <v>5.9330999999999996</v>
      </c>
      <c r="M13" s="66">
        <f t="shared" si="4"/>
        <v>16</v>
      </c>
      <c r="N13" s="65">
        <f>VLOOKUP($A13,'Return Data'!$B$7:$R$2843,17,0)</f>
        <v>7.5155000000000003</v>
      </c>
      <c r="O13" s="66">
        <f t="shared" si="5"/>
        <v>14</v>
      </c>
      <c r="P13" s="65">
        <f>VLOOKUP($A13,'Return Data'!$B$7:$R$2843,14,0)</f>
        <v>7.6473000000000004</v>
      </c>
      <c r="Q13" s="66">
        <f t="shared" si="6"/>
        <v>13</v>
      </c>
      <c r="R13" s="65">
        <f>VLOOKUP($A13,'Return Data'!$B$7:$R$2843,16,0)</f>
        <v>7.3559999999999999</v>
      </c>
      <c r="S13" s="67">
        <f t="shared" si="7"/>
        <v>14</v>
      </c>
    </row>
    <row r="14" spans="1:19" x14ac:dyDescent="0.3">
      <c r="A14" s="82" t="s">
        <v>1400</v>
      </c>
      <c r="B14" s="64">
        <f>VLOOKUP($A14,'Return Data'!$B$7:$R$2843,3,0)</f>
        <v>44340</v>
      </c>
      <c r="C14" s="65">
        <f>VLOOKUP($A14,'Return Data'!$B$7:$R$2843,4,0)</f>
        <v>37.064399999999999</v>
      </c>
      <c r="D14" s="65">
        <f>VLOOKUP($A14,'Return Data'!$B$7:$R$2843,9,0)</f>
        <v>7.0754000000000001</v>
      </c>
      <c r="E14" s="66">
        <f t="shared" si="0"/>
        <v>19</v>
      </c>
      <c r="F14" s="65">
        <f>VLOOKUP($A14,'Return Data'!$B$7:$R$2843,10,0)</f>
        <v>6.6121999999999996</v>
      </c>
      <c r="G14" s="66">
        <f t="shared" si="1"/>
        <v>17</v>
      </c>
      <c r="H14" s="65">
        <f>VLOOKUP($A14,'Return Data'!$B$7:$R$2843,11,0)</f>
        <v>2.6804000000000001</v>
      </c>
      <c r="I14" s="66">
        <f t="shared" si="2"/>
        <v>19</v>
      </c>
      <c r="J14" s="65">
        <f>VLOOKUP($A14,'Return Data'!$B$7:$R$2843,12,0)</f>
        <v>5.0838000000000001</v>
      </c>
      <c r="K14" s="66">
        <f t="shared" si="3"/>
        <v>14</v>
      </c>
      <c r="L14" s="65">
        <f>VLOOKUP($A14,'Return Data'!$B$7:$R$2843,13,0)</f>
        <v>5.5724</v>
      </c>
      <c r="M14" s="66">
        <f t="shared" si="4"/>
        <v>18</v>
      </c>
      <c r="N14" s="65">
        <f>VLOOKUP($A14,'Return Data'!$B$7:$R$2843,17,0)</f>
        <v>7.9717000000000002</v>
      </c>
      <c r="O14" s="66">
        <f t="shared" si="5"/>
        <v>11</v>
      </c>
      <c r="P14" s="65">
        <f>VLOOKUP($A14,'Return Data'!$B$7:$R$2843,14,0)</f>
        <v>8.1196999999999999</v>
      </c>
      <c r="Q14" s="66">
        <f t="shared" si="6"/>
        <v>10</v>
      </c>
      <c r="R14" s="65">
        <f>VLOOKUP($A14,'Return Data'!$B$7:$R$2843,16,0)</f>
        <v>7.2497999999999996</v>
      </c>
      <c r="S14" s="67">
        <f t="shared" si="7"/>
        <v>16</v>
      </c>
    </row>
    <row r="15" spans="1:19" x14ac:dyDescent="0.3">
      <c r="A15" s="82" t="s">
        <v>1408</v>
      </c>
      <c r="B15" s="64">
        <f>VLOOKUP($A15,'Return Data'!$B$7:$R$2843,3,0)</f>
        <v>44340</v>
      </c>
      <c r="C15" s="65">
        <f>VLOOKUP($A15,'Return Data'!$B$7:$R$2843,4,0)</f>
        <v>4102.6830321285097</v>
      </c>
      <c r="D15" s="65">
        <f>VLOOKUP($A15,'Return Data'!$B$7:$R$2843,9,0)</f>
        <v>11.891400000000001</v>
      </c>
      <c r="E15" s="66">
        <f t="shared" si="0"/>
        <v>1</v>
      </c>
      <c r="F15" s="65">
        <f>VLOOKUP($A15,'Return Data'!$B$7:$R$2843,10,0)</f>
        <v>16.9268</v>
      </c>
      <c r="G15" s="66">
        <f t="shared" si="1"/>
        <v>1</v>
      </c>
      <c r="H15" s="65">
        <f>VLOOKUP($A15,'Return Data'!$B$7:$R$2843,11,0)</f>
        <v>18.108599999999999</v>
      </c>
      <c r="I15" s="66">
        <f t="shared" si="2"/>
        <v>1</v>
      </c>
      <c r="J15" s="65">
        <f>VLOOKUP($A15,'Return Data'!$B$7:$R$2843,12,0)</f>
        <v>12.1335</v>
      </c>
      <c r="K15" s="66">
        <f t="shared" si="3"/>
        <v>1</v>
      </c>
      <c r="L15" s="65">
        <f>VLOOKUP($A15,'Return Data'!$B$7:$R$2843,13,0)</f>
        <v>9.5347000000000008</v>
      </c>
      <c r="M15" s="66">
        <f t="shared" si="4"/>
        <v>3</v>
      </c>
      <c r="N15" s="65">
        <f>VLOOKUP($A15,'Return Data'!$B$7:$R$2843,17,0)</f>
        <v>0.90639999999999998</v>
      </c>
      <c r="O15" s="66">
        <f t="shared" si="5"/>
        <v>23</v>
      </c>
      <c r="P15" s="65">
        <f>VLOOKUP($A15,'Return Data'!$B$7:$R$2843,14,0)</f>
        <v>3.653</v>
      </c>
      <c r="Q15" s="66">
        <f t="shared" si="6"/>
        <v>21</v>
      </c>
      <c r="R15" s="65">
        <f>VLOOKUP($A15,'Return Data'!$B$7:$R$2843,16,0)</f>
        <v>7.5788000000000002</v>
      </c>
      <c r="S15" s="67">
        <f t="shared" si="7"/>
        <v>10</v>
      </c>
    </row>
    <row r="16" spans="1:19" x14ac:dyDescent="0.3">
      <c r="A16" s="82" t="s">
        <v>1410</v>
      </c>
      <c r="B16" s="64">
        <f>VLOOKUP($A16,'Return Data'!$B$7:$R$2843,3,0)</f>
        <v>44340</v>
      </c>
      <c r="C16" s="65">
        <f>VLOOKUP($A16,'Return Data'!$B$7:$R$2843,4,0)</f>
        <v>24.862100000000002</v>
      </c>
      <c r="D16" s="65">
        <f>VLOOKUP($A16,'Return Data'!$B$7:$R$2843,9,0)</f>
        <v>8.4039999999999999</v>
      </c>
      <c r="E16" s="66">
        <f t="shared" si="0"/>
        <v>8</v>
      </c>
      <c r="F16" s="65">
        <f>VLOOKUP($A16,'Return Data'!$B$7:$R$2843,10,0)</f>
        <v>7.5769000000000002</v>
      </c>
      <c r="G16" s="66">
        <f t="shared" si="1"/>
        <v>7</v>
      </c>
      <c r="H16" s="65">
        <f>VLOOKUP($A16,'Return Data'!$B$7:$R$2843,11,0)</f>
        <v>3.8864999999999998</v>
      </c>
      <c r="I16" s="66">
        <f t="shared" si="2"/>
        <v>5</v>
      </c>
      <c r="J16" s="65">
        <f>VLOOKUP($A16,'Return Data'!$B$7:$R$2843,12,0)</f>
        <v>6.3967999999999998</v>
      </c>
      <c r="K16" s="66">
        <f t="shared" si="3"/>
        <v>5</v>
      </c>
      <c r="L16" s="65">
        <f>VLOOKUP($A16,'Return Data'!$B$7:$R$2843,13,0)</f>
        <v>7.7192999999999996</v>
      </c>
      <c r="M16" s="66">
        <f t="shared" si="4"/>
        <v>5</v>
      </c>
      <c r="N16" s="65">
        <f>VLOOKUP($A16,'Return Data'!$B$7:$R$2843,17,0)</f>
        <v>9.1661000000000001</v>
      </c>
      <c r="O16" s="66">
        <f t="shared" si="5"/>
        <v>1</v>
      </c>
      <c r="P16" s="65">
        <f>VLOOKUP($A16,'Return Data'!$B$7:$R$2843,14,0)</f>
        <v>9.0219000000000005</v>
      </c>
      <c r="Q16" s="66">
        <f t="shared" si="6"/>
        <v>1</v>
      </c>
      <c r="R16" s="65">
        <f>VLOOKUP($A16,'Return Data'!$B$7:$R$2843,16,0)</f>
        <v>8.6974999999999998</v>
      </c>
      <c r="S16" s="67">
        <f t="shared" si="7"/>
        <v>1</v>
      </c>
    </row>
    <row r="17" spans="1:19" x14ac:dyDescent="0.3">
      <c r="A17" s="82" t="s">
        <v>1412</v>
      </c>
      <c r="B17" s="64">
        <f>VLOOKUP($A17,'Return Data'!$B$7:$R$2843,3,0)</f>
        <v>44340</v>
      </c>
      <c r="C17" s="65">
        <f>VLOOKUP($A17,'Return Data'!$B$7:$R$2843,4,0)</f>
        <v>31.4053</v>
      </c>
      <c r="D17" s="65">
        <f>VLOOKUP($A17,'Return Data'!$B$7:$R$2843,9,0)</f>
        <v>8.0439000000000007</v>
      </c>
      <c r="E17" s="66">
        <f t="shared" si="0"/>
        <v>11</v>
      </c>
      <c r="F17" s="65">
        <f>VLOOKUP($A17,'Return Data'!$B$7:$R$2843,10,0)</f>
        <v>7.6582999999999997</v>
      </c>
      <c r="G17" s="66">
        <f t="shared" si="1"/>
        <v>6</v>
      </c>
      <c r="H17" s="65">
        <f>VLOOKUP($A17,'Return Data'!$B$7:$R$2843,11,0)</f>
        <v>3.1313</v>
      </c>
      <c r="I17" s="66">
        <f t="shared" si="2"/>
        <v>13</v>
      </c>
      <c r="J17" s="65">
        <f>VLOOKUP($A17,'Return Data'!$B$7:$R$2843,12,0)</f>
        <v>4.7693000000000003</v>
      </c>
      <c r="K17" s="66">
        <f t="shared" si="3"/>
        <v>22</v>
      </c>
      <c r="L17" s="65">
        <f>VLOOKUP($A17,'Return Data'!$B$7:$R$2843,13,0)</f>
        <v>13.749499999999999</v>
      </c>
      <c r="M17" s="66">
        <f t="shared" si="4"/>
        <v>1</v>
      </c>
      <c r="N17" s="65">
        <f>VLOOKUP($A17,'Return Data'!$B$7:$R$2843,17,0)</f>
        <v>1.4496</v>
      </c>
      <c r="O17" s="66">
        <f t="shared" si="5"/>
        <v>22</v>
      </c>
      <c r="P17" s="65">
        <f>VLOOKUP($A17,'Return Data'!$B$7:$R$2843,14,0)</f>
        <v>3.4958</v>
      </c>
      <c r="Q17" s="66">
        <f t="shared" si="6"/>
        <v>22</v>
      </c>
      <c r="R17" s="65">
        <f>VLOOKUP($A17,'Return Data'!$B$7:$R$2843,16,0)</f>
        <v>6.3933999999999997</v>
      </c>
      <c r="S17" s="67">
        <f t="shared" si="7"/>
        <v>24</v>
      </c>
    </row>
    <row r="18" spans="1:19" x14ac:dyDescent="0.3">
      <c r="A18" s="82" t="s">
        <v>1414</v>
      </c>
      <c r="B18" s="64">
        <f>VLOOKUP($A18,'Return Data'!$B$7:$R$2843,3,0)</f>
        <v>44340</v>
      </c>
      <c r="C18" s="65">
        <f>VLOOKUP($A18,'Return Data'!$B$7:$R$2843,4,0)</f>
        <v>46.3765</v>
      </c>
      <c r="D18" s="65">
        <f>VLOOKUP($A18,'Return Data'!$B$7:$R$2843,9,0)</f>
        <v>8.3712</v>
      </c>
      <c r="E18" s="66">
        <f t="shared" si="0"/>
        <v>9</v>
      </c>
      <c r="F18" s="65">
        <f>VLOOKUP($A18,'Return Data'!$B$7:$R$2843,10,0)</f>
        <v>6.7560000000000002</v>
      </c>
      <c r="G18" s="66">
        <f t="shared" si="1"/>
        <v>15</v>
      </c>
      <c r="H18" s="65">
        <f>VLOOKUP($A18,'Return Data'!$B$7:$R$2843,11,0)</f>
        <v>4.0968</v>
      </c>
      <c r="I18" s="66">
        <f t="shared" si="2"/>
        <v>3</v>
      </c>
      <c r="J18" s="65">
        <f>VLOOKUP($A18,'Return Data'!$B$7:$R$2843,12,0)</f>
        <v>6.5323000000000002</v>
      </c>
      <c r="K18" s="66">
        <f t="shared" si="3"/>
        <v>4</v>
      </c>
      <c r="L18" s="65">
        <f>VLOOKUP($A18,'Return Data'!$B$7:$R$2843,13,0)</f>
        <v>7.55</v>
      </c>
      <c r="M18" s="66">
        <f t="shared" si="4"/>
        <v>6</v>
      </c>
      <c r="N18" s="65">
        <f>VLOOKUP($A18,'Return Data'!$B$7:$R$2843,17,0)</f>
        <v>8.9420999999999999</v>
      </c>
      <c r="O18" s="66">
        <f t="shared" si="5"/>
        <v>2</v>
      </c>
      <c r="P18" s="65">
        <f>VLOOKUP($A18,'Return Data'!$B$7:$R$2843,14,0)</f>
        <v>8.7710000000000008</v>
      </c>
      <c r="Q18" s="66">
        <f t="shared" si="6"/>
        <v>2</v>
      </c>
      <c r="R18" s="65">
        <f>VLOOKUP($A18,'Return Data'!$B$7:$R$2843,16,0)</f>
        <v>8.1456999999999997</v>
      </c>
      <c r="S18" s="67">
        <f t="shared" si="7"/>
        <v>3</v>
      </c>
    </row>
    <row r="19" spans="1:19" x14ac:dyDescent="0.3">
      <c r="A19" s="82" t="s">
        <v>1416</v>
      </c>
      <c r="B19" s="64">
        <f>VLOOKUP($A19,'Return Data'!$B$7:$R$2843,3,0)</f>
        <v>44340</v>
      </c>
      <c r="C19" s="65">
        <f>VLOOKUP($A19,'Return Data'!$B$7:$R$2843,4,0)</f>
        <v>20.172699999999999</v>
      </c>
      <c r="D19" s="65">
        <f>VLOOKUP($A19,'Return Data'!$B$7:$R$2843,9,0)</f>
        <v>8.7377000000000002</v>
      </c>
      <c r="E19" s="66">
        <f t="shared" si="0"/>
        <v>4</v>
      </c>
      <c r="F19" s="65">
        <f>VLOOKUP($A19,'Return Data'!$B$7:$R$2843,10,0)</f>
        <v>8.0998000000000001</v>
      </c>
      <c r="G19" s="66">
        <f t="shared" si="1"/>
        <v>3</v>
      </c>
      <c r="H19" s="65">
        <f>VLOOKUP($A19,'Return Data'!$B$7:$R$2843,11,0)</f>
        <v>3.7698999999999998</v>
      </c>
      <c r="I19" s="66">
        <f t="shared" si="2"/>
        <v>8</v>
      </c>
      <c r="J19" s="65">
        <f>VLOOKUP($A19,'Return Data'!$B$7:$R$2843,12,0)</f>
        <v>5.3898000000000001</v>
      </c>
      <c r="K19" s="66">
        <f t="shared" si="3"/>
        <v>10</v>
      </c>
      <c r="L19" s="65">
        <f>VLOOKUP($A19,'Return Data'!$B$7:$R$2843,13,0)</f>
        <v>7.4694000000000003</v>
      </c>
      <c r="M19" s="66">
        <f t="shared" si="4"/>
        <v>7</v>
      </c>
      <c r="N19" s="65">
        <f>VLOOKUP($A19,'Return Data'!$B$7:$R$2843,17,0)</f>
        <v>4.0598999999999998</v>
      </c>
      <c r="O19" s="66">
        <f t="shared" si="5"/>
        <v>18</v>
      </c>
      <c r="P19" s="65">
        <f>VLOOKUP($A19,'Return Data'!$B$7:$R$2843,14,0)</f>
        <v>5.2266000000000004</v>
      </c>
      <c r="Q19" s="66">
        <f t="shared" si="6"/>
        <v>17</v>
      </c>
      <c r="R19" s="65">
        <f>VLOOKUP($A19,'Return Data'!$B$7:$R$2843,16,0)</f>
        <v>7.1379000000000001</v>
      </c>
      <c r="S19" s="67">
        <f t="shared" si="7"/>
        <v>20</v>
      </c>
    </row>
    <row r="20" spans="1:19" x14ac:dyDescent="0.3">
      <c r="A20" s="82" t="s">
        <v>1419</v>
      </c>
      <c r="B20" s="64">
        <f>VLOOKUP($A20,'Return Data'!$B$7:$R$2843,3,0)</f>
        <v>44340</v>
      </c>
      <c r="C20" s="65">
        <f>VLOOKUP($A20,'Return Data'!$B$7:$R$2843,4,0)</f>
        <v>45.113599999999998</v>
      </c>
      <c r="D20" s="65">
        <f>VLOOKUP($A20,'Return Data'!$B$7:$R$2843,9,0)</f>
        <v>6.6639999999999997</v>
      </c>
      <c r="E20" s="66">
        <f t="shared" si="0"/>
        <v>20</v>
      </c>
      <c r="F20" s="65">
        <f>VLOOKUP($A20,'Return Data'!$B$7:$R$2843,10,0)</f>
        <v>7.0715000000000003</v>
      </c>
      <c r="G20" s="66">
        <f t="shared" si="1"/>
        <v>12</v>
      </c>
      <c r="H20" s="65">
        <f>VLOOKUP($A20,'Return Data'!$B$7:$R$2843,11,0)</f>
        <v>3.0926</v>
      </c>
      <c r="I20" s="66">
        <f t="shared" si="2"/>
        <v>14</v>
      </c>
      <c r="J20" s="65">
        <f>VLOOKUP($A20,'Return Data'!$B$7:$R$2843,12,0)</f>
        <v>4.9203000000000001</v>
      </c>
      <c r="K20" s="66">
        <f t="shared" si="3"/>
        <v>18</v>
      </c>
      <c r="L20" s="65">
        <f>VLOOKUP($A20,'Return Data'!$B$7:$R$2843,13,0)</f>
        <v>6.0815999999999999</v>
      </c>
      <c r="M20" s="66">
        <f t="shared" si="4"/>
        <v>14</v>
      </c>
      <c r="N20" s="65">
        <f>VLOOKUP($A20,'Return Data'!$B$7:$R$2843,17,0)</f>
        <v>8.2655999999999992</v>
      </c>
      <c r="O20" s="66">
        <f t="shared" si="5"/>
        <v>7</v>
      </c>
      <c r="P20" s="65">
        <f>VLOOKUP($A20,'Return Data'!$B$7:$R$2843,14,0)</f>
        <v>8.5960000000000001</v>
      </c>
      <c r="Q20" s="66">
        <f t="shared" si="6"/>
        <v>5</v>
      </c>
      <c r="R20" s="65">
        <f>VLOOKUP($A20,'Return Data'!$B$7:$R$2843,16,0)</f>
        <v>7.6435000000000004</v>
      </c>
      <c r="S20" s="67">
        <f t="shared" si="7"/>
        <v>9</v>
      </c>
    </row>
    <row r="21" spans="1:19" x14ac:dyDescent="0.3">
      <c r="A21" s="82" t="s">
        <v>1420</v>
      </c>
      <c r="B21" s="64">
        <f>VLOOKUP($A21,'Return Data'!$B$7:$R$2843,3,0)</f>
        <v>44340</v>
      </c>
      <c r="C21" s="65">
        <f>VLOOKUP($A21,'Return Data'!$B$7:$R$2843,4,0)</f>
        <v>1705.5476000000001</v>
      </c>
      <c r="D21" s="65">
        <f>VLOOKUP($A21,'Return Data'!$B$7:$R$2843,9,0)</f>
        <v>5.4644000000000004</v>
      </c>
      <c r="E21" s="66">
        <f t="shared" si="0"/>
        <v>25</v>
      </c>
      <c r="F21" s="65">
        <f>VLOOKUP($A21,'Return Data'!$B$7:$R$2843,10,0)</f>
        <v>5.0575999999999999</v>
      </c>
      <c r="G21" s="66">
        <f t="shared" si="1"/>
        <v>26</v>
      </c>
      <c r="H21" s="65">
        <f>VLOOKUP($A21,'Return Data'!$B$7:$R$2843,11,0)</f>
        <v>1.8495999999999999</v>
      </c>
      <c r="I21" s="66">
        <f t="shared" si="2"/>
        <v>26</v>
      </c>
      <c r="J21" s="65">
        <f>VLOOKUP($A21,'Return Data'!$B$7:$R$2843,12,0)</f>
        <v>4.4713000000000003</v>
      </c>
      <c r="K21" s="66">
        <f t="shared" si="3"/>
        <v>25</v>
      </c>
      <c r="L21" s="65">
        <f>VLOOKUP($A21,'Return Data'!$B$7:$R$2843,13,0)</f>
        <v>4.3083</v>
      </c>
      <c r="M21" s="66">
        <f t="shared" si="4"/>
        <v>26</v>
      </c>
      <c r="N21" s="65">
        <f>VLOOKUP($A21,'Return Data'!$B$7:$R$2843,17,0)</f>
        <v>4.3163</v>
      </c>
      <c r="O21" s="66">
        <f t="shared" si="5"/>
        <v>17</v>
      </c>
      <c r="P21" s="65">
        <f>VLOOKUP($A21,'Return Data'!$B$7:$R$2843,14,0)</f>
        <v>5.8227000000000002</v>
      </c>
      <c r="Q21" s="66">
        <f t="shared" si="6"/>
        <v>16</v>
      </c>
      <c r="R21" s="65">
        <f>VLOOKUP($A21,'Return Data'!$B$7:$R$2843,16,0)</f>
        <v>7.1809000000000003</v>
      </c>
      <c r="S21" s="67">
        <f t="shared" si="7"/>
        <v>18</v>
      </c>
    </row>
    <row r="22" spans="1:19" x14ac:dyDescent="0.3">
      <c r="A22" s="82" t="s">
        <v>1422</v>
      </c>
      <c r="B22" s="64">
        <f>VLOOKUP($A22,'Return Data'!$B$7:$R$2843,3,0)</f>
        <v>44340</v>
      </c>
      <c r="C22" s="65">
        <f>VLOOKUP($A22,'Return Data'!$B$7:$R$2843,4,0)</f>
        <v>2854.1125999999999</v>
      </c>
      <c r="D22" s="65">
        <f>VLOOKUP($A22,'Return Data'!$B$7:$R$2843,9,0)</f>
        <v>7.4996999999999998</v>
      </c>
      <c r="E22" s="66">
        <f t="shared" si="0"/>
        <v>14</v>
      </c>
      <c r="F22" s="65">
        <f>VLOOKUP($A22,'Return Data'!$B$7:$R$2843,10,0)</f>
        <v>7.1999000000000004</v>
      </c>
      <c r="G22" s="66">
        <f t="shared" si="1"/>
        <v>11</v>
      </c>
      <c r="H22" s="65">
        <f>VLOOKUP($A22,'Return Data'!$B$7:$R$2843,11,0)</f>
        <v>2.5173000000000001</v>
      </c>
      <c r="I22" s="66">
        <f t="shared" si="2"/>
        <v>22</v>
      </c>
      <c r="J22" s="65">
        <f>VLOOKUP($A22,'Return Data'!$B$7:$R$2843,12,0)</f>
        <v>4.5994999999999999</v>
      </c>
      <c r="K22" s="66">
        <f t="shared" si="3"/>
        <v>24</v>
      </c>
      <c r="L22" s="65">
        <f>VLOOKUP($A22,'Return Data'!$B$7:$R$2843,13,0)</f>
        <v>5.5347</v>
      </c>
      <c r="M22" s="66">
        <f t="shared" si="4"/>
        <v>20</v>
      </c>
      <c r="N22" s="65">
        <f>VLOOKUP($A22,'Return Data'!$B$7:$R$2843,17,0)</f>
        <v>7.8704000000000001</v>
      </c>
      <c r="O22" s="66">
        <f t="shared" si="5"/>
        <v>12</v>
      </c>
      <c r="P22" s="65">
        <f>VLOOKUP($A22,'Return Data'!$B$7:$R$2843,14,0)</f>
        <v>7.9641999999999999</v>
      </c>
      <c r="Q22" s="66">
        <f t="shared" si="6"/>
        <v>11</v>
      </c>
      <c r="R22" s="65">
        <f>VLOOKUP($A22,'Return Data'!$B$7:$R$2843,16,0)</f>
        <v>7.6775000000000002</v>
      </c>
      <c r="S22" s="67">
        <f t="shared" si="7"/>
        <v>8</v>
      </c>
    </row>
    <row r="23" spans="1:19" x14ac:dyDescent="0.3">
      <c r="A23" s="82" t="s">
        <v>1426</v>
      </c>
      <c r="B23" s="64">
        <f>VLOOKUP($A23,'Return Data'!$B$7:$R$2843,3,0)</f>
        <v>44340</v>
      </c>
      <c r="C23" s="65">
        <f>VLOOKUP($A23,'Return Data'!$B$7:$R$2843,4,0)</f>
        <v>41.278500000000001</v>
      </c>
      <c r="D23" s="65">
        <f>VLOOKUP($A23,'Return Data'!$B$7:$R$2843,9,0)</f>
        <v>8.5127000000000006</v>
      </c>
      <c r="E23" s="66">
        <f t="shared" si="0"/>
        <v>6</v>
      </c>
      <c r="F23" s="65">
        <f>VLOOKUP($A23,'Return Data'!$B$7:$R$2843,10,0)</f>
        <v>6.8014000000000001</v>
      </c>
      <c r="G23" s="66">
        <f t="shared" si="1"/>
        <v>14</v>
      </c>
      <c r="H23" s="65">
        <f>VLOOKUP($A23,'Return Data'!$B$7:$R$2843,11,0)</f>
        <v>2.5998000000000001</v>
      </c>
      <c r="I23" s="66">
        <f t="shared" si="2"/>
        <v>21</v>
      </c>
      <c r="J23" s="65">
        <f>VLOOKUP($A23,'Return Data'!$B$7:$R$2843,12,0)</f>
        <v>5.3513999999999999</v>
      </c>
      <c r="K23" s="66">
        <f t="shared" si="3"/>
        <v>11</v>
      </c>
      <c r="L23" s="65">
        <f>VLOOKUP($A23,'Return Data'!$B$7:$R$2843,13,0)</f>
        <v>6.4298000000000002</v>
      </c>
      <c r="M23" s="66">
        <f t="shared" si="4"/>
        <v>13</v>
      </c>
      <c r="N23" s="65">
        <f>VLOOKUP($A23,'Return Data'!$B$7:$R$2843,17,0)</f>
        <v>8.3041</v>
      </c>
      <c r="O23" s="66">
        <f t="shared" si="5"/>
        <v>6</v>
      </c>
      <c r="P23" s="65">
        <f>VLOOKUP($A23,'Return Data'!$B$7:$R$2843,14,0)</f>
        <v>8.4237000000000002</v>
      </c>
      <c r="Q23" s="66">
        <f t="shared" si="6"/>
        <v>6</v>
      </c>
      <c r="R23" s="65">
        <f>VLOOKUP($A23,'Return Data'!$B$7:$R$2843,16,0)</f>
        <v>7.7161999999999997</v>
      </c>
      <c r="S23" s="67">
        <f t="shared" si="7"/>
        <v>7</v>
      </c>
    </row>
    <row r="24" spans="1:19" x14ac:dyDescent="0.3">
      <c r="A24" s="82" t="s">
        <v>1429</v>
      </c>
      <c r="B24" s="64">
        <f>VLOOKUP($A24,'Return Data'!$B$7:$R$2843,3,0)</f>
        <v>44340</v>
      </c>
      <c r="C24" s="65">
        <f>VLOOKUP($A24,'Return Data'!$B$7:$R$2843,4,0)</f>
        <v>21.0733</v>
      </c>
      <c r="D24" s="65">
        <f>VLOOKUP($A24,'Return Data'!$B$7:$R$2843,9,0)</f>
        <v>7.3197999999999999</v>
      </c>
      <c r="E24" s="66">
        <f t="shared" si="0"/>
        <v>16</v>
      </c>
      <c r="F24" s="65">
        <f>VLOOKUP($A24,'Return Data'!$B$7:$R$2843,10,0)</f>
        <v>6.8419999999999996</v>
      </c>
      <c r="G24" s="66">
        <f t="shared" si="1"/>
        <v>13</v>
      </c>
      <c r="H24" s="65">
        <f>VLOOKUP($A24,'Return Data'!$B$7:$R$2843,11,0)</f>
        <v>2.8237000000000001</v>
      </c>
      <c r="I24" s="66">
        <f t="shared" si="2"/>
        <v>18</v>
      </c>
      <c r="J24" s="65">
        <f>VLOOKUP($A24,'Return Data'!$B$7:$R$2843,12,0)</f>
        <v>4.9741999999999997</v>
      </c>
      <c r="K24" s="66">
        <f t="shared" si="3"/>
        <v>15</v>
      </c>
      <c r="L24" s="65">
        <f>VLOOKUP($A24,'Return Data'!$B$7:$R$2843,13,0)</f>
        <v>5.3493000000000004</v>
      </c>
      <c r="M24" s="66">
        <f t="shared" si="4"/>
        <v>22</v>
      </c>
      <c r="N24" s="65">
        <f>VLOOKUP($A24,'Return Data'!$B$7:$R$2843,17,0)</f>
        <v>8.0545000000000009</v>
      </c>
      <c r="O24" s="66">
        <f t="shared" si="5"/>
        <v>9</v>
      </c>
      <c r="P24" s="65">
        <f>VLOOKUP($A24,'Return Data'!$B$7:$R$2843,14,0)</f>
        <v>8.3110999999999997</v>
      </c>
      <c r="Q24" s="66">
        <f t="shared" si="6"/>
        <v>8</v>
      </c>
      <c r="R24" s="65">
        <f>VLOOKUP($A24,'Return Data'!$B$7:$R$2843,16,0)</f>
        <v>8.2403999999999993</v>
      </c>
      <c r="S24" s="67">
        <f t="shared" si="7"/>
        <v>2</v>
      </c>
    </row>
    <row r="25" spans="1:19" x14ac:dyDescent="0.3">
      <c r="A25" s="82" t="s">
        <v>1431</v>
      </c>
      <c r="B25" s="64">
        <f>VLOOKUP($A25,'Return Data'!$B$7:$R$2843,3,0)</f>
        <v>44340</v>
      </c>
      <c r="C25" s="65">
        <f>VLOOKUP($A25,'Return Data'!$B$7:$R$2843,4,0)</f>
        <v>11.812900000000001</v>
      </c>
      <c r="D25" s="65">
        <f>VLOOKUP($A25,'Return Data'!$B$7:$R$2843,9,0)</f>
        <v>6.5548999999999999</v>
      </c>
      <c r="E25" s="66">
        <f t="shared" si="0"/>
        <v>22</v>
      </c>
      <c r="F25" s="65">
        <f>VLOOKUP($A25,'Return Data'!$B$7:$R$2843,10,0)</f>
        <v>5.5205000000000002</v>
      </c>
      <c r="G25" s="66">
        <f t="shared" si="1"/>
        <v>24</v>
      </c>
      <c r="H25" s="65">
        <f>VLOOKUP($A25,'Return Data'!$B$7:$R$2843,11,0)</f>
        <v>1.9007000000000001</v>
      </c>
      <c r="I25" s="66">
        <f t="shared" si="2"/>
        <v>25</v>
      </c>
      <c r="J25" s="65">
        <f>VLOOKUP($A25,'Return Data'!$B$7:$R$2843,12,0)</f>
        <v>4.0545999999999998</v>
      </c>
      <c r="K25" s="66">
        <f t="shared" si="3"/>
        <v>26</v>
      </c>
      <c r="L25" s="65">
        <f>VLOOKUP($A25,'Return Data'!$B$7:$R$2843,13,0)</f>
        <v>4.5704000000000002</v>
      </c>
      <c r="M25" s="66">
        <f t="shared" si="4"/>
        <v>25</v>
      </c>
      <c r="N25" s="65"/>
      <c r="O25" s="66"/>
      <c r="P25" s="65"/>
      <c r="Q25" s="66"/>
      <c r="R25" s="65">
        <f>VLOOKUP($A25,'Return Data'!$B$7:$R$2843,16,0)</f>
        <v>7.4802999999999997</v>
      </c>
      <c r="S25" s="67">
        <f t="shared" si="7"/>
        <v>12</v>
      </c>
    </row>
    <row r="26" spans="1:19" x14ac:dyDescent="0.3">
      <c r="A26" s="82" t="s">
        <v>1432</v>
      </c>
      <c r="B26" s="64">
        <f>VLOOKUP($A26,'Return Data'!$B$7:$R$2843,3,0)</f>
        <v>44340</v>
      </c>
      <c r="C26" s="65">
        <f>VLOOKUP($A26,'Return Data'!$B$7:$R$2843,4,0)</f>
        <v>12.533799999999999</v>
      </c>
      <c r="D26" s="65">
        <f>VLOOKUP($A26,'Return Data'!$B$7:$R$2843,9,0)</f>
        <v>7.24</v>
      </c>
      <c r="E26" s="66">
        <f t="shared" si="0"/>
        <v>17</v>
      </c>
      <c r="F26" s="65">
        <f>VLOOKUP($A26,'Return Data'!$B$7:$R$2843,10,0)</f>
        <v>7.2558999999999996</v>
      </c>
      <c r="G26" s="66">
        <f t="shared" si="1"/>
        <v>10</v>
      </c>
      <c r="H26" s="65">
        <f>VLOOKUP($A26,'Return Data'!$B$7:$R$2843,11,0)</f>
        <v>3.0924</v>
      </c>
      <c r="I26" s="66">
        <f t="shared" si="2"/>
        <v>15</v>
      </c>
      <c r="J26" s="65">
        <f>VLOOKUP($A26,'Return Data'!$B$7:$R$2843,12,0)</f>
        <v>4.9215999999999998</v>
      </c>
      <c r="K26" s="66">
        <f t="shared" si="3"/>
        <v>17</v>
      </c>
      <c r="L26" s="65">
        <f>VLOOKUP($A26,'Return Data'!$B$7:$R$2843,13,0)</f>
        <v>5.3472</v>
      </c>
      <c r="M26" s="66">
        <f t="shared" si="4"/>
        <v>23</v>
      </c>
      <c r="N26" s="65">
        <f>VLOOKUP($A26,'Return Data'!$B$7:$R$2843,17,0)</f>
        <v>7.6003999999999996</v>
      </c>
      <c r="O26" s="66">
        <f t="shared" ref="O26:O33" si="8">RANK(N26,N$8:N$33,0)</f>
        <v>13</v>
      </c>
      <c r="P26" s="65"/>
      <c r="Q26" s="66"/>
      <c r="R26" s="65">
        <f>VLOOKUP($A26,'Return Data'!$B$7:$R$2843,16,0)</f>
        <v>7.3320999999999996</v>
      </c>
      <c r="S26" s="67">
        <f t="shared" si="7"/>
        <v>15</v>
      </c>
    </row>
    <row r="27" spans="1:19" x14ac:dyDescent="0.3">
      <c r="A27" s="82" t="s">
        <v>1434</v>
      </c>
      <c r="B27" s="64">
        <f>VLOOKUP($A27,'Return Data'!$B$7:$R$2843,3,0)</f>
        <v>44340</v>
      </c>
      <c r="C27" s="65">
        <f>VLOOKUP($A27,'Return Data'!$B$7:$R$2843,4,0)</f>
        <v>41.308700000000002</v>
      </c>
      <c r="D27" s="65">
        <f>VLOOKUP($A27,'Return Data'!$B$7:$R$2843,9,0)</f>
        <v>9.2615999999999996</v>
      </c>
      <c r="E27" s="66">
        <f t="shared" si="0"/>
        <v>3</v>
      </c>
      <c r="F27" s="65">
        <f>VLOOKUP($A27,'Return Data'!$B$7:$R$2843,10,0)</f>
        <v>8.9144000000000005</v>
      </c>
      <c r="G27" s="66">
        <f t="shared" si="1"/>
        <v>2</v>
      </c>
      <c r="H27" s="65">
        <f>VLOOKUP($A27,'Return Data'!$B$7:$R$2843,11,0)</f>
        <v>4.6322999999999999</v>
      </c>
      <c r="I27" s="66">
        <f t="shared" si="2"/>
        <v>2</v>
      </c>
      <c r="J27" s="65">
        <f>VLOOKUP($A27,'Return Data'!$B$7:$R$2843,12,0)</f>
        <v>6.6176000000000004</v>
      </c>
      <c r="K27" s="66">
        <f t="shared" si="3"/>
        <v>3</v>
      </c>
      <c r="L27" s="65">
        <f>VLOOKUP($A27,'Return Data'!$B$7:$R$2843,13,0)</f>
        <v>7.3924000000000003</v>
      </c>
      <c r="M27" s="66">
        <f t="shared" si="4"/>
        <v>8</v>
      </c>
      <c r="N27" s="65">
        <f>VLOOKUP($A27,'Return Data'!$B$7:$R$2843,17,0)</f>
        <v>8.4690999999999992</v>
      </c>
      <c r="O27" s="66">
        <f t="shared" si="8"/>
        <v>5</v>
      </c>
      <c r="P27" s="65">
        <f>VLOOKUP($A27,'Return Data'!$B$7:$R$2843,14,0)</f>
        <v>8.3795000000000002</v>
      </c>
      <c r="Q27" s="66">
        <f t="shared" ref="Q27:Q33" si="9">RANK(P27,P$8:P$33,0)</f>
        <v>7</v>
      </c>
      <c r="R27" s="65">
        <f>VLOOKUP($A27,'Return Data'!$B$7:$R$2843,16,0)</f>
        <v>7.9943</v>
      </c>
      <c r="S27" s="67">
        <f t="shared" si="7"/>
        <v>5</v>
      </c>
    </row>
    <row r="28" spans="1:19" x14ac:dyDescent="0.3">
      <c r="A28" s="82" t="s">
        <v>1436</v>
      </c>
      <c r="B28" s="64">
        <f>VLOOKUP($A28,'Return Data'!$B$7:$R$2843,3,0)</f>
        <v>44340</v>
      </c>
      <c r="C28" s="65">
        <f>VLOOKUP($A28,'Return Data'!$B$7:$R$2843,4,0)</f>
        <v>35.799100000000003</v>
      </c>
      <c r="D28" s="65">
        <f>VLOOKUP($A28,'Return Data'!$B$7:$R$2843,9,0)</f>
        <v>10.1945</v>
      </c>
      <c r="E28" s="66">
        <f t="shared" si="0"/>
        <v>2</v>
      </c>
      <c r="F28" s="65">
        <f>VLOOKUP($A28,'Return Data'!$B$7:$R$2843,10,0)</f>
        <v>6.6284000000000001</v>
      </c>
      <c r="G28" s="66">
        <f t="shared" si="1"/>
        <v>16</v>
      </c>
      <c r="H28" s="65">
        <f>VLOOKUP($A28,'Return Data'!$B$7:$R$2843,11,0)</f>
        <v>3.0413999999999999</v>
      </c>
      <c r="I28" s="66">
        <f t="shared" si="2"/>
        <v>16</v>
      </c>
      <c r="J28" s="65">
        <f>VLOOKUP($A28,'Return Data'!$B$7:$R$2843,12,0)</f>
        <v>4.7835999999999999</v>
      </c>
      <c r="K28" s="66">
        <f t="shared" si="3"/>
        <v>20</v>
      </c>
      <c r="L28" s="65">
        <f>VLOOKUP($A28,'Return Data'!$B$7:$R$2843,13,0)</f>
        <v>5.3513999999999999</v>
      </c>
      <c r="M28" s="66">
        <f t="shared" si="4"/>
        <v>21</v>
      </c>
      <c r="N28" s="65">
        <f>VLOOKUP($A28,'Return Data'!$B$7:$R$2843,17,0)</f>
        <v>3.9051999999999998</v>
      </c>
      <c r="O28" s="66">
        <f t="shared" si="8"/>
        <v>19</v>
      </c>
      <c r="P28" s="65">
        <f>VLOOKUP($A28,'Return Data'!$B$7:$R$2843,14,0)</f>
        <v>4.1517999999999997</v>
      </c>
      <c r="Q28" s="66">
        <f t="shared" si="9"/>
        <v>19</v>
      </c>
      <c r="R28" s="65">
        <f>VLOOKUP($A28,'Return Data'!$B$7:$R$2843,16,0)</f>
        <v>7.2037000000000004</v>
      </c>
      <c r="S28" s="67">
        <f t="shared" si="7"/>
        <v>17</v>
      </c>
    </row>
    <row r="29" spans="1:19" x14ac:dyDescent="0.3">
      <c r="A29" s="82" t="s">
        <v>1438</v>
      </c>
      <c r="B29" s="64">
        <f>VLOOKUP($A29,'Return Data'!$B$7:$R$2843,3,0)</f>
        <v>44340</v>
      </c>
      <c r="C29" s="65">
        <f>VLOOKUP($A29,'Return Data'!$B$7:$R$2843,4,0)</f>
        <v>34.776000000000003</v>
      </c>
      <c r="D29" s="65">
        <f>VLOOKUP($A29,'Return Data'!$B$7:$R$2843,9,0)</f>
        <v>8.4809000000000001</v>
      </c>
      <c r="E29" s="66">
        <f t="shared" si="0"/>
        <v>7</v>
      </c>
      <c r="F29" s="65">
        <f>VLOOKUP($A29,'Return Data'!$B$7:$R$2843,10,0)</f>
        <v>7.9903000000000004</v>
      </c>
      <c r="G29" s="66">
        <f t="shared" si="1"/>
        <v>4</v>
      </c>
      <c r="H29" s="65">
        <f>VLOOKUP($A29,'Return Data'!$B$7:$R$2843,11,0)</f>
        <v>2.6305999999999998</v>
      </c>
      <c r="I29" s="66">
        <f t="shared" si="2"/>
        <v>20</v>
      </c>
      <c r="J29" s="65">
        <f>VLOOKUP($A29,'Return Data'!$B$7:$R$2843,12,0)</f>
        <v>4.9320000000000004</v>
      </c>
      <c r="K29" s="66">
        <f t="shared" si="3"/>
        <v>16</v>
      </c>
      <c r="L29" s="65">
        <f>VLOOKUP($A29,'Return Data'!$B$7:$R$2843,13,0)</f>
        <v>12.530099999999999</v>
      </c>
      <c r="M29" s="66">
        <f t="shared" si="4"/>
        <v>2</v>
      </c>
      <c r="N29" s="65">
        <f>VLOOKUP($A29,'Return Data'!$B$7:$R$2843,17,0)</f>
        <v>2.9119999999999999</v>
      </c>
      <c r="O29" s="66">
        <f t="shared" si="8"/>
        <v>20</v>
      </c>
      <c r="P29" s="65">
        <f>VLOOKUP($A29,'Return Data'!$B$7:$R$2843,14,0)</f>
        <v>4.585</v>
      </c>
      <c r="Q29" s="66">
        <f t="shared" si="9"/>
        <v>18</v>
      </c>
      <c r="R29" s="65">
        <f>VLOOKUP($A29,'Return Data'!$B$7:$R$2843,16,0)</f>
        <v>7.1424000000000003</v>
      </c>
      <c r="S29" s="67">
        <f t="shared" si="7"/>
        <v>19</v>
      </c>
    </row>
    <row r="30" spans="1:19" x14ac:dyDescent="0.3">
      <c r="A30" s="82" t="s">
        <v>1441</v>
      </c>
      <c r="B30" s="64">
        <f>VLOOKUP($A30,'Return Data'!$B$7:$R$2843,3,0)</f>
        <v>44340</v>
      </c>
      <c r="C30" s="65">
        <f>VLOOKUP($A30,'Return Data'!$B$7:$R$2843,4,0)</f>
        <v>25.274100000000001</v>
      </c>
      <c r="D30" s="65">
        <f>VLOOKUP($A30,'Return Data'!$B$7:$R$2843,9,0)</f>
        <v>6.6148999999999996</v>
      </c>
      <c r="E30" s="66">
        <f t="shared" si="0"/>
        <v>21</v>
      </c>
      <c r="F30" s="65">
        <f>VLOOKUP($A30,'Return Data'!$B$7:$R$2843,10,0)</f>
        <v>5.8240999999999996</v>
      </c>
      <c r="G30" s="66">
        <f t="shared" si="1"/>
        <v>23</v>
      </c>
      <c r="H30" s="65">
        <f>VLOOKUP($A30,'Return Data'!$B$7:$R$2843,11,0)</f>
        <v>2.3064</v>
      </c>
      <c r="I30" s="66">
        <f t="shared" si="2"/>
        <v>24</v>
      </c>
      <c r="J30" s="65">
        <f>VLOOKUP($A30,'Return Data'!$B$7:$R$2843,12,0)</f>
        <v>5.0991</v>
      </c>
      <c r="K30" s="66">
        <f t="shared" si="3"/>
        <v>13</v>
      </c>
      <c r="L30" s="65">
        <f>VLOOKUP($A30,'Return Data'!$B$7:$R$2843,13,0)</f>
        <v>5.5462999999999996</v>
      </c>
      <c r="M30" s="66">
        <f t="shared" si="4"/>
        <v>19</v>
      </c>
      <c r="N30" s="65">
        <f>VLOOKUP($A30,'Return Data'!$B$7:$R$2843,17,0)</f>
        <v>8.1677</v>
      </c>
      <c r="O30" s="66">
        <f t="shared" si="8"/>
        <v>8</v>
      </c>
      <c r="P30" s="65">
        <f>VLOOKUP($A30,'Return Data'!$B$7:$R$2843,14,0)</f>
        <v>8.1890000000000001</v>
      </c>
      <c r="Q30" s="66">
        <f t="shared" si="9"/>
        <v>9</v>
      </c>
      <c r="R30" s="65">
        <f>VLOOKUP($A30,'Return Data'!$B$7:$R$2843,16,0)</f>
        <v>6.9297000000000004</v>
      </c>
      <c r="S30" s="67">
        <f t="shared" si="7"/>
        <v>21</v>
      </c>
    </row>
    <row r="31" spans="1:19" x14ac:dyDescent="0.3">
      <c r="A31" s="82" t="s">
        <v>1442</v>
      </c>
      <c r="B31" s="64">
        <f>VLOOKUP($A31,'Return Data'!$B$7:$R$2843,3,0)</f>
        <v>44340</v>
      </c>
      <c r="C31" s="65">
        <f>VLOOKUP($A31,'Return Data'!$B$7:$R$2843,4,0)</f>
        <v>32.65</v>
      </c>
      <c r="D31" s="65">
        <f>VLOOKUP($A31,'Return Data'!$B$7:$R$2843,9,0)</f>
        <v>6.0350999999999999</v>
      </c>
      <c r="E31" s="66">
        <f t="shared" si="0"/>
        <v>24</v>
      </c>
      <c r="F31" s="65">
        <f>VLOOKUP($A31,'Return Data'!$B$7:$R$2843,10,0)</f>
        <v>5.4615999999999998</v>
      </c>
      <c r="G31" s="66">
        <f t="shared" si="1"/>
        <v>25</v>
      </c>
      <c r="H31" s="65">
        <f>VLOOKUP($A31,'Return Data'!$B$7:$R$2843,11,0)</f>
        <v>3.1762999999999999</v>
      </c>
      <c r="I31" s="66">
        <f t="shared" si="2"/>
        <v>12</v>
      </c>
      <c r="J31" s="65">
        <f>VLOOKUP($A31,'Return Data'!$B$7:$R$2843,12,0)</f>
        <v>4.6207000000000003</v>
      </c>
      <c r="K31" s="66">
        <f t="shared" si="3"/>
        <v>23</v>
      </c>
      <c r="L31" s="65">
        <f>VLOOKUP($A31,'Return Data'!$B$7:$R$2843,13,0)</f>
        <v>5.6529999999999996</v>
      </c>
      <c r="M31" s="66">
        <f t="shared" si="4"/>
        <v>17</v>
      </c>
      <c r="N31" s="65">
        <f>VLOOKUP($A31,'Return Data'!$B$7:$R$2843,17,0)</f>
        <v>0.79579999999999995</v>
      </c>
      <c r="O31" s="66">
        <f t="shared" si="8"/>
        <v>24</v>
      </c>
      <c r="P31" s="65">
        <f>VLOOKUP($A31,'Return Data'!$B$7:$R$2843,14,0)</f>
        <v>3.1585999999999999</v>
      </c>
      <c r="Q31" s="66">
        <f t="shared" si="9"/>
        <v>23</v>
      </c>
      <c r="R31" s="65">
        <f>VLOOKUP($A31,'Return Data'!$B$7:$R$2843,16,0)</f>
        <v>6.5206999999999997</v>
      </c>
      <c r="S31" s="67">
        <f t="shared" si="7"/>
        <v>22</v>
      </c>
    </row>
    <row r="32" spans="1:19" x14ac:dyDescent="0.3">
      <c r="A32" s="82" t="s">
        <v>1444</v>
      </c>
      <c r="B32" s="64">
        <f>VLOOKUP($A32,'Return Data'!$B$7:$R$2843,3,0)</f>
        <v>44340</v>
      </c>
      <c r="C32" s="65">
        <f>VLOOKUP($A32,'Return Data'!$B$7:$R$2843,4,0)</f>
        <v>38.300199999999997</v>
      </c>
      <c r="D32" s="65">
        <f>VLOOKUP($A32,'Return Data'!$B$7:$R$2843,9,0)</f>
        <v>8.5213999999999999</v>
      </c>
      <c r="E32" s="66">
        <f t="shared" si="0"/>
        <v>5</v>
      </c>
      <c r="F32" s="65">
        <f>VLOOKUP($A32,'Return Data'!$B$7:$R$2843,10,0)</f>
        <v>6.4009999999999998</v>
      </c>
      <c r="G32" s="66">
        <f t="shared" si="1"/>
        <v>19</v>
      </c>
      <c r="H32" s="65">
        <f>VLOOKUP($A32,'Return Data'!$B$7:$R$2843,11,0)</f>
        <v>2.4077000000000002</v>
      </c>
      <c r="I32" s="66">
        <f t="shared" si="2"/>
        <v>23</v>
      </c>
      <c r="J32" s="65">
        <f>VLOOKUP($A32,'Return Data'!$B$7:$R$2843,12,0)</f>
        <v>4.7756999999999996</v>
      </c>
      <c r="K32" s="66">
        <f t="shared" si="3"/>
        <v>21</v>
      </c>
      <c r="L32" s="65">
        <f>VLOOKUP($A32,'Return Data'!$B$7:$R$2843,13,0)</f>
        <v>5.9604999999999997</v>
      </c>
      <c r="M32" s="66">
        <f t="shared" si="4"/>
        <v>15</v>
      </c>
      <c r="N32" s="65">
        <f>VLOOKUP($A32,'Return Data'!$B$7:$R$2843,17,0)</f>
        <v>8.0454000000000008</v>
      </c>
      <c r="O32" s="66">
        <f t="shared" si="8"/>
        <v>10</v>
      </c>
      <c r="P32" s="65">
        <f>VLOOKUP($A32,'Return Data'!$B$7:$R$2843,14,0)</f>
        <v>5.9421999999999997</v>
      </c>
      <c r="Q32" s="66">
        <f t="shared" si="9"/>
        <v>15</v>
      </c>
      <c r="R32" s="65">
        <f>VLOOKUP($A32,'Return Data'!$B$7:$R$2843,16,0)</f>
        <v>7.4020000000000001</v>
      </c>
      <c r="S32" s="67">
        <f t="shared" si="7"/>
        <v>13</v>
      </c>
    </row>
    <row r="33" spans="1:19" x14ac:dyDescent="0.3">
      <c r="A33" s="82" t="s">
        <v>1447</v>
      </c>
      <c r="B33" s="64">
        <f>VLOOKUP($A33,'Return Data'!$B$7:$R$2843,3,0)</f>
        <v>44340</v>
      </c>
      <c r="C33" s="65">
        <f>VLOOKUP($A33,'Return Data'!$B$7:$R$2843,4,0)</f>
        <v>23.694400000000002</v>
      </c>
      <c r="D33" s="65">
        <f>VLOOKUP($A33,'Return Data'!$B$7:$R$2843,9,0)</f>
        <v>7.1037999999999997</v>
      </c>
      <c r="E33" s="66">
        <f t="shared" si="0"/>
        <v>18</v>
      </c>
      <c r="F33" s="65">
        <f>VLOOKUP($A33,'Return Data'!$B$7:$R$2843,10,0)</f>
        <v>6.5772000000000004</v>
      </c>
      <c r="G33" s="66">
        <f t="shared" si="1"/>
        <v>18</v>
      </c>
      <c r="H33" s="65">
        <f>VLOOKUP($A33,'Return Data'!$B$7:$R$2843,11,0)</f>
        <v>3.3132000000000001</v>
      </c>
      <c r="I33" s="66">
        <f t="shared" si="2"/>
        <v>10</v>
      </c>
      <c r="J33" s="65">
        <f>VLOOKUP($A33,'Return Data'!$B$7:$R$2843,12,0)</f>
        <v>5.5648</v>
      </c>
      <c r="K33" s="66">
        <f t="shared" si="3"/>
        <v>7</v>
      </c>
      <c r="L33" s="65">
        <f>VLOOKUP($A33,'Return Data'!$B$7:$R$2843,13,0)</f>
        <v>6.5483000000000002</v>
      </c>
      <c r="M33" s="66">
        <f t="shared" si="4"/>
        <v>12</v>
      </c>
      <c r="N33" s="65">
        <f>VLOOKUP($A33,'Return Data'!$B$7:$R$2843,17,0)</f>
        <v>2.3860999999999999</v>
      </c>
      <c r="O33" s="66">
        <f t="shared" si="8"/>
        <v>21</v>
      </c>
      <c r="P33" s="65">
        <f>VLOOKUP($A33,'Return Data'!$B$7:$R$2843,14,0)</f>
        <v>3.9104999999999999</v>
      </c>
      <c r="Q33" s="66">
        <f t="shared" si="9"/>
        <v>20</v>
      </c>
      <c r="R33" s="65">
        <f>VLOOKUP($A33,'Return Data'!$B$7:$R$2843,16,0)</f>
        <v>6.5038999999999998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7.6830384615384624</v>
      </c>
      <c r="E35" s="88"/>
      <c r="F35" s="89">
        <f>AVERAGE(F8:F33)</f>
        <v>7.2479576923076925</v>
      </c>
      <c r="G35" s="88"/>
      <c r="H35" s="89">
        <f>AVERAGE(H8:H33)</f>
        <v>3.7058115384615387</v>
      </c>
      <c r="I35" s="88"/>
      <c r="J35" s="89">
        <f>AVERAGE(J8:J33)</f>
        <v>5.564396153846153</v>
      </c>
      <c r="K35" s="88"/>
      <c r="L35" s="89">
        <f>AVERAGE(L8:L33)</f>
        <v>6.8741807692307706</v>
      </c>
      <c r="M35" s="88"/>
      <c r="N35" s="89">
        <f>AVERAGE(N8:N33)</f>
        <v>5.7574400000000017</v>
      </c>
      <c r="O35" s="88"/>
      <c r="P35" s="89">
        <f>AVERAGE(P8:P33)</f>
        <v>6.3715708333333341</v>
      </c>
      <c r="Q35" s="88"/>
      <c r="R35" s="89">
        <f>AVERAGE(R8:R33)</f>
        <v>7.2754730769230767</v>
      </c>
      <c r="S35" s="90"/>
    </row>
    <row r="36" spans="1:19" x14ac:dyDescent="0.3">
      <c r="A36" s="87" t="s">
        <v>28</v>
      </c>
      <c r="B36" s="88"/>
      <c r="C36" s="88"/>
      <c r="D36" s="89">
        <f>MIN(D8:D33)</f>
        <v>4.8326000000000002</v>
      </c>
      <c r="E36" s="88"/>
      <c r="F36" s="89">
        <f>MIN(F8:F33)</f>
        <v>5.0575999999999999</v>
      </c>
      <c r="G36" s="88"/>
      <c r="H36" s="89">
        <f>MIN(H8:H33)</f>
        <v>1.8495999999999999</v>
      </c>
      <c r="I36" s="88"/>
      <c r="J36" s="89">
        <f>MIN(J8:J33)</f>
        <v>4.0545999999999998</v>
      </c>
      <c r="K36" s="88"/>
      <c r="L36" s="89">
        <f>MIN(L8:L33)</f>
        <v>4.3083</v>
      </c>
      <c r="M36" s="88"/>
      <c r="N36" s="89">
        <f>MIN(N8:N33)</f>
        <v>-7.3453999999999997</v>
      </c>
      <c r="O36" s="88"/>
      <c r="P36" s="89">
        <f>MIN(P8:P33)</f>
        <v>-3.1596000000000002</v>
      </c>
      <c r="Q36" s="88"/>
      <c r="R36" s="89">
        <f>MIN(R8:R33)</f>
        <v>4.4794999999999998</v>
      </c>
      <c r="S36" s="90"/>
    </row>
    <row r="37" spans="1:19" ht="15" thickBot="1" x14ac:dyDescent="0.35">
      <c r="A37" s="91" t="s">
        <v>29</v>
      </c>
      <c r="B37" s="92"/>
      <c r="C37" s="92"/>
      <c r="D37" s="93">
        <f>MAX(D8:D33)</f>
        <v>11.891400000000001</v>
      </c>
      <c r="E37" s="92"/>
      <c r="F37" s="93">
        <f>MAX(F8:F33)</f>
        <v>16.9268</v>
      </c>
      <c r="G37" s="92"/>
      <c r="H37" s="93">
        <f>MAX(H8:H33)</f>
        <v>18.108599999999999</v>
      </c>
      <c r="I37" s="92"/>
      <c r="J37" s="93">
        <f>MAX(J8:J33)</f>
        <v>12.1335</v>
      </c>
      <c r="K37" s="92"/>
      <c r="L37" s="93">
        <f>MAX(L8:L33)</f>
        <v>13.749499999999999</v>
      </c>
      <c r="M37" s="92"/>
      <c r="N37" s="93">
        <f>MAX(N8:N33)</f>
        <v>9.1661000000000001</v>
      </c>
      <c r="O37" s="92"/>
      <c r="P37" s="93">
        <f>MAX(P8:P33)</f>
        <v>9.0219000000000005</v>
      </c>
      <c r="Q37" s="92"/>
      <c r="R37" s="93">
        <f>MAX(R8:R33)</f>
        <v>8.6974999999999998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44340</v>
      </c>
      <c r="C8" s="65">
        <f>VLOOKUP($A8,'Return Data'!$B$7:$R$2843,4,0)</f>
        <v>25.820699999999999</v>
      </c>
      <c r="D8" s="65">
        <f>VLOOKUP($A8,'Return Data'!$B$7:$R$2843,9,0)</f>
        <v>7.8864999999999998</v>
      </c>
      <c r="E8" s="66">
        <f>RANK(D8,D$8:D$42,0)</f>
        <v>25</v>
      </c>
      <c r="F8" s="65">
        <f>VLOOKUP($A8,'Return Data'!$B$7:$R$2843,10,0)</f>
        <v>9.0585000000000004</v>
      </c>
      <c r="G8" s="66">
        <f>RANK(F8,F$8:F$42,0)</f>
        <v>18</v>
      </c>
      <c r="H8" s="65">
        <f>VLOOKUP($A8,'Return Data'!$B$7:$R$2843,11,0)</f>
        <v>9.3770000000000007</v>
      </c>
      <c r="I8" s="66">
        <f>RANK(H8,H$8:H$42,0)</f>
        <v>2</v>
      </c>
      <c r="J8" s="65">
        <f>VLOOKUP($A8,'Return Data'!$B$7:$R$2843,12,0)</f>
        <v>12.2981</v>
      </c>
      <c r="K8" s="66">
        <f>RANK(J8,J$8:J$42,0)</f>
        <v>2</v>
      </c>
      <c r="L8" s="65">
        <f>VLOOKUP($A8,'Return Data'!$B$7:$R$2843,13,0)</f>
        <v>16.442499999999999</v>
      </c>
      <c r="M8" s="66">
        <f>RANK(L8,L$8:L$42,0)</f>
        <v>1</v>
      </c>
      <c r="N8" s="65">
        <f>VLOOKUP($A8,'Return Data'!$B$7:$R$2843,17,0)</f>
        <v>4.3631000000000002</v>
      </c>
      <c r="O8" s="66">
        <f>RANK(N8,N$8:N$42,0)</f>
        <v>23</v>
      </c>
      <c r="P8" s="65">
        <f>VLOOKUP($A8,'Return Data'!$B$7:$R$2843,14,0)</f>
        <v>4.3795000000000002</v>
      </c>
      <c r="Q8" s="66">
        <f>RANK(P8,P$8:P$42,0)</f>
        <v>23</v>
      </c>
      <c r="R8" s="65">
        <f>VLOOKUP($A8,'Return Data'!$B$7:$R$2843,16,0)</f>
        <v>8.0702999999999996</v>
      </c>
      <c r="S8" s="67">
        <f t="shared" ref="S8:S42" si="0">RANK(R8,R$8:R$42,0)</f>
        <v>19</v>
      </c>
    </row>
    <row r="9" spans="1:19" x14ac:dyDescent="0.3">
      <c r="A9" s="82" t="s">
        <v>1074</v>
      </c>
      <c r="B9" s="64">
        <f>VLOOKUP($A9,'Return Data'!$B$7:$R$2843,3,0)</f>
        <v>44340</v>
      </c>
      <c r="C9" s="65">
        <f>VLOOKUP($A9,'Return Data'!$B$7:$R$2843,4,0)</f>
        <v>1.3931</v>
      </c>
      <c r="D9" s="65"/>
      <c r="E9" s="66"/>
      <c r="F9" s="65"/>
      <c r="G9" s="66"/>
      <c r="H9" s="65"/>
      <c r="I9" s="66"/>
      <c r="J9" s="65"/>
      <c r="K9" s="66"/>
      <c r="L9" s="65"/>
      <c r="M9" s="66"/>
      <c r="N9" s="65"/>
      <c r="O9" s="66"/>
      <c r="P9" s="65"/>
      <c r="Q9" s="66"/>
      <c r="R9" s="65">
        <f>VLOOKUP($A9,'Return Data'!$B$7:$R$2843,16,0)</f>
        <v>-16.715199999999999</v>
      </c>
      <c r="S9" s="67">
        <f t="shared" si="0"/>
        <v>34</v>
      </c>
    </row>
    <row r="10" spans="1:19" x14ac:dyDescent="0.3">
      <c r="A10" s="82" t="s">
        <v>1076</v>
      </c>
      <c r="B10" s="64">
        <f>VLOOKUP($A10,'Return Data'!$B$7:$R$2843,3,0)</f>
        <v>44340</v>
      </c>
      <c r="C10" s="65">
        <f>VLOOKUP($A10,'Return Data'!$B$7:$R$2843,4,0)</f>
        <v>22.8841</v>
      </c>
      <c r="D10" s="65">
        <f>VLOOKUP($A10,'Return Data'!$B$7:$R$2843,9,0)</f>
        <v>9.3922000000000008</v>
      </c>
      <c r="E10" s="66">
        <f t="shared" ref="E10:E42" si="1">RANK(D10,D$8:D$42,0)</f>
        <v>18</v>
      </c>
      <c r="F10" s="65">
        <f>VLOOKUP($A10,'Return Data'!$B$7:$R$2843,10,0)</f>
        <v>9.5714000000000006</v>
      </c>
      <c r="G10" s="66">
        <f t="shared" ref="G10:G42" si="2">RANK(F10,F$8:F$42,0)</f>
        <v>16</v>
      </c>
      <c r="H10" s="65">
        <f>VLOOKUP($A10,'Return Data'!$B$7:$R$2843,11,0)</f>
        <v>6.335</v>
      </c>
      <c r="I10" s="66">
        <f t="shared" ref="I10:I42" si="3">RANK(H10,H$8:H$42,0)</f>
        <v>5</v>
      </c>
      <c r="J10" s="65">
        <f>VLOOKUP($A10,'Return Data'!$B$7:$R$2843,12,0)</f>
        <v>9.1686999999999994</v>
      </c>
      <c r="K10" s="66">
        <f t="shared" ref="K10:K19" si="4">RANK(J10,J$8:J$42,0)</f>
        <v>7</v>
      </c>
      <c r="L10" s="65">
        <f>VLOOKUP($A10,'Return Data'!$B$7:$R$2843,13,0)</f>
        <v>9.4671000000000003</v>
      </c>
      <c r="M10" s="66">
        <f t="shared" ref="M10:M19" si="5">RANK(L10,L$8:L$42,0)</f>
        <v>7</v>
      </c>
      <c r="N10" s="65">
        <f>VLOOKUP($A10,'Return Data'!$B$7:$R$2843,17,0)</f>
        <v>8.6791</v>
      </c>
      <c r="O10" s="66">
        <f t="shared" ref="O10:O19" si="6">RANK(N10,N$8:N$42,0)</f>
        <v>16</v>
      </c>
      <c r="P10" s="65">
        <f>VLOOKUP($A10,'Return Data'!$B$7:$R$2843,14,0)</f>
        <v>8.9748000000000001</v>
      </c>
      <c r="Q10" s="66">
        <f t="shared" ref="Q10:Q19" si="7">RANK(P10,P$8:P$42,0)</f>
        <v>15</v>
      </c>
      <c r="R10" s="65">
        <f>VLOOKUP($A10,'Return Data'!$B$7:$R$2843,16,0)</f>
        <v>9.3018999999999998</v>
      </c>
      <c r="S10" s="67">
        <f t="shared" si="0"/>
        <v>4</v>
      </c>
    </row>
    <row r="11" spans="1:19" x14ac:dyDescent="0.3">
      <c r="A11" s="82" t="s">
        <v>1079</v>
      </c>
      <c r="B11" s="64">
        <f>VLOOKUP($A11,'Return Data'!$B$7:$R$2843,3,0)</f>
        <v>44340</v>
      </c>
      <c r="C11" s="65">
        <f>VLOOKUP($A11,'Return Data'!$B$7:$R$2843,4,0)</f>
        <v>15.8561</v>
      </c>
      <c r="D11" s="65">
        <f>VLOOKUP($A11,'Return Data'!$B$7:$R$2843,9,0)</f>
        <v>7.8715000000000002</v>
      </c>
      <c r="E11" s="66">
        <f t="shared" si="1"/>
        <v>26</v>
      </c>
      <c r="F11" s="65">
        <f>VLOOKUP($A11,'Return Data'!$B$7:$R$2843,10,0)</f>
        <v>8.2856000000000005</v>
      </c>
      <c r="G11" s="66">
        <f t="shared" si="2"/>
        <v>22</v>
      </c>
      <c r="H11" s="65">
        <f>VLOOKUP($A11,'Return Data'!$B$7:$R$2843,11,0)</f>
        <v>2.8936000000000002</v>
      </c>
      <c r="I11" s="66">
        <f t="shared" si="3"/>
        <v>17</v>
      </c>
      <c r="J11" s="65">
        <f>VLOOKUP($A11,'Return Data'!$B$7:$R$2843,12,0)</f>
        <v>5.5796000000000001</v>
      </c>
      <c r="K11" s="66">
        <f t="shared" si="4"/>
        <v>24</v>
      </c>
      <c r="L11" s="65">
        <f>VLOOKUP($A11,'Return Data'!$B$7:$R$2843,13,0)</f>
        <v>4.8342999999999998</v>
      </c>
      <c r="M11" s="66">
        <f t="shared" si="5"/>
        <v>23</v>
      </c>
      <c r="N11" s="65">
        <f>VLOOKUP($A11,'Return Data'!$B$7:$R$2843,17,0)</f>
        <v>2.5453000000000001</v>
      </c>
      <c r="O11" s="66">
        <f t="shared" si="6"/>
        <v>26</v>
      </c>
      <c r="P11" s="65">
        <f>VLOOKUP($A11,'Return Data'!$B$7:$R$2843,14,0)</f>
        <v>3.7044000000000001</v>
      </c>
      <c r="Q11" s="66">
        <f t="shared" si="7"/>
        <v>25</v>
      </c>
      <c r="R11" s="65">
        <f>VLOOKUP($A11,'Return Data'!$B$7:$R$2843,16,0)</f>
        <v>6.5792000000000002</v>
      </c>
      <c r="S11" s="67">
        <f t="shared" si="0"/>
        <v>26</v>
      </c>
    </row>
    <row r="12" spans="1:19" x14ac:dyDescent="0.3">
      <c r="A12" s="82" t="s">
        <v>1080</v>
      </c>
      <c r="B12" s="64">
        <f>VLOOKUP($A12,'Return Data'!$B$7:$R$2843,3,0)</f>
        <v>44340</v>
      </c>
      <c r="C12" s="65">
        <f>VLOOKUP($A12,'Return Data'!$B$7:$R$2843,4,0)</f>
        <v>67.249300000000005</v>
      </c>
      <c r="D12" s="65">
        <f>VLOOKUP($A12,'Return Data'!$B$7:$R$2843,9,0)</f>
        <v>9.1895000000000007</v>
      </c>
      <c r="E12" s="66">
        <f t="shared" si="1"/>
        <v>19</v>
      </c>
      <c r="F12" s="65">
        <f>VLOOKUP($A12,'Return Data'!$B$7:$R$2843,10,0)</f>
        <v>8.7078000000000007</v>
      </c>
      <c r="G12" s="66">
        <f t="shared" si="2"/>
        <v>21</v>
      </c>
      <c r="H12" s="65">
        <f>VLOOKUP($A12,'Return Data'!$B$7:$R$2843,11,0)</f>
        <v>4.2366999999999999</v>
      </c>
      <c r="I12" s="66">
        <f t="shared" si="3"/>
        <v>10</v>
      </c>
      <c r="J12" s="65">
        <f>VLOOKUP($A12,'Return Data'!$B$7:$R$2843,12,0)</f>
        <v>6.2356999999999996</v>
      </c>
      <c r="K12" s="66">
        <f t="shared" si="4"/>
        <v>17</v>
      </c>
      <c r="L12" s="65">
        <f>VLOOKUP($A12,'Return Data'!$B$7:$R$2843,13,0)</f>
        <v>6.2411000000000003</v>
      </c>
      <c r="M12" s="66">
        <f t="shared" si="5"/>
        <v>14</v>
      </c>
      <c r="N12" s="65">
        <f>VLOOKUP($A12,'Return Data'!$B$7:$R$2843,17,0)</f>
        <v>5.6130000000000004</v>
      </c>
      <c r="O12" s="66">
        <f t="shared" si="6"/>
        <v>22</v>
      </c>
      <c r="P12" s="65">
        <f>VLOOKUP($A12,'Return Data'!$B$7:$R$2843,14,0)</f>
        <v>5.9298999999999999</v>
      </c>
      <c r="Q12" s="66">
        <f t="shared" si="7"/>
        <v>21</v>
      </c>
      <c r="R12" s="65">
        <f>VLOOKUP($A12,'Return Data'!$B$7:$R$2843,16,0)</f>
        <v>7.5323000000000002</v>
      </c>
      <c r="S12" s="67">
        <f t="shared" si="0"/>
        <v>24</v>
      </c>
    </row>
    <row r="13" spans="1:19" x14ac:dyDescent="0.3">
      <c r="A13" s="82" t="s">
        <v>1085</v>
      </c>
      <c r="B13" s="64">
        <f>VLOOKUP($A13,'Return Data'!$B$7:$R$2843,3,0)</f>
        <v>44340</v>
      </c>
      <c r="C13" s="65">
        <f>VLOOKUP($A13,'Return Data'!$B$7:$R$2843,4,0)</f>
        <v>24.959299999999999</v>
      </c>
      <c r="D13" s="65">
        <f>VLOOKUP($A13,'Return Data'!$B$7:$R$2843,9,0)</f>
        <v>7.1760999999999999</v>
      </c>
      <c r="E13" s="66">
        <f t="shared" si="1"/>
        <v>31</v>
      </c>
      <c r="F13" s="65">
        <f>VLOOKUP($A13,'Return Data'!$B$7:$R$2843,10,0)</f>
        <v>20.417999999999999</v>
      </c>
      <c r="G13" s="66">
        <f t="shared" si="2"/>
        <v>1</v>
      </c>
      <c r="H13" s="65">
        <f>VLOOKUP($A13,'Return Data'!$B$7:$R$2843,11,0)</f>
        <v>19.348299999999998</v>
      </c>
      <c r="I13" s="66">
        <f t="shared" si="3"/>
        <v>1</v>
      </c>
      <c r="J13" s="65">
        <f>VLOOKUP($A13,'Return Data'!$B$7:$R$2843,12,0)</f>
        <v>15.6792</v>
      </c>
      <c r="K13" s="66">
        <f t="shared" si="4"/>
        <v>1</v>
      </c>
      <c r="L13" s="65">
        <f>VLOOKUP($A13,'Return Data'!$B$7:$R$2843,13,0)</f>
        <v>10.2956</v>
      </c>
      <c r="M13" s="66">
        <f t="shared" si="5"/>
        <v>5</v>
      </c>
      <c r="N13" s="65">
        <f>VLOOKUP($A13,'Return Data'!$B$7:$R$2843,17,0)</f>
        <v>3.1436000000000002</v>
      </c>
      <c r="O13" s="66">
        <f t="shared" si="6"/>
        <v>24</v>
      </c>
      <c r="P13" s="65">
        <f>VLOOKUP($A13,'Return Data'!$B$7:$R$2843,14,0)</f>
        <v>5.0448000000000004</v>
      </c>
      <c r="Q13" s="66">
        <f t="shared" si="7"/>
        <v>22</v>
      </c>
      <c r="R13" s="65">
        <f>VLOOKUP($A13,'Return Data'!$B$7:$R$2843,16,0)</f>
        <v>8.1073000000000004</v>
      </c>
      <c r="S13" s="67">
        <f t="shared" si="0"/>
        <v>18</v>
      </c>
    </row>
    <row r="14" spans="1:19" x14ac:dyDescent="0.3">
      <c r="A14" s="82" t="s">
        <v>1087</v>
      </c>
      <c r="B14" s="64">
        <f>VLOOKUP($A14,'Return Data'!$B$7:$R$2843,3,0)</f>
        <v>44340</v>
      </c>
      <c r="C14" s="65">
        <f>VLOOKUP($A14,'Return Data'!$B$7:$R$2843,4,0)</f>
        <v>46.457599999999999</v>
      </c>
      <c r="D14" s="65">
        <f>VLOOKUP($A14,'Return Data'!$B$7:$R$2843,9,0)</f>
        <v>13.0067</v>
      </c>
      <c r="E14" s="66">
        <f t="shared" si="1"/>
        <v>4</v>
      </c>
      <c r="F14" s="65">
        <f>VLOOKUP($A14,'Return Data'!$B$7:$R$2843,10,0)</f>
        <v>10.690899999999999</v>
      </c>
      <c r="G14" s="66">
        <f t="shared" si="2"/>
        <v>10</v>
      </c>
      <c r="H14" s="65">
        <f>VLOOKUP($A14,'Return Data'!$B$7:$R$2843,11,0)</f>
        <v>6.1448999999999998</v>
      </c>
      <c r="I14" s="66">
        <f t="shared" si="3"/>
        <v>6</v>
      </c>
      <c r="J14" s="65">
        <f>VLOOKUP($A14,'Return Data'!$B$7:$R$2843,12,0)</f>
        <v>9.8450000000000006</v>
      </c>
      <c r="K14" s="66">
        <f t="shared" si="4"/>
        <v>5</v>
      </c>
      <c r="L14" s="65">
        <f>VLOOKUP($A14,'Return Data'!$B$7:$R$2843,13,0)</f>
        <v>10.568099999999999</v>
      </c>
      <c r="M14" s="66">
        <f t="shared" si="5"/>
        <v>4</v>
      </c>
      <c r="N14" s="65">
        <f>VLOOKUP($A14,'Return Data'!$B$7:$R$2843,17,0)</f>
        <v>9.6278000000000006</v>
      </c>
      <c r="O14" s="66">
        <f t="shared" si="6"/>
        <v>13</v>
      </c>
      <c r="P14" s="65">
        <f>VLOOKUP($A14,'Return Data'!$B$7:$R$2843,14,0)</f>
        <v>9.3848000000000003</v>
      </c>
      <c r="Q14" s="66">
        <f t="shared" si="7"/>
        <v>11</v>
      </c>
      <c r="R14" s="65">
        <f>VLOOKUP($A14,'Return Data'!$B$7:$R$2843,16,0)</f>
        <v>8.9151000000000007</v>
      </c>
      <c r="S14" s="67">
        <f t="shared" si="0"/>
        <v>9</v>
      </c>
    </row>
    <row r="15" spans="1:19" x14ac:dyDescent="0.3">
      <c r="A15" s="82" t="s">
        <v>1089</v>
      </c>
      <c r="B15" s="64">
        <f>VLOOKUP($A15,'Return Data'!$B$7:$R$2843,3,0)</f>
        <v>44340</v>
      </c>
      <c r="C15" s="65">
        <f>VLOOKUP($A15,'Return Data'!$B$7:$R$2843,4,0)</f>
        <v>36.8752</v>
      </c>
      <c r="D15" s="65">
        <f>VLOOKUP($A15,'Return Data'!$B$7:$R$2843,9,0)</f>
        <v>12.840199999999999</v>
      </c>
      <c r="E15" s="66">
        <f t="shared" si="1"/>
        <v>5</v>
      </c>
      <c r="F15" s="65">
        <f>VLOOKUP($A15,'Return Data'!$B$7:$R$2843,10,0)</f>
        <v>11.4716</v>
      </c>
      <c r="G15" s="66">
        <f t="shared" si="2"/>
        <v>5</v>
      </c>
      <c r="H15" s="65">
        <f>VLOOKUP($A15,'Return Data'!$B$7:$R$2843,11,0)</f>
        <v>6.8678999999999997</v>
      </c>
      <c r="I15" s="66">
        <f t="shared" si="3"/>
        <v>4</v>
      </c>
      <c r="J15" s="65">
        <f>VLOOKUP($A15,'Return Data'!$B$7:$R$2843,12,0)</f>
        <v>10.5047</v>
      </c>
      <c r="K15" s="66">
        <f t="shared" si="4"/>
        <v>4</v>
      </c>
      <c r="L15" s="65">
        <f>VLOOKUP($A15,'Return Data'!$B$7:$R$2843,13,0)</f>
        <v>10.656700000000001</v>
      </c>
      <c r="M15" s="66">
        <f t="shared" si="5"/>
        <v>3</v>
      </c>
      <c r="N15" s="65">
        <f>VLOOKUP($A15,'Return Data'!$B$7:$R$2843,17,0)</f>
        <v>10.5039</v>
      </c>
      <c r="O15" s="66">
        <f t="shared" si="6"/>
        <v>5</v>
      </c>
      <c r="P15" s="65">
        <f>VLOOKUP($A15,'Return Data'!$B$7:$R$2843,14,0)</f>
        <v>9.4403000000000006</v>
      </c>
      <c r="Q15" s="66">
        <f t="shared" si="7"/>
        <v>10</v>
      </c>
      <c r="R15" s="65">
        <f>VLOOKUP($A15,'Return Data'!$B$7:$R$2843,16,0)</f>
        <v>9.2172000000000001</v>
      </c>
      <c r="S15" s="67">
        <f t="shared" si="0"/>
        <v>5</v>
      </c>
    </row>
    <row r="16" spans="1:19" x14ac:dyDescent="0.3">
      <c r="A16" s="82" t="s">
        <v>1090</v>
      </c>
      <c r="B16" s="64">
        <f>VLOOKUP($A16,'Return Data'!$B$7:$R$2843,3,0)</f>
        <v>44340</v>
      </c>
      <c r="C16" s="65">
        <f>VLOOKUP($A16,'Return Data'!$B$7:$R$2843,4,0)</f>
        <v>39.209899999999998</v>
      </c>
      <c r="D16" s="65">
        <f>VLOOKUP($A16,'Return Data'!$B$7:$R$2843,9,0)</f>
        <v>8.6725999999999992</v>
      </c>
      <c r="E16" s="66">
        <f t="shared" si="1"/>
        <v>21</v>
      </c>
      <c r="F16" s="65">
        <f>VLOOKUP($A16,'Return Data'!$B$7:$R$2843,10,0)</f>
        <v>8.2792999999999992</v>
      </c>
      <c r="G16" s="66">
        <f t="shared" si="2"/>
        <v>23</v>
      </c>
      <c r="H16" s="65">
        <f>VLOOKUP($A16,'Return Data'!$B$7:$R$2843,11,0)</f>
        <v>2.5482999999999998</v>
      </c>
      <c r="I16" s="66">
        <f t="shared" si="3"/>
        <v>22</v>
      </c>
      <c r="J16" s="65">
        <f>VLOOKUP($A16,'Return Data'!$B$7:$R$2843,12,0)</f>
        <v>5.8452000000000002</v>
      </c>
      <c r="K16" s="66">
        <f t="shared" si="4"/>
        <v>21</v>
      </c>
      <c r="L16" s="65">
        <f>VLOOKUP($A16,'Return Data'!$B$7:$R$2843,13,0)</f>
        <v>6.0029000000000003</v>
      </c>
      <c r="M16" s="66">
        <f t="shared" si="5"/>
        <v>15</v>
      </c>
      <c r="N16" s="65">
        <f>VLOOKUP($A16,'Return Data'!$B$7:$R$2843,17,0)</f>
        <v>9.0723000000000003</v>
      </c>
      <c r="O16" s="66">
        <f t="shared" si="6"/>
        <v>15</v>
      </c>
      <c r="P16" s="65">
        <f>VLOOKUP($A16,'Return Data'!$B$7:$R$2843,14,0)</f>
        <v>9.2586999999999993</v>
      </c>
      <c r="Q16" s="66">
        <f t="shared" si="7"/>
        <v>13</v>
      </c>
      <c r="R16" s="65">
        <f>VLOOKUP($A16,'Return Data'!$B$7:$R$2843,16,0)</f>
        <v>8.5622000000000007</v>
      </c>
      <c r="S16" s="67">
        <f t="shared" si="0"/>
        <v>16</v>
      </c>
    </row>
    <row r="17" spans="1:19" x14ac:dyDescent="0.3">
      <c r="A17" s="82" t="s">
        <v>1095</v>
      </c>
      <c r="B17" s="64">
        <f>VLOOKUP($A17,'Return Data'!$B$7:$R$2843,3,0)</f>
        <v>44340</v>
      </c>
      <c r="C17" s="65">
        <f>VLOOKUP($A17,'Return Data'!$B$7:$R$2843,4,0)</f>
        <v>18.7605</v>
      </c>
      <c r="D17" s="65">
        <f>VLOOKUP($A17,'Return Data'!$B$7:$R$2843,9,0)</f>
        <v>10.658200000000001</v>
      </c>
      <c r="E17" s="66">
        <f t="shared" si="1"/>
        <v>12</v>
      </c>
      <c r="F17" s="65">
        <f>VLOOKUP($A17,'Return Data'!$B$7:$R$2843,10,0)</f>
        <v>10.0078</v>
      </c>
      <c r="G17" s="66">
        <f t="shared" si="2"/>
        <v>12</v>
      </c>
      <c r="H17" s="65">
        <f>VLOOKUP($A17,'Return Data'!$B$7:$R$2843,11,0)</f>
        <v>4.6562000000000001</v>
      </c>
      <c r="I17" s="66">
        <f t="shared" si="3"/>
        <v>9</v>
      </c>
      <c r="J17" s="65">
        <f>VLOOKUP($A17,'Return Data'!$B$7:$R$2843,12,0)</f>
        <v>9.4779999999999998</v>
      </c>
      <c r="K17" s="66">
        <f t="shared" si="4"/>
        <v>6</v>
      </c>
      <c r="L17" s="65">
        <f>VLOOKUP($A17,'Return Data'!$B$7:$R$2843,13,0)</f>
        <v>9.7507999999999999</v>
      </c>
      <c r="M17" s="66">
        <f t="shared" si="5"/>
        <v>6</v>
      </c>
      <c r="N17" s="65">
        <f>VLOOKUP($A17,'Return Data'!$B$7:$R$2843,17,0)</f>
        <v>7.7594000000000003</v>
      </c>
      <c r="O17" s="66">
        <f t="shared" si="6"/>
        <v>20</v>
      </c>
      <c r="P17" s="65">
        <f>VLOOKUP($A17,'Return Data'!$B$7:$R$2843,14,0)</f>
        <v>7.9520999999999997</v>
      </c>
      <c r="Q17" s="66">
        <f t="shared" si="7"/>
        <v>19</v>
      </c>
      <c r="R17" s="65">
        <f>VLOOKUP($A17,'Return Data'!$B$7:$R$2843,16,0)</f>
        <v>9.1570999999999998</v>
      </c>
      <c r="S17" s="67">
        <f t="shared" si="0"/>
        <v>6</v>
      </c>
    </row>
    <row r="18" spans="1:19" x14ac:dyDescent="0.3">
      <c r="A18" s="82" t="s">
        <v>1096</v>
      </c>
      <c r="B18" s="64">
        <f>VLOOKUP($A18,'Return Data'!$B$7:$R$2843,3,0)</f>
        <v>44340</v>
      </c>
      <c r="C18" s="65">
        <f>VLOOKUP($A18,'Return Data'!$B$7:$R$2843,4,0)</f>
        <v>16.898299999999999</v>
      </c>
      <c r="D18" s="65">
        <f>VLOOKUP($A18,'Return Data'!$B$7:$R$2843,9,0)</f>
        <v>9.5528999999999993</v>
      </c>
      <c r="E18" s="66">
        <f t="shared" si="1"/>
        <v>15</v>
      </c>
      <c r="F18" s="65">
        <f>VLOOKUP($A18,'Return Data'!$B$7:$R$2843,10,0)</f>
        <v>9.5793999999999997</v>
      </c>
      <c r="G18" s="66">
        <f t="shared" si="2"/>
        <v>15</v>
      </c>
      <c r="H18" s="65">
        <f>VLOOKUP($A18,'Return Data'!$B$7:$R$2843,11,0)</f>
        <v>7.0345000000000004</v>
      </c>
      <c r="I18" s="66">
        <f t="shared" si="3"/>
        <v>3</v>
      </c>
      <c r="J18" s="65">
        <f>VLOOKUP($A18,'Return Data'!$B$7:$R$2843,12,0)</f>
        <v>11.222799999999999</v>
      </c>
      <c r="K18" s="66">
        <f t="shared" si="4"/>
        <v>3</v>
      </c>
      <c r="L18" s="65">
        <f>VLOOKUP($A18,'Return Data'!$B$7:$R$2843,13,0)</f>
        <v>11.4068</v>
      </c>
      <c r="M18" s="66">
        <f t="shared" si="5"/>
        <v>2</v>
      </c>
      <c r="N18" s="65">
        <f>VLOOKUP($A18,'Return Data'!$B$7:$R$2843,17,0)</f>
        <v>9.1084999999999994</v>
      </c>
      <c r="O18" s="66">
        <f t="shared" si="6"/>
        <v>14</v>
      </c>
      <c r="P18" s="65">
        <f>VLOOKUP($A18,'Return Data'!$B$7:$R$2843,14,0)</f>
        <v>8.5289000000000001</v>
      </c>
      <c r="Q18" s="66">
        <f t="shared" si="7"/>
        <v>17</v>
      </c>
      <c r="R18" s="65">
        <f>VLOOKUP($A18,'Return Data'!$B$7:$R$2843,16,0)</f>
        <v>8.6701999999999995</v>
      </c>
      <c r="S18" s="67">
        <f t="shared" si="0"/>
        <v>15</v>
      </c>
    </row>
    <row r="19" spans="1:19" x14ac:dyDescent="0.3">
      <c r="A19" s="82" t="s">
        <v>1099</v>
      </c>
      <c r="B19" s="64">
        <f>VLOOKUP($A19,'Return Data'!$B$7:$R$2843,3,0)</f>
        <v>44340</v>
      </c>
      <c r="C19" s="65">
        <f>VLOOKUP($A19,'Return Data'!$B$7:$R$2843,4,0)</f>
        <v>11.445</v>
      </c>
      <c r="D19" s="65">
        <f>VLOOKUP($A19,'Return Data'!$B$7:$R$2843,9,0)</f>
        <v>8.4445999999999994</v>
      </c>
      <c r="E19" s="66">
        <f t="shared" si="1"/>
        <v>22</v>
      </c>
      <c r="F19" s="65">
        <f>VLOOKUP($A19,'Return Data'!$B$7:$R$2843,10,0)</f>
        <v>8.0452999999999992</v>
      </c>
      <c r="G19" s="66">
        <f t="shared" si="2"/>
        <v>25</v>
      </c>
      <c r="H19" s="65">
        <f>VLOOKUP($A19,'Return Data'!$B$7:$R$2843,11,0)</f>
        <v>5.3297999999999996</v>
      </c>
      <c r="I19" s="66">
        <f t="shared" si="3"/>
        <v>8</v>
      </c>
      <c r="J19" s="65">
        <f>VLOOKUP($A19,'Return Data'!$B$7:$R$2843,12,0)</f>
        <v>4.8030999999999997</v>
      </c>
      <c r="K19" s="66">
        <f t="shared" si="4"/>
        <v>28</v>
      </c>
      <c r="L19" s="65">
        <f>VLOOKUP($A19,'Return Data'!$B$7:$R$2843,13,0)</f>
        <v>3.4611000000000001</v>
      </c>
      <c r="M19" s="66">
        <f t="shared" si="5"/>
        <v>29</v>
      </c>
      <c r="N19" s="65">
        <f>VLOOKUP($A19,'Return Data'!$B$7:$R$2843,17,0)</f>
        <v>-12.567600000000001</v>
      </c>
      <c r="O19" s="66">
        <f t="shared" si="6"/>
        <v>30</v>
      </c>
      <c r="P19" s="65">
        <f>VLOOKUP($A19,'Return Data'!$B$7:$R$2843,14,0)</f>
        <v>-7.3388</v>
      </c>
      <c r="Q19" s="66">
        <f t="shared" si="7"/>
        <v>29</v>
      </c>
      <c r="R19" s="65">
        <f>VLOOKUP($A19,'Return Data'!$B$7:$R$2843,16,0)</f>
        <v>1.9710000000000001</v>
      </c>
      <c r="S19" s="67">
        <f t="shared" si="0"/>
        <v>30</v>
      </c>
    </row>
    <row r="20" spans="1:19" x14ac:dyDescent="0.3">
      <c r="A20" s="82" t="s">
        <v>1101</v>
      </c>
      <c r="B20" s="64">
        <f>VLOOKUP($A20,'Return Data'!$B$7:$R$2843,3,0)</f>
        <v>44340</v>
      </c>
      <c r="C20" s="65">
        <f>VLOOKUP($A20,'Return Data'!$B$7:$R$2843,4,0)</f>
        <v>4.4499999999999998E-2</v>
      </c>
      <c r="D20" s="65">
        <f>VLOOKUP($A20,'Return Data'!$B$7:$R$2843,9,0)</f>
        <v>13.379799999999999</v>
      </c>
      <c r="E20" s="66">
        <f t="shared" si="1"/>
        <v>2</v>
      </c>
      <c r="F20" s="65">
        <f>VLOOKUP($A20,'Return Data'!$B$7:$R$2843,10,0)</f>
        <v>11.3657</v>
      </c>
      <c r="G20" s="66">
        <f t="shared" si="2"/>
        <v>7</v>
      </c>
      <c r="H20" s="65">
        <f>VLOOKUP($A20,'Return Data'!$B$7:$R$2843,11,0)</f>
        <v>-41.697400000000002</v>
      </c>
      <c r="I20" s="66">
        <f t="shared" si="3"/>
        <v>34</v>
      </c>
      <c r="J20" s="65"/>
      <c r="K20" s="66"/>
      <c r="L20" s="65"/>
      <c r="M20" s="66"/>
      <c r="N20" s="65"/>
      <c r="O20" s="66"/>
      <c r="P20" s="65"/>
      <c r="Q20" s="66"/>
      <c r="R20" s="65">
        <f>VLOOKUP($A20,'Return Data'!$B$7:$R$2843,16,0)</f>
        <v>-15.167199999999999</v>
      </c>
      <c r="S20" s="67">
        <f t="shared" si="0"/>
        <v>33</v>
      </c>
    </row>
    <row r="21" spans="1:19" x14ac:dyDescent="0.3">
      <c r="A21" s="82" t="s">
        <v>1104</v>
      </c>
      <c r="B21" s="64">
        <f>VLOOKUP($A21,'Return Data'!$B$7:$R$2843,3,0)</f>
        <v>44340</v>
      </c>
      <c r="C21" s="65">
        <f>VLOOKUP($A21,'Return Data'!$B$7:$R$2843,4,0)</f>
        <v>42.014800000000001</v>
      </c>
      <c r="D21" s="65">
        <f>VLOOKUP($A21,'Return Data'!$B$7:$R$2843,9,0)</f>
        <v>8.1607000000000003</v>
      </c>
      <c r="E21" s="66">
        <f t="shared" si="1"/>
        <v>23</v>
      </c>
      <c r="F21" s="65">
        <f>VLOOKUP($A21,'Return Data'!$B$7:$R$2843,10,0)</f>
        <v>7.6260000000000003</v>
      </c>
      <c r="G21" s="66">
        <f t="shared" si="2"/>
        <v>28</v>
      </c>
      <c r="H21" s="65">
        <f>VLOOKUP($A21,'Return Data'!$B$7:$R$2843,11,0)</f>
        <v>3.7193999999999998</v>
      </c>
      <c r="I21" s="66">
        <f t="shared" si="3"/>
        <v>12</v>
      </c>
      <c r="J21" s="65">
        <f>VLOOKUP($A21,'Return Data'!$B$7:$R$2843,12,0)</f>
        <v>8.2017000000000007</v>
      </c>
      <c r="K21" s="66">
        <f>RANK(J21,J$8:J$42,0)</f>
        <v>8</v>
      </c>
      <c r="L21" s="65">
        <f>VLOOKUP($A21,'Return Data'!$B$7:$R$2843,13,0)</f>
        <v>8.4603999999999999</v>
      </c>
      <c r="M21" s="66">
        <f>RANK(L21,L$8:L$42,0)</f>
        <v>9</v>
      </c>
      <c r="N21" s="65">
        <f>VLOOKUP($A21,'Return Data'!$B$7:$R$2843,17,0)</f>
        <v>10.662599999999999</v>
      </c>
      <c r="O21" s="66">
        <f>RANK(N21,N$8:N$42,0)</f>
        <v>3</v>
      </c>
      <c r="P21" s="65">
        <f>VLOOKUP($A21,'Return Data'!$B$7:$R$2843,14,0)</f>
        <v>10.291</v>
      </c>
      <c r="Q21" s="66">
        <f>RANK(P21,P$8:P$42,0)</f>
        <v>5</v>
      </c>
      <c r="R21" s="65">
        <f>VLOOKUP($A21,'Return Data'!$B$7:$R$2843,16,0)</f>
        <v>10.048299999999999</v>
      </c>
      <c r="S21" s="67">
        <f t="shared" si="0"/>
        <v>2</v>
      </c>
    </row>
    <row r="22" spans="1:19" x14ac:dyDescent="0.3">
      <c r="A22" s="82" t="s">
        <v>1107</v>
      </c>
      <c r="B22" s="64">
        <f>VLOOKUP($A22,'Return Data'!$B$7:$R$2843,3,0)</f>
        <v>44340</v>
      </c>
      <c r="C22" s="65">
        <f>VLOOKUP($A22,'Return Data'!$B$7:$R$2843,4,0)</f>
        <v>62.690100000000001</v>
      </c>
      <c r="D22" s="65">
        <f>VLOOKUP($A22,'Return Data'!$B$7:$R$2843,9,0)</f>
        <v>8.0690000000000008</v>
      </c>
      <c r="E22" s="66">
        <f t="shared" si="1"/>
        <v>24</v>
      </c>
      <c r="F22" s="65">
        <f>VLOOKUP($A22,'Return Data'!$B$7:$R$2843,10,0)</f>
        <v>7.9008000000000003</v>
      </c>
      <c r="G22" s="66">
        <f t="shared" si="2"/>
        <v>27</v>
      </c>
      <c r="H22" s="65">
        <f>VLOOKUP($A22,'Return Data'!$B$7:$R$2843,11,0)</f>
        <v>2.6034000000000002</v>
      </c>
      <c r="I22" s="66">
        <f t="shared" si="3"/>
        <v>21</v>
      </c>
      <c r="J22" s="65">
        <f>VLOOKUP($A22,'Return Data'!$B$7:$R$2843,12,0)</f>
        <v>4.9192</v>
      </c>
      <c r="K22" s="66">
        <f>RANK(J22,J$8:J$42,0)</f>
        <v>27</v>
      </c>
      <c r="L22" s="65">
        <f>VLOOKUP($A22,'Return Data'!$B$7:$R$2843,13,0)</f>
        <v>5.3799000000000001</v>
      </c>
      <c r="M22" s="66">
        <f>RANK(L22,L$8:L$42,0)</f>
        <v>19</v>
      </c>
      <c r="N22" s="65">
        <f>VLOOKUP($A22,'Return Data'!$B$7:$R$2843,17,0)</f>
        <v>6.8346</v>
      </c>
      <c r="O22" s="66">
        <f>RANK(N22,N$8:N$42,0)</f>
        <v>21</v>
      </c>
      <c r="P22" s="65">
        <f>VLOOKUP($A22,'Return Data'!$B$7:$R$2843,14,0)</f>
        <v>7.2571000000000003</v>
      </c>
      <c r="Q22" s="66">
        <f>RANK(P22,P$8:P$42,0)</f>
        <v>20</v>
      </c>
      <c r="R22" s="65">
        <f>VLOOKUP($A22,'Return Data'!$B$7:$R$2843,16,0)</f>
        <v>7.8125</v>
      </c>
      <c r="S22" s="67">
        <f t="shared" si="0"/>
        <v>21</v>
      </c>
    </row>
    <row r="23" spans="1:19" x14ac:dyDescent="0.3">
      <c r="A23" s="82" t="s">
        <v>1108</v>
      </c>
      <c r="B23" s="64">
        <f>VLOOKUP($A23,'Return Data'!$B$7:$R$2843,3,0)</f>
        <v>44340</v>
      </c>
      <c r="C23" s="65">
        <f>VLOOKUP($A23,'Return Data'!$B$7:$R$2843,4,0)</f>
        <v>31.116700000000002</v>
      </c>
      <c r="D23" s="65">
        <f>VLOOKUP($A23,'Return Data'!$B$7:$R$2843,9,0)</f>
        <v>13.049899999999999</v>
      </c>
      <c r="E23" s="66">
        <f t="shared" si="1"/>
        <v>3</v>
      </c>
      <c r="F23" s="65">
        <f>VLOOKUP($A23,'Return Data'!$B$7:$R$2843,10,0)</f>
        <v>11.207000000000001</v>
      </c>
      <c r="G23" s="66">
        <f t="shared" si="2"/>
        <v>8</v>
      </c>
      <c r="H23" s="65">
        <f>VLOOKUP($A23,'Return Data'!$B$7:$R$2843,11,0)</f>
        <v>5.6852</v>
      </c>
      <c r="I23" s="66">
        <f t="shared" si="3"/>
        <v>7</v>
      </c>
      <c r="J23" s="65">
        <f>VLOOKUP($A23,'Return Data'!$B$7:$R$2843,12,0)</f>
        <v>8.1672999999999991</v>
      </c>
      <c r="K23" s="66">
        <f>RANK(J23,J$8:J$42,0)</f>
        <v>9</v>
      </c>
      <c r="L23" s="65">
        <f>VLOOKUP($A23,'Return Data'!$B$7:$R$2843,13,0)</f>
        <v>9.1419999999999995</v>
      </c>
      <c r="M23" s="66">
        <f>RANK(L23,L$8:L$42,0)</f>
        <v>8</v>
      </c>
      <c r="N23" s="65">
        <f>VLOOKUP($A23,'Return Data'!$B$7:$R$2843,17,0)</f>
        <v>1.6413</v>
      </c>
      <c r="O23" s="66">
        <f>RANK(N23,N$8:N$42,0)</f>
        <v>27</v>
      </c>
      <c r="P23" s="65">
        <f>VLOOKUP($A23,'Return Data'!$B$7:$R$2843,14,0)</f>
        <v>3.3296000000000001</v>
      </c>
      <c r="Q23" s="66">
        <f>RANK(P23,P$8:P$42,0)</f>
        <v>26</v>
      </c>
      <c r="R23" s="65">
        <f>VLOOKUP($A23,'Return Data'!$B$7:$R$2843,16,0)</f>
        <v>6.8392999999999997</v>
      </c>
      <c r="S23" s="67">
        <f t="shared" si="0"/>
        <v>25</v>
      </c>
    </row>
    <row r="24" spans="1:19" x14ac:dyDescent="0.3">
      <c r="A24" s="82" t="s">
        <v>1109</v>
      </c>
      <c r="B24" s="64">
        <f>VLOOKUP($A24,'Return Data'!$B$7:$R$2843,3,0)</f>
        <v>44340</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-23.314499999999999</v>
      </c>
      <c r="S24" s="67">
        <f t="shared" si="0"/>
        <v>35</v>
      </c>
    </row>
    <row r="25" spans="1:19" x14ac:dyDescent="0.3">
      <c r="A25" s="82" t="s">
        <v>1114</v>
      </c>
      <c r="B25" s="64">
        <f>VLOOKUP($A25,'Return Data'!$B$7:$R$2843,3,0)</f>
        <v>44340</v>
      </c>
      <c r="C25" s="65">
        <f>VLOOKUP($A25,'Return Data'!$B$7:$R$2843,4,0)</f>
        <v>8.6599999999999996E-2</v>
      </c>
      <c r="D25" s="65">
        <f>VLOOKUP($A25,'Return Data'!$B$7:$R$2843,9,0)</f>
        <v>10.978300000000001</v>
      </c>
      <c r="E25" s="66">
        <f t="shared" si="1"/>
        <v>11</v>
      </c>
      <c r="F25" s="65">
        <f>VLOOKUP($A25,'Return Data'!$B$7:$R$2843,10,0)</f>
        <v>11.6897</v>
      </c>
      <c r="G25" s="66">
        <f t="shared" si="2"/>
        <v>4</v>
      </c>
      <c r="H25" s="65">
        <f>VLOOKUP($A25,'Return Data'!$B$7:$R$2843,11,0)</f>
        <v>-40.851399999999998</v>
      </c>
      <c r="I25" s="66">
        <f t="shared" si="3"/>
        <v>33</v>
      </c>
      <c r="J25" s="65"/>
      <c r="K25" s="66"/>
      <c r="L25" s="65"/>
      <c r="M25" s="66"/>
      <c r="N25" s="65"/>
      <c r="O25" s="66"/>
      <c r="P25" s="65"/>
      <c r="Q25" s="66"/>
      <c r="R25" s="65">
        <f>VLOOKUP($A25,'Return Data'!$B$7:$R$2843,16,0)</f>
        <v>-11.8565</v>
      </c>
      <c r="S25" s="67">
        <f t="shared" si="0"/>
        <v>31</v>
      </c>
    </row>
    <row r="26" spans="1:19" x14ac:dyDescent="0.3">
      <c r="A26" s="82" t="s">
        <v>1116</v>
      </c>
      <c r="B26" s="64">
        <f>VLOOKUP($A26,'Return Data'!$B$7:$R$2843,3,0)</f>
        <v>44340</v>
      </c>
      <c r="C26" s="65">
        <f>VLOOKUP($A26,'Return Data'!$B$7:$R$2843,4,0)</f>
        <v>14.7898</v>
      </c>
      <c r="D26" s="65">
        <f>VLOOKUP($A26,'Return Data'!$B$7:$R$2843,9,0)</f>
        <v>7.5151000000000003</v>
      </c>
      <c r="E26" s="66">
        <f t="shared" si="1"/>
        <v>30</v>
      </c>
      <c r="F26" s="65">
        <f>VLOOKUP($A26,'Return Data'!$B$7:$R$2843,10,0)</f>
        <v>6.8822999999999999</v>
      </c>
      <c r="G26" s="66">
        <f t="shared" si="2"/>
        <v>31</v>
      </c>
      <c r="H26" s="65">
        <f>VLOOKUP($A26,'Return Data'!$B$7:$R$2843,11,0)</f>
        <v>2.7404999999999999</v>
      </c>
      <c r="I26" s="66">
        <f t="shared" si="3"/>
        <v>20</v>
      </c>
      <c r="J26" s="65">
        <f>VLOOKUP($A26,'Return Data'!$B$7:$R$2843,12,0)</f>
        <v>6.0324999999999998</v>
      </c>
      <c r="K26" s="66">
        <f t="shared" ref="K26:K38" si="8">RANK(J26,J$8:J$42,0)</f>
        <v>19</v>
      </c>
      <c r="L26" s="65">
        <f>VLOOKUP($A26,'Return Data'!$B$7:$R$2843,13,0)</f>
        <v>2.3472</v>
      </c>
      <c r="M26" s="66">
        <f t="shared" ref="M26:M38" si="9">RANK(L26,L$8:L$42,0)</f>
        <v>30</v>
      </c>
      <c r="N26" s="65">
        <f>VLOOKUP($A26,'Return Data'!$B$7:$R$2843,17,0)</f>
        <v>2.9651999999999998</v>
      </c>
      <c r="O26" s="66">
        <f t="shared" ref="O26:O38" si="10">RANK(N26,N$8:N$42,0)</f>
        <v>25</v>
      </c>
      <c r="P26" s="65">
        <f>VLOOKUP($A26,'Return Data'!$B$7:$R$2843,14,0)</f>
        <v>4.2557</v>
      </c>
      <c r="Q26" s="66">
        <f t="shared" ref="Q26:Q38" si="11">RANK(P26,P$8:P$42,0)</f>
        <v>24</v>
      </c>
      <c r="R26" s="65">
        <f>VLOOKUP($A26,'Return Data'!$B$7:$R$2843,16,0)</f>
        <v>6.5664999999999996</v>
      </c>
      <c r="S26" s="67">
        <f t="shared" si="0"/>
        <v>27</v>
      </c>
    </row>
    <row r="27" spans="1:19" x14ac:dyDescent="0.3">
      <c r="A27" s="82" t="s">
        <v>1121</v>
      </c>
      <c r="B27" s="64">
        <f>VLOOKUP($A27,'Return Data'!$B$7:$R$2843,3,0)</f>
        <v>44340</v>
      </c>
      <c r="C27" s="65">
        <f>VLOOKUP($A27,'Return Data'!$B$7:$R$2843,4,0)</f>
        <v>105.0331</v>
      </c>
      <c r="D27" s="65">
        <f>VLOOKUP($A27,'Return Data'!$B$7:$R$2843,9,0)</f>
        <v>12.744300000000001</v>
      </c>
      <c r="E27" s="66">
        <f t="shared" si="1"/>
        <v>6</v>
      </c>
      <c r="F27" s="65">
        <f>VLOOKUP($A27,'Return Data'!$B$7:$R$2843,10,0)</f>
        <v>13.215400000000001</v>
      </c>
      <c r="G27" s="66">
        <f t="shared" si="2"/>
        <v>2</v>
      </c>
      <c r="H27" s="65">
        <f>VLOOKUP($A27,'Return Data'!$B$7:$R$2843,11,0)</f>
        <v>3.9354</v>
      </c>
      <c r="I27" s="66">
        <f t="shared" si="3"/>
        <v>11</v>
      </c>
      <c r="J27" s="65">
        <f>VLOOKUP($A27,'Return Data'!$B$7:$R$2843,12,0)</f>
        <v>7.8479999999999999</v>
      </c>
      <c r="K27" s="66">
        <f t="shared" si="8"/>
        <v>11</v>
      </c>
      <c r="L27" s="65">
        <f>VLOOKUP($A27,'Return Data'!$B$7:$R$2843,13,0)</f>
        <v>7.4364999999999997</v>
      </c>
      <c r="M27" s="66">
        <f t="shared" si="9"/>
        <v>11</v>
      </c>
      <c r="N27" s="65">
        <f>VLOOKUP($A27,'Return Data'!$B$7:$R$2843,17,0)</f>
        <v>10.5299</v>
      </c>
      <c r="O27" s="66">
        <f t="shared" si="10"/>
        <v>4</v>
      </c>
      <c r="P27" s="65">
        <f>VLOOKUP($A27,'Return Data'!$B$7:$R$2843,14,0)</f>
        <v>10.467700000000001</v>
      </c>
      <c r="Q27" s="66">
        <f t="shared" si="11"/>
        <v>2</v>
      </c>
      <c r="R27" s="65">
        <f>VLOOKUP($A27,'Return Data'!$B$7:$R$2843,16,0)</f>
        <v>8.7614999999999998</v>
      </c>
      <c r="S27" s="67">
        <f t="shared" si="0"/>
        <v>12</v>
      </c>
    </row>
    <row r="28" spans="1:19" x14ac:dyDescent="0.3">
      <c r="A28" s="82" t="s">
        <v>1122</v>
      </c>
      <c r="B28" s="64">
        <f>VLOOKUP($A28,'Return Data'!$B$7:$R$2843,3,0)</f>
        <v>44340</v>
      </c>
      <c r="C28" s="65">
        <f>VLOOKUP($A28,'Return Data'!$B$7:$R$2843,4,0)</f>
        <v>49.018099999999997</v>
      </c>
      <c r="D28" s="65">
        <f>VLOOKUP($A28,'Return Data'!$B$7:$R$2843,9,0)</f>
        <v>10.024100000000001</v>
      </c>
      <c r="E28" s="66">
        <f t="shared" si="1"/>
        <v>14</v>
      </c>
      <c r="F28" s="65">
        <f>VLOOKUP($A28,'Return Data'!$B$7:$R$2843,10,0)</f>
        <v>9.6465999999999994</v>
      </c>
      <c r="G28" s="66">
        <f t="shared" si="2"/>
        <v>14</v>
      </c>
      <c r="H28" s="65">
        <f>VLOOKUP($A28,'Return Data'!$B$7:$R$2843,11,0)</f>
        <v>3.3628</v>
      </c>
      <c r="I28" s="66">
        <f t="shared" si="3"/>
        <v>15</v>
      </c>
      <c r="J28" s="65">
        <f>VLOOKUP($A28,'Return Data'!$B$7:$R$2843,12,0)</f>
        <v>6.5216000000000003</v>
      </c>
      <c r="K28" s="66">
        <f t="shared" si="8"/>
        <v>15</v>
      </c>
      <c r="L28" s="65">
        <f>VLOOKUP($A28,'Return Data'!$B$7:$R$2843,13,0)</f>
        <v>5.8385999999999996</v>
      </c>
      <c r="M28" s="66">
        <f t="shared" si="9"/>
        <v>17</v>
      </c>
      <c r="N28" s="65">
        <f>VLOOKUP($A28,'Return Data'!$B$7:$R$2843,17,0)</f>
        <v>9.7705000000000002</v>
      </c>
      <c r="O28" s="66">
        <f t="shared" si="10"/>
        <v>11</v>
      </c>
      <c r="P28" s="65">
        <f>VLOOKUP($A28,'Return Data'!$B$7:$R$2843,14,0)</f>
        <v>9.7329000000000008</v>
      </c>
      <c r="Q28" s="66">
        <f t="shared" si="11"/>
        <v>9</v>
      </c>
      <c r="R28" s="65">
        <f>VLOOKUP($A28,'Return Data'!$B$7:$R$2843,16,0)</f>
        <v>8.7978000000000005</v>
      </c>
      <c r="S28" s="67">
        <f t="shared" si="0"/>
        <v>11</v>
      </c>
    </row>
    <row r="29" spans="1:19" x14ac:dyDescent="0.3">
      <c r="A29" s="82" t="s">
        <v>1125</v>
      </c>
      <c r="B29" s="64">
        <f>VLOOKUP($A29,'Return Data'!$B$7:$R$2843,3,0)</f>
        <v>44340</v>
      </c>
      <c r="C29" s="65">
        <f>VLOOKUP($A29,'Return Data'!$B$7:$R$2843,4,0)</f>
        <v>49.991</v>
      </c>
      <c r="D29" s="65">
        <f>VLOOKUP($A29,'Return Data'!$B$7:$R$2843,9,0)</f>
        <v>10.3497</v>
      </c>
      <c r="E29" s="66">
        <f t="shared" si="1"/>
        <v>13</v>
      </c>
      <c r="F29" s="65">
        <f>VLOOKUP($A29,'Return Data'!$B$7:$R$2843,10,0)</f>
        <v>8.0305999999999997</v>
      </c>
      <c r="G29" s="66">
        <f t="shared" si="2"/>
        <v>26</v>
      </c>
      <c r="H29" s="65">
        <f>VLOOKUP($A29,'Return Data'!$B$7:$R$2843,11,0)</f>
        <v>3.0283000000000002</v>
      </c>
      <c r="I29" s="66">
        <f t="shared" si="3"/>
        <v>16</v>
      </c>
      <c r="J29" s="65">
        <f>VLOOKUP($A29,'Return Data'!$B$7:$R$2843,12,0)</f>
        <v>6.2880000000000003</v>
      </c>
      <c r="K29" s="66">
        <f t="shared" si="8"/>
        <v>16</v>
      </c>
      <c r="L29" s="65">
        <f>VLOOKUP($A29,'Return Data'!$B$7:$R$2843,13,0)</f>
        <v>5.5846999999999998</v>
      </c>
      <c r="M29" s="66">
        <f t="shared" si="9"/>
        <v>18</v>
      </c>
      <c r="N29" s="65">
        <f>VLOOKUP($A29,'Return Data'!$B$7:$R$2843,17,0)</f>
        <v>8.3208000000000002</v>
      </c>
      <c r="O29" s="66">
        <f t="shared" si="10"/>
        <v>19</v>
      </c>
      <c r="P29" s="65">
        <f>VLOOKUP($A29,'Return Data'!$B$7:$R$2843,14,0)</f>
        <v>8.2957000000000001</v>
      </c>
      <c r="Q29" s="66">
        <f t="shared" si="11"/>
        <v>18</v>
      </c>
      <c r="R29" s="65">
        <f>VLOOKUP($A29,'Return Data'!$B$7:$R$2843,16,0)</f>
        <v>7.8651</v>
      </c>
      <c r="S29" s="67">
        <f t="shared" si="0"/>
        <v>20</v>
      </c>
    </row>
    <row r="30" spans="1:19" x14ac:dyDescent="0.3">
      <c r="A30" s="82" t="s">
        <v>1127</v>
      </c>
      <c r="B30" s="64">
        <f>VLOOKUP($A30,'Return Data'!$B$7:$R$2843,3,0)</f>
        <v>44340</v>
      </c>
      <c r="C30" s="65">
        <f>VLOOKUP($A30,'Return Data'!$B$7:$R$2843,4,0)</f>
        <v>37.128999999999998</v>
      </c>
      <c r="D30" s="65">
        <f>VLOOKUP($A30,'Return Data'!$B$7:$R$2843,9,0)</f>
        <v>11.4794</v>
      </c>
      <c r="E30" s="66">
        <f t="shared" si="1"/>
        <v>7</v>
      </c>
      <c r="F30" s="65">
        <f>VLOOKUP($A30,'Return Data'!$B$7:$R$2843,10,0)</f>
        <v>9.0957000000000008</v>
      </c>
      <c r="G30" s="66">
        <f t="shared" si="2"/>
        <v>17</v>
      </c>
      <c r="H30" s="65">
        <f>VLOOKUP($A30,'Return Data'!$B$7:$R$2843,11,0)</f>
        <v>1.3087</v>
      </c>
      <c r="I30" s="66">
        <f t="shared" si="3"/>
        <v>27</v>
      </c>
      <c r="J30" s="65">
        <f>VLOOKUP($A30,'Return Data'!$B$7:$R$2843,12,0)</f>
        <v>5.5292000000000003</v>
      </c>
      <c r="K30" s="66">
        <f t="shared" si="8"/>
        <v>25</v>
      </c>
      <c r="L30" s="65">
        <f>VLOOKUP($A30,'Return Data'!$B$7:$R$2843,13,0)</f>
        <v>4.0921000000000003</v>
      </c>
      <c r="M30" s="66">
        <f t="shared" si="9"/>
        <v>27</v>
      </c>
      <c r="N30" s="65">
        <f>VLOOKUP($A30,'Return Data'!$B$7:$R$2843,17,0)</f>
        <v>8.4739000000000004</v>
      </c>
      <c r="O30" s="66">
        <f t="shared" si="10"/>
        <v>17</v>
      </c>
      <c r="P30" s="65">
        <f>VLOOKUP($A30,'Return Data'!$B$7:$R$2843,14,0)</f>
        <v>9.2409999999999997</v>
      </c>
      <c r="Q30" s="66">
        <f t="shared" si="11"/>
        <v>14</v>
      </c>
      <c r="R30" s="65">
        <f>VLOOKUP($A30,'Return Data'!$B$7:$R$2843,16,0)</f>
        <v>7.6368</v>
      </c>
      <c r="S30" s="67">
        <f t="shared" si="0"/>
        <v>23</v>
      </c>
    </row>
    <row r="31" spans="1:19" x14ac:dyDescent="0.3">
      <c r="A31" s="82" t="s">
        <v>1129</v>
      </c>
      <c r="B31" s="64">
        <f>VLOOKUP($A31,'Return Data'!$B$7:$R$2843,3,0)</f>
        <v>44340</v>
      </c>
      <c r="C31" s="65">
        <f>VLOOKUP($A31,'Return Data'!$B$7:$R$2843,4,0)</f>
        <v>32.476799999999997</v>
      </c>
      <c r="D31" s="65">
        <f>VLOOKUP($A31,'Return Data'!$B$7:$R$2843,9,0)</f>
        <v>11.199299999999999</v>
      </c>
      <c r="E31" s="66">
        <f t="shared" si="1"/>
        <v>8</v>
      </c>
      <c r="F31" s="65">
        <f>VLOOKUP($A31,'Return Data'!$B$7:$R$2843,10,0)</f>
        <v>10.385300000000001</v>
      </c>
      <c r="G31" s="66">
        <f t="shared" si="2"/>
        <v>11</v>
      </c>
      <c r="H31" s="65">
        <f>VLOOKUP($A31,'Return Data'!$B$7:$R$2843,11,0)</f>
        <v>3.4277000000000002</v>
      </c>
      <c r="I31" s="66">
        <f t="shared" si="3"/>
        <v>14</v>
      </c>
      <c r="J31" s="65">
        <f>VLOOKUP($A31,'Return Data'!$B$7:$R$2843,12,0)</f>
        <v>6.9409000000000001</v>
      </c>
      <c r="K31" s="66">
        <f t="shared" si="8"/>
        <v>13</v>
      </c>
      <c r="L31" s="65">
        <f>VLOOKUP($A31,'Return Data'!$B$7:$R$2843,13,0)</f>
        <v>7.3564999999999996</v>
      </c>
      <c r="M31" s="66">
        <f t="shared" si="9"/>
        <v>12</v>
      </c>
      <c r="N31" s="65">
        <f>VLOOKUP($A31,'Return Data'!$B$7:$R$2843,17,0)</f>
        <v>10.2409</v>
      </c>
      <c r="O31" s="66">
        <f t="shared" si="10"/>
        <v>6</v>
      </c>
      <c r="P31" s="65">
        <f>VLOOKUP($A31,'Return Data'!$B$7:$R$2843,14,0)</f>
        <v>9.9802</v>
      </c>
      <c r="Q31" s="66">
        <f t="shared" si="11"/>
        <v>8</v>
      </c>
      <c r="R31" s="65">
        <f>VLOOKUP($A31,'Return Data'!$B$7:$R$2843,16,0)</f>
        <v>8.9259000000000004</v>
      </c>
      <c r="S31" s="67">
        <f t="shared" si="0"/>
        <v>8</v>
      </c>
    </row>
    <row r="32" spans="1:19" x14ac:dyDescent="0.3">
      <c r="A32" s="82" t="s">
        <v>1130</v>
      </c>
      <c r="B32" s="64">
        <f>VLOOKUP($A32,'Return Data'!$B$7:$R$2843,3,0)</f>
        <v>44340</v>
      </c>
      <c r="C32" s="65">
        <f>VLOOKUP($A32,'Return Data'!$B$7:$R$2843,4,0)</f>
        <v>57.121499999999997</v>
      </c>
      <c r="D32" s="65">
        <f>VLOOKUP($A32,'Return Data'!$B$7:$R$2843,9,0)</f>
        <v>9.4141999999999992</v>
      </c>
      <c r="E32" s="66">
        <f t="shared" si="1"/>
        <v>16</v>
      </c>
      <c r="F32" s="65">
        <f>VLOOKUP($A32,'Return Data'!$B$7:$R$2843,10,0)</f>
        <v>8.7271000000000001</v>
      </c>
      <c r="G32" s="66">
        <f t="shared" si="2"/>
        <v>20</v>
      </c>
      <c r="H32" s="65">
        <f>VLOOKUP($A32,'Return Data'!$B$7:$R$2843,11,0)</f>
        <v>1.17</v>
      </c>
      <c r="I32" s="66">
        <f t="shared" si="3"/>
        <v>28</v>
      </c>
      <c r="J32" s="65">
        <f>VLOOKUP($A32,'Return Data'!$B$7:$R$2843,12,0)</f>
        <v>5.6405000000000003</v>
      </c>
      <c r="K32" s="66">
        <f t="shared" si="8"/>
        <v>22</v>
      </c>
      <c r="L32" s="65">
        <f>VLOOKUP($A32,'Return Data'!$B$7:$R$2843,13,0)</f>
        <v>4.3623000000000003</v>
      </c>
      <c r="M32" s="66">
        <f t="shared" si="9"/>
        <v>25</v>
      </c>
      <c r="N32" s="65">
        <f>VLOOKUP($A32,'Return Data'!$B$7:$R$2843,17,0)</f>
        <v>9.7335999999999991</v>
      </c>
      <c r="O32" s="66">
        <f t="shared" si="10"/>
        <v>12</v>
      </c>
      <c r="P32" s="65">
        <f>VLOOKUP($A32,'Return Data'!$B$7:$R$2843,14,0)</f>
        <v>10.139799999999999</v>
      </c>
      <c r="Q32" s="66">
        <f t="shared" si="11"/>
        <v>7</v>
      </c>
      <c r="R32" s="65">
        <f>VLOOKUP($A32,'Return Data'!$B$7:$R$2843,16,0)</f>
        <v>9.0486000000000004</v>
      </c>
      <c r="S32" s="67">
        <f t="shared" si="0"/>
        <v>7</v>
      </c>
    </row>
    <row r="33" spans="1:19" x14ac:dyDescent="0.3">
      <c r="A33" s="82" t="s">
        <v>1133</v>
      </c>
      <c r="B33" s="64">
        <f>VLOOKUP($A33,'Return Data'!$B$7:$R$2843,3,0)</f>
        <v>44340</v>
      </c>
      <c r="C33" s="65">
        <f>VLOOKUP($A33,'Return Data'!$B$7:$R$2843,4,0)</f>
        <v>54.439500000000002</v>
      </c>
      <c r="D33" s="65">
        <f>VLOOKUP($A33,'Return Data'!$B$7:$R$2843,9,0)</f>
        <v>5.5171000000000001</v>
      </c>
      <c r="E33" s="66">
        <f t="shared" si="1"/>
        <v>32</v>
      </c>
      <c r="F33" s="65">
        <f>VLOOKUP($A33,'Return Data'!$B$7:$R$2843,10,0)</f>
        <v>5.1186999999999996</v>
      </c>
      <c r="G33" s="66">
        <f t="shared" si="2"/>
        <v>33</v>
      </c>
      <c r="H33" s="65">
        <f>VLOOKUP($A33,'Return Data'!$B$7:$R$2843,11,0)</f>
        <v>0.66930000000000001</v>
      </c>
      <c r="I33" s="66">
        <f t="shared" si="3"/>
        <v>30</v>
      </c>
      <c r="J33" s="65">
        <f>VLOOKUP($A33,'Return Data'!$B$7:$R$2843,12,0)</f>
        <v>4.1829000000000001</v>
      </c>
      <c r="K33" s="66">
        <f t="shared" si="8"/>
        <v>30</v>
      </c>
      <c r="L33" s="65">
        <f>VLOOKUP($A33,'Return Data'!$B$7:$R$2843,13,0)</f>
        <v>4.9504999999999999</v>
      </c>
      <c r="M33" s="66">
        <f t="shared" si="9"/>
        <v>22</v>
      </c>
      <c r="N33" s="65">
        <f>VLOOKUP($A33,'Return Data'!$B$7:$R$2843,17,0)</f>
        <v>0.74729999999999996</v>
      </c>
      <c r="O33" s="66">
        <f t="shared" si="10"/>
        <v>28</v>
      </c>
      <c r="P33" s="65">
        <f>VLOOKUP($A33,'Return Data'!$B$7:$R$2843,14,0)</f>
        <v>3.2444000000000002</v>
      </c>
      <c r="Q33" s="66">
        <f t="shared" si="11"/>
        <v>27</v>
      </c>
      <c r="R33" s="65">
        <f>VLOOKUP($A33,'Return Data'!$B$7:$R$2843,16,0)</f>
        <v>5.6952999999999996</v>
      </c>
      <c r="S33" s="67">
        <f t="shared" si="0"/>
        <v>29</v>
      </c>
    </row>
    <row r="34" spans="1:19" x14ac:dyDescent="0.3">
      <c r="A34" s="82" t="s">
        <v>1134</v>
      </c>
      <c r="B34" s="64">
        <f>VLOOKUP($A34,'Return Data'!$B$7:$R$2843,3,0)</f>
        <v>44340</v>
      </c>
      <c r="C34" s="65">
        <f>VLOOKUP($A34,'Return Data'!$B$7:$R$2843,4,0)</f>
        <v>65.574399999999997</v>
      </c>
      <c r="D34" s="65">
        <f>VLOOKUP($A34,'Return Data'!$B$7:$R$2843,9,0)</f>
        <v>11.172800000000001</v>
      </c>
      <c r="E34" s="66">
        <f t="shared" si="1"/>
        <v>9</v>
      </c>
      <c r="F34" s="65">
        <f>VLOOKUP($A34,'Return Data'!$B$7:$R$2843,10,0)</f>
        <v>7.4612999999999996</v>
      </c>
      <c r="G34" s="66">
        <f t="shared" si="2"/>
        <v>29</v>
      </c>
      <c r="H34" s="65">
        <f>VLOOKUP($A34,'Return Data'!$B$7:$R$2843,11,0)</f>
        <v>2.8593999999999999</v>
      </c>
      <c r="I34" s="66">
        <f t="shared" si="3"/>
        <v>18</v>
      </c>
      <c r="J34" s="65">
        <f>VLOOKUP($A34,'Return Data'!$B$7:$R$2843,12,0)</f>
        <v>7.2766999999999999</v>
      </c>
      <c r="K34" s="66">
        <f t="shared" si="8"/>
        <v>12</v>
      </c>
      <c r="L34" s="65">
        <f>VLOOKUP($A34,'Return Data'!$B$7:$R$2843,13,0)</f>
        <v>5.9981</v>
      </c>
      <c r="M34" s="66">
        <f t="shared" si="9"/>
        <v>16</v>
      </c>
      <c r="N34" s="65">
        <f>VLOOKUP($A34,'Return Data'!$B$7:$R$2843,17,0)</f>
        <v>10.206099999999999</v>
      </c>
      <c r="O34" s="66">
        <f t="shared" si="10"/>
        <v>7</v>
      </c>
      <c r="P34" s="65">
        <f>VLOOKUP($A34,'Return Data'!$B$7:$R$2843,14,0)</f>
        <v>10.147500000000001</v>
      </c>
      <c r="Q34" s="66">
        <f t="shared" si="11"/>
        <v>6</v>
      </c>
      <c r="R34" s="65">
        <f>VLOOKUP($A34,'Return Data'!$B$7:$R$2843,16,0)</f>
        <v>8.3981999999999992</v>
      </c>
      <c r="S34" s="67">
        <f t="shared" si="0"/>
        <v>17</v>
      </c>
    </row>
    <row r="35" spans="1:19" x14ac:dyDescent="0.3">
      <c r="A35" s="82" t="s">
        <v>1137</v>
      </c>
      <c r="B35" s="64">
        <f>VLOOKUP($A35,'Return Data'!$B$7:$R$2843,3,0)</f>
        <v>44340</v>
      </c>
      <c r="C35" s="65">
        <f>VLOOKUP($A35,'Return Data'!$B$7:$R$2843,4,0)</f>
        <v>60.120199999999997</v>
      </c>
      <c r="D35" s="65">
        <f>VLOOKUP($A35,'Return Data'!$B$7:$R$2843,9,0)</f>
        <v>7.7611999999999997</v>
      </c>
      <c r="E35" s="66">
        <f t="shared" si="1"/>
        <v>27</v>
      </c>
      <c r="F35" s="65">
        <f>VLOOKUP($A35,'Return Data'!$B$7:$R$2843,10,0)</f>
        <v>7.2362000000000002</v>
      </c>
      <c r="G35" s="66">
        <f t="shared" si="2"/>
        <v>30</v>
      </c>
      <c r="H35" s="65">
        <f>VLOOKUP($A35,'Return Data'!$B$7:$R$2843,11,0)</f>
        <v>1.7467999999999999</v>
      </c>
      <c r="I35" s="66">
        <f t="shared" si="3"/>
        <v>26</v>
      </c>
      <c r="J35" s="65">
        <f>VLOOKUP($A35,'Return Data'!$B$7:$R$2843,12,0)</f>
        <v>4.4635999999999996</v>
      </c>
      <c r="K35" s="66">
        <f t="shared" si="8"/>
        <v>29</v>
      </c>
      <c r="L35" s="65">
        <f>VLOOKUP($A35,'Return Data'!$B$7:$R$2843,13,0)</f>
        <v>4.1066000000000003</v>
      </c>
      <c r="M35" s="66">
        <f t="shared" si="9"/>
        <v>26</v>
      </c>
      <c r="N35" s="65">
        <f>VLOOKUP($A35,'Return Data'!$B$7:$R$2843,17,0)</f>
        <v>8.4047000000000001</v>
      </c>
      <c r="O35" s="66">
        <f t="shared" si="10"/>
        <v>18</v>
      </c>
      <c r="P35" s="65">
        <f>VLOOKUP($A35,'Return Data'!$B$7:$R$2843,14,0)</f>
        <v>8.8246000000000002</v>
      </c>
      <c r="Q35" s="66">
        <f t="shared" si="11"/>
        <v>16</v>
      </c>
      <c r="R35" s="65">
        <f>VLOOKUP($A35,'Return Data'!$B$7:$R$2843,16,0)</f>
        <v>7.6989000000000001</v>
      </c>
      <c r="S35" s="67">
        <f t="shared" si="0"/>
        <v>22</v>
      </c>
    </row>
    <row r="36" spans="1:19" x14ac:dyDescent="0.3">
      <c r="A36" s="82" t="s">
        <v>1139</v>
      </c>
      <c r="B36" s="64">
        <f>VLOOKUP($A36,'Return Data'!$B$7:$R$2843,3,0)</f>
        <v>44340</v>
      </c>
      <c r="C36" s="65">
        <f>VLOOKUP($A36,'Return Data'!$B$7:$R$2843,4,0)</f>
        <v>76.658100000000005</v>
      </c>
      <c r="D36" s="65">
        <f>VLOOKUP($A36,'Return Data'!$B$7:$R$2843,9,0)</f>
        <v>9.4069000000000003</v>
      </c>
      <c r="E36" s="66">
        <f t="shared" si="1"/>
        <v>17</v>
      </c>
      <c r="F36" s="65">
        <f>VLOOKUP($A36,'Return Data'!$B$7:$R$2843,10,0)</f>
        <v>10.8049</v>
      </c>
      <c r="G36" s="66">
        <f t="shared" si="2"/>
        <v>9</v>
      </c>
      <c r="H36" s="65">
        <f>VLOOKUP($A36,'Return Data'!$B$7:$R$2843,11,0)</f>
        <v>1.9882</v>
      </c>
      <c r="I36" s="66">
        <f t="shared" si="3"/>
        <v>24</v>
      </c>
      <c r="J36" s="65">
        <f>VLOOKUP($A36,'Return Data'!$B$7:$R$2843,12,0)</f>
        <v>6.2343999999999999</v>
      </c>
      <c r="K36" s="66">
        <f t="shared" si="8"/>
        <v>18</v>
      </c>
      <c r="L36" s="65">
        <f>VLOOKUP($A36,'Return Data'!$B$7:$R$2843,13,0)</f>
        <v>4.9922000000000004</v>
      </c>
      <c r="M36" s="66">
        <f t="shared" si="9"/>
        <v>21</v>
      </c>
      <c r="N36" s="65">
        <f>VLOOKUP($A36,'Return Data'!$B$7:$R$2843,17,0)</f>
        <v>9.9672000000000001</v>
      </c>
      <c r="O36" s="66">
        <f t="shared" si="10"/>
        <v>9</v>
      </c>
      <c r="P36" s="65">
        <f>VLOOKUP($A36,'Return Data'!$B$7:$R$2843,14,0)</f>
        <v>10.384</v>
      </c>
      <c r="Q36" s="66">
        <f t="shared" si="11"/>
        <v>4</v>
      </c>
      <c r="R36" s="65">
        <f>VLOOKUP($A36,'Return Data'!$B$7:$R$2843,16,0)</f>
        <v>8.7567000000000004</v>
      </c>
      <c r="S36" s="67">
        <f t="shared" si="0"/>
        <v>13</v>
      </c>
    </row>
    <row r="37" spans="1:19" x14ac:dyDescent="0.3">
      <c r="A37" s="82" t="s">
        <v>1140</v>
      </c>
      <c r="B37" s="64">
        <f>VLOOKUP($A37,'Return Data'!$B$7:$R$2843,3,0)</f>
        <v>44340</v>
      </c>
      <c r="C37" s="65">
        <f>VLOOKUP($A37,'Return Data'!$B$7:$R$2843,4,0)</f>
        <v>58.1173</v>
      </c>
      <c r="D37" s="65">
        <f>VLOOKUP($A37,'Return Data'!$B$7:$R$2843,9,0)</f>
        <v>7.5952999999999999</v>
      </c>
      <c r="E37" s="66">
        <f t="shared" si="1"/>
        <v>29</v>
      </c>
      <c r="F37" s="65">
        <f>VLOOKUP($A37,'Return Data'!$B$7:$R$2843,10,0)</f>
        <v>8.0617000000000001</v>
      </c>
      <c r="G37" s="66">
        <f t="shared" si="2"/>
        <v>24</v>
      </c>
      <c r="H37" s="65">
        <f>VLOOKUP($A37,'Return Data'!$B$7:$R$2843,11,0)</f>
        <v>3.5105</v>
      </c>
      <c r="I37" s="66">
        <f t="shared" si="3"/>
        <v>13</v>
      </c>
      <c r="J37" s="65">
        <f>VLOOKUP($A37,'Return Data'!$B$7:$R$2843,12,0)</f>
        <v>7.9541000000000004</v>
      </c>
      <c r="K37" s="66">
        <f t="shared" si="8"/>
        <v>10</v>
      </c>
      <c r="L37" s="65">
        <f>VLOOKUP($A37,'Return Data'!$B$7:$R$2843,13,0)</f>
        <v>7.8315999999999999</v>
      </c>
      <c r="M37" s="66">
        <f t="shared" si="9"/>
        <v>10</v>
      </c>
      <c r="N37" s="65">
        <f>VLOOKUP($A37,'Return Data'!$B$7:$R$2843,17,0)</f>
        <v>11.076599999999999</v>
      </c>
      <c r="O37" s="66">
        <f t="shared" si="10"/>
        <v>1</v>
      </c>
      <c r="P37" s="65">
        <f>VLOOKUP($A37,'Return Data'!$B$7:$R$2843,14,0)</f>
        <v>10.4049</v>
      </c>
      <c r="Q37" s="66">
        <f t="shared" si="11"/>
        <v>3</v>
      </c>
      <c r="R37" s="65">
        <f>VLOOKUP($A37,'Return Data'!$B$7:$R$2843,16,0)</f>
        <v>8.9039000000000001</v>
      </c>
      <c r="S37" s="67">
        <f t="shared" si="0"/>
        <v>10</v>
      </c>
    </row>
    <row r="38" spans="1:19" x14ac:dyDescent="0.3">
      <c r="A38" s="82" t="s">
        <v>1142</v>
      </c>
      <c r="B38" s="64">
        <f>VLOOKUP($A38,'Return Data'!$B$7:$R$2843,3,0)</f>
        <v>44340</v>
      </c>
      <c r="C38" s="65">
        <f>VLOOKUP($A38,'Return Data'!$B$7:$R$2843,4,0)</f>
        <v>70.376300000000001</v>
      </c>
      <c r="D38" s="65">
        <f>VLOOKUP($A38,'Return Data'!$B$7:$R$2843,9,0)</f>
        <v>8.7356999999999996</v>
      </c>
      <c r="E38" s="66">
        <f t="shared" si="1"/>
        <v>20</v>
      </c>
      <c r="F38" s="65">
        <f>VLOOKUP($A38,'Return Data'!$B$7:$R$2843,10,0)</f>
        <v>9.9896999999999991</v>
      </c>
      <c r="G38" s="66">
        <f t="shared" si="2"/>
        <v>13</v>
      </c>
      <c r="H38" s="65">
        <f>VLOOKUP($A38,'Return Data'!$B$7:$R$2843,11,0)</f>
        <v>2.3067000000000002</v>
      </c>
      <c r="I38" s="66">
        <f t="shared" si="3"/>
        <v>23</v>
      </c>
      <c r="J38" s="65">
        <f>VLOOKUP($A38,'Return Data'!$B$7:$R$2843,12,0)</f>
        <v>6.6252000000000004</v>
      </c>
      <c r="K38" s="66">
        <f t="shared" si="8"/>
        <v>14</v>
      </c>
      <c r="L38" s="65">
        <f>VLOOKUP($A38,'Return Data'!$B$7:$R$2843,13,0)</f>
        <v>7.0107999999999997</v>
      </c>
      <c r="M38" s="66">
        <f t="shared" si="9"/>
        <v>13</v>
      </c>
      <c r="N38" s="65">
        <f>VLOOKUP($A38,'Return Data'!$B$7:$R$2843,17,0)</f>
        <v>9.8711000000000002</v>
      </c>
      <c r="O38" s="66">
        <f t="shared" si="10"/>
        <v>10</v>
      </c>
      <c r="P38" s="65">
        <f>VLOOKUP($A38,'Return Data'!$B$7:$R$2843,14,0)</f>
        <v>9.2640999999999991</v>
      </c>
      <c r="Q38" s="66">
        <f t="shared" si="11"/>
        <v>12</v>
      </c>
      <c r="R38" s="65">
        <f>VLOOKUP($A38,'Return Data'!$B$7:$R$2843,16,0)</f>
        <v>8.7248999999999999</v>
      </c>
      <c r="S38" s="67">
        <f t="shared" si="0"/>
        <v>14</v>
      </c>
    </row>
    <row r="39" spans="1:19" x14ac:dyDescent="0.3">
      <c r="A39" s="82" t="s">
        <v>1144</v>
      </c>
      <c r="B39" s="64">
        <f>VLOOKUP($A39,'Return Data'!$B$7:$R$2843,3,0)</f>
        <v>44340</v>
      </c>
      <c r="C39" s="65">
        <f>VLOOKUP($A39,'Return Data'!$B$7:$R$2843,4,0)</f>
        <v>1.7375</v>
      </c>
      <c r="D39" s="65">
        <f>VLOOKUP($A39,'Return Data'!$B$7:$R$2843,9,0)</f>
        <v>11.1503</v>
      </c>
      <c r="E39" s="66">
        <f t="shared" si="1"/>
        <v>10</v>
      </c>
      <c r="F39" s="65">
        <f>VLOOKUP($A39,'Return Data'!$B$7:$R$2843,10,0)</f>
        <v>11.3772</v>
      </c>
      <c r="G39" s="66">
        <f t="shared" si="2"/>
        <v>6</v>
      </c>
      <c r="H39" s="65">
        <f>VLOOKUP($A39,'Return Data'!$B$7:$R$2843,11,0)</f>
        <v>-40.799900000000001</v>
      </c>
      <c r="I39" s="66">
        <f t="shared" si="3"/>
        <v>32</v>
      </c>
      <c r="J39" s="65"/>
      <c r="K39" s="66"/>
      <c r="L39" s="65"/>
      <c r="M39" s="66"/>
      <c r="N39" s="65"/>
      <c r="O39" s="66"/>
      <c r="P39" s="65"/>
      <c r="Q39" s="66"/>
      <c r="R39" s="65">
        <f>VLOOKUP($A39,'Return Data'!$B$7:$R$2843,16,0)</f>
        <v>-11.868399999999999</v>
      </c>
      <c r="S39" s="67">
        <f t="shared" si="0"/>
        <v>32</v>
      </c>
    </row>
    <row r="40" spans="1:19" x14ac:dyDescent="0.3">
      <c r="A40" s="82" t="s">
        <v>1146</v>
      </c>
      <c r="B40" s="64">
        <f>VLOOKUP($A40,'Return Data'!$B$7:$R$2843,3,0)</f>
        <v>44340</v>
      </c>
      <c r="C40" s="65">
        <f>VLOOKUP($A40,'Return Data'!$B$7:$R$2843,4,0)</f>
        <v>54.621299999999998</v>
      </c>
      <c r="D40" s="65">
        <f>VLOOKUP($A40,'Return Data'!$B$7:$R$2843,9,0)</f>
        <v>5.3638000000000003</v>
      </c>
      <c r="E40" s="66">
        <f t="shared" si="1"/>
        <v>33</v>
      </c>
      <c r="F40" s="65">
        <f>VLOOKUP($A40,'Return Data'!$B$7:$R$2843,10,0)</f>
        <v>5.7134999999999998</v>
      </c>
      <c r="G40" s="66">
        <f t="shared" si="2"/>
        <v>32</v>
      </c>
      <c r="H40" s="65">
        <f>VLOOKUP($A40,'Return Data'!$B$7:$R$2843,11,0)</f>
        <v>1.8123</v>
      </c>
      <c r="I40" s="66">
        <f t="shared" si="3"/>
        <v>25</v>
      </c>
      <c r="J40" s="65">
        <f>VLOOKUP($A40,'Return Data'!$B$7:$R$2843,12,0)</f>
        <v>5.1074000000000002</v>
      </c>
      <c r="K40" s="66">
        <f>RANK(J40,J$8:J$42,0)</f>
        <v>26</v>
      </c>
      <c r="L40" s="65">
        <f>VLOOKUP($A40,'Return Data'!$B$7:$R$2843,13,0)</f>
        <v>4.6281999999999996</v>
      </c>
      <c r="M40" s="66">
        <f>RANK(L40,L$8:L$42,0)</f>
        <v>24</v>
      </c>
      <c r="N40" s="65">
        <f>VLOOKUP($A40,'Return Data'!$B$7:$R$2843,17,0)</f>
        <v>-0.18459999999999999</v>
      </c>
      <c r="O40" s="66">
        <f>RANK(N40,N$8:N$42,0)</f>
        <v>29</v>
      </c>
      <c r="P40" s="65">
        <f>VLOOKUP($A40,'Return Data'!$B$7:$R$2843,14,0)</f>
        <v>0.29849999999999999</v>
      </c>
      <c r="Q40" s="66">
        <f>RANK(P40,P$8:P$42,0)</f>
        <v>28</v>
      </c>
      <c r="R40" s="65">
        <f>VLOOKUP($A40,'Return Data'!$B$7:$R$2843,16,0)</f>
        <v>5.7512999999999996</v>
      </c>
      <c r="S40" s="67">
        <f t="shared" si="0"/>
        <v>28</v>
      </c>
    </row>
    <row r="41" spans="1:19" x14ac:dyDescent="0.3">
      <c r="A41" s="82" t="s">
        <v>1009</v>
      </c>
      <c r="B41" s="64">
        <f>VLOOKUP($A41,'Return Data'!$B$7:$R$2843,3,0)</f>
        <v>44340</v>
      </c>
      <c r="C41" s="65">
        <f>VLOOKUP($A41,'Return Data'!$B$7:$R$2843,4,0)</f>
        <v>77.014399999999995</v>
      </c>
      <c r="D41" s="65">
        <f>VLOOKUP($A41,'Return Data'!$B$7:$R$2843,9,0)</f>
        <v>14.7006</v>
      </c>
      <c r="E41" s="66">
        <f t="shared" si="1"/>
        <v>1</v>
      </c>
      <c r="F41" s="65">
        <f>VLOOKUP($A41,'Return Data'!$B$7:$R$2843,10,0)</f>
        <v>11.7485</v>
      </c>
      <c r="G41" s="66">
        <f t="shared" si="2"/>
        <v>3</v>
      </c>
      <c r="H41" s="65">
        <f>VLOOKUP($A41,'Return Data'!$B$7:$R$2843,11,0)</f>
        <v>1.0486</v>
      </c>
      <c r="I41" s="66">
        <f t="shared" si="3"/>
        <v>29</v>
      </c>
      <c r="J41" s="65">
        <f>VLOOKUP($A41,'Return Data'!$B$7:$R$2843,12,0)</f>
        <v>5.8924000000000003</v>
      </c>
      <c r="K41" s="66">
        <f>RANK(J41,J$8:J$42,0)</f>
        <v>20</v>
      </c>
      <c r="L41" s="65">
        <f>VLOOKUP($A41,'Return Data'!$B$7:$R$2843,13,0)</f>
        <v>3.8451</v>
      </c>
      <c r="M41" s="66">
        <f>RANK(L41,L$8:L$42,0)</f>
        <v>28</v>
      </c>
      <c r="N41" s="65">
        <f>VLOOKUP($A41,'Return Data'!$B$7:$R$2843,17,0)</f>
        <v>10.078799999999999</v>
      </c>
      <c r="O41" s="66">
        <f>RANK(N41,N$8:N$42,0)</f>
        <v>8</v>
      </c>
      <c r="P41" s="65">
        <f>VLOOKUP($A41,'Return Data'!$B$7:$R$2843,14,0)</f>
        <v>10.7624</v>
      </c>
      <c r="Q41" s="66">
        <f>RANK(P41,P$8:P$42,0)</f>
        <v>1</v>
      </c>
      <c r="R41" s="65">
        <f>VLOOKUP($A41,'Return Data'!$B$7:$R$2843,16,0)</f>
        <v>9.3247999999999998</v>
      </c>
      <c r="S41" s="67">
        <f t="shared" si="0"/>
        <v>3</v>
      </c>
    </row>
    <row r="42" spans="1:19" x14ac:dyDescent="0.3">
      <c r="A42" s="82" t="s">
        <v>1011</v>
      </c>
      <c r="B42" s="64">
        <f>VLOOKUP($A42,'Return Data'!$B$7:$R$2843,3,0)</f>
        <v>44340</v>
      </c>
      <c r="C42" s="65">
        <f>VLOOKUP($A42,'Return Data'!$B$7:$R$2843,4,0)</f>
        <v>14.008599999999999</v>
      </c>
      <c r="D42" s="65">
        <f>VLOOKUP($A42,'Return Data'!$B$7:$R$2843,9,0)</f>
        <v>7.6645000000000003</v>
      </c>
      <c r="E42" s="66">
        <f t="shared" si="1"/>
        <v>28</v>
      </c>
      <c r="F42" s="65">
        <f>VLOOKUP($A42,'Return Data'!$B$7:$R$2843,10,0)</f>
        <v>8.8038000000000007</v>
      </c>
      <c r="G42" s="66">
        <f t="shared" si="2"/>
        <v>19</v>
      </c>
      <c r="H42" s="65">
        <f>VLOOKUP($A42,'Return Data'!$B$7:$R$2843,11,0)</f>
        <v>2.7667999999999999</v>
      </c>
      <c r="I42" s="66">
        <f t="shared" si="3"/>
        <v>19</v>
      </c>
      <c r="J42" s="65">
        <f>VLOOKUP($A42,'Return Data'!$B$7:$R$2843,12,0)</f>
        <v>5.5941999999999998</v>
      </c>
      <c r="K42" s="66">
        <f>RANK(J42,J$8:J$42,0)</f>
        <v>23</v>
      </c>
      <c r="L42" s="65">
        <f>VLOOKUP($A42,'Return Data'!$B$7:$R$2843,13,0)</f>
        <v>5.0395000000000003</v>
      </c>
      <c r="M42" s="66">
        <f>RANK(L42,L$8:L$42,0)</f>
        <v>20</v>
      </c>
      <c r="N42" s="65">
        <f>VLOOKUP($A42,'Return Data'!$B$7:$R$2843,17,0)</f>
        <v>10.8421</v>
      </c>
      <c r="O42" s="66">
        <f>RANK(N42,N$8:N$42,0)</f>
        <v>2</v>
      </c>
      <c r="P42" s="65"/>
      <c r="Q42" s="66"/>
      <c r="R42" s="65">
        <f>VLOOKUP($A42,'Return Data'!$B$7:$R$2843,16,0)</f>
        <v>12.394399999999999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9.4153823529411778</v>
      </c>
      <c r="E44" s="88"/>
      <c r="F44" s="89">
        <f>AVERAGE(F8:F42)</f>
        <v>9.3000970588235266</v>
      </c>
      <c r="G44" s="88"/>
      <c r="H44" s="89">
        <f>AVERAGE(H8:H42)</f>
        <v>3.2750000000000133E-2</v>
      </c>
      <c r="I44" s="88"/>
      <c r="J44" s="89">
        <f>AVERAGE(J8:J42)</f>
        <v>7.0993516129032281</v>
      </c>
      <c r="K44" s="88"/>
      <c r="L44" s="89">
        <f>AVERAGE(L8:L42)</f>
        <v>6.6945096774193553</v>
      </c>
      <c r="M44" s="88"/>
      <c r="N44" s="89">
        <f>AVERAGE(N8:N42)</f>
        <v>6.9343666666666657</v>
      </c>
      <c r="O44" s="88"/>
      <c r="P44" s="89">
        <f>AVERAGE(P8:P42)</f>
        <v>7.2958793103448265</v>
      </c>
      <c r="Q44" s="88"/>
      <c r="R44" s="89">
        <f>AVERAGE(R8:R42)</f>
        <v>4.7175057142857133</v>
      </c>
      <c r="S44" s="90"/>
    </row>
    <row r="45" spans="1:19" x14ac:dyDescent="0.3">
      <c r="A45" s="87" t="s">
        <v>28</v>
      </c>
      <c r="B45" s="88"/>
      <c r="C45" s="88"/>
      <c r="D45" s="89">
        <f>MIN(D8:D42)</f>
        <v>0</v>
      </c>
      <c r="E45" s="88"/>
      <c r="F45" s="89">
        <f>MIN(F8:F42)</f>
        <v>0</v>
      </c>
      <c r="G45" s="88"/>
      <c r="H45" s="89">
        <f>MIN(H8:H42)</f>
        <v>-41.697400000000002</v>
      </c>
      <c r="I45" s="88"/>
      <c r="J45" s="89">
        <f>MIN(J8:J42)</f>
        <v>0</v>
      </c>
      <c r="K45" s="88"/>
      <c r="L45" s="89">
        <f>MIN(L8:L42)</f>
        <v>0</v>
      </c>
      <c r="M45" s="88"/>
      <c r="N45" s="89">
        <f>MIN(N8:N42)</f>
        <v>-12.567600000000001</v>
      </c>
      <c r="O45" s="88"/>
      <c r="P45" s="89">
        <f>MIN(P8:P42)</f>
        <v>-7.3388</v>
      </c>
      <c r="Q45" s="88"/>
      <c r="R45" s="89">
        <f>MIN(R8:R42)</f>
        <v>-23.314499999999999</v>
      </c>
      <c r="S45" s="90"/>
    </row>
    <row r="46" spans="1:19" ht="15" thickBot="1" x14ac:dyDescent="0.35">
      <c r="A46" s="91" t="s">
        <v>29</v>
      </c>
      <c r="B46" s="92"/>
      <c r="C46" s="92"/>
      <c r="D46" s="93">
        <f>MAX(D8:D42)</f>
        <v>14.7006</v>
      </c>
      <c r="E46" s="92"/>
      <c r="F46" s="93">
        <f>MAX(F8:F42)</f>
        <v>20.417999999999999</v>
      </c>
      <c r="G46" s="92"/>
      <c r="H46" s="93">
        <f>MAX(H8:H42)</f>
        <v>19.348299999999998</v>
      </c>
      <c r="I46" s="92"/>
      <c r="J46" s="93">
        <f>MAX(J8:J42)</f>
        <v>15.6792</v>
      </c>
      <c r="K46" s="92"/>
      <c r="L46" s="93">
        <f>MAX(L8:L42)</f>
        <v>16.442499999999999</v>
      </c>
      <c r="M46" s="92"/>
      <c r="N46" s="93">
        <f>MAX(N8:N42)</f>
        <v>11.076599999999999</v>
      </c>
      <c r="O46" s="92"/>
      <c r="P46" s="93">
        <f>MAX(P8:P42)</f>
        <v>10.7624</v>
      </c>
      <c r="Q46" s="92"/>
      <c r="R46" s="93">
        <f>MAX(R8:R42)</f>
        <v>12.394399999999999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44340</v>
      </c>
      <c r="C8" s="65">
        <f>VLOOKUP($A8,'Return Data'!$B$7:$R$2843,4,0)</f>
        <v>24.447600000000001</v>
      </c>
      <c r="D8" s="65">
        <f>VLOOKUP($A8,'Return Data'!$B$7:$R$2843,9,0)</f>
        <v>7.4978999999999996</v>
      </c>
      <c r="E8" s="66">
        <f>RANK(D8,D$8:D$42,0)</f>
        <v>25</v>
      </c>
      <c r="F8" s="65">
        <f>VLOOKUP($A8,'Return Data'!$B$7:$R$2843,10,0)</f>
        <v>8.7551000000000005</v>
      </c>
      <c r="G8" s="66">
        <f>RANK(F8,F$8:F$42,0)</f>
        <v>15</v>
      </c>
      <c r="H8" s="65">
        <f>VLOOKUP($A8,'Return Data'!$B$7:$R$2843,11,0)</f>
        <v>8.9318000000000008</v>
      </c>
      <c r="I8" s="66">
        <f>RANK(H8,H$8:H$42,0)</f>
        <v>2</v>
      </c>
      <c r="J8" s="65">
        <f>VLOOKUP($A8,'Return Data'!$B$7:$R$2843,12,0)</f>
        <v>11.7217</v>
      </c>
      <c r="K8" s="66">
        <f>RANK(J8,J$8:J$42,0)</f>
        <v>2</v>
      </c>
      <c r="L8" s="65">
        <f>VLOOKUP($A8,'Return Data'!$B$7:$R$2843,13,0)</f>
        <v>15.72</v>
      </c>
      <c r="M8" s="66">
        <f>RANK(L8,L$8:L$42,0)</f>
        <v>1</v>
      </c>
      <c r="N8" s="65">
        <f>VLOOKUP($A8,'Return Data'!$B$7:$R$2843,17,0)</f>
        <v>3.6884000000000001</v>
      </c>
      <c r="O8" s="66">
        <f>RANK(N8,N$8:N$42,0)</f>
        <v>23</v>
      </c>
      <c r="P8" s="65">
        <f>VLOOKUP($A8,'Return Data'!$B$7:$R$2843,14,0)</f>
        <v>3.6758999999999999</v>
      </c>
      <c r="Q8" s="66">
        <f>RANK(P8,P$8:P$42,0)</f>
        <v>23</v>
      </c>
      <c r="R8" s="65">
        <f>VLOOKUP($A8,'Return Data'!$B$7:$R$2843,16,0)</f>
        <v>7.6203000000000003</v>
      </c>
      <c r="S8" s="67">
        <f t="shared" ref="S8:S42" si="0">RANK(R8,R$8:R$42,0)</f>
        <v>22</v>
      </c>
    </row>
    <row r="9" spans="1:19" x14ac:dyDescent="0.3">
      <c r="A9" s="82" t="s">
        <v>1075</v>
      </c>
      <c r="B9" s="64">
        <f>VLOOKUP($A9,'Return Data'!$B$7:$R$2843,3,0)</f>
        <v>44340</v>
      </c>
      <c r="C9" s="65">
        <f>VLOOKUP($A9,'Return Data'!$B$7:$R$2843,4,0)</f>
        <v>1.3322000000000001</v>
      </c>
      <c r="D9" s="65"/>
      <c r="E9" s="66"/>
      <c r="F9" s="65"/>
      <c r="G9" s="66"/>
      <c r="H9" s="65"/>
      <c r="I9" s="66"/>
      <c r="J9" s="65"/>
      <c r="K9" s="66"/>
      <c r="L9" s="65"/>
      <c r="M9" s="66"/>
      <c r="N9" s="65"/>
      <c r="O9" s="66"/>
      <c r="P9" s="65"/>
      <c r="Q9" s="66"/>
      <c r="R9" s="65">
        <f>VLOOKUP($A9,'Return Data'!$B$7:$R$2843,16,0)</f>
        <v>-16.717199999999998</v>
      </c>
      <c r="S9" s="67">
        <f t="shared" si="0"/>
        <v>34</v>
      </c>
    </row>
    <row r="10" spans="1:19" x14ac:dyDescent="0.3">
      <c r="A10" s="82" t="s">
        <v>1077</v>
      </c>
      <c r="B10" s="64">
        <f>VLOOKUP($A10,'Return Data'!$B$7:$R$2843,3,0)</f>
        <v>44340</v>
      </c>
      <c r="C10" s="65">
        <f>VLOOKUP($A10,'Return Data'!$B$7:$R$2843,4,0)</f>
        <v>21.411200000000001</v>
      </c>
      <c r="D10" s="65">
        <f>VLOOKUP($A10,'Return Data'!$B$7:$R$2843,9,0)</f>
        <v>8.6750000000000007</v>
      </c>
      <c r="E10" s="66">
        <f t="shared" ref="E10:E42" si="1">RANK(D10,D$8:D$42,0)</f>
        <v>17</v>
      </c>
      <c r="F10" s="65">
        <f>VLOOKUP($A10,'Return Data'!$B$7:$R$2843,10,0)</f>
        <v>8.8504000000000005</v>
      </c>
      <c r="G10" s="66">
        <f t="shared" ref="G10:G42" si="2">RANK(F10,F$8:F$42,0)</f>
        <v>14</v>
      </c>
      <c r="H10" s="65">
        <f>VLOOKUP($A10,'Return Data'!$B$7:$R$2843,11,0)</f>
        <v>5.6058000000000003</v>
      </c>
      <c r="I10" s="66">
        <f t="shared" ref="I10:I42" si="3">RANK(H10,H$8:H$42,0)</f>
        <v>5</v>
      </c>
      <c r="J10" s="65">
        <f>VLOOKUP($A10,'Return Data'!$B$7:$R$2843,12,0)</f>
        <v>8.4128000000000007</v>
      </c>
      <c r="K10" s="66">
        <f t="shared" ref="K10:K19" si="4">RANK(J10,J$8:J$42,0)</f>
        <v>7</v>
      </c>
      <c r="L10" s="65">
        <f>VLOOKUP($A10,'Return Data'!$B$7:$R$2843,13,0)</f>
        <v>8.6972000000000005</v>
      </c>
      <c r="M10" s="66">
        <f t="shared" ref="M10:M19" si="5">RANK(L10,L$8:L$42,0)</f>
        <v>7</v>
      </c>
      <c r="N10" s="65">
        <f>VLOOKUP($A10,'Return Data'!$B$7:$R$2843,17,0)</f>
        <v>7.9316000000000004</v>
      </c>
      <c r="O10" s="66">
        <f t="shared" ref="O10:O19" si="6">RANK(N10,N$8:N$42,0)</f>
        <v>16</v>
      </c>
      <c r="P10" s="65">
        <f>VLOOKUP($A10,'Return Data'!$B$7:$R$2843,14,0)</f>
        <v>8.2413000000000007</v>
      </c>
      <c r="Q10" s="66">
        <f t="shared" ref="Q10:Q19" si="7">RANK(P10,P$8:P$42,0)</f>
        <v>15</v>
      </c>
      <c r="R10" s="65">
        <f>VLOOKUP($A10,'Return Data'!$B$7:$R$2843,16,0)</f>
        <v>8.6649999999999991</v>
      </c>
      <c r="S10" s="67">
        <f t="shared" si="0"/>
        <v>7</v>
      </c>
    </row>
    <row r="11" spans="1:19" x14ac:dyDescent="0.3">
      <c r="A11" s="82" t="s">
        <v>1078</v>
      </c>
      <c r="B11" s="64">
        <f>VLOOKUP($A11,'Return Data'!$B$7:$R$2843,3,0)</f>
        <v>44340</v>
      </c>
      <c r="C11" s="65">
        <f>VLOOKUP($A11,'Return Data'!$B$7:$R$2843,4,0)</f>
        <v>15.0413</v>
      </c>
      <c r="D11" s="65">
        <f>VLOOKUP($A11,'Return Data'!$B$7:$R$2843,9,0)</f>
        <v>7.2855999999999996</v>
      </c>
      <c r="E11" s="66">
        <f t="shared" si="1"/>
        <v>27</v>
      </c>
      <c r="F11" s="65">
        <f>VLOOKUP($A11,'Return Data'!$B$7:$R$2843,10,0)</f>
        <v>7.6943000000000001</v>
      </c>
      <c r="G11" s="66">
        <f t="shared" si="2"/>
        <v>22</v>
      </c>
      <c r="H11" s="65">
        <f>VLOOKUP($A11,'Return Data'!$B$7:$R$2843,11,0)</f>
        <v>2.3052000000000001</v>
      </c>
      <c r="I11" s="66">
        <f t="shared" si="3"/>
        <v>16</v>
      </c>
      <c r="J11" s="65">
        <f>VLOOKUP($A11,'Return Data'!$B$7:$R$2843,12,0)</f>
        <v>5.0189000000000004</v>
      </c>
      <c r="K11" s="66">
        <f t="shared" si="4"/>
        <v>23</v>
      </c>
      <c r="L11" s="65">
        <f>VLOOKUP($A11,'Return Data'!$B$7:$R$2843,13,0)</f>
        <v>4.2952000000000004</v>
      </c>
      <c r="M11" s="66">
        <f t="shared" si="5"/>
        <v>21</v>
      </c>
      <c r="N11" s="65">
        <f>VLOOKUP($A11,'Return Data'!$B$7:$R$2843,17,0)</f>
        <v>1.9790000000000001</v>
      </c>
      <c r="O11" s="66">
        <f t="shared" si="6"/>
        <v>26</v>
      </c>
      <c r="P11" s="65">
        <f>VLOOKUP($A11,'Return Data'!$B$7:$R$2843,14,0)</f>
        <v>3.0718999999999999</v>
      </c>
      <c r="Q11" s="66">
        <f t="shared" si="7"/>
        <v>25</v>
      </c>
      <c r="R11" s="65">
        <f>VLOOKUP($A11,'Return Data'!$B$7:$R$2843,16,0)</f>
        <v>5.8040000000000003</v>
      </c>
      <c r="S11" s="67">
        <f t="shared" si="0"/>
        <v>29</v>
      </c>
    </row>
    <row r="12" spans="1:19" x14ac:dyDescent="0.3">
      <c r="A12" s="82" t="s">
        <v>1081</v>
      </c>
      <c r="B12" s="64">
        <f>VLOOKUP($A12,'Return Data'!$B$7:$R$2843,3,0)</f>
        <v>44340</v>
      </c>
      <c r="C12" s="65">
        <f>VLOOKUP($A12,'Return Data'!$B$7:$R$2843,4,0)</f>
        <v>64.257599999999996</v>
      </c>
      <c r="D12" s="65">
        <f>VLOOKUP($A12,'Return Data'!$B$7:$R$2843,9,0)</f>
        <v>8.7870000000000008</v>
      </c>
      <c r="E12" s="66">
        <f t="shared" si="1"/>
        <v>15</v>
      </c>
      <c r="F12" s="65">
        <f>VLOOKUP($A12,'Return Data'!$B$7:$R$2843,10,0)</f>
        <v>8.2949000000000002</v>
      </c>
      <c r="G12" s="66">
        <f t="shared" si="2"/>
        <v>19</v>
      </c>
      <c r="H12" s="65">
        <f>VLOOKUP($A12,'Return Data'!$B$7:$R$2843,11,0)</f>
        <v>3.8294000000000001</v>
      </c>
      <c r="I12" s="66">
        <f t="shared" si="3"/>
        <v>9</v>
      </c>
      <c r="J12" s="65">
        <f>VLOOKUP($A12,'Return Data'!$B$7:$R$2843,12,0)</f>
        <v>5.8437999999999999</v>
      </c>
      <c r="K12" s="66">
        <f t="shared" si="4"/>
        <v>14</v>
      </c>
      <c r="L12" s="65">
        <f>VLOOKUP($A12,'Return Data'!$B$7:$R$2843,13,0)</f>
        <v>5.8483000000000001</v>
      </c>
      <c r="M12" s="66">
        <f t="shared" si="5"/>
        <v>14</v>
      </c>
      <c r="N12" s="65">
        <f>VLOOKUP($A12,'Return Data'!$B$7:$R$2843,17,0)</f>
        <v>5.1947000000000001</v>
      </c>
      <c r="O12" s="66">
        <f t="shared" si="6"/>
        <v>22</v>
      </c>
      <c r="P12" s="65">
        <f>VLOOKUP($A12,'Return Data'!$B$7:$R$2843,14,0)</f>
        <v>5.4973999999999998</v>
      </c>
      <c r="Q12" s="66">
        <f t="shared" si="7"/>
        <v>21</v>
      </c>
      <c r="R12" s="65">
        <f>VLOOKUP($A12,'Return Data'!$B$7:$R$2843,16,0)</f>
        <v>8.0300999999999991</v>
      </c>
      <c r="S12" s="67">
        <f t="shared" si="0"/>
        <v>14</v>
      </c>
    </row>
    <row r="13" spans="1:19" x14ac:dyDescent="0.3">
      <c r="A13" s="82" t="s">
        <v>1084</v>
      </c>
      <c r="B13" s="64">
        <f>VLOOKUP($A13,'Return Data'!$B$7:$R$2843,3,0)</f>
        <v>44340</v>
      </c>
      <c r="C13" s="65">
        <f>VLOOKUP($A13,'Return Data'!$B$7:$R$2843,4,0)</f>
        <v>23.417100000000001</v>
      </c>
      <c r="D13" s="65">
        <f>VLOOKUP($A13,'Return Data'!$B$7:$R$2843,9,0)</f>
        <v>7.1783000000000001</v>
      </c>
      <c r="E13" s="66">
        <f t="shared" si="1"/>
        <v>28</v>
      </c>
      <c r="F13" s="65">
        <f>VLOOKUP($A13,'Return Data'!$B$7:$R$2843,10,0)</f>
        <v>20.250900000000001</v>
      </c>
      <c r="G13" s="66">
        <f t="shared" si="2"/>
        <v>1</v>
      </c>
      <c r="H13" s="65">
        <f>VLOOKUP($A13,'Return Data'!$B$7:$R$2843,11,0)</f>
        <v>18.884</v>
      </c>
      <c r="I13" s="66">
        <f t="shared" si="3"/>
        <v>1</v>
      </c>
      <c r="J13" s="65">
        <f>VLOOKUP($A13,'Return Data'!$B$7:$R$2843,12,0)</f>
        <v>15.1096</v>
      </c>
      <c r="K13" s="66">
        <f t="shared" si="4"/>
        <v>1</v>
      </c>
      <c r="L13" s="65">
        <f>VLOOKUP($A13,'Return Data'!$B$7:$R$2843,13,0)</f>
        <v>9.6859000000000002</v>
      </c>
      <c r="M13" s="66">
        <f t="shared" si="5"/>
        <v>4</v>
      </c>
      <c r="N13" s="65">
        <f>VLOOKUP($A13,'Return Data'!$B$7:$R$2843,17,0)</f>
        <v>2.4436</v>
      </c>
      <c r="O13" s="66">
        <f t="shared" si="6"/>
        <v>24</v>
      </c>
      <c r="P13" s="65">
        <f>VLOOKUP($A13,'Return Data'!$B$7:$R$2843,14,0)</f>
        <v>4.2948000000000004</v>
      </c>
      <c r="Q13" s="66">
        <f t="shared" si="7"/>
        <v>22</v>
      </c>
      <c r="R13" s="65">
        <f>VLOOKUP($A13,'Return Data'!$B$7:$R$2843,16,0)</f>
        <v>7.7091000000000003</v>
      </c>
      <c r="S13" s="67">
        <f t="shared" si="0"/>
        <v>20</v>
      </c>
    </row>
    <row r="14" spans="1:19" x14ac:dyDescent="0.3">
      <c r="A14" s="82" t="s">
        <v>1086</v>
      </c>
      <c r="B14" s="64">
        <f>VLOOKUP($A14,'Return Data'!$B$7:$R$2843,3,0)</f>
        <v>44340</v>
      </c>
      <c r="C14" s="65">
        <f>VLOOKUP($A14,'Return Data'!$B$7:$R$2843,4,0)</f>
        <v>44.047499999999999</v>
      </c>
      <c r="D14" s="65">
        <f>VLOOKUP($A14,'Return Data'!$B$7:$R$2843,9,0)</f>
        <v>12.183</v>
      </c>
      <c r="E14" s="66">
        <f t="shared" si="1"/>
        <v>3</v>
      </c>
      <c r="F14" s="65">
        <f>VLOOKUP($A14,'Return Data'!$B$7:$R$2843,10,0)</f>
        <v>9.8567</v>
      </c>
      <c r="G14" s="66">
        <f t="shared" si="2"/>
        <v>9</v>
      </c>
      <c r="H14" s="65">
        <f>VLOOKUP($A14,'Return Data'!$B$7:$R$2843,11,0)</f>
        <v>5.3061999999999996</v>
      </c>
      <c r="I14" s="66">
        <f t="shared" si="3"/>
        <v>6</v>
      </c>
      <c r="J14" s="65">
        <f>VLOOKUP($A14,'Return Data'!$B$7:$R$2843,12,0)</f>
        <v>8.9644999999999992</v>
      </c>
      <c r="K14" s="66">
        <f t="shared" si="4"/>
        <v>5</v>
      </c>
      <c r="L14" s="65">
        <f>VLOOKUP($A14,'Return Data'!$B$7:$R$2843,13,0)</f>
        <v>9.6601999999999997</v>
      </c>
      <c r="M14" s="66">
        <f t="shared" si="5"/>
        <v>5</v>
      </c>
      <c r="N14" s="65">
        <f>VLOOKUP($A14,'Return Data'!$B$7:$R$2843,17,0)</f>
        <v>8.7430000000000003</v>
      </c>
      <c r="O14" s="66">
        <f t="shared" si="6"/>
        <v>12</v>
      </c>
      <c r="P14" s="65">
        <f>VLOOKUP($A14,'Return Data'!$B$7:$R$2843,14,0)</f>
        <v>8.5056999999999992</v>
      </c>
      <c r="Q14" s="66">
        <f t="shared" si="7"/>
        <v>12</v>
      </c>
      <c r="R14" s="65">
        <f>VLOOKUP($A14,'Return Data'!$B$7:$R$2843,16,0)</f>
        <v>7.9821</v>
      </c>
      <c r="S14" s="67">
        <f t="shared" si="0"/>
        <v>15</v>
      </c>
    </row>
    <row r="15" spans="1:19" x14ac:dyDescent="0.3">
      <c r="A15" s="82" t="s">
        <v>1088</v>
      </c>
      <c r="B15" s="64">
        <f>VLOOKUP($A15,'Return Data'!$B$7:$R$2843,3,0)</f>
        <v>44340</v>
      </c>
      <c r="C15" s="65">
        <f>VLOOKUP($A15,'Return Data'!$B$7:$R$2843,4,0)</f>
        <v>34.501300000000001</v>
      </c>
      <c r="D15" s="65">
        <f>VLOOKUP($A15,'Return Data'!$B$7:$R$2843,9,0)</f>
        <v>12.174799999999999</v>
      </c>
      <c r="E15" s="66">
        <f t="shared" si="1"/>
        <v>4</v>
      </c>
      <c r="F15" s="65">
        <f>VLOOKUP($A15,'Return Data'!$B$7:$R$2843,10,0)</f>
        <v>10.750500000000001</v>
      </c>
      <c r="G15" s="66">
        <f t="shared" si="2"/>
        <v>7</v>
      </c>
      <c r="H15" s="65">
        <f>VLOOKUP($A15,'Return Data'!$B$7:$R$2843,11,0)</f>
        <v>6.1086999999999998</v>
      </c>
      <c r="I15" s="66">
        <f t="shared" si="3"/>
        <v>3</v>
      </c>
      <c r="J15" s="65">
        <f>VLOOKUP($A15,'Return Data'!$B$7:$R$2843,12,0)</f>
        <v>9.7420000000000009</v>
      </c>
      <c r="K15" s="66">
        <f t="shared" si="4"/>
        <v>4</v>
      </c>
      <c r="L15" s="65">
        <f>VLOOKUP($A15,'Return Data'!$B$7:$R$2843,13,0)</f>
        <v>9.8961000000000006</v>
      </c>
      <c r="M15" s="66">
        <f t="shared" si="5"/>
        <v>3</v>
      </c>
      <c r="N15" s="65">
        <f>VLOOKUP($A15,'Return Data'!$B$7:$R$2843,17,0)</f>
        <v>9.8056000000000001</v>
      </c>
      <c r="O15" s="66">
        <f t="shared" si="6"/>
        <v>5</v>
      </c>
      <c r="P15" s="65">
        <f>VLOOKUP($A15,'Return Data'!$B$7:$R$2843,14,0)</f>
        <v>8.7058</v>
      </c>
      <c r="Q15" s="66">
        <f t="shared" si="7"/>
        <v>9</v>
      </c>
      <c r="R15" s="65">
        <f>VLOOKUP($A15,'Return Data'!$B$7:$R$2843,16,0)</f>
        <v>7.6981999999999999</v>
      </c>
      <c r="S15" s="67">
        <f t="shared" si="0"/>
        <v>21</v>
      </c>
    </row>
    <row r="16" spans="1:19" x14ac:dyDescent="0.3">
      <c r="A16" s="82" t="s">
        <v>1091</v>
      </c>
      <c r="B16" s="64">
        <f>VLOOKUP($A16,'Return Data'!$B$7:$R$2843,3,0)</f>
        <v>44340</v>
      </c>
      <c r="C16" s="65">
        <f>VLOOKUP($A16,'Return Data'!$B$7:$R$2843,4,0)</f>
        <v>37.042000000000002</v>
      </c>
      <c r="D16" s="65">
        <f>VLOOKUP($A16,'Return Data'!$B$7:$R$2843,9,0)</f>
        <v>7.9714999999999998</v>
      </c>
      <c r="E16" s="66">
        <f t="shared" si="1"/>
        <v>21</v>
      </c>
      <c r="F16" s="65">
        <f>VLOOKUP($A16,'Return Data'!$B$7:$R$2843,10,0)</f>
        <v>7.5730000000000004</v>
      </c>
      <c r="G16" s="66">
        <f t="shared" si="2"/>
        <v>23</v>
      </c>
      <c r="H16" s="65">
        <f>VLOOKUP($A16,'Return Data'!$B$7:$R$2843,11,0)</f>
        <v>1.8587</v>
      </c>
      <c r="I16" s="66">
        <f t="shared" si="3"/>
        <v>20</v>
      </c>
      <c r="J16" s="65">
        <f>VLOOKUP($A16,'Return Data'!$B$7:$R$2843,12,0)</f>
        <v>5.1391</v>
      </c>
      <c r="K16" s="66">
        <f t="shared" si="4"/>
        <v>21</v>
      </c>
      <c r="L16" s="65">
        <f>VLOOKUP($A16,'Return Data'!$B$7:$R$2843,13,0)</f>
        <v>5.2881</v>
      </c>
      <c r="M16" s="66">
        <f t="shared" si="5"/>
        <v>15</v>
      </c>
      <c r="N16" s="65">
        <f>VLOOKUP($A16,'Return Data'!$B$7:$R$2843,17,0)</f>
        <v>8.3454999999999995</v>
      </c>
      <c r="O16" s="66">
        <f t="shared" si="6"/>
        <v>14</v>
      </c>
      <c r="P16" s="65">
        <f>VLOOKUP($A16,'Return Data'!$B$7:$R$2843,14,0)</f>
        <v>8.5393000000000008</v>
      </c>
      <c r="Q16" s="66">
        <f t="shared" si="7"/>
        <v>11</v>
      </c>
      <c r="R16" s="65">
        <f>VLOOKUP($A16,'Return Data'!$B$7:$R$2843,16,0)</f>
        <v>7.5938999999999997</v>
      </c>
      <c r="S16" s="67">
        <f t="shared" si="0"/>
        <v>23</v>
      </c>
    </row>
    <row r="17" spans="1:19" x14ac:dyDescent="0.3">
      <c r="A17" s="82" t="s">
        <v>1094</v>
      </c>
      <c r="B17" s="64">
        <f>VLOOKUP($A17,'Return Data'!$B$7:$R$2843,3,0)</f>
        <v>44340</v>
      </c>
      <c r="C17" s="65">
        <f>VLOOKUP($A17,'Return Data'!$B$7:$R$2843,4,0)</f>
        <v>17.588100000000001</v>
      </c>
      <c r="D17" s="65">
        <f>VLOOKUP($A17,'Return Data'!$B$7:$R$2843,9,0)</f>
        <v>9.7263000000000002</v>
      </c>
      <c r="E17" s="66">
        <f t="shared" si="1"/>
        <v>12</v>
      </c>
      <c r="F17" s="65">
        <f>VLOOKUP($A17,'Return Data'!$B$7:$R$2843,10,0)</f>
        <v>9.1318999999999999</v>
      </c>
      <c r="G17" s="66">
        <f t="shared" si="2"/>
        <v>13</v>
      </c>
      <c r="H17" s="65">
        <f>VLOOKUP($A17,'Return Data'!$B$7:$R$2843,11,0)</f>
        <v>3.6858</v>
      </c>
      <c r="I17" s="66">
        <f t="shared" si="3"/>
        <v>10</v>
      </c>
      <c r="J17" s="65">
        <f>VLOOKUP($A17,'Return Data'!$B$7:$R$2843,12,0)</f>
        <v>8.4533000000000005</v>
      </c>
      <c r="K17" s="66">
        <f t="shared" si="4"/>
        <v>6</v>
      </c>
      <c r="L17" s="65">
        <f>VLOOKUP($A17,'Return Data'!$B$7:$R$2843,13,0)</f>
        <v>8.6994000000000007</v>
      </c>
      <c r="M17" s="66">
        <f t="shared" si="5"/>
        <v>6</v>
      </c>
      <c r="N17" s="65">
        <f>VLOOKUP($A17,'Return Data'!$B$7:$R$2843,17,0)</f>
        <v>6.8000999999999996</v>
      </c>
      <c r="O17" s="66">
        <f t="shared" si="6"/>
        <v>20</v>
      </c>
      <c r="P17" s="65">
        <f>VLOOKUP($A17,'Return Data'!$B$7:$R$2843,14,0)</f>
        <v>7.0369000000000002</v>
      </c>
      <c r="Q17" s="66">
        <f t="shared" si="7"/>
        <v>19</v>
      </c>
      <c r="R17" s="65">
        <f>VLOOKUP($A17,'Return Data'!$B$7:$R$2843,16,0)</f>
        <v>8.1805000000000003</v>
      </c>
      <c r="S17" s="67">
        <f t="shared" si="0"/>
        <v>10</v>
      </c>
    </row>
    <row r="18" spans="1:19" x14ac:dyDescent="0.3">
      <c r="A18" s="82" t="s">
        <v>1097</v>
      </c>
      <c r="B18" s="64">
        <f>VLOOKUP($A18,'Return Data'!$B$7:$R$2843,3,0)</f>
        <v>44340</v>
      </c>
      <c r="C18" s="65">
        <f>VLOOKUP($A18,'Return Data'!$B$7:$R$2843,4,0)</f>
        <v>15.984500000000001</v>
      </c>
      <c r="D18" s="65">
        <f>VLOOKUP($A18,'Return Data'!$B$7:$R$2843,9,0)</f>
        <v>8.6518999999999995</v>
      </c>
      <c r="E18" s="66">
        <f t="shared" si="1"/>
        <v>18</v>
      </c>
      <c r="F18" s="65">
        <f>VLOOKUP($A18,'Return Data'!$B$7:$R$2843,10,0)</f>
        <v>8.6585999999999999</v>
      </c>
      <c r="G18" s="66">
        <f t="shared" si="2"/>
        <v>16</v>
      </c>
      <c r="H18" s="65">
        <f>VLOOKUP($A18,'Return Data'!$B$7:$R$2843,11,0)</f>
        <v>6.0716000000000001</v>
      </c>
      <c r="I18" s="66">
        <f t="shared" si="3"/>
        <v>4</v>
      </c>
      <c r="J18" s="65">
        <f>VLOOKUP($A18,'Return Data'!$B$7:$R$2843,12,0)</f>
        <v>10.191000000000001</v>
      </c>
      <c r="K18" s="66">
        <f t="shared" si="4"/>
        <v>3</v>
      </c>
      <c r="L18" s="65">
        <f>VLOOKUP($A18,'Return Data'!$B$7:$R$2843,13,0)</f>
        <v>10.361599999999999</v>
      </c>
      <c r="M18" s="66">
        <f t="shared" si="5"/>
        <v>2</v>
      </c>
      <c r="N18" s="65">
        <f>VLOOKUP($A18,'Return Data'!$B$7:$R$2843,17,0)</f>
        <v>8.1160999999999994</v>
      </c>
      <c r="O18" s="66">
        <f t="shared" si="6"/>
        <v>15</v>
      </c>
      <c r="P18" s="65">
        <f>VLOOKUP($A18,'Return Data'!$B$7:$R$2843,14,0)</f>
        <v>7.5610999999999997</v>
      </c>
      <c r="Q18" s="66">
        <f t="shared" si="7"/>
        <v>18</v>
      </c>
      <c r="R18" s="65">
        <f>VLOOKUP($A18,'Return Data'!$B$7:$R$2843,16,0)</f>
        <v>7.7168999999999999</v>
      </c>
      <c r="S18" s="67">
        <f t="shared" si="0"/>
        <v>19</v>
      </c>
    </row>
    <row r="19" spans="1:19" x14ac:dyDescent="0.3">
      <c r="A19" s="82" t="s">
        <v>1098</v>
      </c>
      <c r="B19" s="64">
        <f>VLOOKUP($A19,'Return Data'!$B$7:$R$2843,3,0)</f>
        <v>44340</v>
      </c>
      <c r="C19" s="65">
        <f>VLOOKUP($A19,'Return Data'!$B$7:$R$2843,4,0)</f>
        <v>10.8071</v>
      </c>
      <c r="D19" s="65">
        <f>VLOOKUP($A19,'Return Data'!$B$7:$R$2843,9,0)</f>
        <v>7.8968999999999996</v>
      </c>
      <c r="E19" s="66">
        <f t="shared" si="1"/>
        <v>22</v>
      </c>
      <c r="F19" s="65">
        <f>VLOOKUP($A19,'Return Data'!$B$7:$R$2843,10,0)</f>
        <v>7.4847999999999999</v>
      </c>
      <c r="G19" s="66">
        <f t="shared" si="2"/>
        <v>24</v>
      </c>
      <c r="H19" s="65">
        <f>VLOOKUP($A19,'Return Data'!$B$7:$R$2843,11,0)</f>
        <v>4.7675999999999998</v>
      </c>
      <c r="I19" s="66">
        <f t="shared" si="3"/>
        <v>7</v>
      </c>
      <c r="J19" s="65">
        <f>VLOOKUP($A19,'Return Data'!$B$7:$R$2843,12,0)</f>
        <v>4.2348999999999997</v>
      </c>
      <c r="K19" s="66">
        <f t="shared" si="4"/>
        <v>27</v>
      </c>
      <c r="L19" s="65">
        <f>VLOOKUP($A19,'Return Data'!$B$7:$R$2843,13,0)</f>
        <v>2.8942000000000001</v>
      </c>
      <c r="M19" s="66">
        <f t="shared" si="5"/>
        <v>29</v>
      </c>
      <c r="N19" s="65">
        <f>VLOOKUP($A19,'Return Data'!$B$7:$R$2843,17,0)</f>
        <v>-13.1433</v>
      </c>
      <c r="O19" s="66">
        <f t="shared" si="6"/>
        <v>30</v>
      </c>
      <c r="P19" s="65">
        <f>VLOOKUP($A19,'Return Data'!$B$7:$R$2843,14,0)</f>
        <v>-8.0482999999999993</v>
      </c>
      <c r="Q19" s="66">
        <f t="shared" si="7"/>
        <v>29</v>
      </c>
      <c r="R19" s="65">
        <f>VLOOKUP($A19,'Return Data'!$B$7:$R$2843,16,0)</f>
        <v>1.1288</v>
      </c>
      <c r="S19" s="67">
        <f t="shared" si="0"/>
        <v>30</v>
      </c>
    </row>
    <row r="20" spans="1:19" x14ac:dyDescent="0.3">
      <c r="A20" s="82" t="s">
        <v>1100</v>
      </c>
      <c r="B20" s="64">
        <f>VLOOKUP($A20,'Return Data'!$B$7:$R$2843,3,0)</f>
        <v>44340</v>
      </c>
      <c r="C20" s="65">
        <f>VLOOKUP($A20,'Return Data'!$B$7:$R$2843,4,0)</f>
        <v>4.2299999999999997E-2</v>
      </c>
      <c r="D20" s="65">
        <f>VLOOKUP($A20,'Return Data'!$B$7:$R$2843,9,0)</f>
        <v>11.2403</v>
      </c>
      <c r="E20" s="66">
        <f t="shared" si="1"/>
        <v>7</v>
      </c>
      <c r="F20" s="65">
        <f>VLOOKUP($A20,'Return Data'!$B$7:$R$2843,10,0)</f>
        <v>11.9741</v>
      </c>
      <c r="G20" s="66">
        <f t="shared" si="2"/>
        <v>3</v>
      </c>
      <c r="H20" s="65">
        <f>VLOOKUP($A20,'Return Data'!$B$7:$R$2843,11,0)</f>
        <v>-41.617899999999999</v>
      </c>
      <c r="I20" s="66">
        <f t="shared" si="3"/>
        <v>34</v>
      </c>
      <c r="J20" s="65"/>
      <c r="K20" s="66"/>
      <c r="L20" s="65"/>
      <c r="M20" s="66"/>
      <c r="N20" s="65"/>
      <c r="O20" s="66"/>
      <c r="P20" s="65"/>
      <c r="Q20" s="66"/>
      <c r="R20" s="65">
        <f>VLOOKUP($A20,'Return Data'!$B$7:$R$2843,16,0)</f>
        <v>-15.179</v>
      </c>
      <c r="S20" s="67">
        <f t="shared" si="0"/>
        <v>33</v>
      </c>
    </row>
    <row r="21" spans="1:19" x14ac:dyDescent="0.3">
      <c r="A21" s="82" t="s">
        <v>1105</v>
      </c>
      <c r="B21" s="64">
        <f>VLOOKUP($A21,'Return Data'!$B$7:$R$2843,3,0)</f>
        <v>44340</v>
      </c>
      <c r="C21" s="65">
        <f>VLOOKUP($A21,'Return Data'!$B$7:$R$2843,4,0)</f>
        <v>39.721499999999999</v>
      </c>
      <c r="D21" s="65">
        <f>VLOOKUP($A21,'Return Data'!$B$7:$R$2843,9,0)</f>
        <v>7.5865</v>
      </c>
      <c r="E21" s="66">
        <f t="shared" si="1"/>
        <v>24</v>
      </c>
      <c r="F21" s="65">
        <f>VLOOKUP($A21,'Return Data'!$B$7:$R$2843,10,0)</f>
        <v>7.0404999999999998</v>
      </c>
      <c r="G21" s="66">
        <f t="shared" si="2"/>
        <v>27</v>
      </c>
      <c r="H21" s="65">
        <f>VLOOKUP($A21,'Return Data'!$B$7:$R$2843,11,0)</f>
        <v>3.1415000000000002</v>
      </c>
      <c r="I21" s="66">
        <f t="shared" si="3"/>
        <v>12</v>
      </c>
      <c r="J21" s="65">
        <f>VLOOKUP($A21,'Return Data'!$B$7:$R$2843,12,0)</f>
        <v>7.6226000000000003</v>
      </c>
      <c r="K21" s="66">
        <f>RANK(J21,J$8:J$42,0)</f>
        <v>8</v>
      </c>
      <c r="L21" s="65">
        <f>VLOOKUP($A21,'Return Data'!$B$7:$R$2843,13,0)</f>
        <v>7.9020000000000001</v>
      </c>
      <c r="M21" s="66">
        <f>RANK(L21,L$8:L$42,0)</f>
        <v>9</v>
      </c>
      <c r="N21" s="65">
        <f>VLOOKUP($A21,'Return Data'!$B$7:$R$2843,17,0)</f>
        <v>10.1671</v>
      </c>
      <c r="O21" s="66">
        <f>RANK(N21,N$8:N$42,0)</f>
        <v>3</v>
      </c>
      <c r="P21" s="65">
        <f>VLOOKUP($A21,'Return Data'!$B$7:$R$2843,14,0)</f>
        <v>9.7340999999999998</v>
      </c>
      <c r="Q21" s="66">
        <f>RANK(P21,P$8:P$42,0)</f>
        <v>3</v>
      </c>
      <c r="R21" s="65">
        <f>VLOOKUP($A21,'Return Data'!$B$7:$R$2843,16,0)</f>
        <v>8.1707999999999998</v>
      </c>
      <c r="S21" s="67">
        <f t="shared" si="0"/>
        <v>11</v>
      </c>
    </row>
    <row r="22" spans="1:19" x14ac:dyDescent="0.3">
      <c r="A22" s="82" t="s">
        <v>1106</v>
      </c>
      <c r="B22" s="64">
        <f>VLOOKUP($A22,'Return Data'!$B$7:$R$2843,3,0)</f>
        <v>44340</v>
      </c>
      <c r="C22" s="65">
        <f>VLOOKUP($A22,'Return Data'!$B$7:$R$2843,4,0)</f>
        <v>58.296700000000001</v>
      </c>
      <c r="D22" s="65">
        <f>VLOOKUP($A22,'Return Data'!$B$7:$R$2843,9,0)</f>
        <v>6.9584000000000001</v>
      </c>
      <c r="E22" s="66">
        <f t="shared" si="1"/>
        <v>29</v>
      </c>
      <c r="F22" s="65">
        <f>VLOOKUP($A22,'Return Data'!$B$7:$R$2843,10,0)</f>
        <v>6.6920999999999999</v>
      </c>
      <c r="G22" s="66">
        <f t="shared" si="2"/>
        <v>29</v>
      </c>
      <c r="H22" s="65">
        <f>VLOOKUP($A22,'Return Data'!$B$7:$R$2843,11,0)</f>
        <v>1.5765</v>
      </c>
      <c r="I22" s="66">
        <f t="shared" si="3"/>
        <v>22</v>
      </c>
      <c r="J22" s="65">
        <f>VLOOKUP($A22,'Return Data'!$B$7:$R$2843,12,0)</f>
        <v>3.9274</v>
      </c>
      <c r="K22" s="66">
        <f>RANK(J22,J$8:J$42,0)</f>
        <v>29</v>
      </c>
      <c r="L22" s="65">
        <f>VLOOKUP($A22,'Return Data'!$B$7:$R$2843,13,0)</f>
        <v>4.4009</v>
      </c>
      <c r="M22" s="66">
        <f>RANK(L22,L$8:L$42,0)</f>
        <v>20</v>
      </c>
      <c r="N22" s="65">
        <f>VLOOKUP($A22,'Return Data'!$B$7:$R$2843,17,0)</f>
        <v>5.8872999999999998</v>
      </c>
      <c r="O22" s="66">
        <f>RANK(N22,N$8:N$42,0)</f>
        <v>21</v>
      </c>
      <c r="P22" s="65">
        <f>VLOOKUP($A22,'Return Data'!$B$7:$R$2843,14,0)</f>
        <v>6.2949999999999999</v>
      </c>
      <c r="Q22" s="66">
        <f>RANK(P22,P$8:P$42,0)</f>
        <v>20</v>
      </c>
      <c r="R22" s="65">
        <f>VLOOKUP($A22,'Return Data'!$B$7:$R$2843,16,0)</f>
        <v>7.8090000000000002</v>
      </c>
      <c r="S22" s="67">
        <f t="shared" si="0"/>
        <v>17</v>
      </c>
    </row>
    <row r="23" spans="1:19" x14ac:dyDescent="0.3">
      <c r="A23" s="82" t="s">
        <v>1110</v>
      </c>
      <c r="B23" s="64">
        <f>VLOOKUP($A23,'Return Data'!$B$7:$R$2843,3,0)</f>
        <v>44340</v>
      </c>
      <c r="C23" s="65">
        <f>VLOOKUP($A23,'Return Data'!$B$7:$R$2843,4,0)</f>
        <v>28.640499999999999</v>
      </c>
      <c r="D23" s="65">
        <f>VLOOKUP($A23,'Return Data'!$B$7:$R$2843,9,0)</f>
        <v>12.1404</v>
      </c>
      <c r="E23" s="66">
        <f t="shared" si="1"/>
        <v>5</v>
      </c>
      <c r="F23" s="65">
        <f>VLOOKUP($A23,'Return Data'!$B$7:$R$2843,10,0)</f>
        <v>10.211499999999999</v>
      </c>
      <c r="G23" s="66">
        <f t="shared" si="2"/>
        <v>8</v>
      </c>
      <c r="H23" s="65">
        <f>VLOOKUP($A23,'Return Data'!$B$7:$R$2843,11,0)</f>
        <v>4.6306000000000003</v>
      </c>
      <c r="I23" s="66">
        <f t="shared" si="3"/>
        <v>8</v>
      </c>
      <c r="J23" s="65">
        <f>VLOOKUP($A23,'Return Data'!$B$7:$R$2843,12,0)</f>
        <v>7.0833000000000004</v>
      </c>
      <c r="K23" s="66">
        <f>RANK(J23,J$8:J$42,0)</f>
        <v>11</v>
      </c>
      <c r="L23" s="65">
        <f>VLOOKUP($A23,'Return Data'!$B$7:$R$2843,13,0)</f>
        <v>8.0394000000000005</v>
      </c>
      <c r="M23" s="66">
        <f>RANK(L23,L$8:L$42,0)</f>
        <v>8</v>
      </c>
      <c r="N23" s="65">
        <f>VLOOKUP($A23,'Return Data'!$B$7:$R$2843,17,0)</f>
        <v>0.65690000000000004</v>
      </c>
      <c r="O23" s="66">
        <f>RANK(N23,N$8:N$42,0)</f>
        <v>27</v>
      </c>
      <c r="P23" s="65">
        <f>VLOOKUP($A23,'Return Data'!$B$7:$R$2843,14,0)</f>
        <v>2.3748</v>
      </c>
      <c r="Q23" s="66">
        <f>RANK(P23,P$8:P$42,0)</f>
        <v>26</v>
      </c>
      <c r="R23" s="65">
        <f>VLOOKUP($A23,'Return Data'!$B$7:$R$2843,16,0)</f>
        <v>5.8513000000000002</v>
      </c>
      <c r="S23" s="67">
        <f t="shared" si="0"/>
        <v>27</v>
      </c>
    </row>
    <row r="24" spans="1:19" x14ac:dyDescent="0.3">
      <c r="A24" s="82" t="s">
        <v>1111</v>
      </c>
      <c r="B24" s="64">
        <f>VLOOKUP($A24,'Return Data'!$B$7:$R$2843,3,0)</f>
        <v>44340</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-23.316299999999998</v>
      </c>
      <c r="S24" s="67">
        <f t="shared" si="0"/>
        <v>35</v>
      </c>
    </row>
    <row r="25" spans="1:19" x14ac:dyDescent="0.3">
      <c r="A25" s="82" t="s">
        <v>1115</v>
      </c>
      <c r="B25" s="64">
        <f>VLOOKUP($A25,'Return Data'!$B$7:$R$2843,3,0)</f>
        <v>44340</v>
      </c>
      <c r="C25" s="65">
        <f>VLOOKUP($A25,'Return Data'!$B$7:$R$2843,4,0)</f>
        <v>8.3299999999999999E-2</v>
      </c>
      <c r="D25" s="65">
        <f>VLOOKUP($A25,'Return Data'!$B$7:$R$2843,9,0)</f>
        <v>11.417400000000001</v>
      </c>
      <c r="E25" s="66">
        <f t="shared" si="1"/>
        <v>6</v>
      </c>
      <c r="F25" s="65">
        <f>VLOOKUP($A25,'Return Data'!$B$7:$R$2843,10,0)</f>
        <v>11.1251</v>
      </c>
      <c r="G25" s="66">
        <f t="shared" si="2"/>
        <v>6</v>
      </c>
      <c r="H25" s="65">
        <f>VLOOKUP($A25,'Return Data'!$B$7:$R$2843,11,0)</f>
        <v>-41.217500000000001</v>
      </c>
      <c r="I25" s="66">
        <f t="shared" si="3"/>
        <v>33</v>
      </c>
      <c r="J25" s="65"/>
      <c r="K25" s="66"/>
      <c r="L25" s="65"/>
      <c r="M25" s="66"/>
      <c r="N25" s="65"/>
      <c r="O25" s="66"/>
      <c r="P25" s="65"/>
      <c r="Q25" s="66"/>
      <c r="R25" s="65">
        <f>VLOOKUP($A25,'Return Data'!$B$7:$R$2843,16,0)</f>
        <v>-12.0496</v>
      </c>
      <c r="S25" s="67">
        <f t="shared" si="0"/>
        <v>32</v>
      </c>
    </row>
    <row r="26" spans="1:19" x14ac:dyDescent="0.3">
      <c r="A26" s="82" t="s">
        <v>1117</v>
      </c>
      <c r="B26" s="64">
        <f>VLOOKUP($A26,'Return Data'!$B$7:$R$2843,3,0)</f>
        <v>44340</v>
      </c>
      <c r="C26" s="65">
        <f>VLOOKUP($A26,'Return Data'!$B$7:$R$2843,4,0)</f>
        <v>14.1661</v>
      </c>
      <c r="D26" s="65">
        <f>VLOOKUP($A26,'Return Data'!$B$7:$R$2843,9,0)</f>
        <v>6.8803999999999998</v>
      </c>
      <c r="E26" s="66">
        <f t="shared" si="1"/>
        <v>31</v>
      </c>
      <c r="F26" s="65">
        <f>VLOOKUP($A26,'Return Data'!$B$7:$R$2843,10,0)</f>
        <v>6.2485999999999997</v>
      </c>
      <c r="G26" s="66">
        <f t="shared" si="2"/>
        <v>31</v>
      </c>
      <c r="H26" s="65">
        <f>VLOOKUP($A26,'Return Data'!$B$7:$R$2843,11,0)</f>
        <v>2.1173999999999999</v>
      </c>
      <c r="I26" s="66">
        <f t="shared" si="3"/>
        <v>18</v>
      </c>
      <c r="J26" s="65">
        <f>VLOOKUP($A26,'Return Data'!$B$7:$R$2843,12,0)</f>
        <v>5.4108000000000001</v>
      </c>
      <c r="K26" s="66">
        <f t="shared" ref="K26:K38" si="8">RANK(J26,J$8:J$42,0)</f>
        <v>17</v>
      </c>
      <c r="L26" s="65">
        <f>VLOOKUP($A26,'Return Data'!$B$7:$R$2843,13,0)</f>
        <v>1.7561</v>
      </c>
      <c r="M26" s="66">
        <f t="shared" ref="M26:M38" si="9">RANK(L26,L$8:L$42,0)</f>
        <v>30</v>
      </c>
      <c r="N26" s="65">
        <f>VLOOKUP($A26,'Return Data'!$B$7:$R$2843,17,0)</f>
        <v>2.2827000000000002</v>
      </c>
      <c r="O26" s="66">
        <f t="shared" ref="O26:O38" si="10">RANK(N26,N$8:N$42,0)</f>
        <v>25</v>
      </c>
      <c r="P26" s="65">
        <f>VLOOKUP($A26,'Return Data'!$B$7:$R$2843,14,0)</f>
        <v>3.5684</v>
      </c>
      <c r="Q26" s="66">
        <f t="shared" ref="Q26:Q38" si="11">RANK(P26,P$8:P$42,0)</f>
        <v>24</v>
      </c>
      <c r="R26" s="65">
        <f>VLOOKUP($A26,'Return Data'!$B$7:$R$2843,16,0)</f>
        <v>5.8228999999999997</v>
      </c>
      <c r="S26" s="67">
        <f t="shared" si="0"/>
        <v>28</v>
      </c>
    </row>
    <row r="27" spans="1:19" x14ac:dyDescent="0.3">
      <c r="A27" s="82" t="s">
        <v>1120</v>
      </c>
      <c r="B27" s="64">
        <f>VLOOKUP($A27,'Return Data'!$B$7:$R$2843,3,0)</f>
        <v>44340</v>
      </c>
      <c r="C27" s="65">
        <f>VLOOKUP($A27,'Return Data'!$B$7:$R$2843,4,0)</f>
        <v>99.138599999999997</v>
      </c>
      <c r="D27" s="65">
        <f>VLOOKUP($A27,'Return Data'!$B$7:$R$2843,9,0)</f>
        <v>12.339399999999999</v>
      </c>
      <c r="E27" s="66">
        <f t="shared" si="1"/>
        <v>2</v>
      </c>
      <c r="F27" s="65">
        <f>VLOOKUP($A27,'Return Data'!$B$7:$R$2843,10,0)</f>
        <v>12.804600000000001</v>
      </c>
      <c r="G27" s="66">
        <f t="shared" si="2"/>
        <v>2</v>
      </c>
      <c r="H27" s="65">
        <f>VLOOKUP($A27,'Return Data'!$B$7:$R$2843,11,0)</f>
        <v>3.5099</v>
      </c>
      <c r="I27" s="66">
        <f t="shared" si="3"/>
        <v>11</v>
      </c>
      <c r="J27" s="65">
        <f>VLOOKUP($A27,'Return Data'!$B$7:$R$2843,12,0)</f>
        <v>7.3882000000000003</v>
      </c>
      <c r="K27" s="66">
        <f t="shared" si="8"/>
        <v>9</v>
      </c>
      <c r="L27" s="65">
        <f>VLOOKUP($A27,'Return Data'!$B$7:$R$2843,13,0)</f>
        <v>6.9596</v>
      </c>
      <c r="M27" s="66">
        <f t="shared" si="9"/>
        <v>11</v>
      </c>
      <c r="N27" s="65">
        <f>VLOOKUP($A27,'Return Data'!$B$7:$R$2843,17,0)</f>
        <v>9.9061000000000003</v>
      </c>
      <c r="O27" s="66">
        <f t="shared" si="10"/>
        <v>4</v>
      </c>
      <c r="P27" s="65">
        <f>VLOOKUP($A27,'Return Data'!$B$7:$R$2843,14,0)</f>
        <v>9.7586999999999993</v>
      </c>
      <c r="Q27" s="66">
        <f t="shared" si="11"/>
        <v>2</v>
      </c>
      <c r="R27" s="65">
        <f>VLOOKUP($A27,'Return Data'!$B$7:$R$2843,16,0)</f>
        <v>9.3712999999999997</v>
      </c>
      <c r="S27" s="67">
        <f t="shared" si="0"/>
        <v>2</v>
      </c>
    </row>
    <row r="28" spans="1:19" x14ac:dyDescent="0.3">
      <c r="A28" s="82" t="s">
        <v>1123</v>
      </c>
      <c r="B28" s="64">
        <f>VLOOKUP($A28,'Return Data'!$B$7:$R$2843,3,0)</f>
        <v>44340</v>
      </c>
      <c r="C28" s="65">
        <f>VLOOKUP($A28,'Return Data'!$B$7:$R$2843,4,0)</f>
        <v>45.787999999999997</v>
      </c>
      <c r="D28" s="65">
        <f>VLOOKUP($A28,'Return Data'!$B$7:$R$2843,9,0)</f>
        <v>8.8841000000000001</v>
      </c>
      <c r="E28" s="66">
        <f t="shared" si="1"/>
        <v>14</v>
      </c>
      <c r="F28" s="65">
        <f>VLOOKUP($A28,'Return Data'!$B$7:$R$2843,10,0)</f>
        <v>8.4876000000000005</v>
      </c>
      <c r="G28" s="66">
        <f t="shared" si="2"/>
        <v>18</v>
      </c>
      <c r="H28" s="65">
        <f>VLOOKUP($A28,'Return Data'!$B$7:$R$2843,11,0)</f>
        <v>2.2155999999999998</v>
      </c>
      <c r="I28" s="66">
        <f t="shared" si="3"/>
        <v>17</v>
      </c>
      <c r="J28" s="65">
        <f>VLOOKUP($A28,'Return Data'!$B$7:$R$2843,12,0)</f>
        <v>5.3404999999999996</v>
      </c>
      <c r="K28" s="66">
        <f t="shared" si="8"/>
        <v>18</v>
      </c>
      <c r="L28" s="65">
        <f>VLOOKUP($A28,'Return Data'!$B$7:$R$2843,13,0)</f>
        <v>4.6528999999999998</v>
      </c>
      <c r="M28" s="66">
        <f t="shared" si="9"/>
        <v>19</v>
      </c>
      <c r="N28" s="65">
        <f>VLOOKUP($A28,'Return Data'!$B$7:$R$2843,17,0)</f>
        <v>8.57</v>
      </c>
      <c r="O28" s="66">
        <f t="shared" si="10"/>
        <v>13</v>
      </c>
      <c r="P28" s="65">
        <f>VLOOKUP($A28,'Return Data'!$B$7:$R$2843,14,0)</f>
        <v>8.5947999999999993</v>
      </c>
      <c r="Q28" s="66">
        <f t="shared" si="11"/>
        <v>10</v>
      </c>
      <c r="R28" s="65">
        <f>VLOOKUP($A28,'Return Data'!$B$7:$R$2843,16,0)</f>
        <v>8.4807000000000006</v>
      </c>
      <c r="S28" s="67">
        <f t="shared" si="0"/>
        <v>8</v>
      </c>
    </row>
    <row r="29" spans="1:19" x14ac:dyDescent="0.3">
      <c r="A29" s="82" t="s">
        <v>1124</v>
      </c>
      <c r="B29" s="64">
        <f>VLOOKUP($A29,'Return Data'!$B$7:$R$2843,3,0)</f>
        <v>44340</v>
      </c>
      <c r="C29" s="65">
        <f>VLOOKUP($A29,'Return Data'!$B$7:$R$2843,4,0)</f>
        <v>47.050699999999999</v>
      </c>
      <c r="D29" s="65">
        <f>VLOOKUP($A29,'Return Data'!$B$7:$R$2843,9,0)</f>
        <v>9.3018999999999998</v>
      </c>
      <c r="E29" s="66">
        <f t="shared" si="1"/>
        <v>13</v>
      </c>
      <c r="F29" s="65">
        <f>VLOOKUP($A29,'Return Data'!$B$7:$R$2843,10,0)</f>
        <v>6.9512999999999998</v>
      </c>
      <c r="G29" s="66">
        <f t="shared" si="2"/>
        <v>28</v>
      </c>
      <c r="H29" s="65">
        <f>VLOOKUP($A29,'Return Data'!$B$7:$R$2843,11,0)</f>
        <v>2.0929000000000002</v>
      </c>
      <c r="I29" s="66">
        <f t="shared" si="3"/>
        <v>19</v>
      </c>
      <c r="J29" s="65">
        <f>VLOOKUP($A29,'Return Data'!$B$7:$R$2843,12,0)</f>
        <v>5.4466000000000001</v>
      </c>
      <c r="K29" s="66">
        <f t="shared" si="8"/>
        <v>16</v>
      </c>
      <c r="L29" s="65">
        <f>VLOOKUP($A29,'Return Data'!$B$7:$R$2843,13,0)</f>
        <v>4.8216999999999999</v>
      </c>
      <c r="M29" s="66">
        <f t="shared" si="9"/>
        <v>17</v>
      </c>
      <c r="N29" s="65">
        <f>VLOOKUP($A29,'Return Data'!$B$7:$R$2843,17,0)</f>
        <v>7.6616999999999997</v>
      </c>
      <c r="O29" s="66">
        <f t="shared" si="10"/>
        <v>18</v>
      </c>
      <c r="P29" s="65">
        <f>VLOOKUP($A29,'Return Data'!$B$7:$R$2843,14,0)</f>
        <v>7.6811999999999996</v>
      </c>
      <c r="Q29" s="66">
        <f t="shared" si="11"/>
        <v>17</v>
      </c>
      <c r="R29" s="65">
        <f>VLOOKUP($A29,'Return Data'!$B$7:$R$2843,16,0)</f>
        <v>7.7634999999999996</v>
      </c>
      <c r="S29" s="67">
        <f t="shared" si="0"/>
        <v>18</v>
      </c>
    </row>
    <row r="30" spans="1:19" x14ac:dyDescent="0.3">
      <c r="A30" s="82" t="s">
        <v>1126</v>
      </c>
      <c r="B30" s="64">
        <f>VLOOKUP($A30,'Return Data'!$B$7:$R$2843,3,0)</f>
        <v>44340</v>
      </c>
      <c r="C30" s="65">
        <f>VLOOKUP($A30,'Return Data'!$B$7:$R$2843,4,0)</f>
        <v>34.750300000000003</v>
      </c>
      <c r="D30" s="65">
        <f>VLOOKUP($A30,'Return Data'!$B$7:$R$2843,9,0)</f>
        <v>10.635999999999999</v>
      </c>
      <c r="E30" s="66">
        <f t="shared" si="1"/>
        <v>9</v>
      </c>
      <c r="F30" s="65">
        <f>VLOOKUP($A30,'Return Data'!$B$7:$R$2843,10,0)</f>
        <v>8.2417999999999996</v>
      </c>
      <c r="G30" s="66">
        <f t="shared" si="2"/>
        <v>20</v>
      </c>
      <c r="H30" s="65">
        <f>VLOOKUP($A30,'Return Data'!$B$7:$R$2843,11,0)</f>
        <v>0.46820000000000001</v>
      </c>
      <c r="I30" s="66">
        <f t="shared" si="3"/>
        <v>28</v>
      </c>
      <c r="J30" s="65">
        <f>VLOOKUP($A30,'Return Data'!$B$7:$R$2843,12,0)</f>
        <v>4.6604000000000001</v>
      </c>
      <c r="K30" s="66">
        <f t="shared" si="8"/>
        <v>25</v>
      </c>
      <c r="L30" s="65">
        <f>VLOOKUP($A30,'Return Data'!$B$7:$R$2843,13,0)</f>
        <v>3.2246000000000001</v>
      </c>
      <c r="M30" s="66">
        <f t="shared" si="9"/>
        <v>28</v>
      </c>
      <c r="N30" s="65">
        <f>VLOOKUP($A30,'Return Data'!$B$7:$R$2843,17,0)</f>
        <v>7.5749000000000004</v>
      </c>
      <c r="O30" s="66">
        <f t="shared" si="10"/>
        <v>19</v>
      </c>
      <c r="P30" s="65">
        <f>VLOOKUP($A30,'Return Data'!$B$7:$R$2843,14,0)</f>
        <v>8.3655000000000008</v>
      </c>
      <c r="Q30" s="66">
        <f t="shared" si="11"/>
        <v>13</v>
      </c>
      <c r="R30" s="65">
        <f>VLOOKUP($A30,'Return Data'!$B$7:$R$2843,16,0)</f>
        <v>6.9782000000000002</v>
      </c>
      <c r="S30" s="67">
        <f t="shared" si="0"/>
        <v>25</v>
      </c>
    </row>
    <row r="31" spans="1:19" x14ac:dyDescent="0.3">
      <c r="A31" s="82" t="s">
        <v>1128</v>
      </c>
      <c r="B31" s="64">
        <f>VLOOKUP($A31,'Return Data'!$B$7:$R$2843,3,0)</f>
        <v>44340</v>
      </c>
      <c r="C31" s="65">
        <f>VLOOKUP($A31,'Return Data'!$B$7:$R$2843,4,0)</f>
        <v>31.282800000000002</v>
      </c>
      <c r="D31" s="65">
        <f>VLOOKUP($A31,'Return Data'!$B$7:$R$2843,9,0)</f>
        <v>10.5533</v>
      </c>
      <c r="E31" s="66">
        <f t="shared" si="1"/>
        <v>10</v>
      </c>
      <c r="F31" s="65">
        <f>VLOOKUP($A31,'Return Data'!$B$7:$R$2843,10,0)</f>
        <v>9.7315000000000005</v>
      </c>
      <c r="G31" s="66">
        <f t="shared" si="2"/>
        <v>10</v>
      </c>
      <c r="H31" s="65">
        <f>VLOOKUP($A31,'Return Data'!$B$7:$R$2843,11,0)</f>
        <v>2.7847</v>
      </c>
      <c r="I31" s="66">
        <f t="shared" si="3"/>
        <v>14</v>
      </c>
      <c r="J31" s="65">
        <f>VLOOKUP($A31,'Return Data'!$B$7:$R$2843,12,0)</f>
        <v>6.2984999999999998</v>
      </c>
      <c r="K31" s="66">
        <f t="shared" si="8"/>
        <v>12</v>
      </c>
      <c r="L31" s="65">
        <f>VLOOKUP($A31,'Return Data'!$B$7:$R$2843,13,0)</f>
        <v>6.7237999999999998</v>
      </c>
      <c r="M31" s="66">
        <f t="shared" si="9"/>
        <v>12</v>
      </c>
      <c r="N31" s="65">
        <f>VLOOKUP($A31,'Return Data'!$B$7:$R$2843,17,0)</f>
        <v>9.6335999999999995</v>
      </c>
      <c r="O31" s="66">
        <f t="shared" si="10"/>
        <v>6</v>
      </c>
      <c r="P31" s="65">
        <f>VLOOKUP($A31,'Return Data'!$B$7:$R$2843,14,0)</f>
        <v>9.3607999999999993</v>
      </c>
      <c r="Q31" s="66">
        <f t="shared" si="11"/>
        <v>7</v>
      </c>
      <c r="R31" s="65">
        <f>VLOOKUP($A31,'Return Data'!$B$7:$R$2843,16,0)</f>
        <v>9.3399000000000001</v>
      </c>
      <c r="S31" s="67">
        <f t="shared" si="0"/>
        <v>3</v>
      </c>
    </row>
    <row r="32" spans="1:19" x14ac:dyDescent="0.3">
      <c r="A32" s="82" t="s">
        <v>1131</v>
      </c>
      <c r="B32" s="64">
        <f>VLOOKUP($A32,'Return Data'!$B$7:$R$2843,3,0)</f>
        <v>44340</v>
      </c>
      <c r="C32" s="65">
        <f>VLOOKUP($A32,'Return Data'!$B$7:$R$2843,4,0)</f>
        <v>53.644199999999998</v>
      </c>
      <c r="D32" s="65">
        <f>VLOOKUP($A32,'Return Data'!$B$7:$R$2843,9,0)</f>
        <v>8.7607999999999997</v>
      </c>
      <c r="E32" s="66">
        <f t="shared" si="1"/>
        <v>16</v>
      </c>
      <c r="F32" s="65">
        <f>VLOOKUP($A32,'Return Data'!$B$7:$R$2843,10,0)</f>
        <v>8.0213999999999999</v>
      </c>
      <c r="G32" s="66">
        <f t="shared" si="2"/>
        <v>21</v>
      </c>
      <c r="H32" s="65">
        <f>VLOOKUP($A32,'Return Data'!$B$7:$R$2843,11,0)</f>
        <v>0.51029999999999998</v>
      </c>
      <c r="I32" s="66">
        <f t="shared" si="3"/>
        <v>27</v>
      </c>
      <c r="J32" s="65">
        <f>VLOOKUP($A32,'Return Data'!$B$7:$R$2843,12,0)</f>
        <v>4.9691000000000001</v>
      </c>
      <c r="K32" s="66">
        <f t="shared" si="8"/>
        <v>24</v>
      </c>
      <c r="L32" s="65">
        <f>VLOOKUP($A32,'Return Data'!$B$7:$R$2843,13,0)</f>
        <v>3.6962000000000002</v>
      </c>
      <c r="M32" s="66">
        <f t="shared" si="9"/>
        <v>25</v>
      </c>
      <c r="N32" s="65">
        <f>VLOOKUP($A32,'Return Data'!$B$7:$R$2843,17,0)</f>
        <v>9.0502000000000002</v>
      </c>
      <c r="O32" s="66">
        <f t="shared" si="10"/>
        <v>8</v>
      </c>
      <c r="P32" s="65">
        <f>VLOOKUP($A32,'Return Data'!$B$7:$R$2843,14,0)</f>
        <v>9.4465000000000003</v>
      </c>
      <c r="Q32" s="66">
        <f t="shared" si="11"/>
        <v>6</v>
      </c>
      <c r="R32" s="65">
        <f>VLOOKUP($A32,'Return Data'!$B$7:$R$2843,16,0)</f>
        <v>8.3798999999999992</v>
      </c>
      <c r="S32" s="67">
        <f t="shared" si="0"/>
        <v>9</v>
      </c>
    </row>
    <row r="33" spans="1:19" x14ac:dyDescent="0.3">
      <c r="A33" s="82" t="s">
        <v>1132</v>
      </c>
      <c r="B33" s="64">
        <f>VLOOKUP($A33,'Return Data'!$B$7:$R$2843,3,0)</f>
        <v>44340</v>
      </c>
      <c r="C33" s="65">
        <f>VLOOKUP($A33,'Return Data'!$B$7:$R$2843,4,0)</f>
        <v>50.065300000000001</v>
      </c>
      <c r="D33" s="65">
        <f>VLOOKUP($A33,'Return Data'!$B$7:$R$2843,9,0)</f>
        <v>4.5137999999999998</v>
      </c>
      <c r="E33" s="66">
        <f t="shared" si="1"/>
        <v>33</v>
      </c>
      <c r="F33" s="65">
        <f>VLOOKUP($A33,'Return Data'!$B$7:$R$2843,10,0)</f>
        <v>4.1078000000000001</v>
      </c>
      <c r="G33" s="66">
        <f t="shared" si="2"/>
        <v>33</v>
      </c>
      <c r="H33" s="65">
        <f>VLOOKUP($A33,'Return Data'!$B$7:$R$2843,11,0)</f>
        <v>-0.33139999999999997</v>
      </c>
      <c r="I33" s="66">
        <f t="shared" si="3"/>
        <v>31</v>
      </c>
      <c r="J33" s="65">
        <f>VLOOKUP($A33,'Return Data'!$B$7:$R$2843,12,0)</f>
        <v>3.1553</v>
      </c>
      <c r="K33" s="66">
        <f t="shared" si="8"/>
        <v>30</v>
      </c>
      <c r="L33" s="65">
        <f>VLOOKUP($A33,'Return Data'!$B$7:$R$2843,13,0)</f>
        <v>3.9058999999999999</v>
      </c>
      <c r="M33" s="66">
        <f t="shared" si="9"/>
        <v>24</v>
      </c>
      <c r="N33" s="65">
        <f>VLOOKUP($A33,'Return Data'!$B$7:$R$2843,17,0)</f>
        <v>-0.25609999999999999</v>
      </c>
      <c r="O33" s="66">
        <f t="shared" si="10"/>
        <v>28</v>
      </c>
      <c r="P33" s="65">
        <f>VLOOKUP($A33,'Return Data'!$B$7:$R$2843,14,0)</f>
        <v>2.2166000000000001</v>
      </c>
      <c r="Q33" s="66">
        <f t="shared" si="11"/>
        <v>27</v>
      </c>
      <c r="R33" s="65">
        <f>VLOOKUP($A33,'Return Data'!$B$7:$R$2843,16,0)</f>
        <v>6.3094999999999999</v>
      </c>
      <c r="S33" s="67">
        <f t="shared" si="0"/>
        <v>26</v>
      </c>
    </row>
    <row r="34" spans="1:19" x14ac:dyDescent="0.3">
      <c r="A34" s="82" t="s">
        <v>1135</v>
      </c>
      <c r="B34" s="64">
        <f>VLOOKUP($A34,'Return Data'!$B$7:$R$2843,3,0)</f>
        <v>44340</v>
      </c>
      <c r="C34" s="65">
        <f>VLOOKUP($A34,'Return Data'!$B$7:$R$2843,4,0)</f>
        <v>60.995600000000003</v>
      </c>
      <c r="D34" s="65">
        <f>VLOOKUP($A34,'Return Data'!$B$7:$R$2843,9,0)</f>
        <v>10.1319</v>
      </c>
      <c r="E34" s="66">
        <f t="shared" si="1"/>
        <v>11</v>
      </c>
      <c r="F34" s="65">
        <f>VLOOKUP($A34,'Return Data'!$B$7:$R$2843,10,0)</f>
        <v>6.3491</v>
      </c>
      <c r="G34" s="66">
        <f t="shared" si="2"/>
        <v>30</v>
      </c>
      <c r="H34" s="65">
        <f>VLOOKUP($A34,'Return Data'!$B$7:$R$2843,11,0)</f>
        <v>1.7547999999999999</v>
      </c>
      <c r="I34" s="66">
        <f t="shared" si="3"/>
        <v>21</v>
      </c>
      <c r="J34" s="65">
        <f>VLOOKUP($A34,'Return Data'!$B$7:$R$2843,12,0)</f>
        <v>6.1414999999999997</v>
      </c>
      <c r="K34" s="66">
        <f t="shared" si="8"/>
        <v>13</v>
      </c>
      <c r="L34" s="65">
        <f>VLOOKUP($A34,'Return Data'!$B$7:$R$2843,13,0)</f>
        <v>4.8497000000000003</v>
      </c>
      <c r="M34" s="66">
        <f t="shared" si="9"/>
        <v>16</v>
      </c>
      <c r="N34" s="65">
        <f>VLOOKUP($A34,'Return Data'!$B$7:$R$2843,17,0)</f>
        <v>9.0338999999999992</v>
      </c>
      <c r="O34" s="66">
        <f t="shared" si="10"/>
        <v>9</v>
      </c>
      <c r="P34" s="65">
        <f>VLOOKUP($A34,'Return Data'!$B$7:$R$2843,14,0)</f>
        <v>9.0235000000000003</v>
      </c>
      <c r="Q34" s="66">
        <f t="shared" si="11"/>
        <v>8</v>
      </c>
      <c r="R34" s="65">
        <f>VLOOKUP($A34,'Return Data'!$B$7:$R$2843,16,0)</f>
        <v>8.77</v>
      </c>
      <c r="S34" s="67">
        <f t="shared" si="0"/>
        <v>6</v>
      </c>
    </row>
    <row r="35" spans="1:19" x14ac:dyDescent="0.3">
      <c r="A35" s="82" t="s">
        <v>1136</v>
      </c>
      <c r="B35" s="64">
        <f>VLOOKUP($A35,'Return Data'!$B$7:$R$2843,3,0)</f>
        <v>44340</v>
      </c>
      <c r="C35" s="65">
        <f>VLOOKUP($A35,'Return Data'!$B$7:$R$2843,4,0)</f>
        <v>57.405999999999999</v>
      </c>
      <c r="D35" s="65">
        <f>VLOOKUP($A35,'Return Data'!$B$7:$R$2843,9,0)</f>
        <v>7.5923999999999996</v>
      </c>
      <c r="E35" s="66">
        <f t="shared" si="1"/>
        <v>23</v>
      </c>
      <c r="F35" s="65">
        <f>VLOOKUP($A35,'Return Data'!$B$7:$R$2843,10,0)</f>
        <v>7.0651000000000002</v>
      </c>
      <c r="G35" s="66">
        <f t="shared" si="2"/>
        <v>26</v>
      </c>
      <c r="H35" s="65">
        <f>VLOOKUP($A35,'Return Data'!$B$7:$R$2843,11,0)</f>
        <v>1.4189000000000001</v>
      </c>
      <c r="I35" s="66">
        <f t="shared" si="3"/>
        <v>24</v>
      </c>
      <c r="J35" s="65">
        <f>VLOOKUP($A35,'Return Data'!$B$7:$R$2843,12,0)</f>
        <v>3.9346000000000001</v>
      </c>
      <c r="K35" s="66">
        <f t="shared" si="8"/>
        <v>28</v>
      </c>
      <c r="L35" s="65">
        <f>VLOOKUP($A35,'Return Data'!$B$7:$R$2843,13,0)</f>
        <v>3.4710000000000001</v>
      </c>
      <c r="M35" s="66">
        <f t="shared" si="9"/>
        <v>26</v>
      </c>
      <c r="N35" s="65">
        <f>VLOOKUP($A35,'Return Data'!$B$7:$R$2843,17,0)</f>
        <v>7.7129000000000003</v>
      </c>
      <c r="O35" s="66">
        <f t="shared" si="10"/>
        <v>17</v>
      </c>
      <c r="P35" s="65">
        <f>VLOOKUP($A35,'Return Data'!$B$7:$R$2843,14,0)</f>
        <v>8.1515000000000004</v>
      </c>
      <c r="Q35" s="66">
        <f t="shared" si="11"/>
        <v>16</v>
      </c>
      <c r="R35" s="65">
        <f>VLOOKUP($A35,'Return Data'!$B$7:$R$2843,16,0)</f>
        <v>8.1603999999999992</v>
      </c>
      <c r="S35" s="67">
        <f t="shared" si="0"/>
        <v>12</v>
      </c>
    </row>
    <row r="36" spans="1:19" x14ac:dyDescent="0.3">
      <c r="A36" s="82" t="s">
        <v>1138</v>
      </c>
      <c r="B36" s="64">
        <f>VLOOKUP($A36,'Return Data'!$B$7:$R$2843,3,0)</f>
        <v>44340</v>
      </c>
      <c r="C36" s="65">
        <f>VLOOKUP($A36,'Return Data'!$B$7:$R$2843,4,0)</f>
        <v>71.346900000000005</v>
      </c>
      <c r="D36" s="65">
        <f>VLOOKUP($A36,'Return Data'!$B$7:$R$2843,9,0)</f>
        <v>8.2979000000000003</v>
      </c>
      <c r="E36" s="66">
        <f t="shared" si="1"/>
        <v>19</v>
      </c>
      <c r="F36" s="65">
        <f>VLOOKUP($A36,'Return Data'!$B$7:$R$2843,10,0)</f>
        <v>9.6506000000000007</v>
      </c>
      <c r="G36" s="66">
        <f t="shared" si="2"/>
        <v>11</v>
      </c>
      <c r="H36" s="65">
        <f>VLOOKUP($A36,'Return Data'!$B$7:$R$2843,11,0)</f>
        <v>0.80559999999999998</v>
      </c>
      <c r="I36" s="66">
        <f t="shared" si="3"/>
        <v>26</v>
      </c>
      <c r="J36" s="65">
        <f>VLOOKUP($A36,'Return Data'!$B$7:$R$2843,12,0)</f>
        <v>5.0757000000000003</v>
      </c>
      <c r="K36" s="66">
        <f t="shared" si="8"/>
        <v>22</v>
      </c>
      <c r="L36" s="65">
        <f>VLOOKUP($A36,'Return Data'!$B$7:$R$2843,13,0)</f>
        <v>3.9163999999999999</v>
      </c>
      <c r="M36" s="66">
        <f t="shared" si="9"/>
        <v>23</v>
      </c>
      <c r="N36" s="65">
        <f>VLOOKUP($A36,'Return Data'!$B$7:$R$2843,17,0)</f>
        <v>8.9963999999999995</v>
      </c>
      <c r="O36" s="66">
        <f t="shared" si="10"/>
        <v>10</v>
      </c>
      <c r="P36" s="65">
        <f>VLOOKUP($A36,'Return Data'!$B$7:$R$2843,14,0)</f>
        <v>9.4601000000000006</v>
      </c>
      <c r="Q36" s="66">
        <f t="shared" si="11"/>
        <v>5</v>
      </c>
      <c r="R36" s="65">
        <f>VLOOKUP($A36,'Return Data'!$B$7:$R$2843,16,0)</f>
        <v>8.7706999999999997</v>
      </c>
      <c r="S36" s="67">
        <f t="shared" si="0"/>
        <v>5</v>
      </c>
    </row>
    <row r="37" spans="1:19" x14ac:dyDescent="0.3">
      <c r="A37" s="82" t="s">
        <v>1141</v>
      </c>
      <c r="B37" s="64">
        <f>VLOOKUP($A37,'Return Data'!$B$7:$R$2843,3,0)</f>
        <v>44340</v>
      </c>
      <c r="C37" s="65">
        <f>VLOOKUP($A37,'Return Data'!$B$7:$R$2843,4,0)</f>
        <v>55.3626</v>
      </c>
      <c r="D37" s="65">
        <f>VLOOKUP($A37,'Return Data'!$B$7:$R$2843,9,0)</f>
        <v>6.9311999999999996</v>
      </c>
      <c r="E37" s="66">
        <f t="shared" si="1"/>
        <v>30</v>
      </c>
      <c r="F37" s="65">
        <f>VLOOKUP($A37,'Return Data'!$B$7:$R$2843,10,0)</f>
        <v>7.3895999999999997</v>
      </c>
      <c r="G37" s="66">
        <f t="shared" si="2"/>
        <v>25</v>
      </c>
      <c r="H37" s="65">
        <f>VLOOKUP($A37,'Return Data'!$B$7:$R$2843,11,0)</f>
        <v>2.8548</v>
      </c>
      <c r="I37" s="66">
        <f t="shared" si="3"/>
        <v>13</v>
      </c>
      <c r="J37" s="65">
        <f>VLOOKUP($A37,'Return Data'!$B$7:$R$2843,12,0)</f>
        <v>7.2815000000000003</v>
      </c>
      <c r="K37" s="66">
        <f t="shared" si="8"/>
        <v>10</v>
      </c>
      <c r="L37" s="65">
        <f>VLOOKUP($A37,'Return Data'!$B$7:$R$2843,13,0)</f>
        <v>7.1550000000000002</v>
      </c>
      <c r="M37" s="66">
        <f t="shared" si="9"/>
        <v>10</v>
      </c>
      <c r="N37" s="65">
        <f>VLOOKUP($A37,'Return Data'!$B$7:$R$2843,17,0)</f>
        <v>10.397</v>
      </c>
      <c r="O37" s="66">
        <f t="shared" si="10"/>
        <v>2</v>
      </c>
      <c r="P37" s="65">
        <f>VLOOKUP($A37,'Return Data'!$B$7:$R$2843,14,0)</f>
        <v>9.6696000000000009</v>
      </c>
      <c r="Q37" s="66">
        <f t="shared" si="11"/>
        <v>4</v>
      </c>
      <c r="R37" s="65">
        <f>VLOOKUP($A37,'Return Data'!$B$7:$R$2843,16,0)</f>
        <v>7.8708999999999998</v>
      </c>
      <c r="S37" s="67">
        <f t="shared" si="0"/>
        <v>16</v>
      </c>
    </row>
    <row r="38" spans="1:19" x14ac:dyDescent="0.3">
      <c r="A38" s="82" t="s">
        <v>1143</v>
      </c>
      <c r="B38" s="64">
        <f>VLOOKUP($A38,'Return Data'!$B$7:$R$2843,3,0)</f>
        <v>44340</v>
      </c>
      <c r="C38" s="65">
        <f>VLOOKUP($A38,'Return Data'!$B$7:$R$2843,4,0)</f>
        <v>65.566699999999997</v>
      </c>
      <c r="D38" s="65">
        <f>VLOOKUP($A38,'Return Data'!$B$7:$R$2843,9,0)</f>
        <v>8.0548000000000002</v>
      </c>
      <c r="E38" s="66">
        <f t="shared" si="1"/>
        <v>20</v>
      </c>
      <c r="F38" s="65">
        <f>VLOOKUP($A38,'Return Data'!$B$7:$R$2843,10,0)</f>
        <v>9.2007999999999992</v>
      </c>
      <c r="G38" s="66">
        <f t="shared" si="2"/>
        <v>12</v>
      </c>
      <c r="H38" s="65">
        <f>VLOOKUP($A38,'Return Data'!$B$7:$R$2843,11,0)</f>
        <v>1.4750000000000001</v>
      </c>
      <c r="I38" s="66">
        <f t="shared" si="3"/>
        <v>23</v>
      </c>
      <c r="J38" s="65">
        <f>VLOOKUP($A38,'Return Data'!$B$7:$R$2843,12,0)</f>
        <v>5.7461000000000002</v>
      </c>
      <c r="K38" s="66">
        <f t="shared" si="8"/>
        <v>15</v>
      </c>
      <c r="L38" s="65">
        <f>VLOOKUP($A38,'Return Data'!$B$7:$R$2843,13,0)</f>
        <v>6.1279000000000003</v>
      </c>
      <c r="M38" s="66">
        <f t="shared" si="9"/>
        <v>13</v>
      </c>
      <c r="N38" s="65">
        <f>VLOOKUP($A38,'Return Data'!$B$7:$R$2843,17,0)</f>
        <v>8.9301999999999992</v>
      </c>
      <c r="O38" s="66">
        <f t="shared" si="10"/>
        <v>11</v>
      </c>
      <c r="P38" s="65">
        <f>VLOOKUP($A38,'Return Data'!$B$7:$R$2843,14,0)</f>
        <v>8.2651000000000003</v>
      </c>
      <c r="Q38" s="66">
        <f t="shared" si="11"/>
        <v>14</v>
      </c>
      <c r="R38" s="65">
        <f>VLOOKUP($A38,'Return Data'!$B$7:$R$2843,16,0)</f>
        <v>8.1196000000000002</v>
      </c>
      <c r="S38" s="67">
        <f t="shared" si="0"/>
        <v>13</v>
      </c>
    </row>
    <row r="39" spans="1:19" x14ac:dyDescent="0.3">
      <c r="A39" s="82" t="s">
        <v>1145</v>
      </c>
      <c r="B39" s="64">
        <f>VLOOKUP($A39,'Return Data'!$B$7:$R$2843,3,0)</f>
        <v>44340</v>
      </c>
      <c r="C39" s="65">
        <f>VLOOKUP($A39,'Return Data'!$B$7:$R$2843,4,0)</f>
        <v>1.6259999999999999</v>
      </c>
      <c r="D39" s="65">
        <f>VLOOKUP($A39,'Return Data'!$B$7:$R$2843,9,0)</f>
        <v>11.1843</v>
      </c>
      <c r="E39" s="66">
        <f t="shared" si="1"/>
        <v>8</v>
      </c>
      <c r="F39" s="65">
        <f>VLOOKUP($A39,'Return Data'!$B$7:$R$2843,10,0)</f>
        <v>11.379799999999999</v>
      </c>
      <c r="G39" s="66">
        <f t="shared" si="2"/>
        <v>4</v>
      </c>
      <c r="H39" s="65">
        <f>VLOOKUP($A39,'Return Data'!$B$7:$R$2843,11,0)</f>
        <v>-41.129199999999997</v>
      </c>
      <c r="I39" s="66">
        <f t="shared" si="3"/>
        <v>32</v>
      </c>
      <c r="J39" s="65"/>
      <c r="K39" s="66"/>
      <c r="L39" s="65"/>
      <c r="M39" s="66"/>
      <c r="N39" s="65"/>
      <c r="O39" s="66"/>
      <c r="P39" s="65"/>
      <c r="Q39" s="66"/>
      <c r="R39" s="65">
        <f>VLOOKUP($A39,'Return Data'!$B$7:$R$2843,16,0)</f>
        <v>-12.0154</v>
      </c>
      <c r="S39" s="67">
        <f t="shared" si="0"/>
        <v>31</v>
      </c>
    </row>
    <row r="40" spans="1:19" x14ac:dyDescent="0.3">
      <c r="A40" s="82" t="s">
        <v>1147</v>
      </c>
      <c r="B40" s="64">
        <f>VLOOKUP($A40,'Return Data'!$B$7:$R$2843,3,0)</f>
        <v>44340</v>
      </c>
      <c r="C40" s="65">
        <f>VLOOKUP($A40,'Return Data'!$B$7:$R$2843,4,0)</f>
        <v>50.8765</v>
      </c>
      <c r="D40" s="65">
        <f>VLOOKUP($A40,'Return Data'!$B$7:$R$2843,9,0)</f>
        <v>4.9408000000000003</v>
      </c>
      <c r="E40" s="66">
        <f t="shared" si="1"/>
        <v>32</v>
      </c>
      <c r="F40" s="65">
        <f>VLOOKUP($A40,'Return Data'!$B$7:$R$2843,10,0)</f>
        <v>5.2660999999999998</v>
      </c>
      <c r="G40" s="66">
        <f t="shared" si="2"/>
        <v>32</v>
      </c>
      <c r="H40" s="65">
        <f>VLOOKUP($A40,'Return Data'!$B$7:$R$2843,11,0)</f>
        <v>1.3483000000000001</v>
      </c>
      <c r="I40" s="66">
        <f t="shared" si="3"/>
        <v>25</v>
      </c>
      <c r="J40" s="65">
        <f>VLOOKUP($A40,'Return Data'!$B$7:$R$2843,12,0)</f>
        <v>4.6052999999999997</v>
      </c>
      <c r="K40" s="66">
        <f>RANK(J40,J$8:J$42,0)</f>
        <v>26</v>
      </c>
      <c r="L40" s="65">
        <f>VLOOKUP($A40,'Return Data'!$B$7:$R$2843,13,0)</f>
        <v>4.0959000000000003</v>
      </c>
      <c r="M40" s="66">
        <f>RANK(L40,L$8:L$42,0)</f>
        <v>22</v>
      </c>
      <c r="N40" s="65">
        <f>VLOOKUP($A40,'Return Data'!$B$7:$R$2843,17,0)</f>
        <v>-0.92920000000000003</v>
      </c>
      <c r="O40" s="66">
        <f>RANK(N40,N$8:N$42,0)</f>
        <v>29</v>
      </c>
      <c r="P40" s="65">
        <f>VLOOKUP($A40,'Return Data'!$B$7:$R$2843,14,0)</f>
        <v>-0.43149999999999999</v>
      </c>
      <c r="Q40" s="66">
        <f>RANK(P40,P$8:P$42,0)</f>
        <v>28</v>
      </c>
      <c r="R40" s="65">
        <f>VLOOKUP($A40,'Return Data'!$B$7:$R$2843,16,0)</f>
        <v>7.3456000000000001</v>
      </c>
      <c r="S40" s="67">
        <f t="shared" si="0"/>
        <v>24</v>
      </c>
    </row>
    <row r="41" spans="1:19" x14ac:dyDescent="0.3">
      <c r="A41" s="82" t="s">
        <v>1008</v>
      </c>
      <c r="B41" s="64">
        <f>VLOOKUP($A41,'Return Data'!$B$7:$R$2843,3,0)</f>
        <v>44340</v>
      </c>
      <c r="C41" s="65">
        <f>VLOOKUP($A41,'Return Data'!$B$7:$R$2843,4,0)</f>
        <v>71.978700000000003</v>
      </c>
      <c r="D41" s="65">
        <f>VLOOKUP($A41,'Return Data'!$B$7:$R$2843,9,0)</f>
        <v>14.0938</v>
      </c>
      <c r="E41" s="66">
        <f t="shared" si="1"/>
        <v>1</v>
      </c>
      <c r="F41" s="65">
        <f>VLOOKUP($A41,'Return Data'!$B$7:$R$2843,10,0)</f>
        <v>11.1317</v>
      </c>
      <c r="G41" s="66">
        <f t="shared" si="2"/>
        <v>5</v>
      </c>
      <c r="H41" s="65">
        <f>VLOOKUP($A41,'Return Data'!$B$7:$R$2843,11,0)</f>
        <v>0.44640000000000002</v>
      </c>
      <c r="I41" s="66">
        <f t="shared" si="3"/>
        <v>29</v>
      </c>
      <c r="J41" s="65">
        <f>VLOOKUP($A41,'Return Data'!$B$7:$R$2843,12,0)</f>
        <v>5.2671999999999999</v>
      </c>
      <c r="K41" s="66">
        <f>RANK(J41,J$8:J$42,0)</f>
        <v>19</v>
      </c>
      <c r="L41" s="65">
        <f>VLOOKUP($A41,'Return Data'!$B$7:$R$2843,13,0)</f>
        <v>3.2364999999999999</v>
      </c>
      <c r="M41" s="66">
        <f>RANK(L41,L$8:L$42,0)</f>
        <v>27</v>
      </c>
      <c r="N41" s="65">
        <f>VLOOKUP($A41,'Return Data'!$B$7:$R$2843,17,0)</f>
        <v>9.4939999999999998</v>
      </c>
      <c r="O41" s="66">
        <f>RANK(N41,N$8:N$42,0)</f>
        <v>7</v>
      </c>
      <c r="P41" s="65">
        <f>VLOOKUP($A41,'Return Data'!$B$7:$R$2843,14,0)</f>
        <v>10.148300000000001</v>
      </c>
      <c r="Q41" s="66">
        <f>RANK(P41,P$8:P$42,0)</f>
        <v>1</v>
      </c>
      <c r="R41" s="65">
        <f>VLOOKUP($A41,'Return Data'!$B$7:$R$2843,16,0)</f>
        <v>9.0053999999999998</v>
      </c>
      <c r="S41" s="67">
        <f t="shared" si="0"/>
        <v>4</v>
      </c>
    </row>
    <row r="42" spans="1:19" x14ac:dyDescent="0.3">
      <c r="A42" s="82" t="s">
        <v>1010</v>
      </c>
      <c r="B42" s="64">
        <f>VLOOKUP($A42,'Return Data'!$B$7:$R$2843,3,0)</f>
        <v>44340</v>
      </c>
      <c r="C42" s="65">
        <f>VLOOKUP($A42,'Return Data'!$B$7:$R$2843,4,0)</f>
        <v>13.8774</v>
      </c>
      <c r="D42" s="65">
        <f>VLOOKUP($A42,'Return Data'!$B$7:$R$2843,9,0)</f>
        <v>7.3936999999999999</v>
      </c>
      <c r="E42" s="66">
        <f t="shared" si="1"/>
        <v>26</v>
      </c>
      <c r="F42" s="65">
        <f>VLOOKUP($A42,'Return Data'!$B$7:$R$2843,10,0)</f>
        <v>8.5221</v>
      </c>
      <c r="G42" s="66">
        <f t="shared" si="2"/>
        <v>17</v>
      </c>
      <c r="H42" s="65">
        <f>VLOOKUP($A42,'Return Data'!$B$7:$R$2843,11,0)</f>
        <v>2.4548000000000001</v>
      </c>
      <c r="I42" s="66">
        <f t="shared" si="3"/>
        <v>15</v>
      </c>
      <c r="J42" s="65">
        <f>VLOOKUP($A42,'Return Data'!$B$7:$R$2843,12,0)</f>
        <v>5.2652000000000001</v>
      </c>
      <c r="K42" s="66">
        <f>RANK(J42,J$8:J$42,0)</f>
        <v>20</v>
      </c>
      <c r="L42" s="65">
        <f>VLOOKUP($A42,'Return Data'!$B$7:$R$2843,13,0)</f>
        <v>4.7054</v>
      </c>
      <c r="M42" s="66">
        <f>RANK(L42,L$8:L$42,0)</f>
        <v>18</v>
      </c>
      <c r="N42" s="65">
        <f>VLOOKUP($A42,'Return Data'!$B$7:$R$2843,17,0)</f>
        <v>10.488200000000001</v>
      </c>
      <c r="O42" s="66">
        <f>RANK(N42,N$8:N$42,0)</f>
        <v>1</v>
      </c>
      <c r="P42" s="65"/>
      <c r="Q42" s="66"/>
      <c r="R42" s="65">
        <f>VLOOKUP($A42,'Return Data'!$B$7:$R$2843,16,0)</f>
        <v>12.0284</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8.7606382352941186</v>
      </c>
      <c r="E44" s="88"/>
      <c r="F44" s="89">
        <f>AVERAGE(F8:F42)</f>
        <v>8.673350000000001</v>
      </c>
      <c r="G44" s="88"/>
      <c r="H44" s="89">
        <f>AVERAGE(H8:H42)</f>
        <v>-0.62750000000000017</v>
      </c>
      <c r="I44" s="88"/>
      <c r="J44" s="89">
        <f>AVERAGE(J8:J42)</f>
        <v>6.3694000000000006</v>
      </c>
      <c r="K44" s="88"/>
      <c r="L44" s="89">
        <f>AVERAGE(L8:L42)</f>
        <v>5.9576483870967767</v>
      </c>
      <c r="M44" s="88"/>
      <c r="N44" s="89">
        <f>AVERAGE(N8:N42)</f>
        <v>6.1720699999999988</v>
      </c>
      <c r="O44" s="88"/>
      <c r="P44" s="89">
        <f>AVERAGE(P8:P42)</f>
        <v>6.5091310344827589</v>
      </c>
      <c r="Q44" s="88"/>
      <c r="R44" s="89">
        <f>AVERAGE(R8:R42)</f>
        <v>4.3771257142857136</v>
      </c>
      <c r="S44" s="90"/>
    </row>
    <row r="45" spans="1:19" x14ac:dyDescent="0.3">
      <c r="A45" s="87" t="s">
        <v>28</v>
      </c>
      <c r="B45" s="88"/>
      <c r="C45" s="88"/>
      <c r="D45" s="89">
        <f>MIN(D8:D42)</f>
        <v>0</v>
      </c>
      <c r="E45" s="88"/>
      <c r="F45" s="89">
        <f>MIN(F8:F42)</f>
        <v>0</v>
      </c>
      <c r="G45" s="88"/>
      <c r="H45" s="89">
        <f>MIN(H8:H42)</f>
        <v>-41.617899999999999</v>
      </c>
      <c r="I45" s="88"/>
      <c r="J45" s="89">
        <f>MIN(J8:J42)</f>
        <v>0</v>
      </c>
      <c r="K45" s="88"/>
      <c r="L45" s="89">
        <f>MIN(L8:L42)</f>
        <v>0</v>
      </c>
      <c r="M45" s="88"/>
      <c r="N45" s="89">
        <f>MIN(N8:N42)</f>
        <v>-13.1433</v>
      </c>
      <c r="O45" s="88"/>
      <c r="P45" s="89">
        <f>MIN(P8:P42)</f>
        <v>-8.0482999999999993</v>
      </c>
      <c r="Q45" s="88"/>
      <c r="R45" s="89">
        <f>MIN(R8:R42)</f>
        <v>-23.316299999999998</v>
      </c>
      <c r="S45" s="90"/>
    </row>
    <row r="46" spans="1:19" ht="15" thickBot="1" x14ac:dyDescent="0.35">
      <c r="A46" s="91" t="s">
        <v>29</v>
      </c>
      <c r="B46" s="92"/>
      <c r="C46" s="92"/>
      <c r="D46" s="93">
        <f>MAX(D8:D42)</f>
        <v>14.0938</v>
      </c>
      <c r="E46" s="92"/>
      <c r="F46" s="93">
        <f>MAX(F8:F42)</f>
        <v>20.250900000000001</v>
      </c>
      <c r="G46" s="92"/>
      <c r="H46" s="93">
        <f>MAX(H8:H42)</f>
        <v>18.884</v>
      </c>
      <c r="I46" s="92"/>
      <c r="J46" s="93">
        <f>MAX(J8:J42)</f>
        <v>15.1096</v>
      </c>
      <c r="K46" s="92"/>
      <c r="L46" s="93">
        <f>MAX(L8:L42)</f>
        <v>15.72</v>
      </c>
      <c r="M46" s="92"/>
      <c r="N46" s="93">
        <f>MAX(N8:N42)</f>
        <v>10.488200000000001</v>
      </c>
      <c r="O46" s="92"/>
      <c r="P46" s="93">
        <f>MAX(P8:P42)</f>
        <v>10.148300000000001</v>
      </c>
      <c r="Q46" s="92"/>
      <c r="R46" s="93">
        <f>MAX(R8:R42)</f>
        <v>12.0284</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44340</v>
      </c>
      <c r="C8" s="65">
        <f>VLOOKUP($A8,'Return Data'!$B$7:$R$2843,4,0)</f>
        <v>315.81</v>
      </c>
      <c r="D8" s="65">
        <f>VLOOKUP($A8,'Return Data'!$B$7:$R$2843,10,0)</f>
        <v>2.4359000000000002</v>
      </c>
      <c r="E8" s="66">
        <f t="shared" ref="E8:E36" si="0">RANK(D8,D$8:D$36,0)</f>
        <v>11</v>
      </c>
      <c r="F8" s="65">
        <f>VLOOKUP($A8,'Return Data'!$B$7:$R$2843,11,0)</f>
        <v>18.935700000000001</v>
      </c>
      <c r="G8" s="66">
        <f t="shared" ref="G8:G36" si="1">RANK(F8,F$8:F$36,0)</f>
        <v>9</v>
      </c>
      <c r="H8" s="65">
        <f>VLOOKUP($A8,'Return Data'!$B$7:$R$2843,12,0)</f>
        <v>34.2958</v>
      </c>
      <c r="I8" s="66">
        <f t="shared" ref="I8:I36" si="2">RANK(H8,H$8:H$36,0)</f>
        <v>8</v>
      </c>
      <c r="J8" s="65">
        <f>VLOOKUP($A8,'Return Data'!$B$7:$R$2843,13,0)</f>
        <v>69.607900000000001</v>
      </c>
      <c r="K8" s="66">
        <f t="shared" ref="K8:K36" si="3">RANK(J8,J$8:J$36,0)</f>
        <v>8</v>
      </c>
      <c r="L8" s="65">
        <f>VLOOKUP($A8,'Return Data'!$B$7:$R$2843,17,0)</f>
        <v>14.088800000000001</v>
      </c>
      <c r="M8" s="66">
        <f t="shared" ref="M8:M36" si="4">RANK(L8,L$8:L$36,0)</f>
        <v>19</v>
      </c>
      <c r="N8" s="65">
        <f>VLOOKUP($A8,'Return Data'!$B$7:$R$2843,14,0)</f>
        <v>12.131</v>
      </c>
      <c r="O8" s="66">
        <f t="shared" ref="O8:O26" si="5">RANK(N8,N$8:N$36,0)</f>
        <v>22</v>
      </c>
      <c r="P8" s="65">
        <f>VLOOKUP($A8,'Return Data'!$B$7:$R$2843,15,0)</f>
        <v>14.1904</v>
      </c>
      <c r="Q8" s="66">
        <f t="shared" ref="Q8:Q26" si="6">RANK(P8,P$8:P$36,0)</f>
        <v>20</v>
      </c>
      <c r="R8" s="65">
        <f>VLOOKUP($A8,'Return Data'!$B$7:$R$2843,16,0)</f>
        <v>14.6439</v>
      </c>
      <c r="S8" s="67">
        <f t="shared" ref="S8:S36" si="7">RANK(R8,R$8:R$36,0)</f>
        <v>11</v>
      </c>
    </row>
    <row r="9" spans="1:20" x14ac:dyDescent="0.3">
      <c r="A9" s="63" t="s">
        <v>952</v>
      </c>
      <c r="B9" s="64">
        <f>VLOOKUP($A9,'Return Data'!$B$7:$R$2843,3,0)</f>
        <v>44340</v>
      </c>
      <c r="C9" s="65">
        <f>VLOOKUP($A9,'Return Data'!$B$7:$R$2843,4,0)</f>
        <v>44.25</v>
      </c>
      <c r="D9" s="65">
        <f>VLOOKUP($A9,'Return Data'!$B$7:$R$2843,10,0)</f>
        <v>1.421</v>
      </c>
      <c r="E9" s="66">
        <f t="shared" si="0"/>
        <v>19</v>
      </c>
      <c r="F9" s="65">
        <f>VLOOKUP($A9,'Return Data'!$B$7:$R$2843,11,0)</f>
        <v>13.0846</v>
      </c>
      <c r="G9" s="66">
        <f t="shared" si="1"/>
        <v>27</v>
      </c>
      <c r="H9" s="65">
        <f>VLOOKUP($A9,'Return Data'!$B$7:$R$2843,12,0)</f>
        <v>29.7654</v>
      </c>
      <c r="I9" s="66">
        <f t="shared" si="2"/>
        <v>23</v>
      </c>
      <c r="J9" s="65">
        <f>VLOOKUP($A9,'Return Data'!$B$7:$R$2843,13,0)</f>
        <v>53.699199999999998</v>
      </c>
      <c r="K9" s="66">
        <f t="shared" si="3"/>
        <v>28</v>
      </c>
      <c r="L9" s="65">
        <f>VLOOKUP($A9,'Return Data'!$B$7:$R$2843,17,0)</f>
        <v>18.028300000000002</v>
      </c>
      <c r="M9" s="66">
        <f t="shared" si="4"/>
        <v>4</v>
      </c>
      <c r="N9" s="65">
        <f>VLOOKUP($A9,'Return Data'!$B$7:$R$2843,14,0)</f>
        <v>16.714300000000001</v>
      </c>
      <c r="O9" s="66">
        <f t="shared" si="5"/>
        <v>2</v>
      </c>
      <c r="P9" s="65">
        <f>VLOOKUP($A9,'Return Data'!$B$7:$R$2843,15,0)</f>
        <v>18.262</v>
      </c>
      <c r="Q9" s="66">
        <f t="shared" si="6"/>
        <v>2</v>
      </c>
      <c r="R9" s="65">
        <f>VLOOKUP($A9,'Return Data'!$B$7:$R$2843,16,0)</f>
        <v>16.605799999999999</v>
      </c>
      <c r="S9" s="67">
        <f t="shared" si="7"/>
        <v>3</v>
      </c>
    </row>
    <row r="10" spans="1:20" x14ac:dyDescent="0.3">
      <c r="A10" s="63" t="s">
        <v>955</v>
      </c>
      <c r="B10" s="64">
        <f>VLOOKUP($A10,'Return Data'!$B$7:$R$2843,3,0)</f>
        <v>44340</v>
      </c>
      <c r="C10" s="65">
        <f>VLOOKUP($A10,'Return Data'!$B$7:$R$2843,4,0)</f>
        <v>20.5</v>
      </c>
      <c r="D10" s="65">
        <f>VLOOKUP($A10,'Return Data'!$B$7:$R$2843,10,0)</f>
        <v>1.6361000000000001</v>
      </c>
      <c r="E10" s="66">
        <f t="shared" si="0"/>
        <v>18</v>
      </c>
      <c r="F10" s="65">
        <f>VLOOKUP($A10,'Return Data'!$B$7:$R$2843,11,0)</f>
        <v>17.883800000000001</v>
      </c>
      <c r="G10" s="66">
        <f t="shared" si="1"/>
        <v>13</v>
      </c>
      <c r="H10" s="65">
        <f>VLOOKUP($A10,'Return Data'!$B$7:$R$2843,12,0)</f>
        <v>31.748100000000001</v>
      </c>
      <c r="I10" s="66">
        <f t="shared" si="2"/>
        <v>15</v>
      </c>
      <c r="J10" s="65">
        <f>VLOOKUP($A10,'Return Data'!$B$7:$R$2843,13,0)</f>
        <v>61.290300000000002</v>
      </c>
      <c r="K10" s="66">
        <f t="shared" si="3"/>
        <v>20</v>
      </c>
      <c r="L10" s="65">
        <f>VLOOKUP($A10,'Return Data'!$B$7:$R$2843,17,0)</f>
        <v>15.018599999999999</v>
      </c>
      <c r="M10" s="66">
        <f t="shared" si="4"/>
        <v>16</v>
      </c>
      <c r="N10" s="65">
        <f>VLOOKUP($A10,'Return Data'!$B$7:$R$2843,14,0)</f>
        <v>13.705</v>
      </c>
      <c r="O10" s="66">
        <f t="shared" si="5"/>
        <v>11</v>
      </c>
      <c r="P10" s="65">
        <f>VLOOKUP($A10,'Return Data'!$B$7:$R$2843,15,0)</f>
        <v>14.638400000000001</v>
      </c>
      <c r="Q10" s="66">
        <f t="shared" si="6"/>
        <v>15</v>
      </c>
      <c r="R10" s="65">
        <f>VLOOKUP($A10,'Return Data'!$B$7:$R$2843,16,0)</f>
        <v>11.874499999999999</v>
      </c>
      <c r="S10" s="67">
        <f t="shared" si="7"/>
        <v>26</v>
      </c>
    </row>
    <row r="11" spans="1:20" x14ac:dyDescent="0.3">
      <c r="A11" s="63" t="s">
        <v>957</v>
      </c>
      <c r="B11" s="64">
        <f>VLOOKUP($A11,'Return Data'!$B$7:$R$2843,3,0)</f>
        <v>44340</v>
      </c>
      <c r="C11" s="65">
        <f>VLOOKUP($A11,'Return Data'!$B$7:$R$2843,4,0)</f>
        <v>134.24</v>
      </c>
      <c r="D11" s="65">
        <f>VLOOKUP($A11,'Return Data'!$B$7:$R$2843,10,0)</f>
        <v>1.0615000000000001</v>
      </c>
      <c r="E11" s="66">
        <f t="shared" si="0"/>
        <v>24</v>
      </c>
      <c r="F11" s="65">
        <f>VLOOKUP($A11,'Return Data'!$B$7:$R$2843,11,0)</f>
        <v>15.5846</v>
      </c>
      <c r="G11" s="66">
        <f t="shared" si="1"/>
        <v>22</v>
      </c>
      <c r="H11" s="65">
        <f>VLOOKUP($A11,'Return Data'!$B$7:$R$2843,12,0)</f>
        <v>29.813400000000001</v>
      </c>
      <c r="I11" s="66">
        <f t="shared" si="2"/>
        <v>22</v>
      </c>
      <c r="J11" s="65">
        <f>VLOOKUP($A11,'Return Data'!$B$7:$R$2843,13,0)</f>
        <v>56.914099999999998</v>
      </c>
      <c r="K11" s="66">
        <f t="shared" si="3"/>
        <v>25</v>
      </c>
      <c r="L11" s="65">
        <f>VLOOKUP($A11,'Return Data'!$B$7:$R$2843,17,0)</f>
        <v>17.517099999999999</v>
      </c>
      <c r="M11" s="66">
        <f t="shared" si="4"/>
        <v>5</v>
      </c>
      <c r="N11" s="65">
        <f>VLOOKUP($A11,'Return Data'!$B$7:$R$2843,14,0)</f>
        <v>15.2841</v>
      </c>
      <c r="O11" s="66">
        <f t="shared" si="5"/>
        <v>4</v>
      </c>
      <c r="P11" s="65">
        <f>VLOOKUP($A11,'Return Data'!$B$7:$R$2843,15,0)</f>
        <v>15.109</v>
      </c>
      <c r="Q11" s="66">
        <f t="shared" si="6"/>
        <v>11</v>
      </c>
      <c r="R11" s="65">
        <f>VLOOKUP($A11,'Return Data'!$B$7:$R$2843,16,0)</f>
        <v>15.525399999999999</v>
      </c>
      <c r="S11" s="67">
        <f t="shared" si="7"/>
        <v>5</v>
      </c>
    </row>
    <row r="12" spans="1:20" x14ac:dyDescent="0.3">
      <c r="A12" s="63" t="s">
        <v>958</v>
      </c>
      <c r="B12" s="64">
        <f>VLOOKUP($A12,'Return Data'!$B$7:$R$2843,3,0)</f>
        <v>44340</v>
      </c>
      <c r="C12" s="65">
        <f>VLOOKUP($A12,'Return Data'!$B$7:$R$2843,4,0)</f>
        <v>39.68</v>
      </c>
      <c r="D12" s="65">
        <f>VLOOKUP($A12,'Return Data'!$B$7:$R$2843,10,0)</f>
        <v>1.8219000000000001</v>
      </c>
      <c r="E12" s="66">
        <f t="shared" si="0"/>
        <v>17</v>
      </c>
      <c r="F12" s="65">
        <f>VLOOKUP($A12,'Return Data'!$B$7:$R$2843,11,0)</f>
        <v>17.222999999999999</v>
      </c>
      <c r="G12" s="66">
        <f t="shared" si="1"/>
        <v>17</v>
      </c>
      <c r="H12" s="65">
        <f>VLOOKUP($A12,'Return Data'!$B$7:$R$2843,12,0)</f>
        <v>32.134500000000003</v>
      </c>
      <c r="I12" s="66">
        <f t="shared" si="2"/>
        <v>14</v>
      </c>
      <c r="J12" s="65">
        <f>VLOOKUP($A12,'Return Data'!$B$7:$R$2843,13,0)</f>
        <v>62.3568</v>
      </c>
      <c r="K12" s="66">
        <f t="shared" si="3"/>
        <v>19</v>
      </c>
      <c r="L12" s="65">
        <f>VLOOKUP($A12,'Return Data'!$B$7:$R$2843,17,0)</f>
        <v>21.488800000000001</v>
      </c>
      <c r="M12" s="66">
        <f t="shared" si="4"/>
        <v>1</v>
      </c>
      <c r="N12" s="65">
        <f>VLOOKUP($A12,'Return Data'!$B$7:$R$2843,14,0)</f>
        <v>18.293700000000001</v>
      </c>
      <c r="O12" s="66">
        <f t="shared" si="5"/>
        <v>1</v>
      </c>
      <c r="P12" s="65">
        <f>VLOOKUP($A12,'Return Data'!$B$7:$R$2843,15,0)</f>
        <v>18.6313</v>
      </c>
      <c r="Q12" s="66">
        <f t="shared" si="6"/>
        <v>1</v>
      </c>
      <c r="R12" s="65">
        <f>VLOOKUP($A12,'Return Data'!$B$7:$R$2843,16,0)</f>
        <v>15.283300000000001</v>
      </c>
      <c r="S12" s="67">
        <f t="shared" si="7"/>
        <v>6</v>
      </c>
    </row>
    <row r="13" spans="1:20" x14ac:dyDescent="0.3">
      <c r="A13" s="63" t="s">
        <v>960</v>
      </c>
      <c r="B13" s="64">
        <f>VLOOKUP($A13,'Return Data'!$B$7:$R$2843,3,0)</f>
        <v>44340</v>
      </c>
      <c r="C13" s="65">
        <f>VLOOKUP($A13,'Return Data'!$B$7:$R$2843,4,0)</f>
        <v>279.613</v>
      </c>
      <c r="D13" s="65">
        <f>VLOOKUP($A13,'Return Data'!$B$7:$R$2843,10,0)</f>
        <v>4.2698</v>
      </c>
      <c r="E13" s="66">
        <f t="shared" si="0"/>
        <v>1</v>
      </c>
      <c r="F13" s="65">
        <f>VLOOKUP($A13,'Return Data'!$B$7:$R$2843,11,0)</f>
        <v>16.189299999999999</v>
      </c>
      <c r="G13" s="66">
        <f t="shared" si="1"/>
        <v>19</v>
      </c>
      <c r="H13" s="65">
        <f>VLOOKUP($A13,'Return Data'!$B$7:$R$2843,12,0)</f>
        <v>31.624700000000001</v>
      </c>
      <c r="I13" s="66">
        <f t="shared" si="2"/>
        <v>16</v>
      </c>
      <c r="J13" s="65">
        <f>VLOOKUP($A13,'Return Data'!$B$7:$R$2843,13,0)</f>
        <v>63.786499999999997</v>
      </c>
      <c r="K13" s="66">
        <f t="shared" si="3"/>
        <v>16</v>
      </c>
      <c r="L13" s="65">
        <f>VLOOKUP($A13,'Return Data'!$B$7:$R$2843,17,0)</f>
        <v>11.9154</v>
      </c>
      <c r="M13" s="66">
        <f t="shared" si="4"/>
        <v>25</v>
      </c>
      <c r="N13" s="65">
        <f>VLOOKUP($A13,'Return Data'!$B$7:$R$2843,14,0)</f>
        <v>11.3081</v>
      </c>
      <c r="O13" s="66">
        <f t="shared" si="5"/>
        <v>25</v>
      </c>
      <c r="P13" s="65">
        <f>VLOOKUP($A13,'Return Data'!$B$7:$R$2843,15,0)</f>
        <v>13.265700000000001</v>
      </c>
      <c r="Q13" s="66">
        <f t="shared" si="6"/>
        <v>25</v>
      </c>
      <c r="R13" s="65">
        <f>VLOOKUP($A13,'Return Data'!$B$7:$R$2843,16,0)</f>
        <v>11.609400000000001</v>
      </c>
      <c r="S13" s="67">
        <f t="shared" si="7"/>
        <v>27</v>
      </c>
    </row>
    <row r="14" spans="1:20" x14ac:dyDescent="0.3">
      <c r="A14" s="63" t="s">
        <v>963</v>
      </c>
      <c r="B14" s="64">
        <f>VLOOKUP($A14,'Return Data'!$B$7:$R$2843,3,0)</f>
        <v>44340</v>
      </c>
      <c r="C14" s="65">
        <f>VLOOKUP($A14,'Return Data'!$B$7:$R$2843,4,0)</f>
        <v>51.18</v>
      </c>
      <c r="D14" s="65">
        <f>VLOOKUP($A14,'Return Data'!$B$7:$R$2843,10,0)</f>
        <v>1.3265</v>
      </c>
      <c r="E14" s="66">
        <f t="shared" si="0"/>
        <v>20</v>
      </c>
      <c r="F14" s="65">
        <f>VLOOKUP($A14,'Return Data'!$B$7:$R$2843,11,0)</f>
        <v>15.923</v>
      </c>
      <c r="G14" s="66">
        <f t="shared" si="1"/>
        <v>21</v>
      </c>
      <c r="H14" s="65">
        <f>VLOOKUP($A14,'Return Data'!$B$7:$R$2843,12,0)</f>
        <v>30.728000000000002</v>
      </c>
      <c r="I14" s="66">
        <f t="shared" si="2"/>
        <v>19</v>
      </c>
      <c r="J14" s="65">
        <f>VLOOKUP($A14,'Return Data'!$B$7:$R$2843,13,0)</f>
        <v>66.222800000000007</v>
      </c>
      <c r="K14" s="66">
        <f t="shared" si="3"/>
        <v>12</v>
      </c>
      <c r="L14" s="65">
        <f>VLOOKUP($A14,'Return Data'!$B$7:$R$2843,17,0)</f>
        <v>16.167400000000001</v>
      </c>
      <c r="M14" s="66">
        <f t="shared" si="4"/>
        <v>9</v>
      </c>
      <c r="N14" s="65">
        <f>VLOOKUP($A14,'Return Data'!$B$7:$R$2843,14,0)</f>
        <v>13.926</v>
      </c>
      <c r="O14" s="66">
        <f t="shared" si="5"/>
        <v>10</v>
      </c>
      <c r="P14" s="65">
        <f>VLOOKUP($A14,'Return Data'!$B$7:$R$2843,15,0)</f>
        <v>15.7142</v>
      </c>
      <c r="Q14" s="66">
        <f t="shared" si="6"/>
        <v>5</v>
      </c>
      <c r="R14" s="65">
        <f>VLOOKUP($A14,'Return Data'!$B$7:$R$2843,16,0)</f>
        <v>14.6031</v>
      </c>
      <c r="S14" s="67">
        <f t="shared" si="7"/>
        <v>13</v>
      </c>
    </row>
    <row r="15" spans="1:20" x14ac:dyDescent="0.3">
      <c r="A15" s="63" t="s">
        <v>965</v>
      </c>
      <c r="B15" s="64">
        <f>VLOOKUP($A15,'Return Data'!$B$7:$R$2843,3,0)</f>
        <v>44340</v>
      </c>
      <c r="C15" s="65">
        <f>VLOOKUP($A15,'Return Data'!$B$7:$R$2843,4,0)</f>
        <v>684.08569999999997</v>
      </c>
      <c r="D15" s="65">
        <f>VLOOKUP($A15,'Return Data'!$B$7:$R$2843,10,0)</f>
        <v>3.8302999999999998</v>
      </c>
      <c r="E15" s="66">
        <f t="shared" si="0"/>
        <v>4</v>
      </c>
      <c r="F15" s="65">
        <f>VLOOKUP($A15,'Return Data'!$B$7:$R$2843,11,0)</f>
        <v>27.465499999999999</v>
      </c>
      <c r="G15" s="66">
        <f t="shared" si="1"/>
        <v>1</v>
      </c>
      <c r="H15" s="65">
        <f>VLOOKUP($A15,'Return Data'!$B$7:$R$2843,12,0)</f>
        <v>46.706000000000003</v>
      </c>
      <c r="I15" s="66">
        <f t="shared" si="2"/>
        <v>1</v>
      </c>
      <c r="J15" s="65">
        <f>VLOOKUP($A15,'Return Data'!$B$7:$R$2843,13,0)</f>
        <v>78.805599999999998</v>
      </c>
      <c r="K15" s="66">
        <f t="shared" si="3"/>
        <v>1</v>
      </c>
      <c r="L15" s="65">
        <f>VLOOKUP($A15,'Return Data'!$B$7:$R$2843,17,0)</f>
        <v>17.398</v>
      </c>
      <c r="M15" s="66">
        <f t="shared" si="4"/>
        <v>8</v>
      </c>
      <c r="N15" s="65">
        <f>VLOOKUP($A15,'Return Data'!$B$7:$R$2843,14,0)</f>
        <v>14.082700000000001</v>
      </c>
      <c r="O15" s="66">
        <f t="shared" si="5"/>
        <v>9</v>
      </c>
      <c r="P15" s="65">
        <f>VLOOKUP($A15,'Return Data'!$B$7:$R$2843,15,0)</f>
        <v>13.9033</v>
      </c>
      <c r="Q15" s="66">
        <f t="shared" si="6"/>
        <v>24</v>
      </c>
      <c r="R15" s="65">
        <f>VLOOKUP($A15,'Return Data'!$B$7:$R$2843,16,0)</f>
        <v>13.378399999999999</v>
      </c>
      <c r="S15" s="67">
        <f t="shared" si="7"/>
        <v>18</v>
      </c>
    </row>
    <row r="16" spans="1:20" x14ac:dyDescent="0.3">
      <c r="A16" s="63" t="s">
        <v>967</v>
      </c>
      <c r="B16" s="64">
        <f>VLOOKUP($A16,'Return Data'!$B$7:$R$2843,3,0)</f>
        <v>44340</v>
      </c>
      <c r="C16" s="65">
        <f>VLOOKUP($A16,'Return Data'!$B$7:$R$2843,4,0)</f>
        <v>642.13400000000001</v>
      </c>
      <c r="D16" s="65">
        <f>VLOOKUP($A16,'Return Data'!$B$7:$R$2843,10,0)</f>
        <v>2.0023</v>
      </c>
      <c r="E16" s="66">
        <f t="shared" si="0"/>
        <v>14</v>
      </c>
      <c r="F16" s="65">
        <f>VLOOKUP($A16,'Return Data'!$B$7:$R$2843,11,0)</f>
        <v>23.9481</v>
      </c>
      <c r="G16" s="66">
        <f t="shared" si="1"/>
        <v>3</v>
      </c>
      <c r="H16" s="65">
        <f>VLOOKUP($A16,'Return Data'!$B$7:$R$2843,12,0)</f>
        <v>36.606200000000001</v>
      </c>
      <c r="I16" s="66">
        <f t="shared" si="2"/>
        <v>4</v>
      </c>
      <c r="J16" s="65">
        <f>VLOOKUP($A16,'Return Data'!$B$7:$R$2843,13,0)</f>
        <v>72.689499999999995</v>
      </c>
      <c r="K16" s="66">
        <f t="shared" si="3"/>
        <v>4</v>
      </c>
      <c r="L16" s="65">
        <f>VLOOKUP($A16,'Return Data'!$B$7:$R$2843,17,0)</f>
        <v>9.8153000000000006</v>
      </c>
      <c r="M16" s="66">
        <f t="shared" si="4"/>
        <v>28</v>
      </c>
      <c r="N16" s="65">
        <f>VLOOKUP($A16,'Return Data'!$B$7:$R$2843,14,0)</f>
        <v>12.268599999999999</v>
      </c>
      <c r="O16" s="66">
        <f t="shared" si="5"/>
        <v>21</v>
      </c>
      <c r="P16" s="65">
        <f>VLOOKUP($A16,'Return Data'!$B$7:$R$2843,15,0)</f>
        <v>15.278499999999999</v>
      </c>
      <c r="Q16" s="66">
        <f t="shared" si="6"/>
        <v>9</v>
      </c>
      <c r="R16" s="65">
        <f>VLOOKUP($A16,'Return Data'!$B$7:$R$2843,16,0)</f>
        <v>13.2232</v>
      </c>
      <c r="S16" s="67">
        <f t="shared" si="7"/>
        <v>19</v>
      </c>
    </row>
    <row r="17" spans="1:19" x14ac:dyDescent="0.3">
      <c r="A17" s="63" t="s">
        <v>969</v>
      </c>
      <c r="B17" s="64">
        <f>VLOOKUP($A17,'Return Data'!$B$7:$R$2843,3,0)</f>
        <v>44340</v>
      </c>
      <c r="C17" s="65">
        <f>VLOOKUP($A17,'Return Data'!$B$7:$R$2843,4,0)</f>
        <v>297.71159999999998</v>
      </c>
      <c r="D17" s="65">
        <f>VLOOKUP($A17,'Return Data'!$B$7:$R$2843,10,0)</f>
        <v>-7.4800000000000005E-2</v>
      </c>
      <c r="E17" s="66">
        <f t="shared" si="0"/>
        <v>29</v>
      </c>
      <c r="F17" s="65">
        <f>VLOOKUP($A17,'Return Data'!$B$7:$R$2843,11,0)</f>
        <v>14.942399999999999</v>
      </c>
      <c r="G17" s="66">
        <f t="shared" si="1"/>
        <v>25</v>
      </c>
      <c r="H17" s="65">
        <f>VLOOKUP($A17,'Return Data'!$B$7:$R$2843,12,0)</f>
        <v>31.5352</v>
      </c>
      <c r="I17" s="66">
        <f t="shared" si="2"/>
        <v>17</v>
      </c>
      <c r="J17" s="65">
        <f>VLOOKUP($A17,'Return Data'!$B$7:$R$2843,13,0)</f>
        <v>62.878900000000002</v>
      </c>
      <c r="K17" s="66">
        <f t="shared" si="3"/>
        <v>18</v>
      </c>
      <c r="L17" s="65">
        <f>VLOOKUP($A17,'Return Data'!$B$7:$R$2843,17,0)</f>
        <v>14.930099999999999</v>
      </c>
      <c r="M17" s="66">
        <f t="shared" si="4"/>
        <v>17</v>
      </c>
      <c r="N17" s="65">
        <f>VLOOKUP($A17,'Return Data'!$B$7:$R$2843,14,0)</f>
        <v>12.8447</v>
      </c>
      <c r="O17" s="66">
        <f t="shared" si="5"/>
        <v>18</v>
      </c>
      <c r="P17" s="65">
        <f>VLOOKUP($A17,'Return Data'!$B$7:$R$2843,15,0)</f>
        <v>15.1068</v>
      </c>
      <c r="Q17" s="66">
        <f t="shared" si="6"/>
        <v>12</v>
      </c>
      <c r="R17" s="65">
        <f>VLOOKUP($A17,'Return Data'!$B$7:$R$2843,16,0)</f>
        <v>12.934799999999999</v>
      </c>
      <c r="S17" s="67">
        <f t="shared" si="7"/>
        <v>22</v>
      </c>
    </row>
    <row r="18" spans="1:19" x14ac:dyDescent="0.3">
      <c r="A18" s="63" t="s">
        <v>971</v>
      </c>
      <c r="B18" s="64">
        <f>VLOOKUP($A18,'Return Data'!$B$7:$R$2843,3,0)</f>
        <v>44340</v>
      </c>
      <c r="C18" s="65">
        <f>VLOOKUP($A18,'Return Data'!$B$7:$R$2843,4,0)</f>
        <v>59.98</v>
      </c>
      <c r="D18" s="65">
        <f>VLOOKUP($A18,'Return Data'!$B$7:$R$2843,10,0)</f>
        <v>1.8335999999999999</v>
      </c>
      <c r="E18" s="66">
        <f t="shared" si="0"/>
        <v>16</v>
      </c>
      <c r="F18" s="65">
        <f>VLOOKUP($A18,'Return Data'!$B$7:$R$2843,11,0)</f>
        <v>19.2682</v>
      </c>
      <c r="G18" s="66">
        <f t="shared" si="1"/>
        <v>6</v>
      </c>
      <c r="H18" s="65">
        <f>VLOOKUP($A18,'Return Data'!$B$7:$R$2843,12,0)</f>
        <v>32.993299999999998</v>
      </c>
      <c r="I18" s="66">
        <f t="shared" si="2"/>
        <v>12</v>
      </c>
      <c r="J18" s="65">
        <f>VLOOKUP($A18,'Return Data'!$B$7:$R$2843,13,0)</f>
        <v>65.782200000000003</v>
      </c>
      <c r="K18" s="66">
        <f t="shared" si="3"/>
        <v>14</v>
      </c>
      <c r="L18" s="65">
        <f>VLOOKUP($A18,'Return Data'!$B$7:$R$2843,17,0)</f>
        <v>14.8308</v>
      </c>
      <c r="M18" s="66">
        <f t="shared" si="4"/>
        <v>18</v>
      </c>
      <c r="N18" s="65">
        <f>VLOOKUP($A18,'Return Data'!$B$7:$R$2843,14,0)</f>
        <v>13.1136</v>
      </c>
      <c r="O18" s="66">
        <f t="shared" si="5"/>
        <v>16</v>
      </c>
      <c r="P18" s="65">
        <f>VLOOKUP($A18,'Return Data'!$B$7:$R$2843,15,0)</f>
        <v>15.9316</v>
      </c>
      <c r="Q18" s="66">
        <f t="shared" si="6"/>
        <v>4</v>
      </c>
      <c r="R18" s="65">
        <f>VLOOKUP($A18,'Return Data'!$B$7:$R$2843,16,0)</f>
        <v>14.999000000000001</v>
      </c>
      <c r="S18" s="67">
        <f t="shared" si="7"/>
        <v>8</v>
      </c>
    </row>
    <row r="19" spans="1:19" x14ac:dyDescent="0.3">
      <c r="A19" s="63" t="s">
        <v>973</v>
      </c>
      <c r="B19" s="64">
        <f>VLOOKUP($A19,'Return Data'!$B$7:$R$2843,3,0)</f>
        <v>44340</v>
      </c>
      <c r="C19" s="65">
        <f>VLOOKUP($A19,'Return Data'!$B$7:$R$2843,4,0)</f>
        <v>36.58</v>
      </c>
      <c r="D19" s="65">
        <f>VLOOKUP($A19,'Return Data'!$B$7:$R$2843,10,0)</f>
        <v>3.8614000000000002</v>
      </c>
      <c r="E19" s="66">
        <f t="shared" si="0"/>
        <v>3</v>
      </c>
      <c r="F19" s="65">
        <f>VLOOKUP($A19,'Return Data'!$B$7:$R$2843,11,0)</f>
        <v>19.036799999999999</v>
      </c>
      <c r="G19" s="66">
        <f t="shared" si="1"/>
        <v>8</v>
      </c>
      <c r="H19" s="65">
        <f>VLOOKUP($A19,'Return Data'!$B$7:$R$2843,12,0)</f>
        <v>34.683399999999999</v>
      </c>
      <c r="I19" s="66">
        <f t="shared" si="2"/>
        <v>7</v>
      </c>
      <c r="J19" s="65">
        <f>VLOOKUP($A19,'Return Data'!$B$7:$R$2843,13,0)</f>
        <v>66.424000000000007</v>
      </c>
      <c r="K19" s="66">
        <f t="shared" si="3"/>
        <v>11</v>
      </c>
      <c r="L19" s="65">
        <f>VLOOKUP($A19,'Return Data'!$B$7:$R$2843,17,0)</f>
        <v>18.837399999999999</v>
      </c>
      <c r="M19" s="66">
        <f t="shared" si="4"/>
        <v>2</v>
      </c>
      <c r="N19" s="65">
        <f>VLOOKUP($A19,'Return Data'!$B$7:$R$2843,14,0)</f>
        <v>14.514699999999999</v>
      </c>
      <c r="O19" s="66">
        <f t="shared" si="5"/>
        <v>6</v>
      </c>
      <c r="P19" s="65">
        <f>VLOOKUP($A19,'Return Data'!$B$7:$R$2843,15,0)</f>
        <v>14.5746</v>
      </c>
      <c r="Q19" s="66">
        <f t="shared" si="6"/>
        <v>17</v>
      </c>
      <c r="R19" s="65">
        <f>VLOOKUP($A19,'Return Data'!$B$7:$R$2843,16,0)</f>
        <v>14.036899999999999</v>
      </c>
      <c r="S19" s="67">
        <f t="shared" si="7"/>
        <v>15</v>
      </c>
    </row>
    <row r="20" spans="1:19" x14ac:dyDescent="0.3">
      <c r="A20" s="63" t="s">
        <v>974</v>
      </c>
      <c r="B20" s="64">
        <f>VLOOKUP($A20,'Return Data'!$B$7:$R$2843,3,0)</f>
        <v>44340</v>
      </c>
      <c r="C20" s="65">
        <f>VLOOKUP($A20,'Return Data'!$B$7:$R$2843,4,0)</f>
        <v>46.75</v>
      </c>
      <c r="D20" s="65">
        <f>VLOOKUP($A20,'Return Data'!$B$7:$R$2843,10,0)</f>
        <v>1.0591999999999999</v>
      </c>
      <c r="E20" s="66">
        <f t="shared" si="0"/>
        <v>25</v>
      </c>
      <c r="F20" s="65">
        <f>VLOOKUP($A20,'Return Data'!$B$7:$R$2843,11,0)</f>
        <v>15.403600000000001</v>
      </c>
      <c r="G20" s="66">
        <f t="shared" si="1"/>
        <v>23</v>
      </c>
      <c r="H20" s="65">
        <f>VLOOKUP($A20,'Return Data'!$B$7:$R$2843,12,0)</f>
        <v>27.038</v>
      </c>
      <c r="I20" s="66">
        <f t="shared" si="2"/>
        <v>27</v>
      </c>
      <c r="J20" s="65">
        <f>VLOOKUP($A20,'Return Data'!$B$7:$R$2843,13,0)</f>
        <v>57.725999999999999</v>
      </c>
      <c r="K20" s="66">
        <f t="shared" si="3"/>
        <v>24</v>
      </c>
      <c r="L20" s="65">
        <f>VLOOKUP($A20,'Return Data'!$B$7:$R$2843,17,0)</f>
        <v>15.2219</v>
      </c>
      <c r="M20" s="66">
        <f t="shared" si="4"/>
        <v>14</v>
      </c>
      <c r="N20" s="65">
        <f>VLOOKUP($A20,'Return Data'!$B$7:$R$2843,14,0)</f>
        <v>12.8246</v>
      </c>
      <c r="O20" s="66">
        <f t="shared" si="5"/>
        <v>19</v>
      </c>
      <c r="P20" s="65">
        <f>VLOOKUP($A20,'Return Data'!$B$7:$R$2843,15,0)</f>
        <v>15.195399999999999</v>
      </c>
      <c r="Q20" s="66">
        <f t="shared" si="6"/>
        <v>10</v>
      </c>
      <c r="R20" s="65">
        <f>VLOOKUP($A20,'Return Data'!$B$7:$R$2843,16,0)</f>
        <v>12.641400000000001</v>
      </c>
      <c r="S20" s="67">
        <f t="shared" si="7"/>
        <v>23</v>
      </c>
    </row>
    <row r="21" spans="1:19" x14ac:dyDescent="0.3">
      <c r="A21" s="63" t="s">
        <v>977</v>
      </c>
      <c r="B21" s="64">
        <f>VLOOKUP($A21,'Return Data'!$B$7:$R$2843,3,0)</f>
        <v>44340</v>
      </c>
      <c r="C21" s="65">
        <f>VLOOKUP($A21,'Return Data'!$B$7:$R$2843,4,0)</f>
        <v>28.9</v>
      </c>
      <c r="D21" s="65">
        <f>VLOOKUP($A21,'Return Data'!$B$7:$R$2843,10,0)</f>
        <v>0.45190000000000002</v>
      </c>
      <c r="E21" s="66">
        <f t="shared" si="0"/>
        <v>28</v>
      </c>
      <c r="F21" s="65">
        <f>VLOOKUP($A21,'Return Data'!$B$7:$R$2843,11,0)</f>
        <v>10.3896</v>
      </c>
      <c r="G21" s="66">
        <f t="shared" si="1"/>
        <v>29</v>
      </c>
      <c r="H21" s="65">
        <f>VLOOKUP($A21,'Return Data'!$B$7:$R$2843,12,0)</f>
        <v>25.542999999999999</v>
      </c>
      <c r="I21" s="66">
        <f t="shared" si="2"/>
        <v>28</v>
      </c>
      <c r="J21" s="65">
        <f>VLOOKUP($A21,'Return Data'!$B$7:$R$2843,13,0)</f>
        <v>57.751100000000001</v>
      </c>
      <c r="K21" s="66">
        <f t="shared" si="3"/>
        <v>23</v>
      </c>
      <c r="L21" s="65">
        <f>VLOOKUP($A21,'Return Data'!$B$7:$R$2843,17,0)</f>
        <v>9.9266000000000005</v>
      </c>
      <c r="M21" s="66">
        <f t="shared" si="4"/>
        <v>27</v>
      </c>
      <c r="N21" s="65">
        <f>VLOOKUP($A21,'Return Data'!$B$7:$R$2843,14,0)</f>
        <v>10.3521</v>
      </c>
      <c r="O21" s="66">
        <f t="shared" si="5"/>
        <v>27</v>
      </c>
      <c r="P21" s="65">
        <f>VLOOKUP($A21,'Return Data'!$B$7:$R$2843,15,0)</f>
        <v>14.021800000000001</v>
      </c>
      <c r="Q21" s="66">
        <f t="shared" si="6"/>
        <v>23</v>
      </c>
      <c r="R21" s="65">
        <f>VLOOKUP($A21,'Return Data'!$B$7:$R$2843,16,0)</f>
        <v>12.548400000000001</v>
      </c>
      <c r="S21" s="67">
        <f t="shared" si="7"/>
        <v>24</v>
      </c>
    </row>
    <row r="22" spans="1:19" x14ac:dyDescent="0.3">
      <c r="A22" s="63" t="s">
        <v>979</v>
      </c>
      <c r="B22" s="64">
        <f>VLOOKUP($A22,'Return Data'!$B$7:$R$2843,3,0)</f>
        <v>44340</v>
      </c>
      <c r="C22" s="65">
        <f>VLOOKUP($A22,'Return Data'!$B$7:$R$2843,4,0)</f>
        <v>42.39</v>
      </c>
      <c r="D22" s="65">
        <f>VLOOKUP($A22,'Return Data'!$B$7:$R$2843,10,0)</f>
        <v>3.7698999999999998</v>
      </c>
      <c r="E22" s="66">
        <f t="shared" si="0"/>
        <v>5</v>
      </c>
      <c r="F22" s="65">
        <f>VLOOKUP($A22,'Return Data'!$B$7:$R$2843,11,0)</f>
        <v>17.3263</v>
      </c>
      <c r="G22" s="66">
        <f t="shared" si="1"/>
        <v>16</v>
      </c>
      <c r="H22" s="65">
        <f>VLOOKUP($A22,'Return Data'!$B$7:$R$2843,12,0)</f>
        <v>28.923400000000001</v>
      </c>
      <c r="I22" s="66">
        <f t="shared" si="2"/>
        <v>25</v>
      </c>
      <c r="J22" s="65">
        <f>VLOOKUP($A22,'Return Data'!$B$7:$R$2843,13,0)</f>
        <v>58.3489</v>
      </c>
      <c r="K22" s="66">
        <f t="shared" si="3"/>
        <v>22</v>
      </c>
      <c r="L22" s="65">
        <f>VLOOKUP($A22,'Return Data'!$B$7:$R$2843,17,0)</f>
        <v>15.6701</v>
      </c>
      <c r="M22" s="66">
        <f t="shared" si="4"/>
        <v>12</v>
      </c>
      <c r="N22" s="65">
        <f>VLOOKUP($A22,'Return Data'!$B$7:$R$2843,14,0)</f>
        <v>13.372199999999999</v>
      </c>
      <c r="O22" s="66">
        <f t="shared" si="5"/>
        <v>14</v>
      </c>
      <c r="P22" s="65">
        <f>VLOOKUP($A22,'Return Data'!$B$7:$R$2843,15,0)</f>
        <v>14.9099</v>
      </c>
      <c r="Q22" s="66">
        <f t="shared" si="6"/>
        <v>14</v>
      </c>
      <c r="R22" s="65">
        <f>VLOOKUP($A22,'Return Data'!$B$7:$R$2843,16,0)</f>
        <v>15.093299999999999</v>
      </c>
      <c r="S22" s="67">
        <f t="shared" si="7"/>
        <v>7</v>
      </c>
    </row>
    <row r="23" spans="1:19" x14ac:dyDescent="0.3">
      <c r="A23" s="63" t="s">
        <v>981</v>
      </c>
      <c r="B23" s="64">
        <f>VLOOKUP($A23,'Return Data'!$B$7:$R$2843,3,0)</f>
        <v>44340</v>
      </c>
      <c r="C23" s="65">
        <f>VLOOKUP($A23,'Return Data'!$B$7:$R$2843,4,0)</f>
        <v>92.947100000000006</v>
      </c>
      <c r="D23" s="65">
        <f>VLOOKUP($A23,'Return Data'!$B$7:$R$2843,10,0)</f>
        <v>1.1716</v>
      </c>
      <c r="E23" s="66">
        <f t="shared" si="0"/>
        <v>22</v>
      </c>
      <c r="F23" s="65">
        <f>VLOOKUP($A23,'Return Data'!$B$7:$R$2843,11,0)</f>
        <v>11.012600000000001</v>
      </c>
      <c r="G23" s="66">
        <f t="shared" si="1"/>
        <v>28</v>
      </c>
      <c r="H23" s="65">
        <f>VLOOKUP($A23,'Return Data'!$B$7:$R$2843,12,0)</f>
        <v>21.4239</v>
      </c>
      <c r="I23" s="66">
        <f t="shared" si="2"/>
        <v>29</v>
      </c>
      <c r="J23" s="65">
        <f>VLOOKUP($A23,'Return Data'!$B$7:$R$2843,13,0)</f>
        <v>42.645299999999999</v>
      </c>
      <c r="K23" s="66">
        <f t="shared" si="3"/>
        <v>29</v>
      </c>
      <c r="L23" s="65">
        <f>VLOOKUP($A23,'Return Data'!$B$7:$R$2843,17,0)</f>
        <v>13.5974</v>
      </c>
      <c r="M23" s="66">
        <f t="shared" si="4"/>
        <v>23</v>
      </c>
      <c r="N23" s="65">
        <f>VLOOKUP($A23,'Return Data'!$B$7:$R$2843,14,0)</f>
        <v>11.1553</v>
      </c>
      <c r="O23" s="66">
        <f t="shared" si="5"/>
        <v>26</v>
      </c>
      <c r="P23" s="65">
        <f>VLOOKUP($A23,'Return Data'!$B$7:$R$2843,15,0)</f>
        <v>11.897600000000001</v>
      </c>
      <c r="Q23" s="66">
        <f t="shared" si="6"/>
        <v>26</v>
      </c>
      <c r="R23" s="65">
        <f>VLOOKUP($A23,'Return Data'!$B$7:$R$2843,16,0)</f>
        <v>11.887</v>
      </c>
      <c r="S23" s="67">
        <f t="shared" si="7"/>
        <v>25</v>
      </c>
    </row>
    <row r="24" spans="1:19" x14ac:dyDescent="0.3">
      <c r="A24" s="63" t="s">
        <v>1914</v>
      </c>
      <c r="B24" s="64">
        <f>VLOOKUP($A24,'Return Data'!$B$7:$R$2843,3,0)</f>
        <v>44340</v>
      </c>
      <c r="C24" s="65">
        <f>VLOOKUP($A24,'Return Data'!$B$7:$R$2843,4,0)</f>
        <v>354.90499999999997</v>
      </c>
      <c r="D24" s="65">
        <f>VLOOKUP($A24,'Return Data'!$B$7:$R$2843,10,0)</f>
        <v>2.7763</v>
      </c>
      <c r="E24" s="66">
        <f t="shared" si="0"/>
        <v>9</v>
      </c>
      <c r="F24" s="65">
        <f>VLOOKUP($A24,'Return Data'!$B$7:$R$2843,11,0)</f>
        <v>18.429600000000001</v>
      </c>
      <c r="G24" s="66">
        <f t="shared" si="1"/>
        <v>11</v>
      </c>
      <c r="H24" s="65">
        <f>VLOOKUP($A24,'Return Data'!$B$7:$R$2843,12,0)</f>
        <v>34.038200000000003</v>
      </c>
      <c r="I24" s="66">
        <f t="shared" si="2"/>
        <v>10</v>
      </c>
      <c r="J24" s="65">
        <f>VLOOKUP($A24,'Return Data'!$B$7:$R$2843,13,0)</f>
        <v>70.344899999999996</v>
      </c>
      <c r="K24" s="66">
        <f t="shared" si="3"/>
        <v>6</v>
      </c>
      <c r="L24" s="65">
        <f>VLOOKUP($A24,'Return Data'!$B$7:$R$2843,17,0)</f>
        <v>18.1968</v>
      </c>
      <c r="M24" s="66">
        <f t="shared" si="4"/>
        <v>3</v>
      </c>
      <c r="N24" s="65">
        <f>VLOOKUP($A24,'Return Data'!$B$7:$R$2843,14,0)</f>
        <v>15.4133</v>
      </c>
      <c r="O24" s="66">
        <f t="shared" si="5"/>
        <v>3</v>
      </c>
      <c r="P24" s="65">
        <f>VLOOKUP($A24,'Return Data'!$B$7:$R$2843,15,0)</f>
        <v>15.649900000000001</v>
      </c>
      <c r="Q24" s="66">
        <f t="shared" si="6"/>
        <v>6</v>
      </c>
      <c r="R24" s="65">
        <f>VLOOKUP($A24,'Return Data'!$B$7:$R$2843,16,0)</f>
        <v>14.832700000000001</v>
      </c>
      <c r="S24" s="67">
        <f t="shared" si="7"/>
        <v>10</v>
      </c>
    </row>
    <row r="25" spans="1:19" x14ac:dyDescent="0.3">
      <c r="A25" s="63" t="s">
        <v>982</v>
      </c>
      <c r="B25" s="64">
        <f>VLOOKUP($A25,'Return Data'!$B$7:$R$2843,3,0)</f>
        <v>44340</v>
      </c>
      <c r="C25" s="65">
        <f>VLOOKUP($A25,'Return Data'!$B$7:$R$2843,4,0)</f>
        <v>38.121000000000002</v>
      </c>
      <c r="D25" s="65">
        <f>VLOOKUP($A25,'Return Data'!$B$7:$R$2843,10,0)</f>
        <v>2.2422</v>
      </c>
      <c r="E25" s="66">
        <f t="shared" si="0"/>
        <v>12</v>
      </c>
      <c r="F25" s="65">
        <f>VLOOKUP($A25,'Return Data'!$B$7:$R$2843,11,0)</f>
        <v>17.497800000000002</v>
      </c>
      <c r="G25" s="66">
        <f t="shared" si="1"/>
        <v>15</v>
      </c>
      <c r="H25" s="65">
        <f>VLOOKUP($A25,'Return Data'!$B$7:$R$2843,12,0)</f>
        <v>31.221</v>
      </c>
      <c r="I25" s="66">
        <f t="shared" si="2"/>
        <v>18</v>
      </c>
      <c r="J25" s="65">
        <f>VLOOKUP($A25,'Return Data'!$B$7:$R$2843,13,0)</f>
        <v>60.943199999999997</v>
      </c>
      <c r="K25" s="66">
        <f t="shared" si="3"/>
        <v>21</v>
      </c>
      <c r="L25" s="65">
        <f>VLOOKUP($A25,'Return Data'!$B$7:$R$2843,17,0)</f>
        <v>13.865</v>
      </c>
      <c r="M25" s="66">
        <f t="shared" si="4"/>
        <v>22</v>
      </c>
      <c r="N25" s="65">
        <f>VLOOKUP($A25,'Return Data'!$B$7:$R$2843,14,0)</f>
        <v>12.8691</v>
      </c>
      <c r="O25" s="66">
        <f t="shared" si="5"/>
        <v>17</v>
      </c>
      <c r="P25" s="65">
        <f>VLOOKUP($A25,'Return Data'!$B$7:$R$2843,15,0)</f>
        <v>14.2921</v>
      </c>
      <c r="Q25" s="66">
        <f t="shared" si="6"/>
        <v>19</v>
      </c>
      <c r="R25" s="65">
        <f>VLOOKUP($A25,'Return Data'!$B$7:$R$2843,16,0)</f>
        <v>13.6965</v>
      </c>
      <c r="S25" s="67">
        <f t="shared" si="7"/>
        <v>16</v>
      </c>
    </row>
    <row r="26" spans="1:19" x14ac:dyDescent="0.3">
      <c r="A26" s="63" t="s">
        <v>985</v>
      </c>
      <c r="B26" s="64">
        <f>VLOOKUP($A26,'Return Data'!$B$7:$R$2843,3,0)</f>
        <v>44340</v>
      </c>
      <c r="C26" s="65">
        <f>VLOOKUP($A26,'Return Data'!$B$7:$R$2843,4,0)</f>
        <v>37.796100000000003</v>
      </c>
      <c r="D26" s="65">
        <f>VLOOKUP($A26,'Return Data'!$B$7:$R$2843,10,0)</f>
        <v>1.0730999999999999</v>
      </c>
      <c r="E26" s="66">
        <f t="shared" si="0"/>
        <v>23</v>
      </c>
      <c r="F26" s="65">
        <f>VLOOKUP($A26,'Return Data'!$B$7:$R$2843,11,0)</f>
        <v>13.367699999999999</v>
      </c>
      <c r="G26" s="66">
        <f t="shared" si="1"/>
        <v>26</v>
      </c>
      <c r="H26" s="65">
        <f>VLOOKUP($A26,'Return Data'!$B$7:$R$2843,12,0)</f>
        <v>29.572700000000001</v>
      </c>
      <c r="I26" s="66">
        <f t="shared" si="2"/>
        <v>24</v>
      </c>
      <c r="J26" s="65">
        <f>VLOOKUP($A26,'Return Data'!$B$7:$R$2843,13,0)</f>
        <v>54.6511</v>
      </c>
      <c r="K26" s="66">
        <f t="shared" si="3"/>
        <v>27</v>
      </c>
      <c r="L26" s="65">
        <f>VLOOKUP($A26,'Return Data'!$B$7:$R$2843,17,0)</f>
        <v>15.207100000000001</v>
      </c>
      <c r="M26" s="66">
        <f t="shared" si="4"/>
        <v>15</v>
      </c>
      <c r="N26" s="65">
        <f>VLOOKUP($A26,'Return Data'!$B$7:$R$2843,14,0)</f>
        <v>13.444000000000001</v>
      </c>
      <c r="O26" s="66">
        <f t="shared" si="5"/>
        <v>12</v>
      </c>
      <c r="P26" s="65">
        <f>VLOOKUP($A26,'Return Data'!$B$7:$R$2843,15,0)</f>
        <v>14.1387</v>
      </c>
      <c r="Q26" s="66">
        <f t="shared" si="6"/>
        <v>22</v>
      </c>
      <c r="R26" s="65">
        <f>VLOOKUP($A26,'Return Data'!$B$7:$R$2843,16,0)</f>
        <v>13.124599999999999</v>
      </c>
      <c r="S26" s="67">
        <f t="shared" si="7"/>
        <v>20</v>
      </c>
    </row>
    <row r="27" spans="1:19" x14ac:dyDescent="0.3">
      <c r="A27" s="63" t="s">
        <v>986</v>
      </c>
      <c r="B27" s="64">
        <f>VLOOKUP($A27,'Return Data'!$B$7:$R$2843,3,0)</f>
        <v>44340</v>
      </c>
      <c r="C27" s="65">
        <f>VLOOKUP($A27,'Return Data'!$B$7:$R$2843,4,0)</f>
        <v>14.294499999999999</v>
      </c>
      <c r="D27" s="65">
        <f>VLOOKUP($A27,'Return Data'!$B$7:$R$2843,10,0)</f>
        <v>3.34</v>
      </c>
      <c r="E27" s="66">
        <f t="shared" si="0"/>
        <v>6</v>
      </c>
      <c r="F27" s="65">
        <f>VLOOKUP($A27,'Return Data'!$B$7:$R$2843,11,0)</f>
        <v>22.7818</v>
      </c>
      <c r="G27" s="66">
        <f t="shared" si="1"/>
        <v>5</v>
      </c>
      <c r="H27" s="65">
        <f>VLOOKUP($A27,'Return Data'!$B$7:$R$2843,12,0)</f>
        <v>39.859699999999997</v>
      </c>
      <c r="I27" s="66">
        <f t="shared" si="2"/>
        <v>2</v>
      </c>
      <c r="J27" s="65">
        <f>VLOOKUP($A27,'Return Data'!$B$7:$R$2843,13,0)</f>
        <v>68.756299999999996</v>
      </c>
      <c r="K27" s="66">
        <f t="shared" si="3"/>
        <v>9</v>
      </c>
      <c r="L27" s="65">
        <f>VLOOKUP($A27,'Return Data'!$B$7:$R$2843,17,0)</f>
        <v>17.420500000000001</v>
      </c>
      <c r="M27" s="66">
        <f t="shared" si="4"/>
        <v>7</v>
      </c>
      <c r="N27" s="65"/>
      <c r="O27" s="66"/>
      <c r="P27" s="65"/>
      <c r="Q27" s="66"/>
      <c r="R27" s="65">
        <f>VLOOKUP($A27,'Return Data'!$B$7:$R$2843,16,0)</f>
        <v>17.6813</v>
      </c>
      <c r="S27" s="67">
        <f t="shared" si="7"/>
        <v>1</v>
      </c>
    </row>
    <row r="28" spans="1:19" x14ac:dyDescent="0.3">
      <c r="A28" s="63" t="s">
        <v>988</v>
      </c>
      <c r="B28" s="64">
        <f>VLOOKUP($A28,'Return Data'!$B$7:$R$2843,3,0)</f>
        <v>44340</v>
      </c>
      <c r="C28" s="65">
        <f>VLOOKUP($A28,'Return Data'!$B$7:$R$2843,4,0)</f>
        <v>73.299000000000007</v>
      </c>
      <c r="D28" s="65">
        <f>VLOOKUP($A28,'Return Data'!$B$7:$R$2843,10,0)</f>
        <v>1.8579000000000001</v>
      </c>
      <c r="E28" s="66">
        <f t="shared" si="0"/>
        <v>15</v>
      </c>
      <c r="F28" s="65">
        <f>VLOOKUP($A28,'Return Data'!$B$7:$R$2843,11,0)</f>
        <v>17.212800000000001</v>
      </c>
      <c r="G28" s="66">
        <f t="shared" si="1"/>
        <v>18</v>
      </c>
      <c r="H28" s="65">
        <f>VLOOKUP($A28,'Return Data'!$B$7:$R$2843,12,0)</f>
        <v>30.508900000000001</v>
      </c>
      <c r="I28" s="66">
        <f t="shared" si="2"/>
        <v>21</v>
      </c>
      <c r="J28" s="65">
        <f>VLOOKUP($A28,'Return Data'!$B$7:$R$2843,13,0)</f>
        <v>70.197599999999994</v>
      </c>
      <c r="K28" s="66">
        <f t="shared" si="3"/>
        <v>7</v>
      </c>
      <c r="L28" s="65">
        <f>VLOOKUP($A28,'Return Data'!$B$7:$R$2843,17,0)</f>
        <v>15.459099999999999</v>
      </c>
      <c r="M28" s="66">
        <f t="shared" si="4"/>
        <v>13</v>
      </c>
      <c r="N28" s="65">
        <f>VLOOKUP($A28,'Return Data'!$B$7:$R$2843,14,0)</f>
        <v>15.1745</v>
      </c>
      <c r="O28" s="66">
        <f t="shared" ref="O28:O36" si="8">RANK(N28,N$8:N$36,0)</f>
        <v>5</v>
      </c>
      <c r="P28" s="65">
        <f>VLOOKUP($A28,'Return Data'!$B$7:$R$2843,15,0)</f>
        <v>17.714200000000002</v>
      </c>
      <c r="Q28" s="66">
        <f t="shared" ref="Q28:Q36" si="9">RANK(P28,P$8:P$36,0)</f>
        <v>3</v>
      </c>
      <c r="R28" s="65">
        <f>VLOOKUP($A28,'Return Data'!$B$7:$R$2843,16,0)</f>
        <v>17.581</v>
      </c>
      <c r="S28" s="67">
        <f t="shared" si="7"/>
        <v>2</v>
      </c>
    </row>
    <row r="29" spans="1:19" x14ac:dyDescent="0.3">
      <c r="A29" s="63" t="s">
        <v>2024</v>
      </c>
      <c r="B29" s="64">
        <f>VLOOKUP($A29,'Return Data'!$B$7:$R$2843,3,0)</f>
        <v>44340</v>
      </c>
      <c r="C29" s="65">
        <f>VLOOKUP($A29,'Return Data'!$B$7:$R$2843,4,0)</f>
        <v>33.269199999999998</v>
      </c>
      <c r="D29" s="65">
        <f>VLOOKUP($A29,'Return Data'!$B$7:$R$2843,10,0)</f>
        <v>1.2382</v>
      </c>
      <c r="E29" s="66">
        <f t="shared" si="0"/>
        <v>21</v>
      </c>
      <c r="F29" s="65">
        <f>VLOOKUP($A29,'Return Data'!$B$7:$R$2843,11,0)</f>
        <v>17.902699999999999</v>
      </c>
      <c r="G29" s="66">
        <f t="shared" si="1"/>
        <v>12</v>
      </c>
      <c r="H29" s="65">
        <f>VLOOKUP($A29,'Return Data'!$B$7:$R$2843,12,0)</f>
        <v>32.554000000000002</v>
      </c>
      <c r="I29" s="66">
        <f t="shared" si="2"/>
        <v>13</v>
      </c>
      <c r="J29" s="65">
        <f>VLOOKUP($A29,'Return Data'!$B$7:$R$2843,13,0)</f>
        <v>64.650099999999995</v>
      </c>
      <c r="K29" s="66">
        <f t="shared" si="3"/>
        <v>15</v>
      </c>
      <c r="L29" s="65">
        <f>VLOOKUP($A29,'Return Data'!$B$7:$R$2843,17,0)</f>
        <v>14.026</v>
      </c>
      <c r="M29" s="66">
        <f t="shared" si="4"/>
        <v>21</v>
      </c>
      <c r="N29" s="65">
        <f>VLOOKUP($A29,'Return Data'!$B$7:$R$2843,14,0)</f>
        <v>12.4612</v>
      </c>
      <c r="O29" s="66">
        <f t="shared" si="8"/>
        <v>20</v>
      </c>
      <c r="P29" s="65">
        <f>VLOOKUP($A29,'Return Data'!$B$7:$R$2843,15,0)</f>
        <v>14.1845</v>
      </c>
      <c r="Q29" s="66">
        <f t="shared" si="9"/>
        <v>21</v>
      </c>
      <c r="R29" s="65">
        <f>VLOOKUP($A29,'Return Data'!$B$7:$R$2843,16,0)</f>
        <v>13.088800000000001</v>
      </c>
      <c r="S29" s="67">
        <f t="shared" si="7"/>
        <v>21</v>
      </c>
    </row>
    <row r="30" spans="1:19" x14ac:dyDescent="0.3">
      <c r="A30" s="63" t="s">
        <v>991</v>
      </c>
      <c r="B30" s="64">
        <f>VLOOKUP($A30,'Return Data'!$B$7:$R$2843,3,0)</f>
        <v>44340</v>
      </c>
      <c r="C30" s="65">
        <f>VLOOKUP($A30,'Return Data'!$B$7:$R$2843,4,0)</f>
        <v>45.878100000000003</v>
      </c>
      <c r="D30" s="65">
        <f>VLOOKUP($A30,'Return Data'!$B$7:$R$2843,10,0)</f>
        <v>2.15</v>
      </c>
      <c r="E30" s="66">
        <f t="shared" si="0"/>
        <v>13</v>
      </c>
      <c r="F30" s="65">
        <f>VLOOKUP($A30,'Return Data'!$B$7:$R$2843,11,0)</f>
        <v>24.277999999999999</v>
      </c>
      <c r="G30" s="66">
        <f t="shared" si="1"/>
        <v>2</v>
      </c>
      <c r="H30" s="65">
        <f>VLOOKUP($A30,'Return Data'!$B$7:$R$2843,12,0)</f>
        <v>35.2012</v>
      </c>
      <c r="I30" s="66">
        <f t="shared" si="2"/>
        <v>6</v>
      </c>
      <c r="J30" s="65">
        <f>VLOOKUP($A30,'Return Data'!$B$7:$R$2843,13,0)</f>
        <v>74.771699999999996</v>
      </c>
      <c r="K30" s="66">
        <f t="shared" si="3"/>
        <v>2</v>
      </c>
      <c r="L30" s="65">
        <f>VLOOKUP($A30,'Return Data'!$B$7:$R$2843,17,0)</f>
        <v>9.2502999999999993</v>
      </c>
      <c r="M30" s="66">
        <f t="shared" si="4"/>
        <v>29</v>
      </c>
      <c r="N30" s="65">
        <f>VLOOKUP($A30,'Return Data'!$B$7:$R$2843,14,0)</f>
        <v>11.7377</v>
      </c>
      <c r="O30" s="66">
        <f t="shared" si="8"/>
        <v>24</v>
      </c>
      <c r="P30" s="65">
        <f>VLOOKUP($A30,'Return Data'!$B$7:$R$2843,15,0)</f>
        <v>15.565899999999999</v>
      </c>
      <c r="Q30" s="66">
        <f t="shared" si="9"/>
        <v>7</v>
      </c>
      <c r="R30" s="65">
        <f>VLOOKUP($A30,'Return Data'!$B$7:$R$2843,16,0)</f>
        <v>14.625400000000001</v>
      </c>
      <c r="S30" s="67">
        <f t="shared" si="7"/>
        <v>12</v>
      </c>
    </row>
    <row r="31" spans="1:19" x14ac:dyDescent="0.3">
      <c r="A31" s="63" t="s">
        <v>993</v>
      </c>
      <c r="B31" s="64">
        <f>VLOOKUP($A31,'Return Data'!$B$7:$R$2843,3,0)</f>
        <v>44340</v>
      </c>
      <c r="C31" s="65">
        <f>VLOOKUP($A31,'Return Data'!$B$7:$R$2843,4,0)</f>
        <v>249</v>
      </c>
      <c r="D31" s="65">
        <f>VLOOKUP($A31,'Return Data'!$B$7:$R$2843,10,0)</f>
        <v>4.1100000000000003</v>
      </c>
      <c r="E31" s="66">
        <f t="shared" si="0"/>
        <v>2</v>
      </c>
      <c r="F31" s="65">
        <f>VLOOKUP($A31,'Return Data'!$B$7:$R$2843,11,0)</f>
        <v>18.599699999999999</v>
      </c>
      <c r="G31" s="66">
        <f t="shared" si="1"/>
        <v>10</v>
      </c>
      <c r="H31" s="65">
        <f>VLOOKUP($A31,'Return Data'!$B$7:$R$2843,12,0)</f>
        <v>33.921399999999998</v>
      </c>
      <c r="I31" s="66">
        <f t="shared" si="2"/>
        <v>11</v>
      </c>
      <c r="J31" s="65">
        <f>VLOOKUP($A31,'Return Data'!$B$7:$R$2843,13,0)</f>
        <v>66.177300000000002</v>
      </c>
      <c r="K31" s="66">
        <f t="shared" si="3"/>
        <v>13</v>
      </c>
      <c r="L31" s="65">
        <f>VLOOKUP($A31,'Return Data'!$B$7:$R$2843,17,0)</f>
        <v>15.7417</v>
      </c>
      <c r="M31" s="66">
        <f t="shared" si="4"/>
        <v>11</v>
      </c>
      <c r="N31" s="65">
        <f>VLOOKUP($A31,'Return Data'!$B$7:$R$2843,14,0)</f>
        <v>14.3771</v>
      </c>
      <c r="O31" s="66">
        <f t="shared" si="8"/>
        <v>7</v>
      </c>
      <c r="P31" s="65">
        <f>VLOOKUP($A31,'Return Data'!$B$7:$R$2843,15,0)</f>
        <v>14.9147</v>
      </c>
      <c r="Q31" s="66">
        <f t="shared" si="9"/>
        <v>13</v>
      </c>
      <c r="R31" s="65">
        <f>VLOOKUP($A31,'Return Data'!$B$7:$R$2843,16,0)</f>
        <v>14.844900000000001</v>
      </c>
      <c r="S31" s="67">
        <f t="shared" si="7"/>
        <v>9</v>
      </c>
    </row>
    <row r="32" spans="1:19" x14ac:dyDescent="0.3">
      <c r="A32" s="63" t="s">
        <v>994</v>
      </c>
      <c r="B32" s="64">
        <f>VLOOKUP($A32,'Return Data'!$B$7:$R$2843,3,0)</f>
        <v>44340</v>
      </c>
      <c r="C32" s="65">
        <f>VLOOKUP($A32,'Return Data'!$B$7:$R$2843,4,0)</f>
        <v>57.649299999999997</v>
      </c>
      <c r="D32" s="65">
        <f>VLOOKUP($A32,'Return Data'!$B$7:$R$2843,10,0)</f>
        <v>1.0466</v>
      </c>
      <c r="E32" s="66">
        <f t="shared" si="0"/>
        <v>26</v>
      </c>
      <c r="F32" s="65">
        <f>VLOOKUP($A32,'Return Data'!$B$7:$R$2843,11,0)</f>
        <v>19.109100000000002</v>
      </c>
      <c r="G32" s="66">
        <f t="shared" si="1"/>
        <v>7</v>
      </c>
      <c r="H32" s="65">
        <f>VLOOKUP($A32,'Return Data'!$B$7:$R$2843,12,0)</f>
        <v>36.090200000000003</v>
      </c>
      <c r="I32" s="66">
        <f t="shared" si="2"/>
        <v>5</v>
      </c>
      <c r="J32" s="65">
        <f>VLOOKUP($A32,'Return Data'!$B$7:$R$2843,13,0)</f>
        <v>73.337000000000003</v>
      </c>
      <c r="K32" s="66">
        <f t="shared" si="3"/>
        <v>3</v>
      </c>
      <c r="L32" s="65">
        <f>VLOOKUP($A32,'Return Data'!$B$7:$R$2843,17,0)</f>
        <v>16.0138</v>
      </c>
      <c r="M32" s="66">
        <f t="shared" si="4"/>
        <v>10</v>
      </c>
      <c r="N32" s="65">
        <f>VLOOKUP($A32,'Return Data'!$B$7:$R$2843,14,0)</f>
        <v>13.442</v>
      </c>
      <c r="O32" s="66">
        <f t="shared" si="8"/>
        <v>13</v>
      </c>
      <c r="P32" s="65">
        <f>VLOOKUP($A32,'Return Data'!$B$7:$R$2843,15,0)</f>
        <v>14.5951</v>
      </c>
      <c r="Q32" s="66">
        <f t="shared" si="9"/>
        <v>16</v>
      </c>
      <c r="R32" s="65">
        <f>VLOOKUP($A32,'Return Data'!$B$7:$R$2843,16,0)</f>
        <v>15.882</v>
      </c>
      <c r="S32" s="67">
        <f t="shared" si="7"/>
        <v>4</v>
      </c>
    </row>
    <row r="33" spans="1:19" x14ac:dyDescent="0.3">
      <c r="A33" s="63" t="s">
        <v>997</v>
      </c>
      <c r="B33" s="64">
        <f>VLOOKUP($A33,'Return Data'!$B$7:$R$2843,3,0)</f>
        <v>44340</v>
      </c>
      <c r="C33" s="65">
        <f>VLOOKUP($A33,'Return Data'!$B$7:$R$2843,4,0)</f>
        <v>316.19540000000001</v>
      </c>
      <c r="D33" s="65">
        <f>VLOOKUP($A33,'Return Data'!$B$7:$R$2843,10,0)</f>
        <v>2.4973000000000001</v>
      </c>
      <c r="E33" s="66">
        <f t="shared" si="0"/>
        <v>10</v>
      </c>
      <c r="F33" s="65">
        <f>VLOOKUP($A33,'Return Data'!$B$7:$R$2843,11,0)</f>
        <v>23.559899999999999</v>
      </c>
      <c r="G33" s="66">
        <f t="shared" si="1"/>
        <v>4</v>
      </c>
      <c r="H33" s="65">
        <f>VLOOKUP($A33,'Return Data'!$B$7:$R$2843,12,0)</f>
        <v>37.423900000000003</v>
      </c>
      <c r="I33" s="66">
        <f t="shared" si="2"/>
        <v>3</v>
      </c>
      <c r="J33" s="65">
        <f>VLOOKUP($A33,'Return Data'!$B$7:$R$2843,13,0)</f>
        <v>71.501800000000003</v>
      </c>
      <c r="K33" s="66">
        <f t="shared" si="3"/>
        <v>5</v>
      </c>
      <c r="L33" s="65">
        <f>VLOOKUP($A33,'Return Data'!$B$7:$R$2843,17,0)</f>
        <v>13.4864</v>
      </c>
      <c r="M33" s="66">
        <f t="shared" si="4"/>
        <v>24</v>
      </c>
      <c r="N33" s="65">
        <f>VLOOKUP($A33,'Return Data'!$B$7:$R$2843,14,0)</f>
        <v>13.296799999999999</v>
      </c>
      <c r="O33" s="66">
        <f t="shared" si="8"/>
        <v>15</v>
      </c>
      <c r="P33" s="65">
        <f>VLOOKUP($A33,'Return Data'!$B$7:$R$2843,15,0)</f>
        <v>14.343</v>
      </c>
      <c r="Q33" s="66">
        <f t="shared" si="9"/>
        <v>18</v>
      </c>
      <c r="R33" s="65">
        <f>VLOOKUP($A33,'Return Data'!$B$7:$R$2843,16,0)</f>
        <v>13.573</v>
      </c>
      <c r="S33" s="67">
        <f t="shared" si="7"/>
        <v>17</v>
      </c>
    </row>
    <row r="34" spans="1:19" x14ac:dyDescent="0.3">
      <c r="A34" s="63" t="s">
        <v>998</v>
      </c>
      <c r="B34" s="64">
        <f>VLOOKUP($A34,'Return Data'!$B$7:$R$2843,3,0)</f>
        <v>44340</v>
      </c>
      <c r="C34" s="65">
        <f>VLOOKUP($A34,'Return Data'!$B$7:$R$2843,4,0)</f>
        <v>97.1</v>
      </c>
      <c r="D34" s="65">
        <f>VLOOKUP($A34,'Return Data'!$B$7:$R$2843,10,0)</f>
        <v>2.9256000000000002</v>
      </c>
      <c r="E34" s="66">
        <f t="shared" si="0"/>
        <v>8</v>
      </c>
      <c r="F34" s="65">
        <f>VLOOKUP($A34,'Return Data'!$B$7:$R$2843,11,0)</f>
        <v>15.348100000000001</v>
      </c>
      <c r="G34" s="66">
        <f t="shared" si="1"/>
        <v>24</v>
      </c>
      <c r="H34" s="65">
        <f>VLOOKUP($A34,'Return Data'!$B$7:$R$2843,12,0)</f>
        <v>28.677399999999999</v>
      </c>
      <c r="I34" s="66">
        <f t="shared" si="2"/>
        <v>26</v>
      </c>
      <c r="J34" s="65">
        <f>VLOOKUP($A34,'Return Data'!$B$7:$R$2843,13,0)</f>
        <v>55.310299999999998</v>
      </c>
      <c r="K34" s="66">
        <f t="shared" si="3"/>
        <v>26</v>
      </c>
      <c r="L34" s="65">
        <f>VLOOKUP($A34,'Return Data'!$B$7:$R$2843,17,0)</f>
        <v>10.863799999999999</v>
      </c>
      <c r="M34" s="66">
        <f t="shared" si="4"/>
        <v>26</v>
      </c>
      <c r="N34" s="65">
        <f>VLOOKUP($A34,'Return Data'!$B$7:$R$2843,14,0)</f>
        <v>10.052099999999999</v>
      </c>
      <c r="O34" s="66">
        <f t="shared" si="8"/>
        <v>28</v>
      </c>
      <c r="P34" s="65">
        <f>VLOOKUP($A34,'Return Data'!$B$7:$R$2843,15,0)</f>
        <v>10.815099999999999</v>
      </c>
      <c r="Q34" s="66">
        <f t="shared" si="9"/>
        <v>27</v>
      </c>
      <c r="R34" s="65">
        <f>VLOOKUP($A34,'Return Data'!$B$7:$R$2843,16,0)</f>
        <v>9.8137000000000008</v>
      </c>
      <c r="S34" s="67">
        <f t="shared" si="7"/>
        <v>28</v>
      </c>
    </row>
    <row r="35" spans="1:19" x14ac:dyDescent="0.3">
      <c r="A35" s="63" t="s">
        <v>1000</v>
      </c>
      <c r="B35" s="64">
        <f>VLOOKUP($A35,'Return Data'!$B$7:$R$2843,3,0)</f>
        <v>44340</v>
      </c>
      <c r="C35" s="65">
        <f>VLOOKUP($A35,'Return Data'!$B$7:$R$2843,4,0)</f>
        <v>14.52</v>
      </c>
      <c r="D35" s="65">
        <f>VLOOKUP($A35,'Return Data'!$B$7:$R$2843,10,0)</f>
        <v>0.97360000000000002</v>
      </c>
      <c r="E35" s="66">
        <f t="shared" si="0"/>
        <v>27</v>
      </c>
      <c r="F35" s="65">
        <f>VLOOKUP($A35,'Return Data'!$B$7:$R$2843,11,0)</f>
        <v>15.974399999999999</v>
      </c>
      <c r="G35" s="66">
        <f t="shared" si="1"/>
        <v>20</v>
      </c>
      <c r="H35" s="65">
        <f>VLOOKUP($A35,'Return Data'!$B$7:$R$2843,12,0)</f>
        <v>30.693100000000001</v>
      </c>
      <c r="I35" s="66">
        <f t="shared" si="2"/>
        <v>20</v>
      </c>
      <c r="J35" s="65">
        <f>VLOOKUP($A35,'Return Data'!$B$7:$R$2843,13,0)</f>
        <v>63.329599999999999</v>
      </c>
      <c r="K35" s="66">
        <f t="shared" si="3"/>
        <v>17</v>
      </c>
      <c r="L35" s="65">
        <f>VLOOKUP($A35,'Return Data'!$B$7:$R$2843,17,0)</f>
        <v>14.0442</v>
      </c>
      <c r="M35" s="66">
        <f t="shared" si="4"/>
        <v>20</v>
      </c>
      <c r="N35" s="65">
        <f>VLOOKUP($A35,'Return Data'!$B$7:$R$2843,14,0)</f>
        <v>11.826700000000001</v>
      </c>
      <c r="O35" s="66">
        <f t="shared" si="8"/>
        <v>23</v>
      </c>
      <c r="P35" s="65">
        <f>VLOOKUP($A35,'Return Data'!$B$7:$R$2843,15,0)</f>
        <v>0</v>
      </c>
      <c r="Q35" s="66">
        <f t="shared" si="9"/>
        <v>28</v>
      </c>
      <c r="R35" s="65">
        <f>VLOOKUP($A35,'Return Data'!$B$7:$R$2843,16,0)</f>
        <v>9.6748999999999992</v>
      </c>
      <c r="S35" s="67">
        <f t="shared" si="7"/>
        <v>29</v>
      </c>
    </row>
    <row r="36" spans="1:19" x14ac:dyDescent="0.3">
      <c r="A36" s="63" t="s">
        <v>1919</v>
      </c>
      <c r="B36" s="64">
        <f>VLOOKUP($A36,'Return Data'!$B$7:$R$2843,3,0)</f>
        <v>44340</v>
      </c>
      <c r="C36" s="65">
        <f>VLOOKUP($A36,'Return Data'!$B$7:$R$2843,4,0)</f>
        <v>176.8544</v>
      </c>
      <c r="D36" s="65">
        <f>VLOOKUP($A36,'Return Data'!$B$7:$R$2843,10,0)</f>
        <v>2.9540999999999999</v>
      </c>
      <c r="E36" s="66">
        <f t="shared" si="0"/>
        <v>7</v>
      </c>
      <c r="F36" s="65">
        <f>VLOOKUP($A36,'Return Data'!$B$7:$R$2843,11,0)</f>
        <v>17.795000000000002</v>
      </c>
      <c r="G36" s="66">
        <f t="shared" si="1"/>
        <v>14</v>
      </c>
      <c r="H36" s="65">
        <f>VLOOKUP($A36,'Return Data'!$B$7:$R$2843,12,0)</f>
        <v>34.213900000000002</v>
      </c>
      <c r="I36" s="66">
        <f t="shared" si="2"/>
        <v>9</v>
      </c>
      <c r="J36" s="65">
        <f>VLOOKUP($A36,'Return Data'!$B$7:$R$2843,13,0)</f>
        <v>66.694400000000002</v>
      </c>
      <c r="K36" s="66">
        <f t="shared" si="3"/>
        <v>10</v>
      </c>
      <c r="L36" s="65">
        <f>VLOOKUP($A36,'Return Data'!$B$7:$R$2843,17,0)</f>
        <v>17.481400000000001</v>
      </c>
      <c r="M36" s="66">
        <f t="shared" si="4"/>
        <v>6</v>
      </c>
      <c r="N36" s="65">
        <f>VLOOKUP($A36,'Return Data'!$B$7:$R$2843,14,0)</f>
        <v>14.237</v>
      </c>
      <c r="O36" s="66">
        <f t="shared" si="8"/>
        <v>8</v>
      </c>
      <c r="P36" s="65">
        <f>VLOOKUP($A36,'Return Data'!$B$7:$R$2843,15,0)</f>
        <v>15.414400000000001</v>
      </c>
      <c r="Q36" s="66">
        <f t="shared" si="9"/>
        <v>8</v>
      </c>
      <c r="R36" s="65">
        <f>VLOOKUP($A36,'Return Data'!$B$7:$R$2843,16,0)</f>
        <v>14.205500000000001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2.1056206896551721</v>
      </c>
      <c r="E38" s="74"/>
      <c r="F38" s="75">
        <f>AVERAGE(F8:F36)</f>
        <v>17.774955172413794</v>
      </c>
      <c r="G38" s="74"/>
      <c r="H38" s="75">
        <f>AVERAGE(H8:H36)</f>
        <v>32.397858620689654</v>
      </c>
      <c r="I38" s="74"/>
      <c r="J38" s="75">
        <f>AVERAGE(J8:J36)</f>
        <v>64.054979310344834</v>
      </c>
      <c r="K38" s="74"/>
      <c r="L38" s="75">
        <f>AVERAGE(L8:L36)</f>
        <v>15.017520689655175</v>
      </c>
      <c r="M38" s="74"/>
      <c r="N38" s="75">
        <f>AVERAGE(N8:N36)</f>
        <v>13.365078571428574</v>
      </c>
      <c r="O38" s="74"/>
      <c r="P38" s="75">
        <f>AVERAGE(P8:P36)</f>
        <v>14.366360714285717</v>
      </c>
      <c r="Q38" s="74"/>
      <c r="R38" s="75">
        <f>AVERAGE(R8:R36)</f>
        <v>13.914210344827584</v>
      </c>
      <c r="S38" s="76"/>
    </row>
    <row r="39" spans="1:19" x14ac:dyDescent="0.3">
      <c r="A39" s="73" t="s">
        <v>28</v>
      </c>
      <c r="B39" s="74"/>
      <c r="C39" s="74"/>
      <c r="D39" s="75">
        <f>MIN(D8:D36)</f>
        <v>-7.4800000000000005E-2</v>
      </c>
      <c r="E39" s="74"/>
      <c r="F39" s="75">
        <f>MIN(F8:F36)</f>
        <v>10.3896</v>
      </c>
      <c r="G39" s="74"/>
      <c r="H39" s="75">
        <f>MIN(H8:H36)</f>
        <v>21.4239</v>
      </c>
      <c r="I39" s="74"/>
      <c r="J39" s="75">
        <f>MIN(J8:J36)</f>
        <v>42.645299999999999</v>
      </c>
      <c r="K39" s="74"/>
      <c r="L39" s="75">
        <f>MIN(L8:L36)</f>
        <v>9.2502999999999993</v>
      </c>
      <c r="M39" s="74"/>
      <c r="N39" s="75">
        <f>MIN(N8:N36)</f>
        <v>10.052099999999999</v>
      </c>
      <c r="O39" s="74"/>
      <c r="P39" s="75">
        <f>MIN(P8:P36)</f>
        <v>0</v>
      </c>
      <c r="Q39" s="74"/>
      <c r="R39" s="75">
        <f>MIN(R8:R36)</f>
        <v>9.6748999999999992</v>
      </c>
      <c r="S39" s="76"/>
    </row>
    <row r="40" spans="1:19" ht="15" thickBot="1" x14ac:dyDescent="0.35">
      <c r="A40" s="77" t="s">
        <v>29</v>
      </c>
      <c r="B40" s="78"/>
      <c r="C40" s="78"/>
      <c r="D40" s="79">
        <f>MAX(D8:D36)</f>
        <v>4.2698</v>
      </c>
      <c r="E40" s="78"/>
      <c r="F40" s="79">
        <f>MAX(F8:F36)</f>
        <v>27.465499999999999</v>
      </c>
      <c r="G40" s="78"/>
      <c r="H40" s="79">
        <f>MAX(H8:H36)</f>
        <v>46.706000000000003</v>
      </c>
      <c r="I40" s="78"/>
      <c r="J40" s="79">
        <f>MAX(J8:J36)</f>
        <v>78.805599999999998</v>
      </c>
      <c r="K40" s="78"/>
      <c r="L40" s="79">
        <f>MAX(L8:L36)</f>
        <v>21.488800000000001</v>
      </c>
      <c r="M40" s="78"/>
      <c r="N40" s="79">
        <f>MAX(N8:N36)</f>
        <v>18.293700000000001</v>
      </c>
      <c r="O40" s="78"/>
      <c r="P40" s="79">
        <f>MAX(P8:P36)</f>
        <v>18.6313</v>
      </c>
      <c r="Q40" s="78"/>
      <c r="R40" s="79">
        <f>MAX(R8:R36)</f>
        <v>17.6813</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44340</v>
      </c>
      <c r="C8" s="65">
        <f>VLOOKUP($A8,'Return Data'!$B$7:$R$2843,4,0)</f>
        <v>67.019000000000005</v>
      </c>
      <c r="D8" s="65">
        <f>VLOOKUP($A8,'Return Data'!$B$7:$R$2843,9,0)</f>
        <v>10.3233</v>
      </c>
      <c r="E8" s="66">
        <f t="shared" ref="E8:E31" si="0">RANK(D8,D$8:D$31,0)</f>
        <v>14</v>
      </c>
      <c r="F8" s="65">
        <f>VLOOKUP($A8,'Return Data'!$B$7:$R$2843,10,0)</f>
        <v>10.641400000000001</v>
      </c>
      <c r="G8" s="66">
        <f t="shared" ref="G8:G31" si="1">RANK(F8,F$8:F$31,0)</f>
        <v>4</v>
      </c>
      <c r="H8" s="65">
        <f>VLOOKUP($A8,'Return Data'!$B$7:$R$2843,11,0)</f>
        <v>2.8902999999999999</v>
      </c>
      <c r="I8" s="66">
        <f t="shared" ref="I8:I31" si="2">RANK(H8,H$8:H$31,0)</f>
        <v>10</v>
      </c>
      <c r="J8" s="65">
        <f>VLOOKUP($A8,'Return Data'!$B$7:$R$2843,12,0)</f>
        <v>6.6840999999999999</v>
      </c>
      <c r="K8" s="66">
        <f t="shared" ref="K8:K31" si="3">RANK(J8,J$8:J$31,0)</f>
        <v>11</v>
      </c>
      <c r="L8" s="65">
        <f>VLOOKUP($A8,'Return Data'!$B$7:$R$2843,13,0)</f>
        <v>4.6567999999999996</v>
      </c>
      <c r="M8" s="66">
        <f t="shared" ref="M8:M31" si="4">RANK(L8,L$8:L$31,0)</f>
        <v>12</v>
      </c>
      <c r="N8" s="65">
        <f>VLOOKUP($A8,'Return Data'!$B$7:$R$2843,17,0)</f>
        <v>10.792999999999999</v>
      </c>
      <c r="O8" s="66">
        <f t="shared" ref="O8:O31" si="5">RANK(N8,N$8:N$31,0)</f>
        <v>10</v>
      </c>
      <c r="P8" s="65">
        <f>VLOOKUP($A8,'Return Data'!$B$7:$R$2843,14,0)</f>
        <v>10.968299999999999</v>
      </c>
      <c r="Q8" s="66">
        <f t="shared" ref="Q8:Q31" si="6">RANK(P8,P$8:P$31,0)</f>
        <v>9</v>
      </c>
      <c r="R8" s="65">
        <f>VLOOKUP($A8,'Return Data'!$B$7:$R$2843,16,0)</f>
        <v>9.9718</v>
      </c>
      <c r="S8" s="67">
        <f t="shared" ref="S8:S31" si="7">RANK(R8,R$8:R$31,0)</f>
        <v>8</v>
      </c>
    </row>
    <row r="9" spans="1:19" x14ac:dyDescent="0.3">
      <c r="A9" s="82" t="s">
        <v>1347</v>
      </c>
      <c r="B9" s="64">
        <f>VLOOKUP($A9,'Return Data'!$B$7:$R$2843,3,0)</f>
        <v>44340</v>
      </c>
      <c r="C9" s="65">
        <f>VLOOKUP($A9,'Return Data'!$B$7:$R$2843,4,0)</f>
        <v>20.890699999999999</v>
      </c>
      <c r="D9" s="65">
        <f>VLOOKUP($A9,'Return Data'!$B$7:$R$2843,9,0)</f>
        <v>8.7955000000000005</v>
      </c>
      <c r="E9" s="66">
        <f t="shared" si="0"/>
        <v>20</v>
      </c>
      <c r="F9" s="65">
        <f>VLOOKUP($A9,'Return Data'!$B$7:$R$2843,10,0)</f>
        <v>7.0976999999999997</v>
      </c>
      <c r="G9" s="66">
        <f t="shared" si="1"/>
        <v>21</v>
      </c>
      <c r="H9" s="65">
        <f>VLOOKUP($A9,'Return Data'!$B$7:$R$2843,11,0)</f>
        <v>3.1309999999999998</v>
      </c>
      <c r="I9" s="66">
        <f t="shared" si="2"/>
        <v>7</v>
      </c>
      <c r="J9" s="65">
        <f>VLOOKUP($A9,'Return Data'!$B$7:$R$2843,12,0)</f>
        <v>7.4775999999999998</v>
      </c>
      <c r="K9" s="66">
        <f t="shared" si="3"/>
        <v>6</v>
      </c>
      <c r="L9" s="65">
        <f>VLOOKUP($A9,'Return Data'!$B$7:$R$2843,13,0)</f>
        <v>5.5841000000000003</v>
      </c>
      <c r="M9" s="66">
        <f t="shared" si="4"/>
        <v>2</v>
      </c>
      <c r="N9" s="65">
        <f>VLOOKUP($A9,'Return Data'!$B$7:$R$2843,17,0)</f>
        <v>11.5312</v>
      </c>
      <c r="O9" s="66">
        <f t="shared" si="5"/>
        <v>5</v>
      </c>
      <c r="P9" s="65">
        <f>VLOOKUP($A9,'Return Data'!$B$7:$R$2843,14,0)</f>
        <v>11.242000000000001</v>
      </c>
      <c r="Q9" s="66">
        <f t="shared" si="6"/>
        <v>7</v>
      </c>
      <c r="R9" s="65">
        <f>VLOOKUP($A9,'Return Data'!$B$7:$R$2843,16,0)</f>
        <v>8.3106000000000009</v>
      </c>
      <c r="S9" s="67">
        <f t="shared" si="7"/>
        <v>21</v>
      </c>
    </row>
    <row r="10" spans="1:19" x14ac:dyDescent="0.3">
      <c r="A10" s="82" t="s">
        <v>1350</v>
      </c>
      <c r="B10" s="64">
        <f>VLOOKUP($A10,'Return Data'!$B$7:$R$2843,3,0)</f>
        <v>44340</v>
      </c>
      <c r="C10" s="65">
        <f>VLOOKUP($A10,'Return Data'!$B$7:$R$2843,4,0)</f>
        <v>36.028799999999997</v>
      </c>
      <c r="D10" s="65">
        <f>VLOOKUP($A10,'Return Data'!$B$7:$R$2843,9,0)</f>
        <v>12.847899999999999</v>
      </c>
      <c r="E10" s="66">
        <f t="shared" si="0"/>
        <v>6</v>
      </c>
      <c r="F10" s="65">
        <f>VLOOKUP($A10,'Return Data'!$B$7:$R$2843,10,0)</f>
        <v>9.5585000000000004</v>
      </c>
      <c r="G10" s="66">
        <f t="shared" si="1"/>
        <v>10</v>
      </c>
      <c r="H10" s="65">
        <f>VLOOKUP($A10,'Return Data'!$B$7:$R$2843,11,0)</f>
        <v>1.534</v>
      </c>
      <c r="I10" s="66">
        <f t="shared" si="2"/>
        <v>20</v>
      </c>
      <c r="J10" s="65">
        <f>VLOOKUP($A10,'Return Data'!$B$7:$R$2843,12,0)</f>
        <v>5.2160000000000002</v>
      </c>
      <c r="K10" s="66">
        <f t="shared" si="3"/>
        <v>21</v>
      </c>
      <c r="L10" s="65">
        <f>VLOOKUP($A10,'Return Data'!$B$7:$R$2843,13,0)</f>
        <v>4.2202000000000002</v>
      </c>
      <c r="M10" s="66">
        <f t="shared" si="4"/>
        <v>17</v>
      </c>
      <c r="N10" s="65">
        <f>VLOOKUP($A10,'Return Data'!$B$7:$R$2843,17,0)</f>
        <v>8.7761999999999993</v>
      </c>
      <c r="O10" s="66">
        <f t="shared" si="5"/>
        <v>19</v>
      </c>
      <c r="P10" s="65">
        <f>VLOOKUP($A10,'Return Data'!$B$7:$R$2843,14,0)</f>
        <v>9.4395000000000007</v>
      </c>
      <c r="Q10" s="66">
        <f t="shared" si="6"/>
        <v>19</v>
      </c>
      <c r="R10" s="65">
        <f>VLOOKUP($A10,'Return Data'!$B$7:$R$2843,16,0)</f>
        <v>8.6081000000000003</v>
      </c>
      <c r="S10" s="67">
        <f t="shared" si="7"/>
        <v>17</v>
      </c>
    </row>
    <row r="11" spans="1:19" x14ac:dyDescent="0.3">
      <c r="A11" s="82" t="s">
        <v>1351</v>
      </c>
      <c r="B11" s="64">
        <f>VLOOKUP($A11,'Return Data'!$B$7:$R$2843,3,0)</f>
        <v>44340</v>
      </c>
      <c r="C11" s="65">
        <f>VLOOKUP($A11,'Return Data'!$B$7:$R$2843,4,0)</f>
        <v>63.236199999999997</v>
      </c>
      <c r="D11" s="65">
        <f>VLOOKUP($A11,'Return Data'!$B$7:$R$2843,9,0)</f>
        <v>8.6163000000000007</v>
      </c>
      <c r="E11" s="66">
        <f t="shared" si="0"/>
        <v>21</v>
      </c>
      <c r="F11" s="65">
        <f>VLOOKUP($A11,'Return Data'!$B$7:$R$2843,10,0)</f>
        <v>5.9739000000000004</v>
      </c>
      <c r="G11" s="66">
        <f t="shared" si="1"/>
        <v>24</v>
      </c>
      <c r="H11" s="65">
        <f>VLOOKUP($A11,'Return Data'!$B$7:$R$2843,11,0)</f>
        <v>1.5764</v>
      </c>
      <c r="I11" s="66">
        <f t="shared" si="2"/>
        <v>19</v>
      </c>
      <c r="J11" s="65">
        <f>VLOOKUP($A11,'Return Data'!$B$7:$R$2843,12,0)</f>
        <v>6.0575999999999999</v>
      </c>
      <c r="K11" s="66">
        <f t="shared" si="3"/>
        <v>16</v>
      </c>
      <c r="L11" s="65">
        <f>VLOOKUP($A11,'Return Data'!$B$7:$R$2843,13,0)</f>
        <v>3.8872</v>
      </c>
      <c r="M11" s="66">
        <f t="shared" si="4"/>
        <v>19</v>
      </c>
      <c r="N11" s="65">
        <f>VLOOKUP($A11,'Return Data'!$B$7:$R$2843,17,0)</f>
        <v>9.2598000000000003</v>
      </c>
      <c r="O11" s="66">
        <f t="shared" si="5"/>
        <v>18</v>
      </c>
      <c r="P11" s="65">
        <f>VLOOKUP($A11,'Return Data'!$B$7:$R$2843,14,0)</f>
        <v>9.2142999999999997</v>
      </c>
      <c r="Q11" s="66">
        <f t="shared" si="6"/>
        <v>20</v>
      </c>
      <c r="R11" s="65">
        <f>VLOOKUP($A11,'Return Data'!$B$7:$R$2843,16,0)</f>
        <v>9.0896000000000008</v>
      </c>
      <c r="S11" s="67">
        <f t="shared" si="7"/>
        <v>14</v>
      </c>
    </row>
    <row r="12" spans="1:19" x14ac:dyDescent="0.3">
      <c r="A12" s="82" t="s">
        <v>1353</v>
      </c>
      <c r="B12" s="64">
        <f>VLOOKUP($A12,'Return Data'!$B$7:$R$2843,3,0)</f>
        <v>44340</v>
      </c>
      <c r="C12" s="65">
        <f>VLOOKUP($A12,'Return Data'!$B$7:$R$2843,4,0)</f>
        <v>77.555999999999997</v>
      </c>
      <c r="D12" s="65">
        <f>VLOOKUP($A12,'Return Data'!$B$7:$R$2843,9,0)</f>
        <v>11.436999999999999</v>
      </c>
      <c r="E12" s="66">
        <f t="shared" si="0"/>
        <v>11</v>
      </c>
      <c r="F12" s="65">
        <f>VLOOKUP($A12,'Return Data'!$B$7:$R$2843,10,0)</f>
        <v>9.4536999999999995</v>
      </c>
      <c r="G12" s="66">
        <f t="shared" si="1"/>
        <v>11</v>
      </c>
      <c r="H12" s="65">
        <f>VLOOKUP($A12,'Return Data'!$B$7:$R$2843,11,0)</f>
        <v>2.7521</v>
      </c>
      <c r="I12" s="66">
        <f t="shared" si="2"/>
        <v>11</v>
      </c>
      <c r="J12" s="65">
        <f>VLOOKUP($A12,'Return Data'!$B$7:$R$2843,12,0)</f>
        <v>7.5506000000000002</v>
      </c>
      <c r="K12" s="66">
        <f t="shared" si="3"/>
        <v>4</v>
      </c>
      <c r="L12" s="65">
        <f>VLOOKUP($A12,'Return Data'!$B$7:$R$2843,13,0)</f>
        <v>5.1496000000000004</v>
      </c>
      <c r="M12" s="66">
        <f t="shared" si="4"/>
        <v>7</v>
      </c>
      <c r="N12" s="65">
        <f>VLOOKUP($A12,'Return Data'!$B$7:$R$2843,17,0)</f>
        <v>11.6722</v>
      </c>
      <c r="O12" s="66">
        <f t="shared" si="5"/>
        <v>3</v>
      </c>
      <c r="P12" s="65">
        <f>VLOOKUP($A12,'Return Data'!$B$7:$R$2843,14,0)</f>
        <v>11.7972</v>
      </c>
      <c r="Q12" s="66">
        <f t="shared" si="6"/>
        <v>4</v>
      </c>
      <c r="R12" s="65">
        <f>VLOOKUP($A12,'Return Data'!$B$7:$R$2843,16,0)</f>
        <v>9.077</v>
      </c>
      <c r="S12" s="67">
        <f t="shared" si="7"/>
        <v>15</v>
      </c>
    </row>
    <row r="13" spans="1:19" x14ac:dyDescent="0.3">
      <c r="A13" s="82" t="s">
        <v>1355</v>
      </c>
      <c r="B13" s="64">
        <f>VLOOKUP($A13,'Return Data'!$B$7:$R$2843,3,0)</f>
        <v>44340</v>
      </c>
      <c r="C13" s="65">
        <f>VLOOKUP($A13,'Return Data'!$B$7:$R$2843,4,0)</f>
        <v>20.111799999999999</v>
      </c>
      <c r="D13" s="65">
        <f>VLOOKUP($A13,'Return Data'!$B$7:$R$2843,9,0)</f>
        <v>16.5213</v>
      </c>
      <c r="E13" s="66">
        <f t="shared" si="0"/>
        <v>1</v>
      </c>
      <c r="F13" s="65">
        <f>VLOOKUP($A13,'Return Data'!$B$7:$R$2843,10,0)</f>
        <v>14.937799999999999</v>
      </c>
      <c r="G13" s="66">
        <f t="shared" si="1"/>
        <v>1</v>
      </c>
      <c r="H13" s="65">
        <f>VLOOKUP($A13,'Return Data'!$B$7:$R$2843,11,0)</f>
        <v>6.4870000000000001</v>
      </c>
      <c r="I13" s="66">
        <f t="shared" si="2"/>
        <v>1</v>
      </c>
      <c r="J13" s="65">
        <f>VLOOKUP($A13,'Return Data'!$B$7:$R$2843,12,0)</f>
        <v>10.9588</v>
      </c>
      <c r="K13" s="66">
        <f t="shared" si="3"/>
        <v>1</v>
      </c>
      <c r="L13" s="65">
        <f>VLOOKUP($A13,'Return Data'!$B$7:$R$2843,13,0)</f>
        <v>8.1722000000000001</v>
      </c>
      <c r="M13" s="66">
        <f t="shared" si="4"/>
        <v>1</v>
      </c>
      <c r="N13" s="65">
        <f>VLOOKUP($A13,'Return Data'!$B$7:$R$2843,17,0)</f>
        <v>11.8949</v>
      </c>
      <c r="O13" s="66">
        <f t="shared" si="5"/>
        <v>1</v>
      </c>
      <c r="P13" s="65">
        <f>VLOOKUP($A13,'Return Data'!$B$7:$R$2843,14,0)</f>
        <v>11.345499999999999</v>
      </c>
      <c r="Q13" s="66">
        <f t="shared" si="6"/>
        <v>6</v>
      </c>
      <c r="R13" s="65">
        <f>VLOOKUP($A13,'Return Data'!$B$7:$R$2843,16,0)</f>
        <v>10.074299999999999</v>
      </c>
      <c r="S13" s="67">
        <f t="shared" si="7"/>
        <v>7</v>
      </c>
    </row>
    <row r="14" spans="1:19" x14ac:dyDescent="0.3">
      <c r="A14" s="82" t="s">
        <v>1358</v>
      </c>
      <c r="B14" s="64">
        <f>VLOOKUP($A14,'Return Data'!$B$7:$R$2843,3,0)</f>
        <v>44340</v>
      </c>
      <c r="C14" s="65">
        <f>VLOOKUP($A14,'Return Data'!$B$7:$R$2843,4,0)</f>
        <v>51.201300000000003</v>
      </c>
      <c r="D14" s="65">
        <f>VLOOKUP($A14,'Return Data'!$B$7:$R$2843,9,0)</f>
        <v>8.8435000000000006</v>
      </c>
      <c r="E14" s="66">
        <f t="shared" si="0"/>
        <v>19</v>
      </c>
      <c r="F14" s="65">
        <f>VLOOKUP($A14,'Return Data'!$B$7:$R$2843,10,0)</f>
        <v>8.1234999999999999</v>
      </c>
      <c r="G14" s="66">
        <f t="shared" si="1"/>
        <v>16</v>
      </c>
      <c r="H14" s="65">
        <f>VLOOKUP($A14,'Return Data'!$B$7:$R$2843,11,0)</f>
        <v>1.6782999999999999</v>
      </c>
      <c r="I14" s="66">
        <f t="shared" si="2"/>
        <v>16</v>
      </c>
      <c r="J14" s="65">
        <f>VLOOKUP($A14,'Return Data'!$B$7:$R$2843,12,0)</f>
        <v>4.5343</v>
      </c>
      <c r="K14" s="66">
        <f t="shared" si="3"/>
        <v>23</v>
      </c>
      <c r="L14" s="65">
        <f>VLOOKUP($A14,'Return Data'!$B$7:$R$2843,13,0)</f>
        <v>2.4373999999999998</v>
      </c>
      <c r="M14" s="66">
        <f t="shared" si="4"/>
        <v>24</v>
      </c>
      <c r="N14" s="65">
        <f>VLOOKUP($A14,'Return Data'!$B$7:$R$2843,17,0)</f>
        <v>7.0438999999999998</v>
      </c>
      <c r="O14" s="66">
        <f t="shared" si="5"/>
        <v>24</v>
      </c>
      <c r="P14" s="65">
        <f>VLOOKUP($A14,'Return Data'!$B$7:$R$2843,14,0)</f>
        <v>8.6242000000000001</v>
      </c>
      <c r="Q14" s="66">
        <f t="shared" si="6"/>
        <v>24</v>
      </c>
      <c r="R14" s="65">
        <f>VLOOKUP($A14,'Return Data'!$B$7:$R$2843,16,0)</f>
        <v>8.0022000000000002</v>
      </c>
      <c r="S14" s="67">
        <f t="shared" si="7"/>
        <v>23</v>
      </c>
    </row>
    <row r="15" spans="1:19" x14ac:dyDescent="0.3">
      <c r="A15" s="82" t="s">
        <v>1360</v>
      </c>
      <c r="B15" s="64">
        <f>VLOOKUP($A15,'Return Data'!$B$7:$R$2843,3,0)</f>
        <v>44340</v>
      </c>
      <c r="C15" s="65">
        <f>VLOOKUP($A15,'Return Data'!$B$7:$R$2843,4,0)</f>
        <v>45.378399999999999</v>
      </c>
      <c r="D15" s="65">
        <f>VLOOKUP($A15,'Return Data'!$B$7:$R$2843,9,0)</f>
        <v>9.8480000000000008</v>
      </c>
      <c r="E15" s="66">
        <f t="shared" si="0"/>
        <v>16</v>
      </c>
      <c r="F15" s="65">
        <f>VLOOKUP($A15,'Return Data'!$B$7:$R$2843,10,0)</f>
        <v>7.6241000000000003</v>
      </c>
      <c r="G15" s="66">
        <f t="shared" si="1"/>
        <v>19</v>
      </c>
      <c r="H15" s="65">
        <f>VLOOKUP($A15,'Return Data'!$B$7:$R$2843,11,0)</f>
        <v>1.5941000000000001</v>
      </c>
      <c r="I15" s="66">
        <f t="shared" si="2"/>
        <v>18</v>
      </c>
      <c r="J15" s="65">
        <f>VLOOKUP($A15,'Return Data'!$B$7:$R$2843,12,0)</f>
        <v>5.6318000000000001</v>
      </c>
      <c r="K15" s="66">
        <f t="shared" si="3"/>
        <v>19</v>
      </c>
      <c r="L15" s="65">
        <f>VLOOKUP($A15,'Return Data'!$B$7:$R$2843,13,0)</f>
        <v>4.5071000000000003</v>
      </c>
      <c r="M15" s="66">
        <f t="shared" si="4"/>
        <v>13</v>
      </c>
      <c r="N15" s="65">
        <f>VLOOKUP($A15,'Return Data'!$B$7:$R$2843,17,0)</f>
        <v>8.4243000000000006</v>
      </c>
      <c r="O15" s="66">
        <f t="shared" si="5"/>
        <v>21</v>
      </c>
      <c r="P15" s="65">
        <f>VLOOKUP($A15,'Return Data'!$B$7:$R$2843,14,0)</f>
        <v>8.6806000000000001</v>
      </c>
      <c r="Q15" s="66">
        <f t="shared" si="6"/>
        <v>23</v>
      </c>
      <c r="R15" s="65">
        <f>VLOOKUP($A15,'Return Data'!$B$7:$R$2843,16,0)</f>
        <v>8.5161999999999995</v>
      </c>
      <c r="S15" s="67">
        <f t="shared" si="7"/>
        <v>19</v>
      </c>
    </row>
    <row r="16" spans="1:19" x14ac:dyDescent="0.3">
      <c r="A16" s="82" t="s">
        <v>1362</v>
      </c>
      <c r="B16" s="64">
        <f>VLOOKUP($A16,'Return Data'!$B$7:$R$2843,3,0)</f>
        <v>44340</v>
      </c>
      <c r="C16" s="65">
        <f>VLOOKUP($A16,'Return Data'!$B$7:$R$2843,4,0)</f>
        <v>82.897099999999995</v>
      </c>
      <c r="D16" s="65">
        <f>VLOOKUP($A16,'Return Data'!$B$7:$R$2843,9,0)</f>
        <v>12.788399999999999</v>
      </c>
      <c r="E16" s="66">
        <f t="shared" si="0"/>
        <v>8</v>
      </c>
      <c r="F16" s="65">
        <f>VLOOKUP($A16,'Return Data'!$B$7:$R$2843,10,0)</f>
        <v>8.1526999999999994</v>
      </c>
      <c r="G16" s="66">
        <f t="shared" si="1"/>
        <v>15</v>
      </c>
      <c r="H16" s="65">
        <f>VLOOKUP($A16,'Return Data'!$B$7:$R$2843,11,0)</f>
        <v>3.7793000000000001</v>
      </c>
      <c r="I16" s="66">
        <f t="shared" si="2"/>
        <v>3</v>
      </c>
      <c r="J16" s="65">
        <f>VLOOKUP($A16,'Return Data'!$B$7:$R$2843,12,0)</f>
        <v>7.5951000000000004</v>
      </c>
      <c r="K16" s="66">
        <f t="shared" si="3"/>
        <v>3</v>
      </c>
      <c r="L16" s="65">
        <f>VLOOKUP($A16,'Return Data'!$B$7:$R$2843,13,0)</f>
        <v>5.2874999999999996</v>
      </c>
      <c r="M16" s="66">
        <f t="shared" si="4"/>
        <v>3</v>
      </c>
      <c r="N16" s="65">
        <f>VLOOKUP($A16,'Return Data'!$B$7:$R$2843,17,0)</f>
        <v>11.185</v>
      </c>
      <c r="O16" s="66">
        <f t="shared" si="5"/>
        <v>8</v>
      </c>
      <c r="P16" s="65">
        <f>VLOOKUP($A16,'Return Data'!$B$7:$R$2843,14,0)</f>
        <v>10.5609</v>
      </c>
      <c r="Q16" s="66">
        <f t="shared" si="6"/>
        <v>14</v>
      </c>
      <c r="R16" s="65">
        <f>VLOOKUP($A16,'Return Data'!$B$7:$R$2843,16,0)</f>
        <v>9.4021000000000008</v>
      </c>
      <c r="S16" s="67">
        <f t="shared" si="7"/>
        <v>11</v>
      </c>
    </row>
    <row r="17" spans="1:19" x14ac:dyDescent="0.3">
      <c r="A17" s="82" t="s">
        <v>1364</v>
      </c>
      <c r="B17" s="64">
        <f>VLOOKUP($A17,'Return Data'!$B$7:$R$2843,3,0)</f>
        <v>44340</v>
      </c>
      <c r="C17" s="65">
        <f>VLOOKUP($A17,'Return Data'!$B$7:$R$2843,4,0)</f>
        <v>18.3186</v>
      </c>
      <c r="D17" s="65">
        <f>VLOOKUP($A17,'Return Data'!$B$7:$R$2843,9,0)</f>
        <v>9.2569999999999997</v>
      </c>
      <c r="E17" s="66">
        <f t="shared" si="0"/>
        <v>18</v>
      </c>
      <c r="F17" s="65">
        <f>VLOOKUP($A17,'Return Data'!$B$7:$R$2843,10,0)</f>
        <v>10.643700000000001</v>
      </c>
      <c r="G17" s="66">
        <f t="shared" si="1"/>
        <v>3</v>
      </c>
      <c r="H17" s="65">
        <f>VLOOKUP($A17,'Return Data'!$B$7:$R$2843,11,0)</f>
        <v>3.0779999999999998</v>
      </c>
      <c r="I17" s="66">
        <f t="shared" si="2"/>
        <v>8</v>
      </c>
      <c r="J17" s="65">
        <f>VLOOKUP($A17,'Return Data'!$B$7:$R$2843,12,0)</f>
        <v>7.0664999999999996</v>
      </c>
      <c r="K17" s="66">
        <f t="shared" si="3"/>
        <v>10</v>
      </c>
      <c r="L17" s="65">
        <f>VLOOKUP($A17,'Return Data'!$B$7:$R$2843,13,0)</f>
        <v>3.8622999999999998</v>
      </c>
      <c r="M17" s="66">
        <f t="shared" si="4"/>
        <v>20</v>
      </c>
      <c r="N17" s="65">
        <f>VLOOKUP($A17,'Return Data'!$B$7:$R$2843,17,0)</f>
        <v>7.2812999999999999</v>
      </c>
      <c r="O17" s="66">
        <f t="shared" si="5"/>
        <v>23</v>
      </c>
      <c r="P17" s="65">
        <f>VLOOKUP($A17,'Return Data'!$B$7:$R$2843,14,0)</f>
        <v>8.7216000000000005</v>
      </c>
      <c r="Q17" s="66">
        <f t="shared" si="6"/>
        <v>22</v>
      </c>
      <c r="R17" s="65">
        <f>VLOOKUP($A17,'Return Data'!$B$7:$R$2843,16,0)</f>
        <v>7.3975999999999997</v>
      </c>
      <c r="S17" s="67">
        <f t="shared" si="7"/>
        <v>24</v>
      </c>
    </row>
    <row r="18" spans="1:19" x14ac:dyDescent="0.3">
      <c r="A18" s="82" t="s">
        <v>1365</v>
      </c>
      <c r="B18" s="64">
        <f>VLOOKUP($A18,'Return Data'!$B$7:$R$2843,3,0)</f>
        <v>44340</v>
      </c>
      <c r="C18" s="65">
        <f>VLOOKUP($A18,'Return Data'!$B$7:$R$2843,4,0)</f>
        <v>29.427900000000001</v>
      </c>
      <c r="D18" s="65">
        <f>VLOOKUP($A18,'Return Data'!$B$7:$R$2843,9,0)</f>
        <v>10.226699999999999</v>
      </c>
      <c r="E18" s="66">
        <f t="shared" si="0"/>
        <v>15</v>
      </c>
      <c r="F18" s="65">
        <f>VLOOKUP($A18,'Return Data'!$B$7:$R$2843,10,0)</f>
        <v>9.2893000000000008</v>
      </c>
      <c r="G18" s="66">
        <f t="shared" si="1"/>
        <v>12</v>
      </c>
      <c r="H18" s="65">
        <f>VLOOKUP($A18,'Return Data'!$B$7:$R$2843,11,0)</f>
        <v>1.6909000000000001</v>
      </c>
      <c r="I18" s="66">
        <f t="shared" si="2"/>
        <v>15</v>
      </c>
      <c r="J18" s="65">
        <f>VLOOKUP($A18,'Return Data'!$B$7:$R$2843,12,0)</f>
        <v>6.3710000000000004</v>
      </c>
      <c r="K18" s="66">
        <f t="shared" si="3"/>
        <v>13</v>
      </c>
      <c r="L18" s="65">
        <f>VLOOKUP($A18,'Return Data'!$B$7:$R$2843,13,0)</f>
        <v>5.1615000000000002</v>
      </c>
      <c r="M18" s="66">
        <f t="shared" si="4"/>
        <v>5</v>
      </c>
      <c r="N18" s="65">
        <f>VLOOKUP($A18,'Return Data'!$B$7:$R$2843,17,0)</f>
        <v>11.671799999999999</v>
      </c>
      <c r="O18" s="66">
        <f t="shared" si="5"/>
        <v>4</v>
      </c>
      <c r="P18" s="65">
        <f>VLOOKUP($A18,'Return Data'!$B$7:$R$2843,14,0)</f>
        <v>12.161300000000001</v>
      </c>
      <c r="Q18" s="66">
        <f t="shared" si="6"/>
        <v>2</v>
      </c>
      <c r="R18" s="65">
        <f>VLOOKUP($A18,'Return Data'!$B$7:$R$2843,16,0)</f>
        <v>10.0768</v>
      </c>
      <c r="S18" s="67">
        <f t="shared" si="7"/>
        <v>6</v>
      </c>
    </row>
    <row r="19" spans="1:19" x14ac:dyDescent="0.3">
      <c r="A19" s="82" t="s">
        <v>1368</v>
      </c>
      <c r="B19" s="64">
        <f>VLOOKUP($A19,'Return Data'!$B$7:$R$2843,3,0)</f>
        <v>44340</v>
      </c>
      <c r="C19" s="65">
        <f>VLOOKUP($A19,'Return Data'!$B$7:$R$2843,4,0)</f>
        <v>2418.4076</v>
      </c>
      <c r="D19" s="65">
        <f>VLOOKUP($A19,'Return Data'!$B$7:$R$2843,9,0)</f>
        <v>6.6374000000000004</v>
      </c>
      <c r="E19" s="66">
        <f t="shared" si="0"/>
        <v>24</v>
      </c>
      <c r="F19" s="65">
        <f>VLOOKUP($A19,'Return Data'!$B$7:$R$2843,10,0)</f>
        <v>6.4013</v>
      </c>
      <c r="G19" s="66">
        <f t="shared" si="1"/>
        <v>23</v>
      </c>
      <c r="H19" s="65">
        <f>VLOOKUP($A19,'Return Data'!$B$7:$R$2843,11,0)</f>
        <v>0.57509999999999994</v>
      </c>
      <c r="I19" s="66">
        <f t="shared" si="2"/>
        <v>24</v>
      </c>
      <c r="J19" s="65">
        <f>VLOOKUP($A19,'Return Data'!$B$7:$R$2843,12,0)</f>
        <v>3.5928</v>
      </c>
      <c r="K19" s="66">
        <f t="shared" si="3"/>
        <v>24</v>
      </c>
      <c r="L19" s="65">
        <f>VLOOKUP($A19,'Return Data'!$B$7:$R$2843,13,0)</f>
        <v>2.5381999999999998</v>
      </c>
      <c r="M19" s="66">
        <f t="shared" si="4"/>
        <v>23</v>
      </c>
      <c r="N19" s="65">
        <f>VLOOKUP($A19,'Return Data'!$B$7:$R$2843,17,0)</f>
        <v>7.7929000000000004</v>
      </c>
      <c r="O19" s="66">
        <f t="shared" si="5"/>
        <v>22</v>
      </c>
      <c r="P19" s="65">
        <f>VLOOKUP($A19,'Return Data'!$B$7:$R$2843,14,0)</f>
        <v>9.1691000000000003</v>
      </c>
      <c r="Q19" s="66">
        <f t="shared" si="6"/>
        <v>21</v>
      </c>
      <c r="R19" s="65">
        <f>VLOOKUP($A19,'Return Data'!$B$7:$R$2843,16,0)</f>
        <v>8.2270000000000003</v>
      </c>
      <c r="S19" s="67">
        <f t="shared" si="7"/>
        <v>22</v>
      </c>
    </row>
    <row r="20" spans="1:19" x14ac:dyDescent="0.3">
      <c r="A20" s="82" t="s">
        <v>1369</v>
      </c>
      <c r="B20" s="64">
        <f>VLOOKUP($A20,'Return Data'!$B$7:$R$2843,3,0)</f>
        <v>44340</v>
      </c>
      <c r="C20" s="65">
        <f>VLOOKUP($A20,'Return Data'!$B$7:$R$2843,4,0)</f>
        <v>85.372699999999995</v>
      </c>
      <c r="D20" s="65">
        <f>VLOOKUP($A20,'Return Data'!$B$7:$R$2843,9,0)</f>
        <v>12.8109</v>
      </c>
      <c r="E20" s="66">
        <f t="shared" si="0"/>
        <v>7</v>
      </c>
      <c r="F20" s="65">
        <f>VLOOKUP($A20,'Return Data'!$B$7:$R$2843,10,0)</f>
        <v>8.5564999999999998</v>
      </c>
      <c r="G20" s="66">
        <f t="shared" si="1"/>
        <v>14</v>
      </c>
      <c r="H20" s="65">
        <f>VLOOKUP($A20,'Return Data'!$B$7:$R$2843,11,0)</f>
        <v>3.5013000000000001</v>
      </c>
      <c r="I20" s="66">
        <f t="shared" si="2"/>
        <v>5</v>
      </c>
      <c r="J20" s="65">
        <f>VLOOKUP($A20,'Return Data'!$B$7:$R$2843,12,0)</f>
        <v>8.2639999999999993</v>
      </c>
      <c r="K20" s="66">
        <f t="shared" si="3"/>
        <v>2</v>
      </c>
      <c r="L20" s="65">
        <f>VLOOKUP($A20,'Return Data'!$B$7:$R$2843,13,0)</f>
        <v>5.1502999999999997</v>
      </c>
      <c r="M20" s="66">
        <f t="shared" si="4"/>
        <v>6</v>
      </c>
      <c r="N20" s="65">
        <f>VLOOKUP($A20,'Return Data'!$B$7:$R$2843,17,0)</f>
        <v>10.917400000000001</v>
      </c>
      <c r="O20" s="66">
        <f t="shared" si="5"/>
        <v>9</v>
      </c>
      <c r="P20" s="65">
        <f>VLOOKUP($A20,'Return Data'!$B$7:$R$2843,14,0)</f>
        <v>11.0434</v>
      </c>
      <c r="Q20" s="66">
        <f t="shared" si="6"/>
        <v>8</v>
      </c>
      <c r="R20" s="65">
        <f>VLOOKUP($A20,'Return Data'!$B$7:$R$2843,16,0)</f>
        <v>9.2062000000000008</v>
      </c>
      <c r="S20" s="67">
        <f t="shared" si="7"/>
        <v>13</v>
      </c>
    </row>
    <row r="21" spans="1:19" x14ac:dyDescent="0.3">
      <c r="A21" s="82" t="s">
        <v>1371</v>
      </c>
      <c r="B21" s="64">
        <f>VLOOKUP($A21,'Return Data'!$B$7:$R$2843,3,0)</f>
        <v>44340</v>
      </c>
      <c r="C21" s="65">
        <f>VLOOKUP($A21,'Return Data'!$B$7:$R$2843,4,0)</f>
        <v>59.078800000000001</v>
      </c>
      <c r="D21" s="65">
        <f>VLOOKUP($A21,'Return Data'!$B$7:$R$2843,9,0)</f>
        <v>11.4076</v>
      </c>
      <c r="E21" s="66">
        <f t="shared" si="0"/>
        <v>12</v>
      </c>
      <c r="F21" s="65">
        <f>VLOOKUP($A21,'Return Data'!$B$7:$R$2843,10,0)</f>
        <v>8.0592000000000006</v>
      </c>
      <c r="G21" s="66">
        <f t="shared" si="1"/>
        <v>17</v>
      </c>
      <c r="H21" s="65">
        <f>VLOOKUP($A21,'Return Data'!$B$7:$R$2843,11,0)</f>
        <v>1.0203</v>
      </c>
      <c r="I21" s="66">
        <f t="shared" si="2"/>
        <v>22</v>
      </c>
      <c r="J21" s="65">
        <f>VLOOKUP($A21,'Return Data'!$B$7:$R$2843,12,0)</f>
        <v>5.9352999999999998</v>
      </c>
      <c r="K21" s="66">
        <f t="shared" si="3"/>
        <v>18</v>
      </c>
      <c r="L21" s="65">
        <f>VLOOKUP($A21,'Return Data'!$B$7:$R$2843,13,0)</f>
        <v>4.9858000000000002</v>
      </c>
      <c r="M21" s="66">
        <f t="shared" si="4"/>
        <v>10</v>
      </c>
      <c r="N21" s="65">
        <f>VLOOKUP($A21,'Return Data'!$B$7:$R$2843,17,0)</f>
        <v>9.5471000000000004</v>
      </c>
      <c r="O21" s="66">
        <f t="shared" si="5"/>
        <v>16</v>
      </c>
      <c r="P21" s="65">
        <f>VLOOKUP($A21,'Return Data'!$B$7:$R$2843,14,0)</f>
        <v>9.6472999999999995</v>
      </c>
      <c r="Q21" s="66">
        <f t="shared" si="6"/>
        <v>15</v>
      </c>
      <c r="R21" s="65">
        <f>VLOOKUP($A21,'Return Data'!$B$7:$R$2843,16,0)</f>
        <v>9.9618000000000002</v>
      </c>
      <c r="S21" s="67">
        <f t="shared" si="7"/>
        <v>9</v>
      </c>
    </row>
    <row r="22" spans="1:19" x14ac:dyDescent="0.3">
      <c r="A22" s="82" t="s">
        <v>1373</v>
      </c>
      <c r="B22" s="64">
        <f>VLOOKUP($A22,'Return Data'!$B$7:$R$2843,3,0)</f>
        <v>44340</v>
      </c>
      <c r="C22" s="65">
        <f>VLOOKUP($A22,'Return Data'!$B$7:$R$2843,4,0)</f>
        <v>51.966299999999997</v>
      </c>
      <c r="D22" s="65">
        <f>VLOOKUP($A22,'Return Data'!$B$7:$R$2843,9,0)</f>
        <v>9.6672999999999991</v>
      </c>
      <c r="E22" s="66">
        <f t="shared" si="0"/>
        <v>17</v>
      </c>
      <c r="F22" s="65">
        <f>VLOOKUP($A22,'Return Data'!$B$7:$R$2843,10,0)</f>
        <v>8.798</v>
      </c>
      <c r="G22" s="66">
        <f t="shared" si="1"/>
        <v>13</v>
      </c>
      <c r="H22" s="65">
        <f>VLOOKUP($A22,'Return Data'!$B$7:$R$2843,11,0)</f>
        <v>3.2058</v>
      </c>
      <c r="I22" s="66">
        <f t="shared" si="2"/>
        <v>6</v>
      </c>
      <c r="J22" s="65">
        <f>VLOOKUP($A22,'Return Data'!$B$7:$R$2843,12,0)</f>
        <v>6.4055999999999997</v>
      </c>
      <c r="K22" s="66">
        <f t="shared" si="3"/>
        <v>12</v>
      </c>
      <c r="L22" s="65">
        <f>VLOOKUP($A22,'Return Data'!$B$7:$R$2843,13,0)</f>
        <v>5.1012000000000004</v>
      </c>
      <c r="M22" s="66">
        <f t="shared" si="4"/>
        <v>9</v>
      </c>
      <c r="N22" s="65">
        <f>VLOOKUP($A22,'Return Data'!$B$7:$R$2843,17,0)</f>
        <v>10.534800000000001</v>
      </c>
      <c r="O22" s="66">
        <f t="shared" si="5"/>
        <v>13</v>
      </c>
      <c r="P22" s="65">
        <f>VLOOKUP($A22,'Return Data'!$B$7:$R$2843,14,0)</f>
        <v>10.899800000000001</v>
      </c>
      <c r="Q22" s="66">
        <f t="shared" si="6"/>
        <v>11</v>
      </c>
      <c r="R22" s="65">
        <f>VLOOKUP($A22,'Return Data'!$B$7:$R$2843,16,0)</f>
        <v>8.5223999999999993</v>
      </c>
      <c r="S22" s="67">
        <f t="shared" si="7"/>
        <v>18</v>
      </c>
    </row>
    <row r="23" spans="1:19" x14ac:dyDescent="0.3">
      <c r="A23" s="82" t="s">
        <v>1376</v>
      </c>
      <c r="B23" s="64">
        <f>VLOOKUP($A23,'Return Data'!$B$7:$R$2843,3,0)</f>
        <v>44340</v>
      </c>
      <c r="C23" s="65">
        <f>VLOOKUP($A23,'Return Data'!$B$7:$R$2843,4,0)</f>
        <v>33.1999</v>
      </c>
      <c r="D23" s="65">
        <f>VLOOKUP($A23,'Return Data'!$B$7:$R$2843,9,0)</f>
        <v>10.729200000000001</v>
      </c>
      <c r="E23" s="66">
        <f t="shared" si="0"/>
        <v>13</v>
      </c>
      <c r="F23" s="65">
        <f>VLOOKUP($A23,'Return Data'!$B$7:$R$2843,10,0)</f>
        <v>9.6896000000000004</v>
      </c>
      <c r="G23" s="66">
        <f t="shared" si="1"/>
        <v>9</v>
      </c>
      <c r="H23" s="65">
        <f>VLOOKUP($A23,'Return Data'!$B$7:$R$2843,11,0)</f>
        <v>2.1962999999999999</v>
      </c>
      <c r="I23" s="66">
        <f t="shared" si="2"/>
        <v>13</v>
      </c>
      <c r="J23" s="65">
        <f>VLOOKUP($A23,'Return Data'!$B$7:$R$2843,12,0)</f>
        <v>6.0281000000000002</v>
      </c>
      <c r="K23" s="66">
        <f t="shared" si="3"/>
        <v>17</v>
      </c>
      <c r="L23" s="65">
        <f>VLOOKUP($A23,'Return Data'!$B$7:$R$2843,13,0)</f>
        <v>4.5011000000000001</v>
      </c>
      <c r="M23" s="66">
        <f t="shared" si="4"/>
        <v>14</v>
      </c>
      <c r="N23" s="65">
        <f>VLOOKUP($A23,'Return Data'!$B$7:$R$2843,17,0)</f>
        <v>10.717700000000001</v>
      </c>
      <c r="O23" s="66">
        <f t="shared" si="5"/>
        <v>12</v>
      </c>
      <c r="P23" s="65">
        <f>VLOOKUP($A23,'Return Data'!$B$7:$R$2843,14,0)</f>
        <v>11.385</v>
      </c>
      <c r="Q23" s="66">
        <f t="shared" si="6"/>
        <v>5</v>
      </c>
      <c r="R23" s="65">
        <f>VLOOKUP($A23,'Return Data'!$B$7:$R$2843,16,0)</f>
        <v>10.82</v>
      </c>
      <c r="S23" s="67">
        <f t="shared" si="7"/>
        <v>1</v>
      </c>
    </row>
    <row r="24" spans="1:19" x14ac:dyDescent="0.3">
      <c r="A24" s="82" t="s">
        <v>1378</v>
      </c>
      <c r="B24" s="64">
        <f>VLOOKUP($A24,'Return Data'!$B$7:$R$2843,3,0)</f>
        <v>44340</v>
      </c>
      <c r="C24" s="65">
        <f>VLOOKUP($A24,'Return Data'!$B$7:$R$2843,4,0)</f>
        <v>25.086300000000001</v>
      </c>
      <c r="D24" s="65">
        <f>VLOOKUP($A24,'Return Data'!$B$7:$R$2843,9,0)</f>
        <v>11.645899999999999</v>
      </c>
      <c r="E24" s="66">
        <f t="shared" si="0"/>
        <v>10</v>
      </c>
      <c r="F24" s="65">
        <f>VLOOKUP($A24,'Return Data'!$B$7:$R$2843,10,0)</f>
        <v>10.4511</v>
      </c>
      <c r="G24" s="66">
        <f t="shared" si="1"/>
        <v>6</v>
      </c>
      <c r="H24" s="65">
        <f>VLOOKUP($A24,'Return Data'!$B$7:$R$2843,11,0)</f>
        <v>3.6776</v>
      </c>
      <c r="I24" s="66">
        <f t="shared" si="2"/>
        <v>4</v>
      </c>
      <c r="J24" s="65">
        <f>VLOOKUP($A24,'Return Data'!$B$7:$R$2843,12,0)</f>
        <v>7.5339</v>
      </c>
      <c r="K24" s="66">
        <f t="shared" si="3"/>
        <v>5</v>
      </c>
      <c r="L24" s="65">
        <f>VLOOKUP($A24,'Return Data'!$B$7:$R$2843,13,0)</f>
        <v>5.2274000000000003</v>
      </c>
      <c r="M24" s="66">
        <f t="shared" si="4"/>
        <v>4</v>
      </c>
      <c r="N24" s="65">
        <f>VLOOKUP($A24,'Return Data'!$B$7:$R$2843,17,0)</f>
        <v>9.3160000000000007</v>
      </c>
      <c r="O24" s="66">
        <f t="shared" si="5"/>
        <v>17</v>
      </c>
      <c r="P24" s="65">
        <f>VLOOKUP($A24,'Return Data'!$B$7:$R$2843,14,0)</f>
        <v>9.5989000000000004</v>
      </c>
      <c r="Q24" s="66">
        <f t="shared" si="6"/>
        <v>17</v>
      </c>
      <c r="R24" s="65">
        <f>VLOOKUP($A24,'Return Data'!$B$7:$R$2843,16,0)</f>
        <v>8.4632000000000005</v>
      </c>
      <c r="S24" s="67">
        <f t="shared" si="7"/>
        <v>20</v>
      </c>
    </row>
    <row r="25" spans="1:19" x14ac:dyDescent="0.3">
      <c r="A25" s="82" t="s">
        <v>1379</v>
      </c>
      <c r="B25" s="64">
        <f>VLOOKUP($A25,'Return Data'!$B$7:$R$2843,3,0)</f>
        <v>44340</v>
      </c>
      <c r="C25" s="65">
        <f>VLOOKUP($A25,'Return Data'!$B$7:$R$2843,4,0)</f>
        <v>52.852600000000002</v>
      </c>
      <c r="D25" s="65">
        <f>VLOOKUP($A25,'Return Data'!$B$7:$R$2843,9,0)</f>
        <v>6.8971999999999998</v>
      </c>
      <c r="E25" s="66">
        <f t="shared" si="0"/>
        <v>23</v>
      </c>
      <c r="F25" s="65">
        <f>VLOOKUP($A25,'Return Data'!$B$7:$R$2843,10,0)</f>
        <v>7.8963000000000001</v>
      </c>
      <c r="G25" s="66">
        <f t="shared" si="1"/>
        <v>18</v>
      </c>
      <c r="H25" s="65">
        <f>VLOOKUP($A25,'Return Data'!$B$7:$R$2843,11,0)</f>
        <v>3.0588000000000002</v>
      </c>
      <c r="I25" s="66">
        <f t="shared" si="2"/>
        <v>9</v>
      </c>
      <c r="J25" s="65">
        <f>VLOOKUP($A25,'Return Data'!$B$7:$R$2843,12,0)</f>
        <v>7.4025999999999996</v>
      </c>
      <c r="K25" s="66">
        <f t="shared" si="3"/>
        <v>7</v>
      </c>
      <c r="L25" s="65">
        <f>VLOOKUP($A25,'Return Data'!$B$7:$R$2843,13,0)</f>
        <v>4.7457000000000003</v>
      </c>
      <c r="M25" s="66">
        <f t="shared" si="4"/>
        <v>11</v>
      </c>
      <c r="N25" s="65">
        <f>VLOOKUP($A25,'Return Data'!$B$7:$R$2843,17,0)</f>
        <v>11.3164</v>
      </c>
      <c r="O25" s="66">
        <f t="shared" si="5"/>
        <v>7</v>
      </c>
      <c r="P25" s="65">
        <f>VLOOKUP($A25,'Return Data'!$B$7:$R$2843,14,0)</f>
        <v>10.9268</v>
      </c>
      <c r="Q25" s="66">
        <f t="shared" si="6"/>
        <v>10</v>
      </c>
      <c r="R25" s="65">
        <f>VLOOKUP($A25,'Return Data'!$B$7:$R$2843,16,0)</f>
        <v>10.3492</v>
      </c>
      <c r="S25" s="67">
        <f t="shared" si="7"/>
        <v>4</v>
      </c>
    </row>
    <row r="26" spans="1:19" x14ac:dyDescent="0.3">
      <c r="A26" s="82" t="s">
        <v>1381</v>
      </c>
      <c r="B26" s="64">
        <f>VLOOKUP($A26,'Return Data'!$B$7:$R$2843,3,0)</f>
        <v>44340</v>
      </c>
      <c r="C26" s="65">
        <f>VLOOKUP($A26,'Return Data'!$B$7:$R$2843,4,0)</f>
        <v>66.852900000000005</v>
      </c>
      <c r="D26" s="65">
        <f>VLOOKUP($A26,'Return Data'!$B$7:$R$2843,9,0)</f>
        <v>14.180899999999999</v>
      </c>
      <c r="E26" s="66">
        <f t="shared" si="0"/>
        <v>3</v>
      </c>
      <c r="F26" s="65">
        <f>VLOOKUP($A26,'Return Data'!$B$7:$R$2843,10,0)</f>
        <v>7.5361000000000002</v>
      </c>
      <c r="G26" s="66">
        <f t="shared" si="1"/>
        <v>20</v>
      </c>
      <c r="H26" s="65">
        <f>VLOOKUP($A26,'Return Data'!$B$7:$R$2843,11,0)</f>
        <v>0.58509999999999995</v>
      </c>
      <c r="I26" s="66">
        <f t="shared" si="2"/>
        <v>23</v>
      </c>
      <c r="J26" s="65">
        <f>VLOOKUP($A26,'Return Data'!$B$7:$R$2843,12,0)</f>
        <v>4.8902999999999999</v>
      </c>
      <c r="K26" s="66">
        <f t="shared" si="3"/>
        <v>22</v>
      </c>
      <c r="L26" s="65">
        <f>VLOOKUP($A26,'Return Data'!$B$7:$R$2843,13,0)</f>
        <v>3.2475999999999998</v>
      </c>
      <c r="M26" s="66">
        <f t="shared" si="4"/>
        <v>21</v>
      </c>
      <c r="N26" s="65">
        <f>VLOOKUP($A26,'Return Data'!$B$7:$R$2843,17,0)</f>
        <v>8.5867000000000004</v>
      </c>
      <c r="O26" s="66">
        <f t="shared" si="5"/>
        <v>20</v>
      </c>
      <c r="P26" s="65">
        <f>VLOOKUP($A26,'Return Data'!$B$7:$R$2843,14,0)</f>
        <v>9.5888000000000009</v>
      </c>
      <c r="Q26" s="66">
        <f t="shared" si="6"/>
        <v>18</v>
      </c>
      <c r="R26" s="65">
        <f>VLOOKUP($A26,'Return Data'!$B$7:$R$2843,16,0)</f>
        <v>8.9603999999999999</v>
      </c>
      <c r="S26" s="67">
        <f t="shared" si="7"/>
        <v>16</v>
      </c>
    </row>
    <row r="27" spans="1:19" x14ac:dyDescent="0.3">
      <c r="A27" s="82" t="s">
        <v>1383</v>
      </c>
      <c r="B27" s="64">
        <f>VLOOKUP($A27,'Return Data'!$B$7:$R$2843,3,0)</f>
        <v>44340</v>
      </c>
      <c r="C27" s="65">
        <f>VLOOKUP($A27,'Return Data'!$B$7:$R$2843,4,0)</f>
        <v>50.7667</v>
      </c>
      <c r="D27" s="65">
        <f>VLOOKUP($A27,'Return Data'!$B$7:$R$2843,9,0)</f>
        <v>6.9499000000000004</v>
      </c>
      <c r="E27" s="66">
        <f t="shared" si="0"/>
        <v>22</v>
      </c>
      <c r="F27" s="65">
        <f>VLOOKUP($A27,'Return Data'!$B$7:$R$2843,10,0)</f>
        <v>6.4778000000000002</v>
      </c>
      <c r="G27" s="66">
        <f t="shared" si="1"/>
        <v>22</v>
      </c>
      <c r="H27" s="65">
        <f>VLOOKUP($A27,'Return Data'!$B$7:$R$2843,11,0)</f>
        <v>1.7679</v>
      </c>
      <c r="I27" s="66">
        <f t="shared" si="2"/>
        <v>14</v>
      </c>
      <c r="J27" s="65">
        <f>VLOOKUP($A27,'Return Data'!$B$7:$R$2843,12,0)</f>
        <v>5.5541</v>
      </c>
      <c r="K27" s="66">
        <f t="shared" si="3"/>
        <v>20</v>
      </c>
      <c r="L27" s="65">
        <f>VLOOKUP($A27,'Return Data'!$B$7:$R$2843,13,0)</f>
        <v>3.1408999999999998</v>
      </c>
      <c r="M27" s="66">
        <f t="shared" si="4"/>
        <v>22</v>
      </c>
      <c r="N27" s="65">
        <f>VLOOKUP($A27,'Return Data'!$B$7:$R$2843,17,0)</f>
        <v>9.7479999999999993</v>
      </c>
      <c r="O27" s="66">
        <f t="shared" si="5"/>
        <v>15</v>
      </c>
      <c r="P27" s="65">
        <f>VLOOKUP($A27,'Return Data'!$B$7:$R$2843,14,0)</f>
        <v>9.6327999999999996</v>
      </c>
      <c r="Q27" s="66">
        <f t="shared" si="6"/>
        <v>16</v>
      </c>
      <c r="R27" s="65">
        <f>VLOOKUP($A27,'Return Data'!$B$7:$R$2843,16,0)</f>
        <v>9.4215999999999998</v>
      </c>
      <c r="S27" s="67">
        <f t="shared" si="7"/>
        <v>10</v>
      </c>
    </row>
    <row r="28" spans="1:19" x14ac:dyDescent="0.3">
      <c r="A28" s="82" t="s">
        <v>866</v>
      </c>
      <c r="B28" s="64">
        <f>VLOOKUP($A28,'Return Data'!$B$7:$R$2843,3,0)</f>
        <v>44340</v>
      </c>
      <c r="C28" s="65">
        <f>VLOOKUP($A28,'Return Data'!$B$7:$R$2843,4,0)</f>
        <v>18.101500000000001</v>
      </c>
      <c r="D28" s="65">
        <f>VLOOKUP($A28,'Return Data'!$B$7:$R$2843,9,0)</f>
        <v>11.7727</v>
      </c>
      <c r="E28" s="66">
        <f t="shared" si="0"/>
        <v>9</v>
      </c>
      <c r="F28" s="65">
        <f>VLOOKUP($A28,'Return Data'!$B$7:$R$2843,10,0)</f>
        <v>11.118600000000001</v>
      </c>
      <c r="G28" s="66">
        <f t="shared" si="1"/>
        <v>2</v>
      </c>
      <c r="H28" s="65">
        <f>VLOOKUP($A28,'Return Data'!$B$7:$R$2843,11,0)</f>
        <v>3.9180999999999999</v>
      </c>
      <c r="I28" s="66">
        <f t="shared" si="2"/>
        <v>2</v>
      </c>
      <c r="J28" s="65">
        <f>VLOOKUP($A28,'Return Data'!$B$7:$R$2843,12,0)</f>
        <v>7.3997000000000002</v>
      </c>
      <c r="K28" s="66">
        <f t="shared" si="3"/>
        <v>8</v>
      </c>
      <c r="L28" s="65">
        <f>VLOOKUP($A28,'Return Data'!$B$7:$R$2843,13,0)</f>
        <v>4.4916999999999998</v>
      </c>
      <c r="M28" s="66">
        <f t="shared" si="4"/>
        <v>15</v>
      </c>
      <c r="N28" s="65">
        <f>VLOOKUP($A28,'Return Data'!$B$7:$R$2843,17,0)</f>
        <v>10.7667</v>
      </c>
      <c r="O28" s="66">
        <f t="shared" si="5"/>
        <v>11</v>
      </c>
      <c r="P28" s="65">
        <f>VLOOKUP($A28,'Return Data'!$B$7:$R$2843,14,0)</f>
        <v>10.8253</v>
      </c>
      <c r="Q28" s="66">
        <f t="shared" si="6"/>
        <v>13</v>
      </c>
      <c r="R28" s="65">
        <f>VLOOKUP($A28,'Return Data'!$B$7:$R$2843,16,0)</f>
        <v>9.3147000000000002</v>
      </c>
      <c r="S28" s="67">
        <f t="shared" si="7"/>
        <v>12</v>
      </c>
    </row>
    <row r="29" spans="1:19" x14ac:dyDescent="0.3">
      <c r="A29" s="82" t="s">
        <v>869</v>
      </c>
      <c r="B29" s="64">
        <f>VLOOKUP($A29,'Return Data'!$B$7:$R$2843,3,0)</f>
        <v>44340</v>
      </c>
      <c r="C29" s="65">
        <f>VLOOKUP($A29,'Return Data'!$B$7:$R$2843,4,0)</f>
        <v>19.582899999999999</v>
      </c>
      <c r="D29" s="65">
        <f>VLOOKUP($A29,'Return Data'!$B$7:$R$2843,9,0)</f>
        <v>16.133099999999999</v>
      </c>
      <c r="E29" s="66">
        <f t="shared" si="0"/>
        <v>2</v>
      </c>
      <c r="F29" s="65">
        <f>VLOOKUP($A29,'Return Data'!$B$7:$R$2843,10,0)</f>
        <v>10.4634</v>
      </c>
      <c r="G29" s="66">
        <f t="shared" si="1"/>
        <v>5</v>
      </c>
      <c r="H29" s="65">
        <f>VLOOKUP($A29,'Return Data'!$B$7:$R$2843,11,0)</f>
        <v>2.3639000000000001</v>
      </c>
      <c r="I29" s="66">
        <f t="shared" si="2"/>
        <v>12</v>
      </c>
      <c r="J29" s="65">
        <f>VLOOKUP($A29,'Return Data'!$B$7:$R$2843,12,0)</f>
        <v>7.0705</v>
      </c>
      <c r="K29" s="66">
        <f t="shared" si="3"/>
        <v>9</v>
      </c>
      <c r="L29" s="65">
        <f>VLOOKUP($A29,'Return Data'!$B$7:$R$2843,13,0)</f>
        <v>5.1078000000000001</v>
      </c>
      <c r="M29" s="66">
        <f t="shared" si="4"/>
        <v>8</v>
      </c>
      <c r="N29" s="65">
        <f>VLOOKUP($A29,'Return Data'!$B$7:$R$2843,17,0)</f>
        <v>11.7761</v>
      </c>
      <c r="O29" s="66">
        <f t="shared" si="5"/>
        <v>2</v>
      </c>
      <c r="P29" s="65">
        <f>VLOOKUP($A29,'Return Data'!$B$7:$R$2843,14,0)</f>
        <v>12.138400000000001</v>
      </c>
      <c r="Q29" s="66">
        <f t="shared" si="6"/>
        <v>3</v>
      </c>
      <c r="R29" s="65">
        <f>VLOOKUP($A29,'Return Data'!$B$7:$R$2843,16,0)</f>
        <v>10.548999999999999</v>
      </c>
      <c r="S29" s="67">
        <f t="shared" si="7"/>
        <v>2</v>
      </c>
    </row>
    <row r="30" spans="1:19" x14ac:dyDescent="0.3">
      <c r="A30" s="82" t="s">
        <v>870</v>
      </c>
      <c r="B30" s="64">
        <f>VLOOKUP($A30,'Return Data'!$B$7:$R$2843,3,0)</f>
        <v>44340</v>
      </c>
      <c r="C30" s="65">
        <f>VLOOKUP($A30,'Return Data'!$B$7:$R$2843,4,0)</f>
        <v>36.353200000000001</v>
      </c>
      <c r="D30" s="65">
        <f>VLOOKUP($A30,'Return Data'!$B$7:$R$2843,9,0)</f>
        <v>13.815099999999999</v>
      </c>
      <c r="E30" s="66">
        <f t="shared" si="0"/>
        <v>5</v>
      </c>
      <c r="F30" s="65">
        <f>VLOOKUP($A30,'Return Data'!$B$7:$R$2843,10,0)</f>
        <v>9.782</v>
      </c>
      <c r="G30" s="66">
        <f t="shared" si="1"/>
        <v>7</v>
      </c>
      <c r="H30" s="65">
        <f>VLOOKUP($A30,'Return Data'!$B$7:$R$2843,11,0)</f>
        <v>1.3177000000000001</v>
      </c>
      <c r="I30" s="66">
        <f t="shared" si="2"/>
        <v>21</v>
      </c>
      <c r="J30" s="65">
        <f>VLOOKUP($A30,'Return Data'!$B$7:$R$2843,12,0)</f>
        <v>6.1078999999999999</v>
      </c>
      <c r="K30" s="66">
        <f t="shared" si="3"/>
        <v>15</v>
      </c>
      <c r="L30" s="65">
        <f>VLOOKUP($A30,'Return Data'!$B$7:$R$2843,13,0)</f>
        <v>4.3293999999999997</v>
      </c>
      <c r="M30" s="66">
        <f t="shared" si="4"/>
        <v>16</v>
      </c>
      <c r="N30" s="65">
        <f>VLOOKUP($A30,'Return Data'!$B$7:$R$2843,17,0)</f>
        <v>11.351800000000001</v>
      </c>
      <c r="O30" s="66">
        <f t="shared" si="5"/>
        <v>6</v>
      </c>
      <c r="P30" s="65">
        <f>VLOOKUP($A30,'Return Data'!$B$7:$R$2843,14,0)</f>
        <v>12.498900000000001</v>
      </c>
      <c r="Q30" s="66">
        <f t="shared" si="6"/>
        <v>1</v>
      </c>
      <c r="R30" s="65">
        <f>VLOOKUP($A30,'Return Data'!$B$7:$R$2843,16,0)</f>
        <v>10.494199999999999</v>
      </c>
      <c r="S30" s="67">
        <f t="shared" si="7"/>
        <v>3</v>
      </c>
    </row>
    <row r="31" spans="1:19" x14ac:dyDescent="0.3">
      <c r="A31" s="82" t="s">
        <v>873</v>
      </c>
      <c r="B31" s="64">
        <f>VLOOKUP($A31,'Return Data'!$B$7:$R$2843,3,0)</f>
        <v>44340</v>
      </c>
      <c r="C31" s="65">
        <f>VLOOKUP($A31,'Return Data'!$B$7:$R$2843,4,0)</f>
        <v>51.3001</v>
      </c>
      <c r="D31" s="65">
        <f>VLOOKUP($A31,'Return Data'!$B$7:$R$2843,9,0)</f>
        <v>14.1784</v>
      </c>
      <c r="E31" s="66">
        <f t="shared" si="0"/>
        <v>4</v>
      </c>
      <c r="F31" s="65">
        <f>VLOOKUP($A31,'Return Data'!$B$7:$R$2843,10,0)</f>
        <v>9.7635000000000005</v>
      </c>
      <c r="G31" s="66">
        <f t="shared" si="1"/>
        <v>8</v>
      </c>
      <c r="H31" s="65">
        <f>VLOOKUP($A31,'Return Data'!$B$7:$R$2843,11,0)</f>
        <v>1.5951</v>
      </c>
      <c r="I31" s="66">
        <f t="shared" si="2"/>
        <v>17</v>
      </c>
      <c r="J31" s="65">
        <f>VLOOKUP($A31,'Return Data'!$B$7:$R$2843,12,0)</f>
        <v>6.1341000000000001</v>
      </c>
      <c r="K31" s="66">
        <f t="shared" si="3"/>
        <v>14</v>
      </c>
      <c r="L31" s="65">
        <f>VLOOKUP($A31,'Return Data'!$B$7:$R$2843,13,0)</f>
        <v>4.2192999999999996</v>
      </c>
      <c r="M31" s="66">
        <f t="shared" si="4"/>
        <v>18</v>
      </c>
      <c r="N31" s="65">
        <f>VLOOKUP($A31,'Return Data'!$B$7:$R$2843,17,0)</f>
        <v>10.3794</v>
      </c>
      <c r="O31" s="66">
        <f t="shared" si="5"/>
        <v>14</v>
      </c>
      <c r="P31" s="65">
        <f>VLOOKUP($A31,'Return Data'!$B$7:$R$2843,14,0)</f>
        <v>10.879099999999999</v>
      </c>
      <c r="Q31" s="66">
        <f t="shared" si="6"/>
        <v>12</v>
      </c>
      <c r="R31" s="65">
        <f>VLOOKUP($A31,'Return Data'!$B$7:$R$2843,16,0)</f>
        <v>10.175700000000001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11.097104166666668</v>
      </c>
      <c r="E33" s="88"/>
      <c r="F33" s="89">
        <f>AVERAGE(F8:F31)</f>
        <v>9.0204041666666672</v>
      </c>
      <c r="G33" s="88"/>
      <c r="H33" s="89">
        <f>AVERAGE(H8:H31)</f>
        <v>2.4572666666666665</v>
      </c>
      <c r="I33" s="88"/>
      <c r="J33" s="89">
        <f>AVERAGE(J8:J31)</f>
        <v>6.5609291666666651</v>
      </c>
      <c r="K33" s="88"/>
      <c r="L33" s="89">
        <f>AVERAGE(L8:L31)</f>
        <v>4.571345833333333</v>
      </c>
      <c r="M33" s="88"/>
      <c r="N33" s="89">
        <f>AVERAGE(N8:N31)</f>
        <v>10.095191666666665</v>
      </c>
      <c r="O33" s="88"/>
      <c r="P33" s="89">
        <f>AVERAGE(P8:P31)</f>
        <v>10.457875</v>
      </c>
      <c r="Q33" s="88"/>
      <c r="R33" s="89">
        <f>AVERAGE(R8:R31)</f>
        <v>9.2913208333333337</v>
      </c>
      <c r="S33" s="90"/>
    </row>
    <row r="34" spans="1:19" x14ac:dyDescent="0.3">
      <c r="A34" s="87" t="s">
        <v>28</v>
      </c>
      <c r="B34" s="88"/>
      <c r="C34" s="88"/>
      <c r="D34" s="89">
        <f>MIN(D8:D31)</f>
        <v>6.6374000000000004</v>
      </c>
      <c r="E34" s="88"/>
      <c r="F34" s="89">
        <f>MIN(F8:F31)</f>
        <v>5.9739000000000004</v>
      </c>
      <c r="G34" s="88"/>
      <c r="H34" s="89">
        <f>MIN(H8:H31)</f>
        <v>0.57509999999999994</v>
      </c>
      <c r="I34" s="88"/>
      <c r="J34" s="89">
        <f>MIN(J8:J31)</f>
        <v>3.5928</v>
      </c>
      <c r="K34" s="88"/>
      <c r="L34" s="89">
        <f>MIN(L8:L31)</f>
        <v>2.4373999999999998</v>
      </c>
      <c r="M34" s="88"/>
      <c r="N34" s="89">
        <f>MIN(N8:N31)</f>
        <v>7.0438999999999998</v>
      </c>
      <c r="O34" s="88"/>
      <c r="P34" s="89">
        <f>MIN(P8:P31)</f>
        <v>8.6242000000000001</v>
      </c>
      <c r="Q34" s="88"/>
      <c r="R34" s="89">
        <f>MIN(R8:R31)</f>
        <v>7.3975999999999997</v>
      </c>
      <c r="S34" s="90"/>
    </row>
    <row r="35" spans="1:19" ht="15" thickBot="1" x14ac:dyDescent="0.35">
      <c r="A35" s="91" t="s">
        <v>29</v>
      </c>
      <c r="B35" s="92"/>
      <c r="C35" s="92"/>
      <c r="D35" s="93">
        <f>MAX(D8:D31)</f>
        <v>16.5213</v>
      </c>
      <c r="E35" s="92"/>
      <c r="F35" s="93">
        <f>MAX(F8:F31)</f>
        <v>14.937799999999999</v>
      </c>
      <c r="G35" s="92"/>
      <c r="H35" s="93">
        <f>MAX(H8:H31)</f>
        <v>6.4870000000000001</v>
      </c>
      <c r="I35" s="92"/>
      <c r="J35" s="93">
        <f>MAX(J8:J31)</f>
        <v>10.9588</v>
      </c>
      <c r="K35" s="92"/>
      <c r="L35" s="93">
        <f>MAX(L8:L31)</f>
        <v>8.1722000000000001</v>
      </c>
      <c r="M35" s="92"/>
      <c r="N35" s="93">
        <f>MAX(N8:N31)</f>
        <v>11.8949</v>
      </c>
      <c r="O35" s="92"/>
      <c r="P35" s="93">
        <f>MAX(P8:P31)</f>
        <v>12.498900000000001</v>
      </c>
      <c r="Q35" s="92"/>
      <c r="R35" s="93">
        <f>MAX(R8:R31)</f>
        <v>10.82</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44340</v>
      </c>
      <c r="C8" s="65">
        <f>VLOOKUP($A8,'Return Data'!$B$7:$R$2843,4,0)</f>
        <v>64.057699999999997</v>
      </c>
      <c r="D8" s="65">
        <f>VLOOKUP($A8,'Return Data'!$B$7:$R$2843,9,0)</f>
        <v>9.5091000000000001</v>
      </c>
      <c r="E8" s="66">
        <f>RANK(D8,D$8:D$34,0)</f>
        <v>18</v>
      </c>
      <c r="F8" s="65">
        <f>VLOOKUP($A8,'Return Data'!$B$7:$R$2843,10,0)</f>
        <v>9.9189000000000007</v>
      </c>
      <c r="G8" s="66">
        <f>RANK(F8,F$8:F$34,0)</f>
        <v>5</v>
      </c>
      <c r="H8" s="65">
        <f>VLOOKUP($A8,'Return Data'!$B$7:$R$2843,11,0)</f>
        <v>2.2280000000000002</v>
      </c>
      <c r="I8" s="66">
        <f>RANK(H8,H$8:H$34,0)</f>
        <v>12</v>
      </c>
      <c r="J8" s="65">
        <f>VLOOKUP($A8,'Return Data'!$B$7:$R$2843,12,0)</f>
        <v>6.0179</v>
      </c>
      <c r="K8" s="66">
        <f>RANK(J8,J$8:J$34,0)</f>
        <v>14</v>
      </c>
      <c r="L8" s="65">
        <f>VLOOKUP($A8,'Return Data'!$B$7:$R$2843,13,0)</f>
        <v>4.0027999999999997</v>
      </c>
      <c r="M8" s="66">
        <f>RANK(L8,L$8:L$34,0)</f>
        <v>14</v>
      </c>
      <c r="N8" s="65">
        <f>VLOOKUP($A8,'Return Data'!$B$7:$R$2843,17,0)</f>
        <v>10.117100000000001</v>
      </c>
      <c r="O8" s="66">
        <f>RANK(N8,N$8:N$34,0)</f>
        <v>10</v>
      </c>
      <c r="P8" s="65">
        <f>VLOOKUP($A8,'Return Data'!$B$7:$R$2843,14,0)</f>
        <v>10.2963</v>
      </c>
      <c r="Q8" s="66">
        <f>RANK(P8,P$8:P$34,0)</f>
        <v>12</v>
      </c>
      <c r="R8" s="65">
        <f>VLOOKUP($A8,'Return Data'!$B$7:$R$2843,16,0)</f>
        <v>8.9643999999999995</v>
      </c>
      <c r="S8" s="67">
        <f>RANK(R8,R$8:R$34,0)</f>
        <v>8</v>
      </c>
    </row>
    <row r="9" spans="1:19" x14ac:dyDescent="0.3">
      <c r="A9" s="82" t="s">
        <v>1348</v>
      </c>
      <c r="B9" s="64">
        <f>VLOOKUP($A9,'Return Data'!$B$7:$R$2843,3,0)</f>
        <v>44340</v>
      </c>
      <c r="C9" s="65">
        <f>VLOOKUP($A9,'Return Data'!$B$7:$R$2843,4,0)</f>
        <v>20.011600000000001</v>
      </c>
      <c r="D9" s="65">
        <f>VLOOKUP($A9,'Return Data'!$B$7:$R$2843,9,0)</f>
        <v>8.1818000000000008</v>
      </c>
      <c r="E9" s="66">
        <f t="shared" ref="E9:E34" si="0">RANK(D9,D$8:D$34,0)</f>
        <v>23</v>
      </c>
      <c r="F9" s="65">
        <f>VLOOKUP($A9,'Return Data'!$B$7:$R$2843,10,0)</f>
        <v>6.4847000000000001</v>
      </c>
      <c r="G9" s="66">
        <f t="shared" ref="G9:G34" si="1">RANK(F9,F$8:F$34,0)</f>
        <v>24</v>
      </c>
      <c r="H9" s="65">
        <f>VLOOKUP($A9,'Return Data'!$B$7:$R$2843,11,0)</f>
        <v>2.5200999999999998</v>
      </c>
      <c r="I9" s="66">
        <f t="shared" ref="I9:I34" si="2">RANK(H9,H$8:H$34,0)</f>
        <v>6</v>
      </c>
      <c r="J9" s="65">
        <f>VLOOKUP($A9,'Return Data'!$B$7:$R$2843,12,0)</f>
        <v>6.8470000000000004</v>
      </c>
      <c r="K9" s="66">
        <f t="shared" ref="K9:K34" si="3">RANK(J9,J$8:J$34,0)</f>
        <v>9</v>
      </c>
      <c r="L9" s="65">
        <f>VLOOKUP($A9,'Return Data'!$B$7:$R$2843,13,0)</f>
        <v>4.9912000000000001</v>
      </c>
      <c r="M9" s="66">
        <f t="shared" ref="M9:M34" si="4">RANK(L9,L$8:L$34,0)</f>
        <v>2</v>
      </c>
      <c r="N9" s="65">
        <f>VLOOKUP($A9,'Return Data'!$B$7:$R$2843,17,0)</f>
        <v>10.9663</v>
      </c>
      <c r="O9" s="66">
        <f t="shared" ref="O9:O34" si="5">RANK(N9,N$8:N$34,0)</f>
        <v>6</v>
      </c>
      <c r="P9" s="65">
        <f>VLOOKUP($A9,'Return Data'!$B$7:$R$2843,14,0)</f>
        <v>10.686</v>
      </c>
      <c r="Q9" s="66">
        <f t="shared" ref="Q9:Q34" si="6">RANK(P9,P$8:P$34,0)</f>
        <v>6</v>
      </c>
      <c r="R9" s="65">
        <f>VLOOKUP($A9,'Return Data'!$B$7:$R$2843,16,0)</f>
        <v>7.7104999999999997</v>
      </c>
      <c r="S9" s="67">
        <f t="shared" ref="S9:S34" si="7">RANK(R9,R$8:R$34,0)</f>
        <v>20</v>
      </c>
    </row>
    <row r="10" spans="1:19" x14ac:dyDescent="0.3">
      <c r="A10" s="82" t="s">
        <v>1349</v>
      </c>
      <c r="B10" s="64">
        <f>VLOOKUP($A10,'Return Data'!$B$7:$R$2843,3,0)</f>
        <v>44340</v>
      </c>
      <c r="C10" s="65">
        <f>VLOOKUP($A10,'Return Data'!$B$7:$R$2843,4,0)</f>
        <v>33.5169</v>
      </c>
      <c r="D10" s="65">
        <f>VLOOKUP($A10,'Return Data'!$B$7:$R$2843,9,0)</f>
        <v>12.069900000000001</v>
      </c>
      <c r="E10" s="66">
        <f t="shared" si="0"/>
        <v>9</v>
      </c>
      <c r="F10" s="65">
        <f>VLOOKUP($A10,'Return Data'!$B$7:$R$2843,10,0)</f>
        <v>8.7669999999999995</v>
      </c>
      <c r="G10" s="66">
        <f t="shared" si="1"/>
        <v>13</v>
      </c>
      <c r="H10" s="65">
        <f>VLOOKUP($A10,'Return Data'!$B$7:$R$2843,11,0)</f>
        <v>0.75249999999999995</v>
      </c>
      <c r="I10" s="66">
        <f t="shared" si="2"/>
        <v>24</v>
      </c>
      <c r="J10" s="65">
        <f>VLOOKUP($A10,'Return Data'!$B$7:$R$2843,12,0)</f>
        <v>4.4099000000000004</v>
      </c>
      <c r="K10" s="66">
        <f t="shared" si="3"/>
        <v>24</v>
      </c>
      <c r="L10" s="65">
        <f>VLOOKUP($A10,'Return Data'!$B$7:$R$2843,13,0)</f>
        <v>3.4138000000000002</v>
      </c>
      <c r="M10" s="66">
        <f t="shared" si="4"/>
        <v>20</v>
      </c>
      <c r="N10" s="65">
        <f>VLOOKUP($A10,'Return Data'!$B$7:$R$2843,17,0)</f>
        <v>7.9322999999999997</v>
      </c>
      <c r="O10" s="66">
        <f t="shared" si="5"/>
        <v>23</v>
      </c>
      <c r="P10" s="65">
        <f>VLOOKUP($A10,'Return Data'!$B$7:$R$2843,14,0)</f>
        <v>8.5898000000000003</v>
      </c>
      <c r="Q10" s="66">
        <f t="shared" si="6"/>
        <v>21</v>
      </c>
      <c r="R10" s="65">
        <f>VLOOKUP($A10,'Return Data'!$B$7:$R$2843,16,0)</f>
        <v>6.5057999999999998</v>
      </c>
      <c r="S10" s="67">
        <f t="shared" si="7"/>
        <v>26</v>
      </c>
    </row>
    <row r="11" spans="1:19" x14ac:dyDescent="0.3">
      <c r="A11" s="82" t="s">
        <v>1352</v>
      </c>
      <c r="B11" s="64">
        <f>VLOOKUP($A11,'Return Data'!$B$7:$R$2843,3,0)</f>
        <v>44340</v>
      </c>
      <c r="C11" s="65">
        <f>VLOOKUP($A11,'Return Data'!$B$7:$R$2843,4,0)</f>
        <v>60.436399999999999</v>
      </c>
      <c r="D11" s="65">
        <f>VLOOKUP($A11,'Return Data'!$B$7:$R$2843,9,0)</f>
        <v>7.8545999999999996</v>
      </c>
      <c r="E11" s="66">
        <f t="shared" si="0"/>
        <v>24</v>
      </c>
      <c r="F11" s="65">
        <f>VLOOKUP($A11,'Return Data'!$B$7:$R$2843,10,0)</f>
        <v>5.2500999999999998</v>
      </c>
      <c r="G11" s="66">
        <f t="shared" si="1"/>
        <v>27</v>
      </c>
      <c r="H11" s="65">
        <f>VLOOKUP($A11,'Return Data'!$B$7:$R$2843,11,0)</f>
        <v>0.81110000000000004</v>
      </c>
      <c r="I11" s="66">
        <f t="shared" si="2"/>
        <v>23</v>
      </c>
      <c r="J11" s="65">
        <f>VLOOKUP($A11,'Return Data'!$B$7:$R$2843,12,0)</f>
        <v>5.2619999999999996</v>
      </c>
      <c r="K11" s="66">
        <f t="shared" si="3"/>
        <v>19</v>
      </c>
      <c r="L11" s="65">
        <f>VLOOKUP($A11,'Return Data'!$B$7:$R$2843,13,0)</f>
        <v>3.1198999999999999</v>
      </c>
      <c r="M11" s="66">
        <f t="shared" si="4"/>
        <v>22</v>
      </c>
      <c r="N11" s="65">
        <f>VLOOKUP($A11,'Return Data'!$B$7:$R$2843,17,0)</f>
        <v>8.5071999999999992</v>
      </c>
      <c r="O11" s="66">
        <f t="shared" si="5"/>
        <v>19</v>
      </c>
      <c r="P11" s="65">
        <f>VLOOKUP($A11,'Return Data'!$B$7:$R$2843,14,0)</f>
        <v>8.4799000000000007</v>
      </c>
      <c r="Q11" s="66">
        <f t="shared" si="6"/>
        <v>22</v>
      </c>
      <c r="R11" s="65">
        <f>VLOOKUP($A11,'Return Data'!$B$7:$R$2843,16,0)</f>
        <v>8.7629999999999999</v>
      </c>
      <c r="S11" s="67">
        <f t="shared" si="7"/>
        <v>10</v>
      </c>
    </row>
    <row r="12" spans="1:19" x14ac:dyDescent="0.3">
      <c r="A12" s="82" t="s">
        <v>1354</v>
      </c>
      <c r="B12" s="64">
        <f>VLOOKUP($A12,'Return Data'!$B$7:$R$2843,3,0)</f>
        <v>44340</v>
      </c>
      <c r="C12" s="65">
        <f>VLOOKUP($A12,'Return Data'!$B$7:$R$2843,4,0)</f>
        <v>74.487099999999998</v>
      </c>
      <c r="D12" s="65">
        <f>VLOOKUP($A12,'Return Data'!$B$7:$R$2843,9,0)</f>
        <v>10.909000000000001</v>
      </c>
      <c r="E12" s="66">
        <f t="shared" si="0"/>
        <v>13</v>
      </c>
      <c r="F12" s="65">
        <f>VLOOKUP($A12,'Return Data'!$B$7:$R$2843,10,0)</f>
        <v>8.9077999999999999</v>
      </c>
      <c r="G12" s="66">
        <f t="shared" si="1"/>
        <v>12</v>
      </c>
      <c r="H12" s="65">
        <f>VLOOKUP($A12,'Return Data'!$B$7:$R$2843,11,0)</f>
        <v>2.2136999999999998</v>
      </c>
      <c r="I12" s="66">
        <f t="shared" si="2"/>
        <v>13</v>
      </c>
      <c r="J12" s="65">
        <f>VLOOKUP($A12,'Return Data'!$B$7:$R$2843,12,0)</f>
        <v>7.0038999999999998</v>
      </c>
      <c r="K12" s="66">
        <f t="shared" si="3"/>
        <v>5</v>
      </c>
      <c r="L12" s="65">
        <f>VLOOKUP($A12,'Return Data'!$B$7:$R$2843,13,0)</f>
        <v>4.6059999999999999</v>
      </c>
      <c r="M12" s="66">
        <f t="shared" si="4"/>
        <v>5</v>
      </c>
      <c r="N12" s="65">
        <f>VLOOKUP($A12,'Return Data'!$B$7:$R$2843,17,0)</f>
        <v>11.064399999999999</v>
      </c>
      <c r="O12" s="66">
        <f t="shared" si="5"/>
        <v>4</v>
      </c>
      <c r="P12" s="65">
        <f>VLOOKUP($A12,'Return Data'!$B$7:$R$2843,14,0)</f>
        <v>11.099500000000001</v>
      </c>
      <c r="Q12" s="66">
        <f t="shared" si="6"/>
        <v>4</v>
      </c>
      <c r="R12" s="65">
        <f>VLOOKUP($A12,'Return Data'!$B$7:$R$2843,16,0)</f>
        <v>9.7126000000000001</v>
      </c>
      <c r="S12" s="67">
        <f t="shared" si="7"/>
        <v>3</v>
      </c>
    </row>
    <row r="13" spans="1:19" x14ac:dyDescent="0.3">
      <c r="A13" s="82" t="s">
        <v>1356</v>
      </c>
      <c r="B13" s="64">
        <f>VLOOKUP($A13,'Return Data'!$B$7:$R$2843,3,0)</f>
        <v>44340</v>
      </c>
      <c r="C13" s="65">
        <f>VLOOKUP($A13,'Return Data'!$B$7:$R$2843,4,0)</f>
        <v>19.427499999999998</v>
      </c>
      <c r="D13" s="65">
        <f>VLOOKUP($A13,'Return Data'!$B$7:$R$2843,9,0)</f>
        <v>15.7658</v>
      </c>
      <c r="E13" s="66">
        <f t="shared" si="0"/>
        <v>2</v>
      </c>
      <c r="F13" s="65">
        <f>VLOOKUP($A13,'Return Data'!$B$7:$R$2843,10,0)</f>
        <v>14.1219</v>
      </c>
      <c r="G13" s="66">
        <f t="shared" si="1"/>
        <v>1</v>
      </c>
      <c r="H13" s="65">
        <f>VLOOKUP($A13,'Return Data'!$B$7:$R$2843,11,0)</f>
        <v>5.8292000000000002</v>
      </c>
      <c r="I13" s="66">
        <f t="shared" si="2"/>
        <v>1</v>
      </c>
      <c r="J13" s="65">
        <f>VLOOKUP($A13,'Return Data'!$B$7:$R$2843,12,0)</f>
        <v>10.330299999999999</v>
      </c>
      <c r="K13" s="66">
        <f t="shared" si="3"/>
        <v>1</v>
      </c>
      <c r="L13" s="65">
        <f>VLOOKUP($A13,'Return Data'!$B$7:$R$2843,13,0)</f>
        <v>7.5663</v>
      </c>
      <c r="M13" s="66">
        <f t="shared" si="4"/>
        <v>1</v>
      </c>
      <c r="N13" s="65">
        <f>VLOOKUP($A13,'Return Data'!$B$7:$R$2843,17,0)</f>
        <v>11.333</v>
      </c>
      <c r="O13" s="66">
        <f t="shared" si="5"/>
        <v>2</v>
      </c>
      <c r="P13" s="65">
        <f>VLOOKUP($A13,'Return Data'!$B$7:$R$2843,14,0)</f>
        <v>10.8033</v>
      </c>
      <c r="Q13" s="66">
        <f t="shared" si="6"/>
        <v>5</v>
      </c>
      <c r="R13" s="65">
        <f>VLOOKUP($A13,'Return Data'!$B$7:$R$2843,16,0)</f>
        <v>9.5520999999999994</v>
      </c>
      <c r="S13" s="67">
        <f t="shared" si="7"/>
        <v>4</v>
      </c>
    </row>
    <row r="14" spans="1:19" x14ac:dyDescent="0.3">
      <c r="A14" s="82" t="s">
        <v>1357</v>
      </c>
      <c r="B14" s="64">
        <f>VLOOKUP($A14,'Return Data'!$B$7:$R$2843,3,0)</f>
        <v>44340</v>
      </c>
      <c r="C14" s="65">
        <f>VLOOKUP($A14,'Return Data'!$B$7:$R$2843,4,0)</f>
        <v>47.667499999999997</v>
      </c>
      <c r="D14" s="65">
        <f>VLOOKUP($A14,'Return Data'!$B$7:$R$2843,9,0)</f>
        <v>8.4235000000000007</v>
      </c>
      <c r="E14" s="66">
        <f t="shared" si="0"/>
        <v>22</v>
      </c>
      <c r="F14" s="65">
        <f>VLOOKUP($A14,'Return Data'!$B$7:$R$2843,10,0)</f>
        <v>7.6984000000000004</v>
      </c>
      <c r="G14" s="66">
        <f t="shared" si="1"/>
        <v>17</v>
      </c>
      <c r="H14" s="65">
        <f>VLOOKUP($A14,'Return Data'!$B$7:$R$2843,11,0)</f>
        <v>1.2455000000000001</v>
      </c>
      <c r="I14" s="66">
        <f t="shared" si="2"/>
        <v>18</v>
      </c>
      <c r="J14" s="65">
        <f>VLOOKUP($A14,'Return Data'!$B$7:$R$2843,12,0)</f>
        <v>4.0800999999999998</v>
      </c>
      <c r="K14" s="66">
        <f t="shared" si="3"/>
        <v>25</v>
      </c>
      <c r="L14" s="65">
        <f>VLOOKUP($A14,'Return Data'!$B$7:$R$2843,13,0)</f>
        <v>1.9724999999999999</v>
      </c>
      <c r="M14" s="66">
        <f t="shared" si="4"/>
        <v>26</v>
      </c>
      <c r="N14" s="65">
        <f>VLOOKUP($A14,'Return Data'!$B$7:$R$2843,17,0)</f>
        <v>6.5412999999999997</v>
      </c>
      <c r="O14" s="66">
        <f t="shared" si="5"/>
        <v>26</v>
      </c>
      <c r="P14" s="65">
        <f>VLOOKUP($A14,'Return Data'!$B$7:$R$2843,14,0)</f>
        <v>7.9531999999999998</v>
      </c>
      <c r="Q14" s="66">
        <f t="shared" si="6"/>
        <v>26</v>
      </c>
      <c r="R14" s="65">
        <f>VLOOKUP($A14,'Return Data'!$B$7:$R$2843,16,0)</f>
        <v>8.3496000000000006</v>
      </c>
      <c r="S14" s="67">
        <f t="shared" si="7"/>
        <v>13</v>
      </c>
    </row>
    <row r="15" spans="1:19" x14ac:dyDescent="0.3">
      <c r="A15" s="82" t="s">
        <v>1359</v>
      </c>
      <c r="B15" s="64">
        <f>VLOOKUP($A15,'Return Data'!$B$7:$R$2843,3,0)</f>
        <v>44340</v>
      </c>
      <c r="C15" s="65">
        <f>VLOOKUP($A15,'Return Data'!$B$7:$R$2843,4,0)</f>
        <v>43.882899999999999</v>
      </c>
      <c r="D15" s="65">
        <f>VLOOKUP($A15,'Return Data'!$B$7:$R$2843,9,0)</f>
        <v>9.4227000000000007</v>
      </c>
      <c r="E15" s="66">
        <f t="shared" si="0"/>
        <v>19</v>
      </c>
      <c r="F15" s="65">
        <f>VLOOKUP($A15,'Return Data'!$B$7:$R$2843,10,0)</f>
        <v>7.1901000000000002</v>
      </c>
      <c r="G15" s="66">
        <f t="shared" si="1"/>
        <v>21</v>
      </c>
      <c r="H15" s="65">
        <f>VLOOKUP($A15,'Return Data'!$B$7:$R$2843,11,0)</f>
        <v>1.1377999999999999</v>
      </c>
      <c r="I15" s="66">
        <f t="shared" si="2"/>
        <v>21</v>
      </c>
      <c r="J15" s="65">
        <f>VLOOKUP($A15,'Return Data'!$B$7:$R$2843,12,0)</f>
        <v>5.1574</v>
      </c>
      <c r="K15" s="66">
        <f t="shared" si="3"/>
        <v>21</v>
      </c>
      <c r="L15" s="65">
        <f>VLOOKUP($A15,'Return Data'!$B$7:$R$2843,13,0)</f>
        <v>4.0437000000000003</v>
      </c>
      <c r="M15" s="66">
        <f t="shared" si="4"/>
        <v>12</v>
      </c>
      <c r="N15" s="65">
        <f>VLOOKUP($A15,'Return Data'!$B$7:$R$2843,17,0)</f>
        <v>7.9676</v>
      </c>
      <c r="O15" s="66">
        <f t="shared" si="5"/>
        <v>22</v>
      </c>
      <c r="P15" s="65">
        <f>VLOOKUP($A15,'Return Data'!$B$7:$R$2843,14,0)</f>
        <v>8.2487999999999992</v>
      </c>
      <c r="Q15" s="66">
        <f t="shared" si="6"/>
        <v>25</v>
      </c>
      <c r="R15" s="65">
        <f>VLOOKUP($A15,'Return Data'!$B$7:$R$2843,16,0)</f>
        <v>7.7377000000000002</v>
      </c>
      <c r="S15" s="67">
        <f t="shared" si="7"/>
        <v>19</v>
      </c>
    </row>
    <row r="16" spans="1:19" x14ac:dyDescent="0.3">
      <c r="A16" s="82" t="s">
        <v>1361</v>
      </c>
      <c r="B16" s="64">
        <f>VLOOKUP($A16,'Return Data'!$B$7:$R$2843,3,0)</f>
        <v>44340</v>
      </c>
      <c r="C16" s="65">
        <f>VLOOKUP($A16,'Return Data'!$B$7:$R$2843,4,0)</f>
        <v>78.694299999999998</v>
      </c>
      <c r="D16" s="65">
        <f>VLOOKUP($A16,'Return Data'!$B$7:$R$2843,9,0)</f>
        <v>12.171900000000001</v>
      </c>
      <c r="E16" s="66">
        <f t="shared" si="0"/>
        <v>8</v>
      </c>
      <c r="F16" s="65">
        <f>VLOOKUP($A16,'Return Data'!$B$7:$R$2843,10,0)</f>
        <v>7.5308999999999999</v>
      </c>
      <c r="G16" s="66">
        <f t="shared" si="1"/>
        <v>19</v>
      </c>
      <c r="H16" s="65">
        <f>VLOOKUP($A16,'Return Data'!$B$7:$R$2843,11,0)</f>
        <v>3.1589</v>
      </c>
      <c r="I16" s="66">
        <f t="shared" si="2"/>
        <v>4</v>
      </c>
      <c r="J16" s="65">
        <f>VLOOKUP($A16,'Return Data'!$B$7:$R$2843,12,0)</f>
        <v>6.9519000000000002</v>
      </c>
      <c r="K16" s="66">
        <f t="shared" si="3"/>
        <v>6</v>
      </c>
      <c r="L16" s="65">
        <f>VLOOKUP($A16,'Return Data'!$B$7:$R$2843,13,0)</f>
        <v>4.6634000000000002</v>
      </c>
      <c r="M16" s="66">
        <f t="shared" si="4"/>
        <v>4</v>
      </c>
      <c r="N16" s="65">
        <f>VLOOKUP($A16,'Return Data'!$B$7:$R$2843,17,0)</f>
        <v>10.6014</v>
      </c>
      <c r="O16" s="66">
        <f t="shared" si="5"/>
        <v>8</v>
      </c>
      <c r="P16" s="65">
        <f>VLOOKUP($A16,'Return Data'!$B$7:$R$2843,14,0)</f>
        <v>9.9885000000000002</v>
      </c>
      <c r="Q16" s="66">
        <f t="shared" si="6"/>
        <v>15</v>
      </c>
      <c r="R16" s="65">
        <f>VLOOKUP($A16,'Return Data'!$B$7:$R$2843,16,0)</f>
        <v>9.9359000000000002</v>
      </c>
      <c r="S16" s="67">
        <f t="shared" si="7"/>
        <v>2</v>
      </c>
    </row>
    <row r="17" spans="1:19" x14ac:dyDescent="0.3">
      <c r="A17" s="82" t="s">
        <v>1363</v>
      </c>
      <c r="B17" s="64">
        <f>VLOOKUP($A17,'Return Data'!$B$7:$R$2843,3,0)</f>
        <v>44340</v>
      </c>
      <c r="C17" s="65">
        <f>VLOOKUP($A17,'Return Data'!$B$7:$R$2843,4,0)</f>
        <v>17.305800000000001</v>
      </c>
      <c r="D17" s="65">
        <f>VLOOKUP($A17,'Return Data'!$B$7:$R$2843,9,0)</f>
        <v>8.4766999999999992</v>
      </c>
      <c r="E17" s="66">
        <f t="shared" si="0"/>
        <v>21</v>
      </c>
      <c r="F17" s="65">
        <f>VLOOKUP($A17,'Return Data'!$B$7:$R$2843,10,0)</f>
        <v>9.85</v>
      </c>
      <c r="G17" s="66">
        <f t="shared" si="1"/>
        <v>6</v>
      </c>
      <c r="H17" s="65">
        <f>VLOOKUP($A17,'Return Data'!$B$7:$R$2843,11,0)</f>
        <v>2.3041</v>
      </c>
      <c r="I17" s="66">
        <f t="shared" si="2"/>
        <v>10</v>
      </c>
      <c r="J17" s="65">
        <f>VLOOKUP($A17,'Return Data'!$B$7:$R$2843,12,0)</f>
        <v>6.2453000000000003</v>
      </c>
      <c r="K17" s="66">
        <f t="shared" si="3"/>
        <v>12</v>
      </c>
      <c r="L17" s="65">
        <f>VLOOKUP($A17,'Return Data'!$B$7:$R$2843,13,0)</f>
        <v>3.0266000000000002</v>
      </c>
      <c r="M17" s="66">
        <f t="shared" si="4"/>
        <v>23</v>
      </c>
      <c r="N17" s="65">
        <f>VLOOKUP($A17,'Return Data'!$B$7:$R$2843,17,0)</f>
        <v>6.3959000000000001</v>
      </c>
      <c r="O17" s="66">
        <f t="shared" si="5"/>
        <v>27</v>
      </c>
      <c r="P17" s="65">
        <f>VLOOKUP($A17,'Return Data'!$B$7:$R$2843,14,0)</f>
        <v>7.8712</v>
      </c>
      <c r="Q17" s="66">
        <f t="shared" si="6"/>
        <v>27</v>
      </c>
      <c r="R17" s="65">
        <f>VLOOKUP($A17,'Return Data'!$B$7:$R$2843,16,0)</f>
        <v>6.7244999999999999</v>
      </c>
      <c r="S17" s="67">
        <f t="shared" si="7"/>
        <v>25</v>
      </c>
    </row>
    <row r="18" spans="1:19" x14ac:dyDescent="0.3">
      <c r="A18" s="82" t="s">
        <v>1366</v>
      </c>
      <c r="B18" s="64">
        <f>VLOOKUP($A18,'Return Data'!$B$7:$R$2843,3,0)</f>
        <v>44340</v>
      </c>
      <c r="C18" s="65">
        <f>VLOOKUP($A18,'Return Data'!$B$7:$R$2843,4,0)</f>
        <v>27.927499999999998</v>
      </c>
      <c r="D18" s="65">
        <f>VLOOKUP($A18,'Return Data'!$B$7:$R$2843,9,0)</f>
        <v>9.5973000000000006</v>
      </c>
      <c r="E18" s="66">
        <f t="shared" si="0"/>
        <v>17</v>
      </c>
      <c r="F18" s="65">
        <f>VLOOKUP($A18,'Return Data'!$B$7:$R$2843,10,0)</f>
        <v>8.6503999999999994</v>
      </c>
      <c r="G18" s="66">
        <f t="shared" si="1"/>
        <v>15</v>
      </c>
      <c r="H18" s="65">
        <f>VLOOKUP($A18,'Return Data'!$B$7:$R$2843,11,0)</f>
        <v>1.0611999999999999</v>
      </c>
      <c r="I18" s="66">
        <f t="shared" si="2"/>
        <v>22</v>
      </c>
      <c r="J18" s="65">
        <f>VLOOKUP($A18,'Return Data'!$B$7:$R$2843,12,0)</f>
        <v>5.7184999999999997</v>
      </c>
      <c r="K18" s="66">
        <f t="shared" si="3"/>
        <v>17</v>
      </c>
      <c r="L18" s="65">
        <f>VLOOKUP($A18,'Return Data'!$B$7:$R$2843,13,0)</f>
        <v>4.5088999999999997</v>
      </c>
      <c r="M18" s="66">
        <f t="shared" si="4"/>
        <v>6</v>
      </c>
      <c r="N18" s="65">
        <f>VLOOKUP($A18,'Return Data'!$B$7:$R$2843,17,0)</f>
        <v>11.0037</v>
      </c>
      <c r="O18" s="66">
        <f t="shared" si="5"/>
        <v>5</v>
      </c>
      <c r="P18" s="65">
        <f>VLOOKUP($A18,'Return Data'!$B$7:$R$2843,14,0)</f>
        <v>11.4962</v>
      </c>
      <c r="Q18" s="66">
        <f t="shared" si="6"/>
        <v>3</v>
      </c>
      <c r="R18" s="65">
        <f>VLOOKUP($A18,'Return Data'!$B$7:$R$2843,16,0)</f>
        <v>8.5853000000000002</v>
      </c>
      <c r="S18" s="67">
        <f t="shared" si="7"/>
        <v>12</v>
      </c>
    </row>
    <row r="19" spans="1:19" x14ac:dyDescent="0.3">
      <c r="A19" s="82" t="s">
        <v>1367</v>
      </c>
      <c r="B19" s="64">
        <f>VLOOKUP($A19,'Return Data'!$B$7:$R$2843,3,0)</f>
        <v>44340</v>
      </c>
      <c r="C19" s="65">
        <f>VLOOKUP($A19,'Return Data'!$B$7:$R$2843,4,0)</f>
        <v>2256.1833000000001</v>
      </c>
      <c r="D19" s="65">
        <f>VLOOKUP($A19,'Return Data'!$B$7:$R$2843,9,0)</f>
        <v>5.8634000000000004</v>
      </c>
      <c r="E19" s="66">
        <f t="shared" si="0"/>
        <v>27</v>
      </c>
      <c r="F19" s="65">
        <f>VLOOKUP($A19,'Return Data'!$B$7:$R$2843,10,0)</f>
        <v>5.6177000000000001</v>
      </c>
      <c r="G19" s="66">
        <f t="shared" si="1"/>
        <v>26</v>
      </c>
      <c r="H19" s="65">
        <f>VLOOKUP($A19,'Return Data'!$B$7:$R$2843,11,0)</f>
        <v>-0.19650000000000001</v>
      </c>
      <c r="I19" s="66">
        <f t="shared" si="2"/>
        <v>26</v>
      </c>
      <c r="J19" s="65">
        <f>VLOOKUP($A19,'Return Data'!$B$7:$R$2843,12,0)</f>
        <v>2.8033999999999999</v>
      </c>
      <c r="K19" s="66">
        <f t="shared" si="3"/>
        <v>27</v>
      </c>
      <c r="L19" s="65">
        <f>VLOOKUP($A19,'Return Data'!$B$7:$R$2843,13,0)</f>
        <v>1.7447999999999999</v>
      </c>
      <c r="M19" s="66">
        <f t="shared" si="4"/>
        <v>27</v>
      </c>
      <c r="N19" s="65">
        <f>VLOOKUP($A19,'Return Data'!$B$7:$R$2843,17,0)</f>
        <v>6.9352</v>
      </c>
      <c r="O19" s="66">
        <f t="shared" si="5"/>
        <v>25</v>
      </c>
      <c r="P19" s="65">
        <f>VLOOKUP($A19,'Return Data'!$B$7:$R$2843,14,0)</f>
        <v>8.3187999999999995</v>
      </c>
      <c r="Q19" s="66">
        <f t="shared" si="6"/>
        <v>23</v>
      </c>
      <c r="R19" s="65">
        <f>VLOOKUP($A19,'Return Data'!$B$7:$R$2843,16,0)</f>
        <v>6.3109000000000002</v>
      </c>
      <c r="S19" s="67">
        <f t="shared" si="7"/>
        <v>27</v>
      </c>
    </row>
    <row r="20" spans="1:19" x14ac:dyDescent="0.3">
      <c r="A20" s="82" t="s">
        <v>1370</v>
      </c>
      <c r="B20" s="64">
        <f>VLOOKUP($A20,'Return Data'!$B$7:$R$2843,3,0)</f>
        <v>44340</v>
      </c>
      <c r="C20" s="65">
        <f>VLOOKUP($A20,'Return Data'!$B$7:$R$2843,4,0)</f>
        <v>76.655000000000001</v>
      </c>
      <c r="D20" s="65">
        <f>VLOOKUP($A20,'Return Data'!$B$7:$R$2843,9,0)</f>
        <v>11.795199999999999</v>
      </c>
      <c r="E20" s="66">
        <f t="shared" si="0"/>
        <v>11</v>
      </c>
      <c r="F20" s="65">
        <f>VLOOKUP($A20,'Return Data'!$B$7:$R$2843,10,0)</f>
        <v>7.5350999999999999</v>
      </c>
      <c r="G20" s="66">
        <f t="shared" si="1"/>
        <v>18</v>
      </c>
      <c r="H20" s="65">
        <f>VLOOKUP($A20,'Return Data'!$B$7:$R$2843,11,0)</f>
        <v>2.4712000000000001</v>
      </c>
      <c r="I20" s="66">
        <f t="shared" si="2"/>
        <v>9</v>
      </c>
      <c r="J20" s="65">
        <f>VLOOKUP($A20,'Return Data'!$B$7:$R$2843,12,0)</f>
        <v>7.1829999999999998</v>
      </c>
      <c r="K20" s="66">
        <f t="shared" si="3"/>
        <v>2</v>
      </c>
      <c r="L20" s="65">
        <f>VLOOKUP($A20,'Return Data'!$B$7:$R$2843,13,0)</f>
        <v>4.0837000000000003</v>
      </c>
      <c r="M20" s="66">
        <f t="shared" si="4"/>
        <v>11</v>
      </c>
      <c r="N20" s="65">
        <f>VLOOKUP($A20,'Return Data'!$B$7:$R$2843,17,0)</f>
        <v>9.7901000000000007</v>
      </c>
      <c r="O20" s="66">
        <f t="shared" si="5"/>
        <v>12</v>
      </c>
      <c r="P20" s="65">
        <f>VLOOKUP($A20,'Return Data'!$B$7:$R$2843,14,0)</f>
        <v>9.9086999999999996</v>
      </c>
      <c r="Q20" s="66">
        <f t="shared" si="6"/>
        <v>16</v>
      </c>
      <c r="R20" s="65">
        <f>VLOOKUP($A20,'Return Data'!$B$7:$R$2843,16,0)</f>
        <v>9.5114000000000001</v>
      </c>
      <c r="S20" s="67">
        <f t="shared" si="7"/>
        <v>5</v>
      </c>
    </row>
    <row r="21" spans="1:19" x14ac:dyDescent="0.3">
      <c r="A21" s="82" t="s">
        <v>1372</v>
      </c>
      <c r="B21" s="64">
        <f>VLOOKUP($A21,'Return Data'!$B$7:$R$2843,3,0)</f>
        <v>44340</v>
      </c>
      <c r="C21" s="65">
        <f>VLOOKUP($A21,'Return Data'!$B$7:$R$2843,4,0)</f>
        <v>54.141500000000001</v>
      </c>
      <c r="D21" s="65">
        <f>VLOOKUP($A21,'Return Data'!$B$7:$R$2843,9,0)</f>
        <v>10.197800000000001</v>
      </c>
      <c r="E21" s="66">
        <f t="shared" si="0"/>
        <v>15</v>
      </c>
      <c r="F21" s="65">
        <f>VLOOKUP($A21,'Return Data'!$B$7:$R$2843,10,0)</f>
        <v>6.8174999999999999</v>
      </c>
      <c r="G21" s="66">
        <f t="shared" si="1"/>
        <v>22</v>
      </c>
      <c r="H21" s="65">
        <f>VLOOKUP($A21,'Return Data'!$B$7:$R$2843,11,0)</f>
        <v>-0.18010000000000001</v>
      </c>
      <c r="I21" s="66">
        <f t="shared" si="2"/>
        <v>25</v>
      </c>
      <c r="J21" s="65">
        <f>VLOOKUP($A21,'Return Data'!$B$7:$R$2843,12,0)</f>
        <v>4.7126000000000001</v>
      </c>
      <c r="K21" s="66">
        <f t="shared" si="3"/>
        <v>23</v>
      </c>
      <c r="L21" s="65">
        <f>VLOOKUP($A21,'Return Data'!$B$7:$R$2843,13,0)</f>
        <v>3.7585999999999999</v>
      </c>
      <c r="M21" s="66">
        <f t="shared" si="4"/>
        <v>18</v>
      </c>
      <c r="N21" s="65">
        <f>VLOOKUP($A21,'Return Data'!$B$7:$R$2843,17,0)</f>
        <v>8.2318999999999996</v>
      </c>
      <c r="O21" s="66">
        <f t="shared" si="5"/>
        <v>21</v>
      </c>
      <c r="P21" s="65">
        <f>VLOOKUP($A21,'Return Data'!$B$7:$R$2843,14,0)</f>
        <v>8.3030000000000008</v>
      </c>
      <c r="Q21" s="66">
        <f t="shared" si="6"/>
        <v>24</v>
      </c>
      <c r="R21" s="65">
        <f>VLOOKUP($A21,'Return Data'!$B$7:$R$2843,16,0)</f>
        <v>8.3064</v>
      </c>
      <c r="S21" s="67">
        <f t="shared" si="7"/>
        <v>14</v>
      </c>
    </row>
    <row r="22" spans="1:19" x14ac:dyDescent="0.3">
      <c r="A22" s="82" t="s">
        <v>1374</v>
      </c>
      <c r="B22" s="64">
        <f>VLOOKUP($A22,'Return Data'!$B$7:$R$2843,3,0)</f>
        <v>44340</v>
      </c>
      <c r="C22" s="65">
        <f>VLOOKUP($A22,'Return Data'!$B$7:$R$2843,4,0)</f>
        <v>48.5852</v>
      </c>
      <c r="D22" s="65">
        <f>VLOOKUP($A22,'Return Data'!$B$7:$R$2843,9,0)</f>
        <v>8.9443999999999999</v>
      </c>
      <c r="E22" s="66">
        <f t="shared" si="0"/>
        <v>20</v>
      </c>
      <c r="F22" s="65">
        <f>VLOOKUP($A22,'Return Data'!$B$7:$R$2843,10,0)</f>
        <v>8.0631000000000004</v>
      </c>
      <c r="G22" s="66">
        <f t="shared" si="1"/>
        <v>16</v>
      </c>
      <c r="H22" s="65">
        <f>VLOOKUP($A22,'Return Data'!$B$7:$R$2843,11,0)</f>
        <v>2.4767999999999999</v>
      </c>
      <c r="I22" s="66">
        <f t="shared" si="2"/>
        <v>8</v>
      </c>
      <c r="J22" s="65">
        <f>VLOOKUP($A22,'Return Data'!$B$7:$R$2843,12,0)</f>
        <v>5.6553000000000004</v>
      </c>
      <c r="K22" s="66">
        <f t="shared" si="3"/>
        <v>18</v>
      </c>
      <c r="L22" s="65">
        <f>VLOOKUP($A22,'Return Data'!$B$7:$R$2843,13,0)</f>
        <v>4.3266</v>
      </c>
      <c r="M22" s="66">
        <f t="shared" si="4"/>
        <v>7</v>
      </c>
      <c r="N22" s="65">
        <f>VLOOKUP($A22,'Return Data'!$B$7:$R$2843,17,0)</f>
        <v>9.7477</v>
      </c>
      <c r="O22" s="66">
        <f t="shared" si="5"/>
        <v>13</v>
      </c>
      <c r="P22" s="65">
        <f>VLOOKUP($A22,'Return Data'!$B$7:$R$2843,14,0)</f>
        <v>10.0327</v>
      </c>
      <c r="Q22" s="66">
        <f t="shared" si="6"/>
        <v>14</v>
      </c>
      <c r="R22" s="65">
        <f>VLOOKUP($A22,'Return Data'!$B$7:$R$2843,16,0)</f>
        <v>7.6298000000000004</v>
      </c>
      <c r="S22" s="67">
        <f t="shared" si="7"/>
        <v>21</v>
      </c>
    </row>
    <row r="23" spans="1:19" x14ac:dyDescent="0.3">
      <c r="A23" s="82" t="s">
        <v>1375</v>
      </c>
      <c r="B23" s="64">
        <f>VLOOKUP($A23,'Return Data'!$B$7:$R$2843,3,0)</f>
        <v>44340</v>
      </c>
      <c r="C23" s="65">
        <f>VLOOKUP($A23,'Return Data'!$B$7:$R$2843,4,0)</f>
        <v>30.421600000000002</v>
      </c>
      <c r="D23" s="65">
        <f>VLOOKUP($A23,'Return Data'!$B$7:$R$2843,9,0)</f>
        <v>9.7482000000000006</v>
      </c>
      <c r="E23" s="66">
        <f t="shared" si="0"/>
        <v>16</v>
      </c>
      <c r="F23" s="65">
        <f>VLOOKUP($A23,'Return Data'!$B$7:$R$2843,10,0)</f>
        <v>8.6979000000000006</v>
      </c>
      <c r="G23" s="66">
        <f t="shared" si="1"/>
        <v>14</v>
      </c>
      <c r="H23" s="65">
        <f>VLOOKUP($A23,'Return Data'!$B$7:$R$2843,11,0)</f>
        <v>1.2177</v>
      </c>
      <c r="I23" s="66">
        <f t="shared" si="2"/>
        <v>19</v>
      </c>
      <c r="J23" s="65">
        <f>VLOOKUP($A23,'Return Data'!$B$7:$R$2843,12,0)</f>
        <v>5.0175999999999998</v>
      </c>
      <c r="K23" s="66">
        <f t="shared" si="3"/>
        <v>22</v>
      </c>
      <c r="L23" s="65">
        <f>VLOOKUP($A23,'Return Data'!$B$7:$R$2843,13,0)</f>
        <v>3.492</v>
      </c>
      <c r="M23" s="66">
        <f t="shared" si="4"/>
        <v>19</v>
      </c>
      <c r="N23" s="65">
        <f>VLOOKUP($A23,'Return Data'!$B$7:$R$2843,17,0)</f>
        <v>9.6820000000000004</v>
      </c>
      <c r="O23" s="66">
        <f t="shared" si="5"/>
        <v>15</v>
      </c>
      <c r="P23" s="65">
        <f>VLOOKUP($A23,'Return Data'!$B$7:$R$2843,14,0)</f>
        <v>10.3568</v>
      </c>
      <c r="Q23" s="66">
        <f t="shared" si="6"/>
        <v>11</v>
      </c>
      <c r="R23" s="65">
        <f>VLOOKUP($A23,'Return Data'!$B$7:$R$2843,16,0)</f>
        <v>9.1094000000000008</v>
      </c>
      <c r="S23" s="67">
        <f t="shared" si="7"/>
        <v>6</v>
      </c>
    </row>
    <row r="24" spans="1:19" x14ac:dyDescent="0.3">
      <c r="A24" s="82" t="s">
        <v>1377</v>
      </c>
      <c r="B24" s="64">
        <f>VLOOKUP($A24,'Return Data'!$B$7:$R$2843,3,0)</f>
        <v>44340</v>
      </c>
      <c r="C24" s="65">
        <f>VLOOKUP($A24,'Return Data'!$B$7:$R$2843,4,0)</f>
        <v>24.1875</v>
      </c>
      <c r="D24" s="65">
        <f>VLOOKUP($A24,'Return Data'!$B$7:$R$2843,9,0)</f>
        <v>10.480499999999999</v>
      </c>
      <c r="E24" s="66">
        <f t="shared" si="0"/>
        <v>14</v>
      </c>
      <c r="F24" s="65">
        <f>VLOOKUP($A24,'Return Data'!$B$7:$R$2843,10,0)</f>
        <v>9.2675000000000001</v>
      </c>
      <c r="G24" s="66">
        <f t="shared" si="1"/>
        <v>10</v>
      </c>
      <c r="H24" s="65">
        <f>VLOOKUP($A24,'Return Data'!$B$7:$R$2843,11,0)</f>
        <v>2.4950000000000001</v>
      </c>
      <c r="I24" s="66">
        <f t="shared" si="2"/>
        <v>7</v>
      </c>
      <c r="J24" s="65">
        <f>VLOOKUP($A24,'Return Data'!$B$7:$R$2843,12,0)</f>
        <v>6.2500999999999998</v>
      </c>
      <c r="K24" s="66">
        <f t="shared" si="3"/>
        <v>11</v>
      </c>
      <c r="L24" s="65">
        <f>VLOOKUP($A24,'Return Data'!$B$7:$R$2843,13,0)</f>
        <v>4.0347999999999997</v>
      </c>
      <c r="M24" s="66">
        <f t="shared" si="4"/>
        <v>13</v>
      </c>
      <c r="N24" s="65">
        <f>VLOOKUP($A24,'Return Data'!$B$7:$R$2843,17,0)</f>
        <v>8.4359999999999999</v>
      </c>
      <c r="O24" s="66">
        <f t="shared" si="5"/>
        <v>20</v>
      </c>
      <c r="P24" s="65">
        <f>VLOOKUP($A24,'Return Data'!$B$7:$R$2843,14,0)</f>
        <v>8.7881</v>
      </c>
      <c r="Q24" s="66">
        <f t="shared" si="6"/>
        <v>19</v>
      </c>
      <c r="R24" s="65">
        <f>VLOOKUP($A24,'Return Data'!$B$7:$R$2843,16,0)</f>
        <v>7.2728999999999999</v>
      </c>
      <c r="S24" s="67">
        <f t="shared" si="7"/>
        <v>22</v>
      </c>
    </row>
    <row r="25" spans="1:19" x14ac:dyDescent="0.3">
      <c r="A25" s="82" t="s">
        <v>1380</v>
      </c>
      <c r="B25" s="64">
        <f>VLOOKUP($A25,'Return Data'!$B$7:$R$2843,3,0)</f>
        <v>44340</v>
      </c>
      <c r="C25" s="65">
        <f>VLOOKUP($A25,'Return Data'!$B$7:$R$2843,4,0)</f>
        <v>50.895600000000002</v>
      </c>
      <c r="D25" s="65">
        <f>VLOOKUP($A25,'Return Data'!$B$7:$R$2843,9,0)</f>
        <v>6.4175000000000004</v>
      </c>
      <c r="E25" s="66">
        <f t="shared" si="0"/>
        <v>26</v>
      </c>
      <c r="F25" s="65">
        <f>VLOOKUP($A25,'Return Data'!$B$7:$R$2843,10,0)</f>
        <v>7.4093999999999998</v>
      </c>
      <c r="G25" s="66">
        <f t="shared" si="1"/>
        <v>20</v>
      </c>
      <c r="H25" s="65">
        <f>VLOOKUP($A25,'Return Data'!$B$7:$R$2843,11,0)</f>
        <v>2.5733999999999999</v>
      </c>
      <c r="I25" s="66">
        <f t="shared" si="2"/>
        <v>5</v>
      </c>
      <c r="J25" s="65">
        <f>VLOOKUP($A25,'Return Data'!$B$7:$R$2843,12,0)</f>
        <v>6.8895</v>
      </c>
      <c r="K25" s="66">
        <f t="shared" si="3"/>
        <v>8</v>
      </c>
      <c r="L25" s="65">
        <f>VLOOKUP($A25,'Return Data'!$B$7:$R$2843,13,0)</f>
        <v>4.2468000000000004</v>
      </c>
      <c r="M25" s="66">
        <f t="shared" si="4"/>
        <v>9</v>
      </c>
      <c r="N25" s="65">
        <f>VLOOKUP($A25,'Return Data'!$B$7:$R$2843,17,0)</f>
        <v>10.802300000000001</v>
      </c>
      <c r="O25" s="66">
        <f t="shared" si="5"/>
        <v>7</v>
      </c>
      <c r="P25" s="65">
        <f>VLOOKUP($A25,'Return Data'!$B$7:$R$2843,14,0)</f>
        <v>10.380800000000001</v>
      </c>
      <c r="Q25" s="66">
        <f t="shared" si="6"/>
        <v>10</v>
      </c>
      <c r="R25" s="65">
        <f>VLOOKUP($A25,'Return Data'!$B$7:$R$2843,16,0)</f>
        <v>8.2904</v>
      </c>
      <c r="S25" s="67">
        <f t="shared" si="7"/>
        <v>15</v>
      </c>
    </row>
    <row r="26" spans="1:19" x14ac:dyDescent="0.3">
      <c r="A26" s="82" t="s">
        <v>1382</v>
      </c>
      <c r="B26" s="64">
        <f>VLOOKUP($A26,'Return Data'!$B$7:$R$2843,3,0)</f>
        <v>44340</v>
      </c>
      <c r="C26" s="65">
        <f>VLOOKUP($A26,'Return Data'!$B$7:$R$2843,4,0)</f>
        <v>62.0961</v>
      </c>
      <c r="D26" s="65">
        <f>VLOOKUP($A26,'Return Data'!$B$7:$R$2843,9,0)</f>
        <v>13.356299999999999</v>
      </c>
      <c r="E26" s="66">
        <f t="shared" si="0"/>
        <v>7</v>
      </c>
      <c r="F26" s="65">
        <f>VLOOKUP($A26,'Return Data'!$B$7:$R$2843,10,0)</f>
        <v>6.5481999999999996</v>
      </c>
      <c r="G26" s="66">
        <f t="shared" si="1"/>
        <v>23</v>
      </c>
      <c r="H26" s="65">
        <f>VLOOKUP($A26,'Return Data'!$B$7:$R$2843,11,0)</f>
        <v>-0.35299999999999998</v>
      </c>
      <c r="I26" s="66">
        <f t="shared" si="2"/>
        <v>27</v>
      </c>
      <c r="J26" s="65">
        <f>VLOOKUP($A26,'Return Data'!$B$7:$R$2843,12,0)</f>
        <v>4.0004</v>
      </c>
      <c r="K26" s="66">
        <f t="shared" si="3"/>
        <v>26</v>
      </c>
      <c r="L26" s="65">
        <f>VLOOKUP($A26,'Return Data'!$B$7:$R$2843,13,0)</f>
        <v>2.3997000000000002</v>
      </c>
      <c r="M26" s="66">
        <f t="shared" si="4"/>
        <v>25</v>
      </c>
      <c r="N26" s="65">
        <f>VLOOKUP($A26,'Return Data'!$B$7:$R$2843,17,0)</f>
        <v>7.7779999999999996</v>
      </c>
      <c r="O26" s="66">
        <f t="shared" si="5"/>
        <v>24</v>
      </c>
      <c r="P26" s="65">
        <f>VLOOKUP($A26,'Return Data'!$B$7:$R$2843,14,0)</f>
        <v>8.6844999999999999</v>
      </c>
      <c r="Q26" s="66">
        <f t="shared" si="6"/>
        <v>20</v>
      </c>
      <c r="R26" s="65">
        <f>VLOOKUP($A26,'Return Data'!$B$7:$R$2843,16,0)</f>
        <v>8.7650000000000006</v>
      </c>
      <c r="S26" s="67">
        <f t="shared" si="7"/>
        <v>9</v>
      </c>
    </row>
    <row r="27" spans="1:19" x14ac:dyDescent="0.3">
      <c r="A27" s="82" t="s">
        <v>1384</v>
      </c>
      <c r="B27" s="64">
        <f>VLOOKUP($A27,'Return Data'!$B$7:$R$2843,3,0)</f>
        <v>44340</v>
      </c>
      <c r="C27" s="65">
        <f>VLOOKUP($A27,'Return Data'!$B$7:$R$2843,4,0)</f>
        <v>49.578200000000002</v>
      </c>
      <c r="D27" s="65">
        <f>VLOOKUP($A27,'Return Data'!$B$7:$R$2843,9,0)</f>
        <v>6.6657999999999999</v>
      </c>
      <c r="E27" s="66">
        <f t="shared" si="0"/>
        <v>25</v>
      </c>
      <c r="F27" s="65">
        <f>VLOOKUP($A27,'Return Data'!$B$7:$R$2843,10,0)</f>
        <v>6.1773999999999996</v>
      </c>
      <c r="G27" s="66">
        <f t="shared" si="1"/>
        <v>25</v>
      </c>
      <c r="H27" s="65">
        <f>VLOOKUP($A27,'Return Data'!$B$7:$R$2843,11,0)</f>
        <v>1.4666999999999999</v>
      </c>
      <c r="I27" s="66">
        <f t="shared" si="2"/>
        <v>16</v>
      </c>
      <c r="J27" s="65">
        <f>VLOOKUP($A27,'Return Data'!$B$7:$R$2843,12,0)</f>
        <v>5.2423000000000002</v>
      </c>
      <c r="K27" s="66">
        <f t="shared" si="3"/>
        <v>20</v>
      </c>
      <c r="L27" s="65">
        <f>VLOOKUP($A27,'Return Data'!$B$7:$R$2843,13,0)</f>
        <v>2.8374000000000001</v>
      </c>
      <c r="M27" s="66">
        <f t="shared" si="4"/>
        <v>24</v>
      </c>
      <c r="N27" s="65">
        <f>VLOOKUP($A27,'Return Data'!$B$7:$R$2843,17,0)</f>
        <v>9.4214000000000002</v>
      </c>
      <c r="O27" s="66">
        <f t="shared" si="5"/>
        <v>16</v>
      </c>
      <c r="P27" s="65">
        <f>VLOOKUP($A27,'Return Data'!$B$7:$R$2843,14,0)</f>
        <v>9.3224</v>
      </c>
      <c r="Q27" s="66">
        <f t="shared" si="6"/>
        <v>18</v>
      </c>
      <c r="R27" s="65">
        <f>VLOOKUP($A27,'Return Data'!$B$7:$R$2843,16,0)</f>
        <v>8.6252999999999993</v>
      </c>
      <c r="S27" s="67">
        <f t="shared" si="7"/>
        <v>11</v>
      </c>
    </row>
    <row r="28" spans="1:19" x14ac:dyDescent="0.3">
      <c r="A28" s="82" t="s">
        <v>867</v>
      </c>
      <c r="B28" s="64">
        <f>VLOOKUP($A28,'Return Data'!$B$7:$R$2843,3,0)</f>
        <v>44340</v>
      </c>
      <c r="C28" s="65">
        <f>VLOOKUP($A28,'Return Data'!$B$7:$R$2843,4,0)</f>
        <v>17.819400000000002</v>
      </c>
      <c r="D28" s="65">
        <f>VLOOKUP($A28,'Return Data'!$B$7:$R$2843,9,0)</f>
        <v>11.5565</v>
      </c>
      <c r="E28" s="66">
        <f t="shared" si="0"/>
        <v>12</v>
      </c>
      <c r="F28" s="65">
        <f>VLOOKUP($A28,'Return Data'!$B$7:$R$2843,10,0)</f>
        <v>10.8941</v>
      </c>
      <c r="G28" s="66">
        <f t="shared" si="1"/>
        <v>3</v>
      </c>
      <c r="H28" s="65">
        <f>VLOOKUP($A28,'Return Data'!$B$7:$R$2843,11,0)</f>
        <v>3.7052</v>
      </c>
      <c r="I28" s="66">
        <f t="shared" si="2"/>
        <v>2</v>
      </c>
      <c r="J28" s="65">
        <f>VLOOKUP($A28,'Return Data'!$B$7:$R$2843,12,0)</f>
        <v>7.1826999999999996</v>
      </c>
      <c r="K28" s="66">
        <f t="shared" si="3"/>
        <v>3</v>
      </c>
      <c r="L28" s="65">
        <f>VLOOKUP($A28,'Return Data'!$B$7:$R$2843,13,0)</f>
        <v>4.2774999999999999</v>
      </c>
      <c r="M28" s="66">
        <f t="shared" si="4"/>
        <v>8</v>
      </c>
      <c r="N28" s="65">
        <f>VLOOKUP($A28,'Return Data'!$B$7:$R$2843,17,0)</f>
        <v>10.5299</v>
      </c>
      <c r="O28" s="66">
        <f t="shared" si="5"/>
        <v>9</v>
      </c>
      <c r="P28" s="65">
        <f>VLOOKUP($A28,'Return Data'!$B$7:$R$2843,14,0)</f>
        <v>10.577999999999999</v>
      </c>
      <c r="Q28" s="66">
        <f t="shared" si="6"/>
        <v>7</v>
      </c>
      <c r="R28" s="65">
        <f>VLOOKUP($A28,'Return Data'!$B$7:$R$2843,16,0)</f>
        <v>9.0572999999999997</v>
      </c>
      <c r="S28" s="67">
        <f t="shared" si="7"/>
        <v>7</v>
      </c>
    </row>
    <row r="29" spans="1:19" x14ac:dyDescent="0.3">
      <c r="A29" s="82" t="s">
        <v>868</v>
      </c>
      <c r="B29" s="64">
        <f>VLOOKUP($A29,'Return Data'!$B$7:$R$2843,3,0)</f>
        <v>44340</v>
      </c>
      <c r="C29" s="65">
        <f>VLOOKUP($A29,'Return Data'!$B$7:$R$2843,4,0)</f>
        <v>19.280100000000001</v>
      </c>
      <c r="D29" s="65">
        <f>VLOOKUP($A29,'Return Data'!$B$7:$R$2843,9,0)</f>
        <v>15.9633</v>
      </c>
      <c r="E29" s="66">
        <f t="shared" si="0"/>
        <v>1</v>
      </c>
      <c r="F29" s="65">
        <f>VLOOKUP($A29,'Return Data'!$B$7:$R$2843,10,0)</f>
        <v>10.2987</v>
      </c>
      <c r="G29" s="66">
        <f t="shared" si="1"/>
        <v>4</v>
      </c>
      <c r="H29" s="65">
        <f>VLOOKUP($A29,'Return Data'!$B$7:$R$2843,11,0)</f>
        <v>2.2014</v>
      </c>
      <c r="I29" s="66">
        <f t="shared" si="2"/>
        <v>14</v>
      </c>
      <c r="J29" s="65">
        <f>VLOOKUP($A29,'Return Data'!$B$7:$R$2843,12,0)</f>
        <v>6.9016999999999999</v>
      </c>
      <c r="K29" s="66">
        <f t="shared" si="3"/>
        <v>7</v>
      </c>
      <c r="L29" s="65">
        <f>VLOOKUP($A29,'Return Data'!$B$7:$R$2843,13,0)</f>
        <v>4.9391999999999996</v>
      </c>
      <c r="M29" s="66">
        <f t="shared" si="4"/>
        <v>3</v>
      </c>
      <c r="N29" s="65">
        <f>VLOOKUP($A29,'Return Data'!$B$7:$R$2843,17,0)</f>
        <v>11.582000000000001</v>
      </c>
      <c r="O29" s="66">
        <f t="shared" si="5"/>
        <v>1</v>
      </c>
      <c r="P29" s="65">
        <f>VLOOKUP($A29,'Return Data'!$B$7:$R$2843,14,0)</f>
        <v>11.923500000000001</v>
      </c>
      <c r="Q29" s="66">
        <f t="shared" si="6"/>
        <v>2</v>
      </c>
      <c r="R29" s="65">
        <f>VLOOKUP($A29,'Return Data'!$B$7:$R$2843,16,0)</f>
        <v>10.292199999999999</v>
      </c>
      <c r="S29" s="67">
        <f t="shared" si="7"/>
        <v>1</v>
      </c>
    </row>
    <row r="30" spans="1:19" x14ac:dyDescent="0.3">
      <c r="A30" s="82" t="s">
        <v>871</v>
      </c>
      <c r="B30" s="64">
        <f>VLOOKUP($A30,'Return Data'!$B$7:$R$2843,3,0)</f>
        <v>44340</v>
      </c>
      <c r="C30" s="65">
        <f>VLOOKUP($A30,'Return Data'!$B$7:$R$2843,4,0)</f>
        <v>36.020200000000003</v>
      </c>
      <c r="D30" s="65">
        <f>VLOOKUP($A30,'Return Data'!$B$7:$R$2843,9,0)</f>
        <v>13.68</v>
      </c>
      <c r="E30" s="66">
        <f t="shared" si="0"/>
        <v>5</v>
      </c>
      <c r="F30" s="65">
        <f>VLOOKUP($A30,'Return Data'!$B$7:$R$2843,10,0)</f>
        <v>9.6478999999999999</v>
      </c>
      <c r="G30" s="66">
        <f t="shared" si="1"/>
        <v>7</v>
      </c>
      <c r="H30" s="65">
        <f>VLOOKUP($A30,'Return Data'!$B$7:$R$2843,11,0)</f>
        <v>1.1865000000000001</v>
      </c>
      <c r="I30" s="66">
        <f t="shared" si="2"/>
        <v>20</v>
      </c>
      <c r="J30" s="65">
        <f>VLOOKUP($A30,'Return Data'!$B$7:$R$2843,12,0)</f>
        <v>5.9714999999999998</v>
      </c>
      <c r="K30" s="66">
        <f t="shared" si="3"/>
        <v>15</v>
      </c>
      <c r="L30" s="65">
        <f>VLOOKUP($A30,'Return Data'!$B$7:$R$2843,13,0)</f>
        <v>4.1928000000000001</v>
      </c>
      <c r="M30" s="66">
        <f t="shared" si="4"/>
        <v>10</v>
      </c>
      <c r="N30" s="65">
        <f>VLOOKUP($A30,'Return Data'!$B$7:$R$2843,17,0)</f>
        <v>11.207000000000001</v>
      </c>
      <c r="O30" s="66">
        <f t="shared" si="5"/>
        <v>3</v>
      </c>
      <c r="P30" s="65">
        <f>VLOOKUP($A30,'Return Data'!$B$7:$R$2843,14,0)</f>
        <v>12.3612</v>
      </c>
      <c r="Q30" s="66">
        <f t="shared" si="6"/>
        <v>1</v>
      </c>
      <c r="R30" s="65">
        <f>VLOOKUP($A30,'Return Data'!$B$7:$R$2843,16,0)</f>
        <v>6.8940999999999999</v>
      </c>
      <c r="S30" s="67">
        <f t="shared" si="7"/>
        <v>24</v>
      </c>
    </row>
    <row r="31" spans="1:19" x14ac:dyDescent="0.3">
      <c r="A31" s="82" t="s">
        <v>872</v>
      </c>
      <c r="B31" s="64">
        <f>VLOOKUP($A31,'Return Data'!$B$7:$R$2843,3,0)</f>
        <v>44340</v>
      </c>
      <c r="C31" s="65">
        <f>VLOOKUP($A31,'Return Data'!$B$7:$R$2843,4,0)</f>
        <v>49.986400000000003</v>
      </c>
      <c r="D31" s="65">
        <f>VLOOKUP($A31,'Return Data'!$B$7:$R$2843,9,0)</f>
        <v>13.865600000000001</v>
      </c>
      <c r="E31" s="66">
        <f t="shared" si="0"/>
        <v>3</v>
      </c>
      <c r="F31" s="65">
        <f>VLOOKUP($A31,'Return Data'!$B$7:$R$2843,10,0)</f>
        <v>9.4476999999999993</v>
      </c>
      <c r="G31" s="66">
        <f t="shared" si="1"/>
        <v>8</v>
      </c>
      <c r="H31" s="65">
        <f>VLOOKUP($A31,'Return Data'!$B$7:$R$2843,11,0)</f>
        <v>1.2842</v>
      </c>
      <c r="I31" s="66">
        <f t="shared" si="2"/>
        <v>17</v>
      </c>
      <c r="J31" s="65">
        <f>VLOOKUP($A31,'Return Data'!$B$7:$R$2843,12,0)</f>
        <v>5.8117000000000001</v>
      </c>
      <c r="K31" s="66">
        <f t="shared" si="3"/>
        <v>16</v>
      </c>
      <c r="L31" s="65">
        <f>VLOOKUP($A31,'Return Data'!$B$7:$R$2843,13,0)</f>
        <v>3.8997999999999999</v>
      </c>
      <c r="M31" s="66">
        <f t="shared" si="4"/>
        <v>16</v>
      </c>
      <c r="N31" s="65">
        <f>VLOOKUP($A31,'Return Data'!$B$7:$R$2843,17,0)</f>
        <v>10.0451</v>
      </c>
      <c r="O31" s="66">
        <f t="shared" si="5"/>
        <v>11</v>
      </c>
      <c r="P31" s="65">
        <f>VLOOKUP($A31,'Return Data'!$B$7:$R$2843,14,0)</f>
        <v>10.527799999999999</v>
      </c>
      <c r="Q31" s="66">
        <f t="shared" si="6"/>
        <v>8</v>
      </c>
      <c r="R31" s="65">
        <f>VLOOKUP($A31,'Return Data'!$B$7:$R$2843,16,0)</f>
        <v>8.1972000000000005</v>
      </c>
      <c r="S31" s="67">
        <f t="shared" si="7"/>
        <v>16</v>
      </c>
    </row>
    <row r="32" spans="1:19" x14ac:dyDescent="0.3">
      <c r="A32" s="82" t="s">
        <v>716</v>
      </c>
      <c r="B32" s="64">
        <f>VLOOKUP($A32,'Return Data'!$B$7:$R$2843,3,0)</f>
        <v>44340</v>
      </c>
      <c r="C32" s="65">
        <f>VLOOKUP($A32,'Return Data'!$B$7:$R$2843,4,0)</f>
        <v>22.1968</v>
      </c>
      <c r="D32" s="65">
        <f>VLOOKUP($A32,'Return Data'!$B$7:$R$2843,9,0)</f>
        <v>13.6564</v>
      </c>
      <c r="E32" s="66">
        <f t="shared" si="0"/>
        <v>6</v>
      </c>
      <c r="F32" s="65">
        <f>VLOOKUP($A32,'Return Data'!$B$7:$R$2843,10,0)</f>
        <v>9.0607000000000006</v>
      </c>
      <c r="G32" s="66">
        <f t="shared" si="1"/>
        <v>11</v>
      </c>
      <c r="H32" s="65">
        <f>VLOOKUP($A32,'Return Data'!$B$7:$R$2843,11,0)</f>
        <v>1.8048</v>
      </c>
      <c r="I32" s="66">
        <f t="shared" si="2"/>
        <v>15</v>
      </c>
      <c r="J32" s="65">
        <f>VLOOKUP($A32,'Return Data'!$B$7:$R$2843,12,0)</f>
        <v>6.0411999999999999</v>
      </c>
      <c r="K32" s="66">
        <f t="shared" si="3"/>
        <v>13</v>
      </c>
      <c r="L32" s="65">
        <f>VLOOKUP($A32,'Return Data'!$B$7:$R$2843,13,0)</f>
        <v>3.7614000000000001</v>
      </c>
      <c r="M32" s="66">
        <f t="shared" si="4"/>
        <v>17</v>
      </c>
      <c r="N32" s="65">
        <f>VLOOKUP($A32,'Return Data'!$B$7:$R$2843,17,0)</f>
        <v>9.2893000000000008</v>
      </c>
      <c r="O32" s="66">
        <f t="shared" si="5"/>
        <v>17</v>
      </c>
      <c r="P32" s="65">
        <f>VLOOKUP($A32,'Return Data'!$B$7:$R$2843,14,0)</f>
        <v>10.127800000000001</v>
      </c>
      <c r="Q32" s="66">
        <f t="shared" si="6"/>
        <v>13</v>
      </c>
      <c r="R32" s="65">
        <f>VLOOKUP($A32,'Return Data'!$B$7:$R$2843,16,0)</f>
        <v>8.1674000000000007</v>
      </c>
      <c r="S32" s="67">
        <f t="shared" si="7"/>
        <v>17</v>
      </c>
    </row>
    <row r="33" spans="1:19" x14ac:dyDescent="0.3">
      <c r="A33" s="82" t="s">
        <v>717</v>
      </c>
      <c r="B33" s="64">
        <f>VLOOKUP($A33,'Return Data'!$B$7:$R$2843,3,0)</f>
        <v>44340</v>
      </c>
      <c r="C33" s="65">
        <f>VLOOKUP($A33,'Return Data'!$B$7:$R$2843,4,0)</f>
        <v>22.581399999999999</v>
      </c>
      <c r="D33" s="65">
        <f>VLOOKUP($A33,'Return Data'!$B$7:$R$2843,9,0)</f>
        <v>13.746600000000001</v>
      </c>
      <c r="E33" s="66">
        <f t="shared" si="0"/>
        <v>4</v>
      </c>
      <c r="F33" s="65">
        <f>VLOOKUP($A33,'Return Data'!$B$7:$R$2843,10,0)</f>
        <v>9.3643000000000001</v>
      </c>
      <c r="G33" s="66">
        <f t="shared" si="1"/>
        <v>9</v>
      </c>
      <c r="H33" s="65">
        <f>VLOOKUP($A33,'Return Data'!$B$7:$R$2843,11,0)</f>
        <v>2.2713000000000001</v>
      </c>
      <c r="I33" s="66">
        <f t="shared" si="2"/>
        <v>11</v>
      </c>
      <c r="J33" s="65">
        <f>VLOOKUP($A33,'Return Data'!$B$7:$R$2843,12,0)</f>
        <v>6.3190999999999997</v>
      </c>
      <c r="K33" s="66">
        <f t="shared" si="3"/>
        <v>10</v>
      </c>
      <c r="L33" s="65">
        <f>VLOOKUP($A33,'Return Data'!$B$7:$R$2843,13,0)</f>
        <v>3.9910000000000001</v>
      </c>
      <c r="M33" s="66">
        <f t="shared" si="4"/>
        <v>15</v>
      </c>
      <c r="N33" s="65">
        <f>VLOOKUP($A33,'Return Data'!$B$7:$R$2843,17,0)</f>
        <v>9.6882000000000001</v>
      </c>
      <c r="O33" s="66">
        <f t="shared" si="5"/>
        <v>14</v>
      </c>
      <c r="P33" s="65">
        <f>VLOOKUP($A33,'Return Data'!$B$7:$R$2843,14,0)</f>
        <v>10.479799999999999</v>
      </c>
      <c r="Q33" s="66">
        <f t="shared" si="6"/>
        <v>9</v>
      </c>
      <c r="R33" s="65">
        <f>VLOOKUP($A33,'Return Data'!$B$7:$R$2843,16,0)</f>
        <v>8.1348000000000003</v>
      </c>
      <c r="S33" s="67">
        <f t="shared" si="7"/>
        <v>18</v>
      </c>
    </row>
    <row r="34" spans="1:19" x14ac:dyDescent="0.3">
      <c r="A34" s="82" t="s">
        <v>718</v>
      </c>
      <c r="B34" s="64">
        <f>VLOOKUP($A34,'Return Data'!$B$7:$R$2843,3,0)</f>
        <v>44340</v>
      </c>
      <c r="C34" s="65">
        <f>VLOOKUP($A34,'Return Data'!$B$7:$R$2843,4,0)</f>
        <v>205.98759999999999</v>
      </c>
      <c r="D34" s="65">
        <f>VLOOKUP($A34,'Return Data'!$B$7:$R$2843,9,0)</f>
        <v>11.9621</v>
      </c>
      <c r="E34" s="66">
        <f t="shared" si="0"/>
        <v>10</v>
      </c>
      <c r="F34" s="65">
        <f>VLOOKUP($A34,'Return Data'!$B$7:$R$2843,10,0)</f>
        <v>11.3085</v>
      </c>
      <c r="G34" s="66">
        <f t="shared" si="1"/>
        <v>2</v>
      </c>
      <c r="H34" s="65">
        <f>VLOOKUP($A34,'Return Data'!$B$7:$R$2843,11,0)</f>
        <v>3.5867</v>
      </c>
      <c r="I34" s="66">
        <f t="shared" si="2"/>
        <v>3</v>
      </c>
      <c r="J34" s="65">
        <f>VLOOKUP($A34,'Return Data'!$B$7:$R$2843,12,0)</f>
        <v>7.1026999999999996</v>
      </c>
      <c r="K34" s="66">
        <f t="shared" si="3"/>
        <v>4</v>
      </c>
      <c r="L34" s="65">
        <f>VLOOKUP($A34,'Return Data'!$B$7:$R$2843,13,0)</f>
        <v>3.1347</v>
      </c>
      <c r="M34" s="66">
        <f t="shared" si="4"/>
        <v>21</v>
      </c>
      <c r="N34" s="65">
        <f>VLOOKUP($A34,'Return Data'!$B$7:$R$2843,17,0)</f>
        <v>8.8979999999999997</v>
      </c>
      <c r="O34" s="66">
        <f t="shared" si="5"/>
        <v>18</v>
      </c>
      <c r="P34" s="65">
        <f>VLOOKUP($A34,'Return Data'!$B$7:$R$2843,14,0)</f>
        <v>9.3314000000000004</v>
      </c>
      <c r="Q34" s="66">
        <f t="shared" si="6"/>
        <v>17</v>
      </c>
      <c r="R34" s="65">
        <f>VLOOKUP($A34,'Return Data'!$B$7:$R$2843,16,0)</f>
        <v>7.2598000000000003</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10.751181481481481</v>
      </c>
      <c r="E36" s="88"/>
      <c r="F36" s="89">
        <f>AVERAGE(F8:F34)</f>
        <v>8.5379962962962974</v>
      </c>
      <c r="G36" s="88"/>
      <c r="H36" s="89">
        <f>AVERAGE(H8:H34)</f>
        <v>1.8990148148148149</v>
      </c>
      <c r="I36" s="88"/>
      <c r="J36" s="89">
        <f>AVERAGE(J8:J34)</f>
        <v>5.9669999999999996</v>
      </c>
      <c r="K36" s="88"/>
      <c r="L36" s="89">
        <f>AVERAGE(L8:L34)</f>
        <v>3.8902185185185179</v>
      </c>
      <c r="M36" s="88"/>
      <c r="N36" s="89">
        <f>AVERAGE(N8:N34)</f>
        <v>9.4257148148148122</v>
      </c>
      <c r="O36" s="88"/>
      <c r="P36" s="89">
        <f>AVERAGE(P8:P34)</f>
        <v>9.8125185185185178</v>
      </c>
      <c r="Q36" s="88"/>
      <c r="R36" s="89">
        <f>AVERAGE(R8:R34)</f>
        <v>8.3098407407407429</v>
      </c>
      <c r="S36" s="90"/>
    </row>
    <row r="37" spans="1:19" x14ac:dyDescent="0.3">
      <c r="A37" s="87" t="s">
        <v>28</v>
      </c>
      <c r="B37" s="88"/>
      <c r="C37" s="88"/>
      <c r="D37" s="89">
        <f>MIN(D8:D34)</f>
        <v>5.8634000000000004</v>
      </c>
      <c r="E37" s="88"/>
      <c r="F37" s="89">
        <f>MIN(F8:F34)</f>
        <v>5.2500999999999998</v>
      </c>
      <c r="G37" s="88"/>
      <c r="H37" s="89">
        <f>MIN(H8:H34)</f>
        <v>-0.35299999999999998</v>
      </c>
      <c r="I37" s="88"/>
      <c r="J37" s="89">
        <f>MIN(J8:J34)</f>
        <v>2.8033999999999999</v>
      </c>
      <c r="K37" s="88"/>
      <c r="L37" s="89">
        <f>MIN(L8:L34)</f>
        <v>1.7447999999999999</v>
      </c>
      <c r="M37" s="88"/>
      <c r="N37" s="89">
        <f>MIN(N8:N34)</f>
        <v>6.3959000000000001</v>
      </c>
      <c r="O37" s="88"/>
      <c r="P37" s="89">
        <f>MIN(P8:P34)</f>
        <v>7.8712</v>
      </c>
      <c r="Q37" s="88"/>
      <c r="R37" s="89">
        <f>MIN(R8:R34)</f>
        <v>6.3109000000000002</v>
      </c>
      <c r="S37" s="90"/>
    </row>
    <row r="38" spans="1:19" ht="15" thickBot="1" x14ac:dyDescent="0.35">
      <c r="A38" s="91" t="s">
        <v>29</v>
      </c>
      <c r="B38" s="92"/>
      <c r="C38" s="92"/>
      <c r="D38" s="93">
        <f>MAX(D8:D34)</f>
        <v>15.9633</v>
      </c>
      <c r="E38" s="92"/>
      <c r="F38" s="93">
        <f>MAX(F8:F34)</f>
        <v>14.1219</v>
      </c>
      <c r="G38" s="92"/>
      <c r="H38" s="93">
        <f>MAX(H8:H34)</f>
        <v>5.8292000000000002</v>
      </c>
      <c r="I38" s="92"/>
      <c r="J38" s="93">
        <f>MAX(J8:J34)</f>
        <v>10.330299999999999</v>
      </c>
      <c r="K38" s="92"/>
      <c r="L38" s="93">
        <f>MAX(L8:L34)</f>
        <v>7.5663</v>
      </c>
      <c r="M38" s="92"/>
      <c r="N38" s="93">
        <f>MAX(N8:N34)</f>
        <v>11.582000000000001</v>
      </c>
      <c r="O38" s="92"/>
      <c r="P38" s="93">
        <f>MAX(P8:P34)</f>
        <v>12.3612</v>
      </c>
      <c r="Q38" s="92"/>
      <c r="R38" s="93">
        <f>MAX(R8:R34)</f>
        <v>10.292199999999999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44340</v>
      </c>
      <c r="C8" s="65">
        <f>VLOOKUP($A8,'Return Data'!$B$7:$R$2843,4,0)</f>
        <v>293.4393</v>
      </c>
      <c r="D8" s="65">
        <f>VLOOKUP($A8,'Return Data'!$B$7:$R$2843,9,0)</f>
        <v>9.5731000000000002</v>
      </c>
      <c r="E8" s="66">
        <f t="shared" ref="E8:E25" si="0">RANK(D8,D$8:D$25,0)</f>
        <v>8</v>
      </c>
      <c r="F8" s="65">
        <f>VLOOKUP($A8,'Return Data'!$B$7:$R$2843,10,0)</f>
        <v>8.6179000000000006</v>
      </c>
      <c r="G8" s="66">
        <f t="shared" ref="G8:G25" si="1">RANK(F8,F$8:F$25,0)</f>
        <v>5</v>
      </c>
      <c r="H8" s="65">
        <f>VLOOKUP($A8,'Return Data'!$B$7:$R$2843,11,0)</f>
        <v>3.6358999999999999</v>
      </c>
      <c r="I8" s="66">
        <f t="shared" ref="I8:I25" si="2">RANK(H8,H$8:H$25,0)</f>
        <v>8</v>
      </c>
      <c r="J8" s="65">
        <f>VLOOKUP($A8,'Return Data'!$B$7:$R$2843,12,0)</f>
        <v>6.4791999999999996</v>
      </c>
      <c r="K8" s="66">
        <f t="shared" ref="K8:K25" si="3">RANK(J8,J$8:J$25,0)</f>
        <v>6</v>
      </c>
      <c r="L8" s="65">
        <f>VLOOKUP($A8,'Return Data'!$B$7:$R$2843,13,0)</f>
        <v>7.2257999999999996</v>
      </c>
      <c r="M8" s="66">
        <f t="shared" ref="M8:M25" si="4">RANK(L8,L$8:L$25,0)</f>
        <v>4</v>
      </c>
      <c r="N8" s="65">
        <f>VLOOKUP($A8,'Return Data'!$B$7:$R$2843,17,0)</f>
        <v>9.4758999999999993</v>
      </c>
      <c r="O8" s="66">
        <f t="shared" ref="O8:O23" si="5">RANK(N8,N$8:N$25,0)</f>
        <v>6</v>
      </c>
      <c r="P8" s="65">
        <f>VLOOKUP($A8,'Return Data'!$B$7:$R$2843,14,0)</f>
        <v>9.4246999999999996</v>
      </c>
      <c r="Q8" s="66">
        <f t="shared" ref="Q8:Q23" si="6">RANK(P8,P$8:P$25,0)</f>
        <v>7</v>
      </c>
      <c r="R8" s="65">
        <f>VLOOKUP($A8,'Return Data'!$B$7:$R$2843,16,0)</f>
        <v>9.4512</v>
      </c>
      <c r="S8" s="67">
        <f t="shared" ref="S8:S25" si="7">RANK(R8,R$8:R$25,0)</f>
        <v>1</v>
      </c>
    </row>
    <row r="9" spans="1:19" x14ac:dyDescent="0.3">
      <c r="A9" s="82" t="s">
        <v>567</v>
      </c>
      <c r="B9" s="64">
        <f>VLOOKUP($A9,'Return Data'!$B$7:$R$2843,3,0)</f>
        <v>44340</v>
      </c>
      <c r="C9" s="65">
        <f>VLOOKUP($A9,'Return Data'!$B$7:$R$2843,4,0)</f>
        <v>2116.8040000000001</v>
      </c>
      <c r="D9" s="65">
        <f>VLOOKUP($A9,'Return Data'!$B$7:$R$2843,9,0)</f>
        <v>6.4389000000000003</v>
      </c>
      <c r="E9" s="66">
        <f t="shared" si="0"/>
        <v>15</v>
      </c>
      <c r="F9" s="65">
        <f>VLOOKUP($A9,'Return Data'!$B$7:$R$2843,10,0)</f>
        <v>6.3585000000000003</v>
      </c>
      <c r="G9" s="66">
        <f t="shared" si="1"/>
        <v>16</v>
      </c>
      <c r="H9" s="65">
        <f>VLOOKUP($A9,'Return Data'!$B$7:$R$2843,11,0)</f>
        <v>3.5743</v>
      </c>
      <c r="I9" s="66">
        <f t="shared" si="2"/>
        <v>10</v>
      </c>
      <c r="J9" s="65">
        <f>VLOOKUP($A9,'Return Data'!$B$7:$R$2843,12,0)</f>
        <v>5.4077999999999999</v>
      </c>
      <c r="K9" s="66">
        <f t="shared" si="3"/>
        <v>15</v>
      </c>
      <c r="L9" s="65">
        <f>VLOOKUP($A9,'Return Data'!$B$7:$R$2843,13,0)</f>
        <v>6.4535</v>
      </c>
      <c r="M9" s="66">
        <f t="shared" si="4"/>
        <v>11</v>
      </c>
      <c r="N9" s="65">
        <f>VLOOKUP($A9,'Return Data'!$B$7:$R$2843,17,0)</f>
        <v>8.8257999999999992</v>
      </c>
      <c r="O9" s="66">
        <f t="shared" si="5"/>
        <v>13</v>
      </c>
      <c r="P9" s="65">
        <f>VLOOKUP($A9,'Return Data'!$B$7:$R$2843,14,0)</f>
        <v>9.3297000000000008</v>
      </c>
      <c r="Q9" s="66">
        <f t="shared" si="6"/>
        <v>10</v>
      </c>
      <c r="R9" s="65">
        <f>VLOOKUP($A9,'Return Data'!$B$7:$R$2843,16,0)</f>
        <v>8.6730999999999998</v>
      </c>
      <c r="S9" s="67">
        <f t="shared" si="7"/>
        <v>12</v>
      </c>
    </row>
    <row r="10" spans="1:19" x14ac:dyDescent="0.3">
      <c r="A10" s="82" t="s">
        <v>569</v>
      </c>
      <c r="B10" s="64">
        <f>VLOOKUP($A10,'Return Data'!$B$7:$R$2843,3,0)</f>
        <v>44340</v>
      </c>
      <c r="C10" s="65">
        <f>VLOOKUP($A10,'Return Data'!$B$7:$R$2843,4,0)</f>
        <v>19.384499999999999</v>
      </c>
      <c r="D10" s="65">
        <f>VLOOKUP($A10,'Return Data'!$B$7:$R$2843,9,0)</f>
        <v>7.9433999999999996</v>
      </c>
      <c r="E10" s="66">
        <f t="shared" si="0"/>
        <v>13</v>
      </c>
      <c r="F10" s="65">
        <f>VLOOKUP($A10,'Return Data'!$B$7:$R$2843,10,0)</f>
        <v>7.9847000000000001</v>
      </c>
      <c r="G10" s="66">
        <f t="shared" si="1"/>
        <v>9</v>
      </c>
      <c r="H10" s="65">
        <f>VLOOKUP($A10,'Return Data'!$B$7:$R$2843,11,0)</f>
        <v>3.2934999999999999</v>
      </c>
      <c r="I10" s="66">
        <f t="shared" si="2"/>
        <v>15</v>
      </c>
      <c r="J10" s="65">
        <f>VLOOKUP($A10,'Return Data'!$B$7:$R$2843,12,0)</f>
        <v>5.9733000000000001</v>
      </c>
      <c r="K10" s="66">
        <f t="shared" si="3"/>
        <v>11</v>
      </c>
      <c r="L10" s="65">
        <f>VLOOKUP($A10,'Return Data'!$B$7:$R$2843,13,0)</f>
        <v>6.1136999999999997</v>
      </c>
      <c r="M10" s="66">
        <f t="shared" si="4"/>
        <v>15</v>
      </c>
      <c r="N10" s="65">
        <f>VLOOKUP($A10,'Return Data'!$B$7:$R$2843,17,0)</f>
        <v>9.2736000000000001</v>
      </c>
      <c r="O10" s="66">
        <f t="shared" si="5"/>
        <v>9</v>
      </c>
      <c r="P10" s="65">
        <f>VLOOKUP($A10,'Return Data'!$B$7:$R$2843,14,0)</f>
        <v>9.3544</v>
      </c>
      <c r="Q10" s="66">
        <f t="shared" si="6"/>
        <v>9</v>
      </c>
      <c r="R10" s="65">
        <f>VLOOKUP($A10,'Return Data'!$B$7:$R$2843,16,0)</f>
        <v>8.9811999999999994</v>
      </c>
      <c r="S10" s="67">
        <f t="shared" si="7"/>
        <v>4</v>
      </c>
    </row>
    <row r="11" spans="1:19" x14ac:dyDescent="0.3">
      <c r="A11" s="82" t="s">
        <v>571</v>
      </c>
      <c r="B11" s="64">
        <f>VLOOKUP($A11,'Return Data'!$B$7:$R$2843,3,0)</f>
        <v>44340</v>
      </c>
      <c r="C11" s="65">
        <f>VLOOKUP($A11,'Return Data'!$B$7:$R$2843,4,0)</f>
        <v>19.756799999999998</v>
      </c>
      <c r="D11" s="65">
        <f>VLOOKUP($A11,'Return Data'!$B$7:$R$2843,9,0)</f>
        <v>11.4574</v>
      </c>
      <c r="E11" s="66">
        <f t="shared" si="0"/>
        <v>2</v>
      </c>
      <c r="F11" s="65">
        <f>VLOOKUP($A11,'Return Data'!$B$7:$R$2843,10,0)</f>
        <v>15.0755</v>
      </c>
      <c r="G11" s="66">
        <f t="shared" si="1"/>
        <v>1</v>
      </c>
      <c r="H11" s="65">
        <f>VLOOKUP($A11,'Return Data'!$B$7:$R$2843,11,0)</f>
        <v>4.1883999999999997</v>
      </c>
      <c r="I11" s="66">
        <f t="shared" si="2"/>
        <v>3</v>
      </c>
      <c r="J11" s="65">
        <f>VLOOKUP($A11,'Return Data'!$B$7:$R$2843,12,0)</f>
        <v>7.9223999999999997</v>
      </c>
      <c r="K11" s="66">
        <f t="shared" si="3"/>
        <v>1</v>
      </c>
      <c r="L11" s="65">
        <f>VLOOKUP($A11,'Return Data'!$B$7:$R$2843,13,0)</f>
        <v>7.3262</v>
      </c>
      <c r="M11" s="66">
        <f t="shared" si="4"/>
        <v>3</v>
      </c>
      <c r="N11" s="65">
        <f>VLOOKUP($A11,'Return Data'!$B$7:$R$2843,17,0)</f>
        <v>11.462300000000001</v>
      </c>
      <c r="O11" s="66">
        <f t="shared" si="5"/>
        <v>1</v>
      </c>
      <c r="P11" s="65">
        <f>VLOOKUP($A11,'Return Data'!$B$7:$R$2843,14,0)</f>
        <v>10.912800000000001</v>
      </c>
      <c r="Q11" s="66">
        <f t="shared" si="6"/>
        <v>1</v>
      </c>
      <c r="R11" s="65">
        <f>VLOOKUP($A11,'Return Data'!$B$7:$R$2843,16,0)</f>
        <v>9.2475000000000005</v>
      </c>
      <c r="S11" s="67">
        <f t="shared" si="7"/>
        <v>2</v>
      </c>
    </row>
    <row r="12" spans="1:19" x14ac:dyDescent="0.3">
      <c r="A12" s="82" t="s">
        <v>574</v>
      </c>
      <c r="B12" s="64">
        <f>VLOOKUP($A12,'Return Data'!$B$7:$R$2843,3,0)</f>
        <v>44340</v>
      </c>
      <c r="C12" s="65">
        <f>VLOOKUP($A12,'Return Data'!$B$7:$R$2843,4,0)</f>
        <v>18.2499</v>
      </c>
      <c r="D12" s="65">
        <f>VLOOKUP($A12,'Return Data'!$B$7:$R$2843,9,0)</f>
        <v>8.9972999999999992</v>
      </c>
      <c r="E12" s="66">
        <f t="shared" si="0"/>
        <v>9</v>
      </c>
      <c r="F12" s="65">
        <f>VLOOKUP($A12,'Return Data'!$B$7:$R$2843,10,0)</f>
        <v>8.9788999999999994</v>
      </c>
      <c r="G12" s="66">
        <f t="shared" si="1"/>
        <v>4</v>
      </c>
      <c r="H12" s="65">
        <f>VLOOKUP($A12,'Return Data'!$B$7:$R$2843,11,0)</f>
        <v>4.1234999999999999</v>
      </c>
      <c r="I12" s="66">
        <f t="shared" si="2"/>
        <v>4</v>
      </c>
      <c r="J12" s="65">
        <f>VLOOKUP($A12,'Return Data'!$B$7:$R$2843,12,0)</f>
        <v>6.3445999999999998</v>
      </c>
      <c r="K12" s="66">
        <f t="shared" si="3"/>
        <v>10</v>
      </c>
      <c r="L12" s="65">
        <f>VLOOKUP($A12,'Return Data'!$B$7:$R$2843,13,0)</f>
        <v>6.3933</v>
      </c>
      <c r="M12" s="66">
        <f t="shared" si="4"/>
        <v>12</v>
      </c>
      <c r="N12" s="65">
        <f>VLOOKUP($A12,'Return Data'!$B$7:$R$2843,17,0)</f>
        <v>8.8600999999999992</v>
      </c>
      <c r="O12" s="66">
        <f t="shared" si="5"/>
        <v>12</v>
      </c>
      <c r="P12" s="65">
        <f>VLOOKUP($A12,'Return Data'!$B$7:$R$2843,14,0)</f>
        <v>9.6438000000000006</v>
      </c>
      <c r="Q12" s="66">
        <f t="shared" si="6"/>
        <v>4</v>
      </c>
      <c r="R12" s="65">
        <f>VLOOKUP($A12,'Return Data'!$B$7:$R$2843,16,0)</f>
        <v>8.8618000000000006</v>
      </c>
      <c r="S12" s="67">
        <f t="shared" si="7"/>
        <v>7</v>
      </c>
    </row>
    <row r="13" spans="1:19" x14ac:dyDescent="0.3">
      <c r="A13" s="82" t="s">
        <v>575</v>
      </c>
      <c r="B13" s="64">
        <f>VLOOKUP($A13,'Return Data'!$B$7:$R$2843,3,0)</f>
        <v>44340</v>
      </c>
      <c r="C13" s="65">
        <f>VLOOKUP($A13,'Return Data'!$B$7:$R$2843,4,0)</f>
        <v>18.484000000000002</v>
      </c>
      <c r="D13" s="65">
        <f>VLOOKUP($A13,'Return Data'!$B$7:$R$2843,9,0)</f>
        <v>9.8402999999999992</v>
      </c>
      <c r="E13" s="66">
        <f t="shared" si="0"/>
        <v>7</v>
      </c>
      <c r="F13" s="65">
        <f>VLOOKUP($A13,'Return Data'!$B$7:$R$2843,10,0)</f>
        <v>7.9569999999999999</v>
      </c>
      <c r="G13" s="66">
        <f t="shared" si="1"/>
        <v>10</v>
      </c>
      <c r="H13" s="65">
        <f>VLOOKUP($A13,'Return Data'!$B$7:$R$2843,11,0)</f>
        <v>4.2770999999999999</v>
      </c>
      <c r="I13" s="66">
        <f t="shared" si="2"/>
        <v>2</v>
      </c>
      <c r="J13" s="65">
        <f>VLOOKUP($A13,'Return Data'!$B$7:$R$2843,12,0)</f>
        <v>6.7264999999999997</v>
      </c>
      <c r="K13" s="66">
        <f t="shared" si="3"/>
        <v>3</v>
      </c>
      <c r="L13" s="65">
        <f>VLOOKUP($A13,'Return Data'!$B$7:$R$2843,13,0)</f>
        <v>7.6936</v>
      </c>
      <c r="M13" s="66">
        <f t="shared" si="4"/>
        <v>1</v>
      </c>
      <c r="N13" s="65">
        <f>VLOOKUP($A13,'Return Data'!$B$7:$R$2843,17,0)</f>
        <v>9.4870000000000001</v>
      </c>
      <c r="O13" s="66">
        <f t="shared" si="5"/>
        <v>5</v>
      </c>
      <c r="P13" s="65">
        <f>VLOOKUP($A13,'Return Data'!$B$7:$R$2843,14,0)</f>
        <v>9.5557999999999996</v>
      </c>
      <c r="Q13" s="66">
        <f t="shared" si="6"/>
        <v>6</v>
      </c>
      <c r="R13" s="65">
        <f>VLOOKUP($A13,'Return Data'!$B$7:$R$2843,16,0)</f>
        <v>8.9494000000000007</v>
      </c>
      <c r="S13" s="67">
        <f t="shared" si="7"/>
        <v>5</v>
      </c>
    </row>
    <row r="14" spans="1:19" x14ac:dyDescent="0.3">
      <c r="A14" s="82" t="s">
        <v>578</v>
      </c>
      <c r="B14" s="64">
        <f>VLOOKUP($A14,'Return Data'!$B$7:$R$2843,3,0)</f>
        <v>44340</v>
      </c>
      <c r="C14" s="65">
        <f>VLOOKUP($A14,'Return Data'!$B$7:$R$2843,4,0)</f>
        <v>25.927700000000002</v>
      </c>
      <c r="D14" s="65">
        <f>VLOOKUP($A14,'Return Data'!$B$7:$R$2843,9,0)</f>
        <v>9.9006000000000007</v>
      </c>
      <c r="E14" s="66">
        <f t="shared" si="0"/>
        <v>6</v>
      </c>
      <c r="F14" s="65">
        <f>VLOOKUP($A14,'Return Data'!$B$7:$R$2843,10,0)</f>
        <v>6.5877999999999997</v>
      </c>
      <c r="G14" s="66">
        <f t="shared" si="1"/>
        <v>13</v>
      </c>
      <c r="H14" s="65">
        <f>VLOOKUP($A14,'Return Data'!$B$7:$R$2843,11,0)</f>
        <v>4.3745000000000003</v>
      </c>
      <c r="I14" s="66">
        <f t="shared" si="2"/>
        <v>1</v>
      </c>
      <c r="J14" s="65">
        <f>VLOOKUP($A14,'Return Data'!$B$7:$R$2843,12,0)</f>
        <v>6.8116000000000003</v>
      </c>
      <c r="K14" s="66">
        <f t="shared" si="3"/>
        <v>2</v>
      </c>
      <c r="L14" s="65">
        <f>VLOOKUP($A14,'Return Data'!$B$7:$R$2843,13,0)</f>
        <v>7.0545999999999998</v>
      </c>
      <c r="M14" s="66">
        <f t="shared" si="4"/>
        <v>5</v>
      </c>
      <c r="N14" s="65">
        <f>VLOOKUP($A14,'Return Data'!$B$7:$R$2843,17,0)</f>
        <v>8.9946999999999999</v>
      </c>
      <c r="O14" s="66">
        <f t="shared" si="5"/>
        <v>11</v>
      </c>
      <c r="P14" s="65">
        <f>VLOOKUP($A14,'Return Data'!$B$7:$R$2843,14,0)</f>
        <v>8.8735999999999997</v>
      </c>
      <c r="Q14" s="66">
        <f t="shared" si="6"/>
        <v>13</v>
      </c>
      <c r="R14" s="65">
        <f>VLOOKUP($A14,'Return Data'!$B$7:$R$2843,16,0)</f>
        <v>8.9063999999999997</v>
      </c>
      <c r="S14" s="67">
        <f t="shared" si="7"/>
        <v>6</v>
      </c>
    </row>
    <row r="15" spans="1:19" x14ac:dyDescent="0.3">
      <c r="A15" s="82" t="s">
        <v>579</v>
      </c>
      <c r="B15" s="64">
        <f>VLOOKUP($A15,'Return Data'!$B$7:$R$2843,3,0)</f>
        <v>44340</v>
      </c>
      <c r="C15" s="65">
        <f>VLOOKUP($A15,'Return Data'!$B$7:$R$2843,4,0)</f>
        <v>19.739599999999999</v>
      </c>
      <c r="D15" s="65">
        <f>VLOOKUP($A15,'Return Data'!$B$7:$R$2843,9,0)</f>
        <v>7.0083000000000002</v>
      </c>
      <c r="E15" s="66">
        <f t="shared" si="0"/>
        <v>14</v>
      </c>
      <c r="F15" s="65">
        <f>VLOOKUP($A15,'Return Data'!$B$7:$R$2843,10,0)</f>
        <v>7.6679000000000004</v>
      </c>
      <c r="G15" s="66">
        <f t="shared" si="1"/>
        <v>11</v>
      </c>
      <c r="H15" s="65">
        <f>VLOOKUP($A15,'Return Data'!$B$7:$R$2843,11,0)</f>
        <v>3.6560000000000001</v>
      </c>
      <c r="I15" s="66">
        <f t="shared" si="2"/>
        <v>7</v>
      </c>
      <c r="J15" s="65">
        <f>VLOOKUP($A15,'Return Data'!$B$7:$R$2843,12,0)</f>
        <v>5.8773</v>
      </c>
      <c r="K15" s="66">
        <f t="shared" si="3"/>
        <v>14</v>
      </c>
      <c r="L15" s="65">
        <f>VLOOKUP($A15,'Return Data'!$B$7:$R$2843,13,0)</f>
        <v>6.8697999999999997</v>
      </c>
      <c r="M15" s="66">
        <f t="shared" si="4"/>
        <v>8</v>
      </c>
      <c r="N15" s="65">
        <f>VLOOKUP($A15,'Return Data'!$B$7:$R$2843,17,0)</f>
        <v>9.7047000000000008</v>
      </c>
      <c r="O15" s="66">
        <f t="shared" si="5"/>
        <v>3</v>
      </c>
      <c r="P15" s="65">
        <f>VLOOKUP($A15,'Return Data'!$B$7:$R$2843,14,0)</f>
        <v>10.1029</v>
      </c>
      <c r="Q15" s="66">
        <f t="shared" si="6"/>
        <v>2</v>
      </c>
      <c r="R15" s="65">
        <f>VLOOKUP($A15,'Return Data'!$B$7:$R$2843,16,0)</f>
        <v>8.6257999999999999</v>
      </c>
      <c r="S15" s="67">
        <f t="shared" si="7"/>
        <v>13</v>
      </c>
    </row>
    <row r="16" spans="1:19" x14ac:dyDescent="0.3">
      <c r="A16" s="82" t="s">
        <v>584</v>
      </c>
      <c r="B16" s="64">
        <f>VLOOKUP($A16,'Return Data'!$B$7:$R$2843,3,0)</f>
        <v>44340</v>
      </c>
      <c r="C16" s="65">
        <f>VLOOKUP($A16,'Return Data'!$B$7:$R$2843,4,0)</f>
        <v>1926.1</v>
      </c>
      <c r="D16" s="65">
        <f>VLOOKUP($A16,'Return Data'!$B$7:$R$2843,9,0)</f>
        <v>11.2386</v>
      </c>
      <c r="E16" s="66">
        <f t="shared" si="0"/>
        <v>3</v>
      </c>
      <c r="F16" s="65">
        <f>VLOOKUP($A16,'Return Data'!$B$7:$R$2843,10,0)</f>
        <v>14.0763</v>
      </c>
      <c r="G16" s="66">
        <f t="shared" si="1"/>
        <v>2</v>
      </c>
      <c r="H16" s="65">
        <f>VLOOKUP($A16,'Return Data'!$B$7:$R$2843,11,0)</f>
        <v>3.5501999999999998</v>
      </c>
      <c r="I16" s="66">
        <f t="shared" si="2"/>
        <v>11</v>
      </c>
      <c r="J16" s="65">
        <f>VLOOKUP($A16,'Return Data'!$B$7:$R$2843,12,0)</f>
        <v>6.7263999999999999</v>
      </c>
      <c r="K16" s="66">
        <f t="shared" si="3"/>
        <v>4</v>
      </c>
      <c r="L16" s="65">
        <f>VLOOKUP($A16,'Return Data'!$B$7:$R$2843,13,0)</f>
        <v>6.3491999999999997</v>
      </c>
      <c r="M16" s="66">
        <f t="shared" si="4"/>
        <v>14</v>
      </c>
      <c r="N16" s="65">
        <f>VLOOKUP($A16,'Return Data'!$B$7:$R$2843,17,0)</f>
        <v>8.5204000000000004</v>
      </c>
      <c r="O16" s="66">
        <f t="shared" si="5"/>
        <v>14</v>
      </c>
      <c r="P16" s="65">
        <f>VLOOKUP($A16,'Return Data'!$B$7:$R$2843,14,0)</f>
        <v>8.7007999999999992</v>
      </c>
      <c r="Q16" s="66">
        <f t="shared" si="6"/>
        <v>15</v>
      </c>
      <c r="R16" s="65">
        <f>VLOOKUP($A16,'Return Data'!$B$7:$R$2843,16,0)</f>
        <v>8.0710999999999995</v>
      </c>
      <c r="S16" s="67">
        <f t="shared" si="7"/>
        <v>16</v>
      </c>
    </row>
    <row r="17" spans="1:19" x14ac:dyDescent="0.3">
      <c r="A17" s="82" t="s">
        <v>586</v>
      </c>
      <c r="B17" s="64">
        <f>VLOOKUP($A17,'Return Data'!$B$7:$R$2843,3,0)</f>
        <v>44340</v>
      </c>
      <c r="C17" s="65">
        <f>VLOOKUP($A17,'Return Data'!$B$7:$R$2843,4,0)</f>
        <v>52.154499999999999</v>
      </c>
      <c r="D17" s="65">
        <f>VLOOKUP($A17,'Return Data'!$B$7:$R$2843,9,0)</f>
        <v>10.509399999999999</v>
      </c>
      <c r="E17" s="66">
        <f t="shared" si="0"/>
        <v>4</v>
      </c>
      <c r="F17" s="65">
        <f>VLOOKUP($A17,'Return Data'!$B$7:$R$2843,10,0)</f>
        <v>7.4897999999999998</v>
      </c>
      <c r="G17" s="66">
        <f t="shared" si="1"/>
        <v>12</v>
      </c>
      <c r="H17" s="65">
        <f>VLOOKUP($A17,'Return Data'!$B$7:$R$2843,11,0)</f>
        <v>3.6219000000000001</v>
      </c>
      <c r="I17" s="66">
        <f t="shared" si="2"/>
        <v>9</v>
      </c>
      <c r="J17" s="65">
        <f>VLOOKUP($A17,'Return Data'!$B$7:$R$2843,12,0)</f>
        <v>6.3720999999999997</v>
      </c>
      <c r="K17" s="66">
        <f t="shared" si="3"/>
        <v>8</v>
      </c>
      <c r="L17" s="65">
        <f>VLOOKUP($A17,'Return Data'!$B$7:$R$2843,13,0)</f>
        <v>7.0239000000000003</v>
      </c>
      <c r="M17" s="66">
        <f t="shared" si="4"/>
        <v>7</v>
      </c>
      <c r="N17" s="65">
        <f>VLOOKUP($A17,'Return Data'!$B$7:$R$2843,17,0)</f>
        <v>9.4728999999999992</v>
      </c>
      <c r="O17" s="66">
        <f t="shared" si="5"/>
        <v>7</v>
      </c>
      <c r="P17" s="65">
        <f>VLOOKUP($A17,'Return Data'!$B$7:$R$2843,14,0)</f>
        <v>9.6282999999999994</v>
      </c>
      <c r="Q17" s="66">
        <f t="shared" si="6"/>
        <v>5</v>
      </c>
      <c r="R17" s="65">
        <f>VLOOKUP($A17,'Return Data'!$B$7:$R$2843,16,0)</f>
        <v>8.9815000000000005</v>
      </c>
      <c r="S17" s="67">
        <f t="shared" si="7"/>
        <v>3</v>
      </c>
    </row>
    <row r="18" spans="1:19" x14ac:dyDescent="0.3">
      <c r="A18" s="82" t="s">
        <v>587</v>
      </c>
      <c r="B18" s="64">
        <f>VLOOKUP($A18,'Return Data'!$B$7:$R$2843,3,0)</f>
        <v>44340</v>
      </c>
      <c r="C18" s="65">
        <f>VLOOKUP($A18,'Return Data'!$B$7:$R$2843,4,0)</f>
        <v>20.3508</v>
      </c>
      <c r="D18" s="65">
        <f>VLOOKUP($A18,'Return Data'!$B$7:$R$2843,9,0)</f>
        <v>8.5079999999999991</v>
      </c>
      <c r="E18" s="66">
        <f t="shared" si="0"/>
        <v>11</v>
      </c>
      <c r="F18" s="65">
        <f>VLOOKUP($A18,'Return Data'!$B$7:$R$2843,10,0)</f>
        <v>8.1343999999999994</v>
      </c>
      <c r="G18" s="66">
        <f t="shared" si="1"/>
        <v>8</v>
      </c>
      <c r="H18" s="65">
        <f>VLOOKUP($A18,'Return Data'!$B$7:$R$2843,11,0)</f>
        <v>3.3986999999999998</v>
      </c>
      <c r="I18" s="66">
        <f t="shared" si="2"/>
        <v>12</v>
      </c>
      <c r="J18" s="65">
        <f>VLOOKUP($A18,'Return Data'!$B$7:$R$2843,12,0)</f>
        <v>5.9107000000000003</v>
      </c>
      <c r="K18" s="66">
        <f t="shared" si="3"/>
        <v>13</v>
      </c>
      <c r="L18" s="65">
        <f>VLOOKUP($A18,'Return Data'!$B$7:$R$2843,13,0)</f>
        <v>6.4813999999999998</v>
      </c>
      <c r="M18" s="66">
        <f t="shared" si="4"/>
        <v>10</v>
      </c>
      <c r="N18" s="65">
        <f>VLOOKUP($A18,'Return Data'!$B$7:$R$2843,17,0)</f>
        <v>9.4238999999999997</v>
      </c>
      <c r="O18" s="66">
        <f t="shared" si="5"/>
        <v>8</v>
      </c>
      <c r="P18" s="65">
        <f>VLOOKUP($A18,'Return Data'!$B$7:$R$2843,14,0)</f>
        <v>8.9373000000000005</v>
      </c>
      <c r="Q18" s="66">
        <f t="shared" si="6"/>
        <v>12</v>
      </c>
      <c r="R18" s="65">
        <f>VLOOKUP($A18,'Return Data'!$B$7:$R$2843,16,0)</f>
        <v>8.5075000000000003</v>
      </c>
      <c r="S18" s="67">
        <f t="shared" si="7"/>
        <v>14</v>
      </c>
    </row>
    <row r="19" spans="1:19" x14ac:dyDescent="0.3">
      <c r="A19" s="82" t="s">
        <v>590</v>
      </c>
      <c r="B19" s="64">
        <f>VLOOKUP($A19,'Return Data'!$B$7:$R$2843,3,0)</f>
        <v>44340</v>
      </c>
      <c r="C19" s="65">
        <f>VLOOKUP($A19,'Return Data'!$B$7:$R$2843,4,0)</f>
        <v>29.175699999999999</v>
      </c>
      <c r="D19" s="65">
        <f>VLOOKUP($A19,'Return Data'!$B$7:$R$2843,9,0)</f>
        <v>6.4109999999999996</v>
      </c>
      <c r="E19" s="66">
        <f t="shared" si="0"/>
        <v>16</v>
      </c>
      <c r="F19" s="65">
        <f>VLOOKUP($A19,'Return Data'!$B$7:$R$2843,10,0)</f>
        <v>6.4085999999999999</v>
      </c>
      <c r="G19" s="66">
        <f t="shared" si="1"/>
        <v>15</v>
      </c>
      <c r="H19" s="65">
        <f>VLOOKUP($A19,'Return Data'!$B$7:$R$2843,11,0)</f>
        <v>2.9055</v>
      </c>
      <c r="I19" s="66">
        <f t="shared" si="2"/>
        <v>16</v>
      </c>
      <c r="J19" s="65">
        <f>VLOOKUP($A19,'Return Data'!$B$7:$R$2843,12,0)</f>
        <v>4.8608000000000002</v>
      </c>
      <c r="K19" s="66">
        <f t="shared" si="3"/>
        <v>16</v>
      </c>
      <c r="L19" s="65">
        <f>VLOOKUP($A19,'Return Data'!$B$7:$R$2843,13,0)</f>
        <v>5.6044999999999998</v>
      </c>
      <c r="M19" s="66">
        <f t="shared" si="4"/>
        <v>16</v>
      </c>
      <c r="N19" s="65">
        <f>VLOOKUP($A19,'Return Data'!$B$7:$R$2843,17,0)</f>
        <v>8.2401</v>
      </c>
      <c r="O19" s="66">
        <f t="shared" si="5"/>
        <v>15</v>
      </c>
      <c r="P19" s="65">
        <f>VLOOKUP($A19,'Return Data'!$B$7:$R$2843,14,0)</f>
        <v>8.7439</v>
      </c>
      <c r="Q19" s="66">
        <f t="shared" si="6"/>
        <v>14</v>
      </c>
      <c r="R19" s="65">
        <f>VLOOKUP($A19,'Return Data'!$B$7:$R$2843,16,0)</f>
        <v>8.1035000000000004</v>
      </c>
      <c r="S19" s="67">
        <f t="shared" si="7"/>
        <v>15</v>
      </c>
    </row>
    <row r="20" spans="1:19" x14ac:dyDescent="0.3">
      <c r="A20" s="82" t="s">
        <v>592</v>
      </c>
      <c r="B20" s="64">
        <f>VLOOKUP($A20,'Return Data'!$B$7:$R$2843,3,0)</f>
        <v>44340</v>
      </c>
      <c r="C20" s="65">
        <f>VLOOKUP($A20,'Return Data'!$B$7:$R$2843,4,0)</f>
        <v>16.617999999999999</v>
      </c>
      <c r="D20" s="65">
        <f>VLOOKUP($A20,'Return Data'!$B$7:$R$2843,9,0)</f>
        <v>8.6646999999999998</v>
      </c>
      <c r="E20" s="66">
        <f t="shared" si="0"/>
        <v>10</v>
      </c>
      <c r="F20" s="65">
        <f>VLOOKUP($A20,'Return Data'!$B$7:$R$2843,10,0)</f>
        <v>9.1867999999999999</v>
      </c>
      <c r="G20" s="66">
        <f t="shared" si="1"/>
        <v>3</v>
      </c>
      <c r="H20" s="65">
        <f>VLOOKUP($A20,'Return Data'!$B$7:$R$2843,11,0)</f>
        <v>4.0377000000000001</v>
      </c>
      <c r="I20" s="66">
        <f t="shared" si="2"/>
        <v>5</v>
      </c>
      <c r="J20" s="65">
        <f>VLOOKUP($A20,'Return Data'!$B$7:$R$2843,12,0)</f>
        <v>6.5880999999999998</v>
      </c>
      <c r="K20" s="66">
        <f t="shared" si="3"/>
        <v>5</v>
      </c>
      <c r="L20" s="65">
        <f>VLOOKUP($A20,'Return Data'!$B$7:$R$2843,13,0)</f>
        <v>7.0376000000000003</v>
      </c>
      <c r="M20" s="66">
        <f t="shared" si="4"/>
        <v>6</v>
      </c>
      <c r="N20" s="65">
        <f>VLOOKUP($A20,'Return Data'!$B$7:$R$2843,17,0)</f>
        <v>9.8642000000000003</v>
      </c>
      <c r="O20" s="66">
        <f t="shared" si="5"/>
        <v>2</v>
      </c>
      <c r="P20" s="65">
        <f>VLOOKUP($A20,'Return Data'!$B$7:$R$2843,14,0)</f>
        <v>9.8239000000000001</v>
      </c>
      <c r="Q20" s="66">
        <f t="shared" si="6"/>
        <v>3</v>
      </c>
      <c r="R20" s="65">
        <f>VLOOKUP($A20,'Return Data'!$B$7:$R$2843,16,0)</f>
        <v>8.7875999999999994</v>
      </c>
      <c r="S20" s="67">
        <f t="shared" si="7"/>
        <v>10</v>
      </c>
    </row>
    <row r="21" spans="1:19" x14ac:dyDescent="0.3">
      <c r="A21" s="82" t="s">
        <v>594</v>
      </c>
      <c r="B21" s="64">
        <f>VLOOKUP($A21,'Return Data'!$B$7:$R$2843,3,0)</f>
        <v>44340</v>
      </c>
      <c r="C21" s="65">
        <f>VLOOKUP($A21,'Return Data'!$B$7:$R$2843,4,0)</f>
        <v>20.0246</v>
      </c>
      <c r="D21" s="65">
        <f>VLOOKUP($A21,'Return Data'!$B$7:$R$2843,9,0)</f>
        <v>11.926399999999999</v>
      </c>
      <c r="E21" s="66">
        <f t="shared" si="0"/>
        <v>1</v>
      </c>
      <c r="F21" s="65">
        <f>VLOOKUP($A21,'Return Data'!$B$7:$R$2843,10,0)</f>
        <v>8.3804999999999996</v>
      </c>
      <c r="G21" s="66">
        <f t="shared" si="1"/>
        <v>6</v>
      </c>
      <c r="H21" s="65">
        <f>VLOOKUP($A21,'Return Data'!$B$7:$R$2843,11,0)</f>
        <v>3.9908000000000001</v>
      </c>
      <c r="I21" s="66">
        <f t="shared" si="2"/>
        <v>6</v>
      </c>
      <c r="J21" s="65">
        <f>VLOOKUP($A21,'Return Data'!$B$7:$R$2843,12,0)</f>
        <v>6.4009999999999998</v>
      </c>
      <c r="K21" s="66">
        <f t="shared" si="3"/>
        <v>7</v>
      </c>
      <c r="L21" s="65">
        <f>VLOOKUP($A21,'Return Data'!$B$7:$R$2843,13,0)</f>
        <v>6.6459000000000001</v>
      </c>
      <c r="M21" s="66">
        <f t="shared" si="4"/>
        <v>9</v>
      </c>
      <c r="N21" s="65">
        <f>VLOOKUP($A21,'Return Data'!$B$7:$R$2843,17,0)</f>
        <v>9.5185999999999993</v>
      </c>
      <c r="O21" s="66">
        <f t="shared" si="5"/>
        <v>4</v>
      </c>
      <c r="P21" s="65">
        <f>VLOOKUP($A21,'Return Data'!$B$7:$R$2843,14,0)</f>
        <v>9.4007000000000005</v>
      </c>
      <c r="Q21" s="66">
        <f t="shared" si="6"/>
        <v>8</v>
      </c>
      <c r="R21" s="65">
        <f>VLOOKUP($A21,'Return Data'!$B$7:$R$2843,16,0)</f>
        <v>8.8184000000000005</v>
      </c>
      <c r="S21" s="67">
        <f t="shared" si="7"/>
        <v>9</v>
      </c>
    </row>
    <row r="22" spans="1:19" x14ac:dyDescent="0.3">
      <c r="A22" s="82" t="s">
        <v>595</v>
      </c>
      <c r="B22" s="64">
        <f>VLOOKUP($A22,'Return Data'!$B$7:$R$2843,3,0)</f>
        <v>44340</v>
      </c>
      <c r="C22" s="65">
        <f>VLOOKUP($A22,'Return Data'!$B$7:$R$2843,4,0)</f>
        <v>2582.9425999999999</v>
      </c>
      <c r="D22" s="65">
        <f>VLOOKUP($A22,'Return Data'!$B$7:$R$2843,9,0)</f>
        <v>8.0372000000000003</v>
      </c>
      <c r="E22" s="66">
        <f t="shared" si="0"/>
        <v>12</v>
      </c>
      <c r="F22" s="65">
        <f>VLOOKUP($A22,'Return Data'!$B$7:$R$2843,10,0)</f>
        <v>6.5038999999999998</v>
      </c>
      <c r="G22" s="66">
        <f t="shared" si="1"/>
        <v>14</v>
      </c>
      <c r="H22" s="65">
        <f>VLOOKUP($A22,'Return Data'!$B$7:$R$2843,11,0)</f>
        <v>2.7532000000000001</v>
      </c>
      <c r="I22" s="66">
        <f t="shared" si="2"/>
        <v>17</v>
      </c>
      <c r="J22" s="65">
        <f>VLOOKUP($A22,'Return Data'!$B$7:$R$2843,12,0)</f>
        <v>5.9466000000000001</v>
      </c>
      <c r="K22" s="66">
        <f t="shared" si="3"/>
        <v>12</v>
      </c>
      <c r="L22" s="65">
        <f>VLOOKUP($A22,'Return Data'!$B$7:$R$2843,13,0)</f>
        <v>6.3613999999999997</v>
      </c>
      <c r="M22" s="66">
        <f t="shared" si="4"/>
        <v>13</v>
      </c>
      <c r="N22" s="65">
        <f>VLOOKUP($A22,'Return Data'!$B$7:$R$2843,17,0)</f>
        <v>9.1030999999999995</v>
      </c>
      <c r="O22" s="66">
        <f t="shared" si="5"/>
        <v>10</v>
      </c>
      <c r="P22" s="65">
        <f>VLOOKUP($A22,'Return Data'!$B$7:$R$2843,14,0)</f>
        <v>9.0792999999999999</v>
      </c>
      <c r="Q22" s="66">
        <f t="shared" si="6"/>
        <v>11</v>
      </c>
      <c r="R22" s="65">
        <f>VLOOKUP($A22,'Return Data'!$B$7:$R$2843,16,0)</f>
        <v>8.8522999999999996</v>
      </c>
      <c r="S22" s="67">
        <f t="shared" si="7"/>
        <v>8</v>
      </c>
    </row>
    <row r="23" spans="1:19" x14ac:dyDescent="0.3">
      <c r="A23" s="82" t="s">
        <v>598</v>
      </c>
      <c r="B23" s="64">
        <f>VLOOKUP($A23,'Return Data'!$B$7:$R$2843,3,0)</f>
        <v>44340</v>
      </c>
      <c r="C23" s="65">
        <f>VLOOKUP($A23,'Return Data'!$B$7:$R$2843,4,0)</f>
        <v>34.355800000000002</v>
      </c>
      <c r="D23" s="65">
        <f>VLOOKUP($A23,'Return Data'!$B$7:$R$2843,9,0)</f>
        <v>3.4613</v>
      </c>
      <c r="E23" s="66">
        <f t="shared" si="0"/>
        <v>18</v>
      </c>
      <c r="F23" s="65">
        <f>VLOOKUP($A23,'Return Data'!$B$7:$R$2843,10,0)</f>
        <v>3.6989999999999998</v>
      </c>
      <c r="G23" s="66">
        <f t="shared" si="1"/>
        <v>18</v>
      </c>
      <c r="H23" s="65">
        <f>VLOOKUP($A23,'Return Data'!$B$7:$R$2843,11,0)</f>
        <v>3.35</v>
      </c>
      <c r="I23" s="66">
        <f t="shared" si="2"/>
        <v>14</v>
      </c>
      <c r="J23" s="65">
        <f>VLOOKUP($A23,'Return Data'!$B$7:$R$2843,12,0)</f>
        <v>4.0364000000000004</v>
      </c>
      <c r="K23" s="66">
        <f t="shared" si="3"/>
        <v>18</v>
      </c>
      <c r="L23" s="65">
        <f>VLOOKUP($A23,'Return Data'!$B$7:$R$2843,13,0)</f>
        <v>4.9481999999999999</v>
      </c>
      <c r="M23" s="66">
        <f t="shared" si="4"/>
        <v>18</v>
      </c>
      <c r="N23" s="65">
        <f>VLOOKUP($A23,'Return Data'!$B$7:$R$2843,17,0)</f>
        <v>7.5388999999999999</v>
      </c>
      <c r="O23" s="66">
        <f t="shared" si="5"/>
        <v>16</v>
      </c>
      <c r="P23" s="65">
        <f>VLOOKUP($A23,'Return Data'!$B$7:$R$2843,14,0)</f>
        <v>8.2333999999999996</v>
      </c>
      <c r="Q23" s="66">
        <f t="shared" si="6"/>
        <v>16</v>
      </c>
      <c r="R23" s="65">
        <f>VLOOKUP($A23,'Return Data'!$B$7:$R$2843,16,0)</f>
        <v>7.8780999999999999</v>
      </c>
      <c r="S23" s="67">
        <f t="shared" si="7"/>
        <v>17</v>
      </c>
    </row>
    <row r="24" spans="1:19" x14ac:dyDescent="0.3">
      <c r="A24" s="82" t="s">
        <v>599</v>
      </c>
      <c r="B24" s="64">
        <f>VLOOKUP($A24,'Return Data'!$B$7:$R$2843,3,0)</f>
        <v>44340</v>
      </c>
      <c r="C24" s="65">
        <f>VLOOKUP($A24,'Return Data'!$B$7:$R$2843,4,0)</f>
        <v>11.445</v>
      </c>
      <c r="D24" s="65">
        <f>VLOOKUP($A24,'Return Data'!$B$7:$R$2843,9,0)</f>
        <v>10.493499999999999</v>
      </c>
      <c r="E24" s="66">
        <f t="shared" si="0"/>
        <v>5</v>
      </c>
      <c r="F24" s="65">
        <f>VLOOKUP($A24,'Return Data'!$B$7:$R$2843,10,0)</f>
        <v>8.2316000000000003</v>
      </c>
      <c r="G24" s="66">
        <f t="shared" si="1"/>
        <v>7</v>
      </c>
      <c r="H24" s="65">
        <f>VLOOKUP($A24,'Return Data'!$B$7:$R$2843,11,0)</f>
        <v>3.3513999999999999</v>
      </c>
      <c r="I24" s="66">
        <f t="shared" si="2"/>
        <v>13</v>
      </c>
      <c r="J24" s="65">
        <f>VLOOKUP($A24,'Return Data'!$B$7:$R$2843,12,0)</f>
        <v>6.3612000000000002</v>
      </c>
      <c r="K24" s="66">
        <f t="shared" si="3"/>
        <v>9</v>
      </c>
      <c r="L24" s="65">
        <f>VLOOKUP($A24,'Return Data'!$B$7:$R$2843,13,0)</f>
        <v>7.5045000000000002</v>
      </c>
      <c r="M24" s="66">
        <f t="shared" si="4"/>
        <v>2</v>
      </c>
      <c r="N24" s="65"/>
      <c r="O24" s="66"/>
      <c r="P24" s="65"/>
      <c r="Q24" s="66"/>
      <c r="R24" s="65">
        <f>VLOOKUP($A24,'Return Data'!$B$7:$R$2843,16,0)</f>
        <v>8.6775000000000002</v>
      </c>
      <c r="S24" s="67">
        <f t="shared" si="7"/>
        <v>11</v>
      </c>
    </row>
    <row r="25" spans="1:19" x14ac:dyDescent="0.3">
      <c r="A25" s="82" t="s">
        <v>601</v>
      </c>
      <c r="B25" s="64">
        <f>VLOOKUP($A25,'Return Data'!$B$7:$R$2843,3,0)</f>
        <v>44340</v>
      </c>
      <c r="C25" s="65">
        <f>VLOOKUP($A25,'Return Data'!$B$7:$R$2843,4,0)</f>
        <v>16.374300000000002</v>
      </c>
      <c r="D25" s="65">
        <f>VLOOKUP($A25,'Return Data'!$B$7:$R$2843,9,0)</f>
        <v>5.8752000000000004</v>
      </c>
      <c r="E25" s="66">
        <f t="shared" si="0"/>
        <v>17</v>
      </c>
      <c r="F25" s="65">
        <f>VLOOKUP($A25,'Return Data'!$B$7:$R$2843,10,0)</f>
        <v>5.7112999999999996</v>
      </c>
      <c r="G25" s="66">
        <f t="shared" si="1"/>
        <v>17</v>
      </c>
      <c r="H25" s="65">
        <f>VLOOKUP($A25,'Return Data'!$B$7:$R$2843,11,0)</f>
        <v>2.5276000000000001</v>
      </c>
      <c r="I25" s="66">
        <f t="shared" si="2"/>
        <v>18</v>
      </c>
      <c r="J25" s="65">
        <f>VLOOKUP($A25,'Return Data'!$B$7:$R$2843,12,0)</f>
        <v>4.6268000000000002</v>
      </c>
      <c r="K25" s="66">
        <f t="shared" si="3"/>
        <v>17</v>
      </c>
      <c r="L25" s="65">
        <f>VLOOKUP($A25,'Return Data'!$B$7:$R$2843,13,0)</f>
        <v>5.0483000000000002</v>
      </c>
      <c r="M25" s="66">
        <f t="shared" si="4"/>
        <v>17</v>
      </c>
      <c r="N25" s="65">
        <f>VLOOKUP($A25,'Return Data'!$B$7:$R$2843,17,0)</f>
        <v>7.2587000000000002</v>
      </c>
      <c r="O25" s="66">
        <f>RANK(N25,N$8:N$25,0)</f>
        <v>17</v>
      </c>
      <c r="P25" s="65">
        <f>VLOOKUP($A25,'Return Data'!$B$7:$R$2843,14,0)</f>
        <v>4.6486999999999998</v>
      </c>
      <c r="Q25" s="66">
        <f>RANK(P25,P$8:P$25,0)</f>
        <v>17</v>
      </c>
      <c r="R25" s="65">
        <f>VLOOKUP($A25,'Return Data'!$B$7:$R$2843,16,0)</f>
        <v>6.9817999999999998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8.6824777777777786</v>
      </c>
      <c r="E27" s="88"/>
      <c r="F27" s="89">
        <f>AVERAGE(F8:F25)</f>
        <v>8.1694666666666684</v>
      </c>
      <c r="G27" s="88"/>
      <c r="H27" s="89">
        <f>AVERAGE(H8:H25)</f>
        <v>3.589455555555555</v>
      </c>
      <c r="I27" s="88"/>
      <c r="J27" s="89">
        <f>AVERAGE(J8:J25)</f>
        <v>6.0762666666666663</v>
      </c>
      <c r="K27" s="88"/>
      <c r="L27" s="89">
        <f>AVERAGE(L8:L25)</f>
        <v>6.5630777777777771</v>
      </c>
      <c r="M27" s="88"/>
      <c r="N27" s="89">
        <f>AVERAGE(N8:N25)</f>
        <v>9.1191117647058846</v>
      </c>
      <c r="O27" s="88"/>
      <c r="P27" s="89">
        <f>AVERAGE(P8:P25)</f>
        <v>9.0819999999999972</v>
      </c>
      <c r="Q27" s="88"/>
      <c r="R27" s="89">
        <f>AVERAGE(R8:R25)</f>
        <v>8.6308722222222229</v>
      </c>
      <c r="S27" s="90"/>
    </row>
    <row r="28" spans="1:19" x14ac:dyDescent="0.3">
      <c r="A28" s="87" t="s">
        <v>28</v>
      </c>
      <c r="B28" s="88"/>
      <c r="C28" s="88"/>
      <c r="D28" s="89">
        <f>MIN(D8:D25)</f>
        <v>3.4613</v>
      </c>
      <c r="E28" s="88"/>
      <c r="F28" s="89">
        <f>MIN(F8:F25)</f>
        <v>3.6989999999999998</v>
      </c>
      <c r="G28" s="88"/>
      <c r="H28" s="89">
        <f>MIN(H8:H25)</f>
        <v>2.5276000000000001</v>
      </c>
      <c r="I28" s="88"/>
      <c r="J28" s="89">
        <f>MIN(J8:J25)</f>
        <v>4.0364000000000004</v>
      </c>
      <c r="K28" s="88"/>
      <c r="L28" s="89">
        <f>MIN(L8:L25)</f>
        <v>4.9481999999999999</v>
      </c>
      <c r="M28" s="88"/>
      <c r="N28" s="89">
        <f>MIN(N8:N25)</f>
        <v>7.2587000000000002</v>
      </c>
      <c r="O28" s="88"/>
      <c r="P28" s="89">
        <f>MIN(P8:P25)</f>
        <v>4.6486999999999998</v>
      </c>
      <c r="Q28" s="88"/>
      <c r="R28" s="89">
        <f>MIN(R8:R25)</f>
        <v>6.9817999999999998</v>
      </c>
      <c r="S28" s="90"/>
    </row>
    <row r="29" spans="1:19" ht="15" thickBot="1" x14ac:dyDescent="0.35">
      <c r="A29" s="91" t="s">
        <v>29</v>
      </c>
      <c r="B29" s="92"/>
      <c r="C29" s="92"/>
      <c r="D29" s="93">
        <f>MAX(D8:D25)</f>
        <v>11.926399999999999</v>
      </c>
      <c r="E29" s="92"/>
      <c r="F29" s="93">
        <f>MAX(F8:F25)</f>
        <v>15.0755</v>
      </c>
      <c r="G29" s="92"/>
      <c r="H29" s="93">
        <f>MAX(H8:H25)</f>
        <v>4.3745000000000003</v>
      </c>
      <c r="I29" s="92"/>
      <c r="J29" s="93">
        <f>MAX(J8:J25)</f>
        <v>7.9223999999999997</v>
      </c>
      <c r="K29" s="92"/>
      <c r="L29" s="93">
        <f>MAX(L8:L25)</f>
        <v>7.6936</v>
      </c>
      <c r="M29" s="92"/>
      <c r="N29" s="93">
        <f>MAX(N8:N25)</f>
        <v>11.462300000000001</v>
      </c>
      <c r="O29" s="92"/>
      <c r="P29" s="93">
        <f>MAX(P8:P25)</f>
        <v>10.912800000000001</v>
      </c>
      <c r="Q29" s="92"/>
      <c r="R29" s="93">
        <f>MAX(R8:R25)</f>
        <v>9.4512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44340</v>
      </c>
      <c r="C8" s="65">
        <f>VLOOKUP($A8,'Return Data'!$B$7:$R$2843,4,0)</f>
        <v>286.7183</v>
      </c>
      <c r="D8" s="65">
        <f>VLOOKUP($A8,'Return Data'!$B$7:$R$2843,9,0)</f>
        <v>9.1563999999999997</v>
      </c>
      <c r="E8" s="66">
        <f t="shared" ref="E8:E27" si="0">RANK(D8,D$8:D$27,0)</f>
        <v>9</v>
      </c>
      <c r="F8" s="65">
        <f>VLOOKUP($A8,'Return Data'!$B$7:$R$2843,10,0)</f>
        <v>8.2513000000000005</v>
      </c>
      <c r="G8" s="66">
        <f t="shared" ref="G8:G27" si="1">RANK(F8,F$8:F$27,0)</f>
        <v>7</v>
      </c>
      <c r="H8" s="65">
        <f>VLOOKUP($A8,'Return Data'!$B$7:$R$2843,11,0)</f>
        <v>3.2856000000000001</v>
      </c>
      <c r="I8" s="66">
        <f t="shared" ref="I8:I27" si="2">RANK(H8,H$8:H$27,0)</f>
        <v>10</v>
      </c>
      <c r="J8" s="65">
        <f>VLOOKUP($A8,'Return Data'!$B$7:$R$2843,12,0)</f>
        <v>6.1237000000000004</v>
      </c>
      <c r="K8" s="66">
        <f t="shared" ref="K8:K27" si="3">RANK(J8,J$8:J$27,0)</f>
        <v>7</v>
      </c>
      <c r="L8" s="65">
        <f>VLOOKUP($A8,'Return Data'!$B$7:$R$2843,13,0)</f>
        <v>6.8564999999999996</v>
      </c>
      <c r="M8" s="66">
        <f t="shared" ref="M8:M25" si="4">RANK(L8,L$8:L$27,0)</f>
        <v>6</v>
      </c>
      <c r="N8" s="65">
        <f>VLOOKUP($A8,'Return Data'!$B$7:$R$2843,17,0)</f>
        <v>9.1212999999999997</v>
      </c>
      <c r="O8" s="66">
        <f t="shared" ref="O8:O23" si="5">RANK(N8,N$8:N$27,0)</f>
        <v>4</v>
      </c>
      <c r="P8" s="65">
        <f>VLOOKUP($A8,'Return Data'!$B$7:$R$2843,14,0)</f>
        <v>9.0800999999999998</v>
      </c>
      <c r="Q8" s="66">
        <f t="shared" ref="Q8:Q23" si="6">RANK(P8,P$8:P$27,0)</f>
        <v>6</v>
      </c>
      <c r="R8" s="65">
        <f>VLOOKUP($A8,'Return Data'!$B$7:$R$2843,16,0)</f>
        <v>8.3926999999999996</v>
      </c>
      <c r="S8" s="67">
        <f t="shared" ref="S8:S27" si="7">RANK(R8,R$8:R$27,0)</f>
        <v>11</v>
      </c>
    </row>
    <row r="9" spans="1:19" x14ac:dyDescent="0.3">
      <c r="A9" s="82" t="s">
        <v>568</v>
      </c>
      <c r="B9" s="64">
        <f>VLOOKUP($A9,'Return Data'!$B$7:$R$2843,3,0)</f>
        <v>44340</v>
      </c>
      <c r="C9" s="65">
        <f>VLOOKUP($A9,'Return Data'!$B$7:$R$2843,4,0)</f>
        <v>2077.1156999999998</v>
      </c>
      <c r="D9" s="65">
        <f>VLOOKUP($A9,'Return Data'!$B$7:$R$2843,9,0)</f>
        <v>6.1272000000000002</v>
      </c>
      <c r="E9" s="66">
        <f t="shared" si="0"/>
        <v>17</v>
      </c>
      <c r="F9" s="65">
        <f>VLOOKUP($A9,'Return Data'!$B$7:$R$2843,10,0)</f>
        <v>6.0437000000000003</v>
      </c>
      <c r="G9" s="66">
        <f t="shared" si="1"/>
        <v>16</v>
      </c>
      <c r="H9" s="65">
        <f>VLOOKUP($A9,'Return Data'!$B$7:$R$2843,11,0)</f>
        <v>3.2589999999999999</v>
      </c>
      <c r="I9" s="66">
        <f t="shared" si="2"/>
        <v>11</v>
      </c>
      <c r="J9" s="65">
        <f>VLOOKUP($A9,'Return Data'!$B$7:$R$2843,12,0)</f>
        <v>5.0856000000000003</v>
      </c>
      <c r="K9" s="66">
        <f t="shared" si="3"/>
        <v>17</v>
      </c>
      <c r="L9" s="65">
        <f>VLOOKUP($A9,'Return Data'!$B$7:$R$2843,13,0)</f>
        <v>6.1241000000000003</v>
      </c>
      <c r="M9" s="66">
        <f t="shared" si="4"/>
        <v>12</v>
      </c>
      <c r="N9" s="65">
        <f>VLOOKUP($A9,'Return Data'!$B$7:$R$2843,17,0)</f>
        <v>8.4961000000000002</v>
      </c>
      <c r="O9" s="66">
        <f t="shared" si="5"/>
        <v>13</v>
      </c>
      <c r="P9" s="65">
        <f>VLOOKUP($A9,'Return Data'!$B$7:$R$2843,14,0)</f>
        <v>9.0092999999999996</v>
      </c>
      <c r="Q9" s="66">
        <f t="shared" si="6"/>
        <v>9</v>
      </c>
      <c r="R9" s="65">
        <f>VLOOKUP($A9,'Return Data'!$B$7:$R$2843,16,0)</f>
        <v>8.4960000000000004</v>
      </c>
      <c r="S9" s="67">
        <f t="shared" si="7"/>
        <v>6</v>
      </c>
    </row>
    <row r="10" spans="1:19" x14ac:dyDescent="0.3">
      <c r="A10" s="82" t="s">
        <v>570</v>
      </c>
      <c r="B10" s="64">
        <f>VLOOKUP($A10,'Return Data'!$B$7:$R$2843,3,0)</f>
        <v>44340</v>
      </c>
      <c r="C10" s="65">
        <f>VLOOKUP($A10,'Return Data'!$B$7:$R$2843,4,0)</f>
        <v>18.921099999999999</v>
      </c>
      <c r="D10" s="65">
        <f>VLOOKUP($A10,'Return Data'!$B$7:$R$2843,9,0)</f>
        <v>7.7103999999999999</v>
      </c>
      <c r="E10" s="66">
        <f t="shared" si="0"/>
        <v>14</v>
      </c>
      <c r="F10" s="65">
        <f>VLOOKUP($A10,'Return Data'!$B$7:$R$2843,10,0)</f>
        <v>7.7157</v>
      </c>
      <c r="G10" s="66">
        <f t="shared" si="1"/>
        <v>11</v>
      </c>
      <c r="H10" s="65">
        <f>VLOOKUP($A10,'Return Data'!$B$7:$R$2843,11,0)</f>
        <v>3.0135999999999998</v>
      </c>
      <c r="I10" s="66">
        <f t="shared" si="2"/>
        <v>15</v>
      </c>
      <c r="J10" s="65">
        <f>VLOOKUP($A10,'Return Data'!$B$7:$R$2843,12,0)</f>
        <v>5.7024999999999997</v>
      </c>
      <c r="K10" s="66">
        <f t="shared" si="3"/>
        <v>13</v>
      </c>
      <c r="L10" s="65">
        <f>VLOOKUP($A10,'Return Data'!$B$7:$R$2843,13,0)</f>
        <v>5.8392999999999997</v>
      </c>
      <c r="M10" s="66">
        <f t="shared" si="4"/>
        <v>17</v>
      </c>
      <c r="N10" s="65">
        <f>VLOOKUP($A10,'Return Data'!$B$7:$R$2843,17,0)</f>
        <v>8.9718</v>
      </c>
      <c r="O10" s="66">
        <f t="shared" si="5"/>
        <v>9</v>
      </c>
      <c r="P10" s="65">
        <f>VLOOKUP($A10,'Return Data'!$B$7:$R$2843,14,0)</f>
        <v>9.0328999999999997</v>
      </c>
      <c r="Q10" s="66">
        <f t="shared" si="6"/>
        <v>8</v>
      </c>
      <c r="R10" s="65">
        <f>VLOOKUP($A10,'Return Data'!$B$7:$R$2843,16,0)</f>
        <v>8.6390999999999991</v>
      </c>
      <c r="S10" s="67">
        <f t="shared" si="7"/>
        <v>4</v>
      </c>
    </row>
    <row r="11" spans="1:19" x14ac:dyDescent="0.3">
      <c r="A11" s="82" t="s">
        <v>572</v>
      </c>
      <c r="B11" s="64">
        <f>VLOOKUP($A11,'Return Data'!$B$7:$R$2843,3,0)</f>
        <v>44340</v>
      </c>
      <c r="C11" s="65">
        <f>VLOOKUP($A11,'Return Data'!$B$7:$R$2843,4,0)</f>
        <v>19.3156</v>
      </c>
      <c r="D11" s="65">
        <f>VLOOKUP($A11,'Return Data'!$B$7:$R$2843,9,0)</f>
        <v>11.15</v>
      </c>
      <c r="E11" s="66">
        <f t="shared" si="0"/>
        <v>3</v>
      </c>
      <c r="F11" s="65">
        <f>VLOOKUP($A11,'Return Data'!$B$7:$R$2843,10,0)</f>
        <v>14.750400000000001</v>
      </c>
      <c r="G11" s="66">
        <f t="shared" si="1"/>
        <v>2</v>
      </c>
      <c r="H11" s="65">
        <f>VLOOKUP($A11,'Return Data'!$B$7:$R$2843,11,0)</f>
        <v>3.8548</v>
      </c>
      <c r="I11" s="66">
        <f t="shared" si="2"/>
        <v>4</v>
      </c>
      <c r="J11" s="65">
        <f>VLOOKUP($A11,'Return Data'!$B$7:$R$2843,12,0)</f>
        <v>7.5674000000000001</v>
      </c>
      <c r="K11" s="66">
        <f t="shared" si="3"/>
        <v>2</v>
      </c>
      <c r="L11" s="65">
        <f>VLOOKUP($A11,'Return Data'!$B$7:$R$2843,13,0)</f>
        <v>6.9610000000000003</v>
      </c>
      <c r="M11" s="66">
        <f t="shared" si="4"/>
        <v>5</v>
      </c>
      <c r="N11" s="65">
        <f>VLOOKUP($A11,'Return Data'!$B$7:$R$2843,17,0)</f>
        <v>11.081799999999999</v>
      </c>
      <c r="O11" s="66">
        <f t="shared" si="5"/>
        <v>1</v>
      </c>
      <c r="P11" s="65">
        <f>VLOOKUP($A11,'Return Data'!$B$7:$R$2843,14,0)</f>
        <v>10.5852</v>
      </c>
      <c r="Q11" s="66">
        <f t="shared" si="6"/>
        <v>1</v>
      </c>
      <c r="R11" s="65">
        <f>VLOOKUP($A11,'Return Data'!$B$7:$R$2843,16,0)</f>
        <v>8.9275000000000002</v>
      </c>
      <c r="S11" s="67">
        <f t="shared" si="7"/>
        <v>3</v>
      </c>
    </row>
    <row r="12" spans="1:19" x14ac:dyDescent="0.3">
      <c r="A12" s="82" t="s">
        <v>573</v>
      </c>
      <c r="B12" s="64">
        <f>VLOOKUP($A12,'Return Data'!$B$7:$R$2843,3,0)</f>
        <v>44340</v>
      </c>
      <c r="C12" s="65">
        <f>VLOOKUP($A12,'Return Data'!$B$7:$R$2843,4,0)</f>
        <v>17.711600000000001</v>
      </c>
      <c r="D12" s="65">
        <f>VLOOKUP($A12,'Return Data'!$B$7:$R$2843,9,0)</f>
        <v>8.6722000000000001</v>
      </c>
      <c r="E12" s="66">
        <f t="shared" si="0"/>
        <v>10</v>
      </c>
      <c r="F12" s="65">
        <f>VLOOKUP($A12,'Return Data'!$B$7:$R$2843,10,0)</f>
        <v>8.6584000000000003</v>
      </c>
      <c r="G12" s="66">
        <f t="shared" si="1"/>
        <v>6</v>
      </c>
      <c r="H12" s="65">
        <f>VLOOKUP($A12,'Return Data'!$B$7:$R$2843,11,0)</f>
        <v>3.8048999999999999</v>
      </c>
      <c r="I12" s="66">
        <f t="shared" si="2"/>
        <v>6</v>
      </c>
      <c r="J12" s="65">
        <f>VLOOKUP($A12,'Return Data'!$B$7:$R$2843,12,0)</f>
        <v>6.0180999999999996</v>
      </c>
      <c r="K12" s="66">
        <f t="shared" si="3"/>
        <v>9</v>
      </c>
      <c r="L12" s="65">
        <f>VLOOKUP($A12,'Return Data'!$B$7:$R$2843,13,0)</f>
        <v>6.0586000000000002</v>
      </c>
      <c r="M12" s="66">
        <f t="shared" si="4"/>
        <v>14</v>
      </c>
      <c r="N12" s="65">
        <f>VLOOKUP($A12,'Return Data'!$B$7:$R$2843,17,0)</f>
        <v>8.5138999999999996</v>
      </c>
      <c r="O12" s="66">
        <f t="shared" si="5"/>
        <v>11</v>
      </c>
      <c r="P12" s="65">
        <f>VLOOKUP($A12,'Return Data'!$B$7:$R$2843,14,0)</f>
        <v>9.2760999999999996</v>
      </c>
      <c r="Q12" s="66">
        <f t="shared" si="6"/>
        <v>4</v>
      </c>
      <c r="R12" s="65">
        <f>VLOOKUP($A12,'Return Data'!$B$7:$R$2843,16,0)</f>
        <v>8.4026999999999994</v>
      </c>
      <c r="S12" s="67">
        <f t="shared" si="7"/>
        <v>10</v>
      </c>
    </row>
    <row r="13" spans="1:19" x14ac:dyDescent="0.3">
      <c r="A13" s="82" t="s">
        <v>576</v>
      </c>
      <c r="B13" s="64">
        <f>VLOOKUP($A13,'Return Data'!$B$7:$R$2843,3,0)</f>
        <v>44340</v>
      </c>
      <c r="C13" s="65">
        <f>VLOOKUP($A13,'Return Data'!$B$7:$R$2843,4,0)</f>
        <v>18.054600000000001</v>
      </c>
      <c r="D13" s="65">
        <f>VLOOKUP($A13,'Return Data'!$B$7:$R$2843,9,0)</f>
        <v>9.3735999999999997</v>
      </c>
      <c r="E13" s="66">
        <f t="shared" si="0"/>
        <v>8</v>
      </c>
      <c r="F13" s="65">
        <f>VLOOKUP($A13,'Return Data'!$B$7:$R$2843,10,0)</f>
        <v>7.4965000000000002</v>
      </c>
      <c r="G13" s="66">
        <f t="shared" si="1"/>
        <v>12</v>
      </c>
      <c r="H13" s="65">
        <f>VLOOKUP($A13,'Return Data'!$B$7:$R$2843,11,0)</f>
        <v>3.8100999999999998</v>
      </c>
      <c r="I13" s="66">
        <f t="shared" si="2"/>
        <v>5</v>
      </c>
      <c r="J13" s="65">
        <f>VLOOKUP($A13,'Return Data'!$B$7:$R$2843,12,0)</f>
        <v>6.25</v>
      </c>
      <c r="K13" s="66">
        <f t="shared" si="3"/>
        <v>6</v>
      </c>
      <c r="L13" s="65">
        <f>VLOOKUP($A13,'Return Data'!$B$7:$R$2843,13,0)</f>
        <v>7.2012</v>
      </c>
      <c r="M13" s="66">
        <f t="shared" si="4"/>
        <v>3</v>
      </c>
      <c r="N13" s="65">
        <f>VLOOKUP($A13,'Return Data'!$B$7:$R$2843,17,0)</f>
        <v>8.9910999999999994</v>
      </c>
      <c r="O13" s="66">
        <f t="shared" si="5"/>
        <v>8</v>
      </c>
      <c r="P13" s="65">
        <f>VLOOKUP($A13,'Return Data'!$B$7:$R$2843,14,0)</f>
        <v>9.0609000000000002</v>
      </c>
      <c r="Q13" s="66">
        <f t="shared" si="6"/>
        <v>7</v>
      </c>
      <c r="R13" s="65">
        <f>VLOOKUP($A13,'Return Data'!$B$7:$R$2843,16,0)</f>
        <v>8.5927000000000007</v>
      </c>
      <c r="S13" s="67">
        <f t="shared" si="7"/>
        <v>5</v>
      </c>
    </row>
    <row r="14" spans="1:19" x14ac:dyDescent="0.3">
      <c r="A14" s="82" t="s">
        <v>577</v>
      </c>
      <c r="B14" s="64">
        <f>VLOOKUP($A14,'Return Data'!$B$7:$R$2843,3,0)</f>
        <v>44340</v>
      </c>
      <c r="C14" s="65">
        <f>VLOOKUP($A14,'Return Data'!$B$7:$R$2843,4,0)</f>
        <v>25.2682</v>
      </c>
      <c r="D14" s="65">
        <f>VLOOKUP($A14,'Return Data'!$B$7:$R$2843,9,0)</f>
        <v>9.4458000000000002</v>
      </c>
      <c r="E14" s="66">
        <f t="shared" si="0"/>
        <v>7</v>
      </c>
      <c r="F14" s="65">
        <f>VLOOKUP($A14,'Return Data'!$B$7:$R$2843,10,0)</f>
        <v>6.1295999999999999</v>
      </c>
      <c r="G14" s="66">
        <f t="shared" si="1"/>
        <v>15</v>
      </c>
      <c r="H14" s="65">
        <f>VLOOKUP($A14,'Return Data'!$B$7:$R$2843,11,0)</f>
        <v>3.9115000000000002</v>
      </c>
      <c r="I14" s="66">
        <f t="shared" si="2"/>
        <v>3</v>
      </c>
      <c r="J14" s="65">
        <f>VLOOKUP($A14,'Return Data'!$B$7:$R$2843,12,0)</f>
        <v>6.3356000000000003</v>
      </c>
      <c r="K14" s="66">
        <f t="shared" si="3"/>
        <v>4</v>
      </c>
      <c r="L14" s="65">
        <f>VLOOKUP($A14,'Return Data'!$B$7:$R$2843,13,0)</f>
        <v>6.5701000000000001</v>
      </c>
      <c r="M14" s="66">
        <f t="shared" si="4"/>
        <v>8</v>
      </c>
      <c r="N14" s="65">
        <f>VLOOKUP($A14,'Return Data'!$B$7:$R$2843,17,0)</f>
        <v>8.4975000000000005</v>
      </c>
      <c r="O14" s="66">
        <f t="shared" si="5"/>
        <v>12</v>
      </c>
      <c r="P14" s="65">
        <f>VLOOKUP($A14,'Return Data'!$B$7:$R$2843,14,0)</f>
        <v>8.3941999999999997</v>
      </c>
      <c r="Q14" s="66">
        <f t="shared" si="6"/>
        <v>13</v>
      </c>
      <c r="R14" s="65">
        <f>VLOOKUP($A14,'Return Data'!$B$7:$R$2843,16,0)</f>
        <v>8.4710000000000001</v>
      </c>
      <c r="S14" s="67">
        <f t="shared" si="7"/>
        <v>7</v>
      </c>
    </row>
    <row r="15" spans="1:19" x14ac:dyDescent="0.3">
      <c r="A15" s="82" t="s">
        <v>580</v>
      </c>
      <c r="B15" s="64">
        <f>VLOOKUP($A15,'Return Data'!$B$7:$R$2843,3,0)</f>
        <v>44340</v>
      </c>
      <c r="C15" s="65">
        <f>VLOOKUP($A15,'Return Data'!$B$7:$R$2843,4,0)</f>
        <v>19.421600000000002</v>
      </c>
      <c r="D15" s="65">
        <f>VLOOKUP($A15,'Return Data'!$B$7:$R$2843,9,0)</f>
        <v>6.6882999999999999</v>
      </c>
      <c r="E15" s="66">
        <f t="shared" si="0"/>
        <v>16</v>
      </c>
      <c r="F15" s="65">
        <f>VLOOKUP($A15,'Return Data'!$B$7:$R$2843,10,0)</f>
        <v>7.3446999999999996</v>
      </c>
      <c r="G15" s="66">
        <f t="shared" si="1"/>
        <v>13</v>
      </c>
      <c r="H15" s="65">
        <f>VLOOKUP($A15,'Return Data'!$B$7:$R$2843,11,0)</f>
        <v>3.3256999999999999</v>
      </c>
      <c r="I15" s="66">
        <f t="shared" si="2"/>
        <v>9</v>
      </c>
      <c r="J15" s="65">
        <f>VLOOKUP($A15,'Return Data'!$B$7:$R$2843,12,0)</f>
        <v>5.5308000000000002</v>
      </c>
      <c r="K15" s="66">
        <f t="shared" si="3"/>
        <v>14</v>
      </c>
      <c r="L15" s="65">
        <f>VLOOKUP($A15,'Return Data'!$B$7:$R$2843,13,0)</f>
        <v>6.5113000000000003</v>
      </c>
      <c r="M15" s="66">
        <f t="shared" si="4"/>
        <v>10</v>
      </c>
      <c r="N15" s="65">
        <f>VLOOKUP($A15,'Return Data'!$B$7:$R$2843,17,0)</f>
        <v>9.3373000000000008</v>
      </c>
      <c r="O15" s="66">
        <f t="shared" si="5"/>
        <v>3</v>
      </c>
      <c r="P15" s="65">
        <f>VLOOKUP($A15,'Return Data'!$B$7:$R$2843,14,0)</f>
        <v>9.7688000000000006</v>
      </c>
      <c r="Q15" s="66">
        <f t="shared" si="6"/>
        <v>2</v>
      </c>
      <c r="R15" s="65">
        <f>VLOOKUP($A15,'Return Data'!$B$7:$R$2843,16,0)</f>
        <v>8.4113000000000007</v>
      </c>
      <c r="S15" s="67">
        <f t="shared" si="7"/>
        <v>9</v>
      </c>
    </row>
    <row r="16" spans="1:19" x14ac:dyDescent="0.3">
      <c r="A16" s="82" t="s">
        <v>583</v>
      </c>
      <c r="B16" s="64">
        <f>VLOOKUP($A16,'Return Data'!$B$7:$R$2843,3,0)</f>
        <v>44340</v>
      </c>
      <c r="C16" s="65">
        <f>VLOOKUP($A16,'Return Data'!$B$7:$R$2843,4,0)</f>
        <v>1826.7717</v>
      </c>
      <c r="D16" s="65">
        <f>VLOOKUP($A16,'Return Data'!$B$7:$R$2843,9,0)</f>
        <v>10.8142</v>
      </c>
      <c r="E16" s="66">
        <f t="shared" si="0"/>
        <v>4</v>
      </c>
      <c r="F16" s="65">
        <f>VLOOKUP($A16,'Return Data'!$B$7:$R$2843,10,0)</f>
        <v>13.6416</v>
      </c>
      <c r="G16" s="66">
        <f t="shared" si="1"/>
        <v>3</v>
      </c>
      <c r="H16" s="65">
        <f>VLOOKUP($A16,'Return Data'!$B$7:$R$2843,11,0)</f>
        <v>3.1227</v>
      </c>
      <c r="I16" s="66">
        <f t="shared" si="2"/>
        <v>14</v>
      </c>
      <c r="J16" s="65">
        <f>VLOOKUP($A16,'Return Data'!$B$7:$R$2843,12,0)</f>
        <v>6.2862999999999998</v>
      </c>
      <c r="K16" s="66">
        <f t="shared" si="3"/>
        <v>5</v>
      </c>
      <c r="L16" s="65">
        <f>VLOOKUP($A16,'Return Data'!$B$7:$R$2843,13,0)</f>
        <v>5.8994999999999997</v>
      </c>
      <c r="M16" s="66">
        <f t="shared" si="4"/>
        <v>15</v>
      </c>
      <c r="N16" s="65">
        <f>VLOOKUP($A16,'Return Data'!$B$7:$R$2843,17,0)</f>
        <v>8.0429999999999993</v>
      </c>
      <c r="O16" s="66">
        <f t="shared" si="5"/>
        <v>14</v>
      </c>
      <c r="P16" s="65">
        <f>VLOOKUP($A16,'Return Data'!$B$7:$R$2843,14,0)</f>
        <v>8.2372999999999994</v>
      </c>
      <c r="Q16" s="66">
        <f t="shared" si="6"/>
        <v>14</v>
      </c>
      <c r="R16" s="65">
        <f>VLOOKUP($A16,'Return Data'!$B$7:$R$2843,16,0)</f>
        <v>7.4317000000000002</v>
      </c>
      <c r="S16" s="67">
        <f t="shared" si="7"/>
        <v>18</v>
      </c>
    </row>
    <row r="17" spans="1:19" x14ac:dyDescent="0.3">
      <c r="A17" s="82" t="s">
        <v>585</v>
      </c>
      <c r="B17" s="64">
        <f>VLOOKUP($A17,'Return Data'!$B$7:$R$2843,3,0)</f>
        <v>44340</v>
      </c>
      <c r="C17" s="65">
        <f>VLOOKUP($A17,'Return Data'!$B$7:$R$2843,4,0)</f>
        <v>50.900500000000001</v>
      </c>
      <c r="D17" s="65">
        <f>VLOOKUP($A17,'Return Data'!$B$7:$R$2843,9,0)</f>
        <v>10.102</v>
      </c>
      <c r="E17" s="66">
        <f t="shared" si="0"/>
        <v>5</v>
      </c>
      <c r="F17" s="65">
        <f>VLOOKUP($A17,'Return Data'!$B$7:$R$2843,10,0)</f>
        <v>7.0674000000000001</v>
      </c>
      <c r="G17" s="66">
        <f t="shared" si="1"/>
        <v>14</v>
      </c>
      <c r="H17" s="65">
        <f>VLOOKUP($A17,'Return Data'!$B$7:$R$2843,11,0)</f>
        <v>3.1955</v>
      </c>
      <c r="I17" s="66">
        <f t="shared" si="2"/>
        <v>12</v>
      </c>
      <c r="J17" s="65">
        <f>VLOOKUP($A17,'Return Data'!$B$7:$R$2843,12,0)</f>
        <v>5.9367999999999999</v>
      </c>
      <c r="K17" s="66">
        <f t="shared" si="3"/>
        <v>10</v>
      </c>
      <c r="L17" s="65">
        <f>VLOOKUP($A17,'Return Data'!$B$7:$R$2843,13,0)</f>
        <v>6.5816999999999997</v>
      </c>
      <c r="M17" s="66">
        <f t="shared" si="4"/>
        <v>7</v>
      </c>
      <c r="N17" s="65">
        <f>VLOOKUP($A17,'Return Data'!$B$7:$R$2843,17,0)</f>
        <v>9.0793999999999997</v>
      </c>
      <c r="O17" s="66">
        <f t="shared" si="5"/>
        <v>5</v>
      </c>
      <c r="P17" s="65">
        <f>VLOOKUP($A17,'Return Data'!$B$7:$R$2843,14,0)</f>
        <v>9.2385000000000002</v>
      </c>
      <c r="Q17" s="66">
        <f t="shared" si="6"/>
        <v>5</v>
      </c>
      <c r="R17" s="65">
        <f>VLOOKUP($A17,'Return Data'!$B$7:$R$2843,16,0)</f>
        <v>7.5293000000000001</v>
      </c>
      <c r="S17" s="67">
        <f t="shared" si="7"/>
        <v>17</v>
      </c>
    </row>
    <row r="18" spans="1:19" x14ac:dyDescent="0.3">
      <c r="A18" s="82" t="s">
        <v>588</v>
      </c>
      <c r="B18" s="64">
        <f>VLOOKUP($A18,'Return Data'!$B$7:$R$2843,3,0)</f>
        <v>44340</v>
      </c>
      <c r="C18" s="65">
        <f>VLOOKUP($A18,'Return Data'!$B$7:$R$2843,4,0)</f>
        <v>19.623799999999999</v>
      </c>
      <c r="D18" s="65">
        <f>VLOOKUP($A18,'Return Data'!$B$7:$R$2843,9,0)</f>
        <v>8.1256000000000004</v>
      </c>
      <c r="E18" s="66">
        <f t="shared" si="0"/>
        <v>12</v>
      </c>
      <c r="F18" s="65">
        <f>VLOOKUP($A18,'Return Data'!$B$7:$R$2843,10,0)</f>
        <v>7.7378999999999998</v>
      </c>
      <c r="G18" s="66">
        <f t="shared" si="1"/>
        <v>10</v>
      </c>
      <c r="H18" s="65">
        <f>VLOOKUP($A18,'Return Data'!$B$7:$R$2843,11,0)</f>
        <v>2.9983</v>
      </c>
      <c r="I18" s="66">
        <f t="shared" si="2"/>
        <v>16</v>
      </c>
      <c r="J18" s="65">
        <f>VLOOKUP($A18,'Return Data'!$B$7:$R$2843,12,0)</f>
        <v>5.4980000000000002</v>
      </c>
      <c r="K18" s="66">
        <f t="shared" si="3"/>
        <v>15</v>
      </c>
      <c r="L18" s="65">
        <f>VLOOKUP($A18,'Return Data'!$B$7:$R$2843,13,0)</f>
        <v>6.0591999999999997</v>
      </c>
      <c r="M18" s="66">
        <f t="shared" si="4"/>
        <v>13</v>
      </c>
      <c r="N18" s="65">
        <f>VLOOKUP($A18,'Return Data'!$B$7:$R$2843,17,0)</f>
        <v>8.9920000000000009</v>
      </c>
      <c r="O18" s="66">
        <f t="shared" si="5"/>
        <v>7</v>
      </c>
      <c r="P18" s="65">
        <f>VLOOKUP($A18,'Return Data'!$B$7:$R$2843,14,0)</f>
        <v>8.4976000000000003</v>
      </c>
      <c r="Q18" s="66">
        <f t="shared" si="6"/>
        <v>12</v>
      </c>
      <c r="R18" s="65">
        <f>VLOOKUP($A18,'Return Data'!$B$7:$R$2843,16,0)</f>
        <v>5.0495999999999999</v>
      </c>
      <c r="S18" s="67">
        <f t="shared" si="7"/>
        <v>20</v>
      </c>
    </row>
    <row r="19" spans="1:19" x14ac:dyDescent="0.3">
      <c r="A19" s="82" t="s">
        <v>589</v>
      </c>
      <c r="B19" s="64">
        <f>VLOOKUP($A19,'Return Data'!$B$7:$R$2843,3,0)</f>
        <v>44340</v>
      </c>
      <c r="C19" s="65">
        <f>VLOOKUP($A19,'Return Data'!$B$7:$R$2843,4,0)</f>
        <v>27.642800000000001</v>
      </c>
      <c r="D19" s="65">
        <f>VLOOKUP($A19,'Return Data'!$B$7:$R$2843,9,0)</f>
        <v>5.8558000000000003</v>
      </c>
      <c r="E19" s="66">
        <f t="shared" si="0"/>
        <v>18</v>
      </c>
      <c r="F19" s="65">
        <f>VLOOKUP($A19,'Return Data'!$B$7:$R$2843,10,0)</f>
        <v>5.8506</v>
      </c>
      <c r="G19" s="66">
        <f t="shared" si="1"/>
        <v>18</v>
      </c>
      <c r="H19" s="65">
        <f>VLOOKUP($A19,'Return Data'!$B$7:$R$2843,11,0)</f>
        <v>2.3483000000000001</v>
      </c>
      <c r="I19" s="66">
        <f t="shared" si="2"/>
        <v>19</v>
      </c>
      <c r="J19" s="65">
        <f>VLOOKUP($A19,'Return Data'!$B$7:$R$2843,12,0)</f>
        <v>4.3018999999999998</v>
      </c>
      <c r="K19" s="66">
        <f t="shared" si="3"/>
        <v>19</v>
      </c>
      <c r="L19" s="65">
        <f>VLOOKUP($A19,'Return Data'!$B$7:$R$2843,13,0)</f>
        <v>5.0321999999999996</v>
      </c>
      <c r="M19" s="66">
        <f t="shared" si="4"/>
        <v>18</v>
      </c>
      <c r="N19" s="65">
        <f>VLOOKUP($A19,'Return Data'!$B$7:$R$2843,17,0)</f>
        <v>7.6562999999999999</v>
      </c>
      <c r="O19" s="66">
        <f t="shared" si="5"/>
        <v>15</v>
      </c>
      <c r="P19" s="65">
        <f>VLOOKUP($A19,'Return Data'!$B$7:$R$2843,14,0)</f>
        <v>8.1574000000000009</v>
      </c>
      <c r="Q19" s="66">
        <f t="shared" si="6"/>
        <v>15</v>
      </c>
      <c r="R19" s="65">
        <f>VLOOKUP($A19,'Return Data'!$B$7:$R$2843,16,0)</f>
        <v>7.5359999999999996</v>
      </c>
      <c r="S19" s="67">
        <f t="shared" si="7"/>
        <v>16</v>
      </c>
    </row>
    <row r="20" spans="1:19" x14ac:dyDescent="0.3">
      <c r="A20" s="82" t="s">
        <v>591</v>
      </c>
      <c r="B20" s="64">
        <f>VLOOKUP($A20,'Return Data'!$B$7:$R$2843,3,0)</f>
        <v>44340</v>
      </c>
      <c r="C20" s="65">
        <f>VLOOKUP($A20,'Return Data'!$B$7:$R$2843,4,0)</f>
        <v>16.296700000000001</v>
      </c>
      <c r="D20" s="65">
        <f>VLOOKUP($A20,'Return Data'!$B$7:$R$2843,9,0)</f>
        <v>8.1991999999999994</v>
      </c>
      <c r="E20" s="66">
        <f t="shared" si="0"/>
        <v>11</v>
      </c>
      <c r="F20" s="65">
        <f>VLOOKUP($A20,'Return Data'!$B$7:$R$2843,10,0)</f>
        <v>8.7149000000000001</v>
      </c>
      <c r="G20" s="66">
        <f t="shared" si="1"/>
        <v>5</v>
      </c>
      <c r="H20" s="65">
        <f>VLOOKUP($A20,'Return Data'!$B$7:$R$2843,11,0)</f>
        <v>3.5522</v>
      </c>
      <c r="I20" s="66">
        <f t="shared" si="2"/>
        <v>7</v>
      </c>
      <c r="J20" s="65">
        <f>VLOOKUP($A20,'Return Data'!$B$7:$R$2843,12,0)</f>
        <v>6.0839999999999996</v>
      </c>
      <c r="K20" s="66">
        <f t="shared" si="3"/>
        <v>8</v>
      </c>
      <c r="L20" s="65">
        <f>VLOOKUP($A20,'Return Data'!$B$7:$R$2843,13,0)</f>
        <v>6.5210999999999997</v>
      </c>
      <c r="M20" s="66">
        <f t="shared" si="4"/>
        <v>9</v>
      </c>
      <c r="N20" s="65">
        <f>VLOOKUP($A20,'Return Data'!$B$7:$R$2843,17,0)</f>
        <v>9.3556000000000008</v>
      </c>
      <c r="O20" s="66">
        <f t="shared" si="5"/>
        <v>2</v>
      </c>
      <c r="P20" s="65">
        <f>VLOOKUP($A20,'Return Data'!$B$7:$R$2843,14,0)</f>
        <v>9.3348999999999993</v>
      </c>
      <c r="Q20" s="66">
        <f t="shared" si="6"/>
        <v>3</v>
      </c>
      <c r="R20" s="65">
        <f>VLOOKUP($A20,'Return Data'!$B$7:$R$2843,16,0)</f>
        <v>8.4359000000000002</v>
      </c>
      <c r="S20" s="67">
        <f t="shared" si="7"/>
        <v>8</v>
      </c>
    </row>
    <row r="21" spans="1:19" x14ac:dyDescent="0.3">
      <c r="A21" s="82" t="s">
        <v>593</v>
      </c>
      <c r="B21" s="64">
        <f>VLOOKUP($A21,'Return Data'!$B$7:$R$2843,3,0)</f>
        <v>44340</v>
      </c>
      <c r="C21" s="65">
        <f>VLOOKUP($A21,'Return Data'!$B$7:$R$2843,4,0)</f>
        <v>19.252300000000002</v>
      </c>
      <c r="D21" s="65">
        <f>VLOOKUP($A21,'Return Data'!$B$7:$R$2843,9,0)</f>
        <v>11.4488</v>
      </c>
      <c r="E21" s="66">
        <f t="shared" si="0"/>
        <v>2</v>
      </c>
      <c r="F21" s="65">
        <f>VLOOKUP($A21,'Return Data'!$B$7:$R$2843,10,0)</f>
        <v>7.8989000000000003</v>
      </c>
      <c r="G21" s="66">
        <f t="shared" si="1"/>
        <v>8</v>
      </c>
      <c r="H21" s="65">
        <f>VLOOKUP($A21,'Return Data'!$B$7:$R$2843,11,0)</f>
        <v>3.5179</v>
      </c>
      <c r="I21" s="66">
        <f t="shared" si="2"/>
        <v>8</v>
      </c>
      <c r="J21" s="65">
        <f>VLOOKUP($A21,'Return Data'!$B$7:$R$2843,12,0)</f>
        <v>5.9169</v>
      </c>
      <c r="K21" s="66">
        <f t="shared" si="3"/>
        <v>11</v>
      </c>
      <c r="L21" s="65">
        <f>VLOOKUP($A21,'Return Data'!$B$7:$R$2843,13,0)</f>
        <v>6.1496000000000004</v>
      </c>
      <c r="M21" s="66">
        <f t="shared" si="4"/>
        <v>11</v>
      </c>
      <c r="N21" s="65">
        <f>VLOOKUP($A21,'Return Data'!$B$7:$R$2843,17,0)</f>
        <v>9.0099</v>
      </c>
      <c r="O21" s="66">
        <f t="shared" si="5"/>
        <v>6</v>
      </c>
      <c r="P21" s="65">
        <f>VLOOKUP($A21,'Return Data'!$B$7:$R$2843,14,0)</f>
        <v>8.8718000000000004</v>
      </c>
      <c r="Q21" s="66">
        <f t="shared" si="6"/>
        <v>10</v>
      </c>
      <c r="R21" s="65">
        <f>VLOOKUP($A21,'Return Data'!$B$7:$R$2843,16,0)</f>
        <v>8.2988</v>
      </c>
      <c r="S21" s="67">
        <f t="shared" si="7"/>
        <v>12</v>
      </c>
    </row>
    <row r="22" spans="1:19" x14ac:dyDescent="0.3">
      <c r="A22" s="82" t="s">
        <v>596</v>
      </c>
      <c r="B22" s="64">
        <f>VLOOKUP($A22,'Return Data'!$B$7:$R$2843,3,0)</f>
        <v>44340</v>
      </c>
      <c r="C22" s="65">
        <f>VLOOKUP($A22,'Return Data'!$B$7:$R$2843,4,0)</f>
        <v>2476.9890999999998</v>
      </c>
      <c r="D22" s="65">
        <f>VLOOKUP($A22,'Return Data'!$B$7:$R$2843,9,0)</f>
        <v>7.5640000000000001</v>
      </c>
      <c r="E22" s="66">
        <f t="shared" si="0"/>
        <v>15</v>
      </c>
      <c r="F22" s="65">
        <f>VLOOKUP($A22,'Return Data'!$B$7:$R$2843,10,0)</f>
        <v>6.0265000000000004</v>
      </c>
      <c r="G22" s="66">
        <f t="shared" si="1"/>
        <v>17</v>
      </c>
      <c r="H22" s="65">
        <f>VLOOKUP($A22,'Return Data'!$B$7:$R$2843,11,0)</f>
        <v>2.2780999999999998</v>
      </c>
      <c r="I22" s="66">
        <f t="shared" si="2"/>
        <v>20</v>
      </c>
      <c r="J22" s="65">
        <f>VLOOKUP($A22,'Return Data'!$B$7:$R$2843,12,0)</f>
        <v>5.4569999999999999</v>
      </c>
      <c r="K22" s="66">
        <f t="shared" si="3"/>
        <v>16</v>
      </c>
      <c r="L22" s="65">
        <f>VLOOKUP($A22,'Return Data'!$B$7:$R$2843,13,0)</f>
        <v>5.8619000000000003</v>
      </c>
      <c r="M22" s="66">
        <f t="shared" si="4"/>
        <v>16</v>
      </c>
      <c r="N22" s="65">
        <f>VLOOKUP($A22,'Return Data'!$B$7:$R$2843,17,0)</f>
        <v>8.5920000000000005</v>
      </c>
      <c r="O22" s="66">
        <f t="shared" si="5"/>
        <v>10</v>
      </c>
      <c r="P22" s="65">
        <f>VLOOKUP($A22,'Return Data'!$B$7:$R$2843,14,0)</f>
        <v>8.5577000000000005</v>
      </c>
      <c r="Q22" s="66">
        <f t="shared" si="6"/>
        <v>11</v>
      </c>
      <c r="R22" s="65">
        <f>VLOOKUP($A22,'Return Data'!$B$7:$R$2843,16,0)</f>
        <v>8.1113</v>
      </c>
      <c r="S22" s="67">
        <f t="shared" si="7"/>
        <v>14</v>
      </c>
    </row>
    <row r="23" spans="1:19" x14ac:dyDescent="0.3">
      <c r="A23" s="82" t="s">
        <v>597</v>
      </c>
      <c r="B23" s="64">
        <f>VLOOKUP($A23,'Return Data'!$B$7:$R$2843,3,0)</f>
        <v>44340</v>
      </c>
      <c r="C23" s="65">
        <f>VLOOKUP($A23,'Return Data'!$B$7:$R$2843,4,0)</f>
        <v>34.076700000000002</v>
      </c>
      <c r="D23" s="65">
        <f>VLOOKUP($A23,'Return Data'!$B$7:$R$2843,9,0)</f>
        <v>3.4062999999999999</v>
      </c>
      <c r="E23" s="66">
        <f t="shared" si="0"/>
        <v>20</v>
      </c>
      <c r="F23" s="65">
        <f>VLOOKUP($A23,'Return Data'!$B$7:$R$2843,10,0)</f>
        <v>3.5457999999999998</v>
      </c>
      <c r="G23" s="66">
        <f t="shared" si="1"/>
        <v>20</v>
      </c>
      <c r="H23" s="65">
        <f>VLOOKUP($A23,'Return Data'!$B$7:$R$2843,11,0)</f>
        <v>3.1652</v>
      </c>
      <c r="I23" s="66">
        <f t="shared" si="2"/>
        <v>13</v>
      </c>
      <c r="J23" s="65">
        <f>VLOOKUP($A23,'Return Data'!$B$7:$R$2843,12,0)</f>
        <v>3.867</v>
      </c>
      <c r="K23" s="66">
        <f t="shared" si="3"/>
        <v>20</v>
      </c>
      <c r="L23" s="65">
        <f>VLOOKUP($A23,'Return Data'!$B$7:$R$2843,13,0)</f>
        <v>4.7849000000000004</v>
      </c>
      <c r="M23" s="66">
        <f t="shared" si="4"/>
        <v>20</v>
      </c>
      <c r="N23" s="65">
        <f>VLOOKUP($A23,'Return Data'!$B$7:$R$2843,17,0)</f>
        <v>7.3842999999999996</v>
      </c>
      <c r="O23" s="66">
        <f t="shared" si="5"/>
        <v>16</v>
      </c>
      <c r="P23" s="65">
        <f>VLOOKUP($A23,'Return Data'!$B$7:$R$2843,14,0)</f>
        <v>8.0817999999999994</v>
      </c>
      <c r="Q23" s="66">
        <f t="shared" si="6"/>
        <v>16</v>
      </c>
      <c r="R23" s="65">
        <f>VLOOKUP($A23,'Return Data'!$B$7:$R$2843,16,0)</f>
        <v>7.7583000000000002</v>
      </c>
      <c r="S23" s="67">
        <f t="shared" si="7"/>
        <v>15</v>
      </c>
    </row>
    <row r="24" spans="1:19" x14ac:dyDescent="0.3">
      <c r="A24" s="82" t="s">
        <v>600</v>
      </c>
      <c r="B24" s="64">
        <f>VLOOKUP($A24,'Return Data'!$B$7:$R$2843,3,0)</f>
        <v>44340</v>
      </c>
      <c r="C24" s="65">
        <f>VLOOKUP($A24,'Return Data'!$B$7:$R$2843,4,0)</f>
        <v>11.3489</v>
      </c>
      <c r="D24" s="65">
        <f>VLOOKUP($A24,'Return Data'!$B$7:$R$2843,9,0)</f>
        <v>10.044700000000001</v>
      </c>
      <c r="E24" s="66">
        <f t="shared" si="0"/>
        <v>6</v>
      </c>
      <c r="F24" s="65">
        <f>VLOOKUP($A24,'Return Data'!$B$7:$R$2843,10,0)</f>
        <v>7.7393000000000001</v>
      </c>
      <c r="G24" s="66">
        <f t="shared" si="1"/>
        <v>9</v>
      </c>
      <c r="H24" s="65">
        <f>VLOOKUP($A24,'Return Data'!$B$7:$R$2843,11,0)</f>
        <v>2.8544</v>
      </c>
      <c r="I24" s="66">
        <f t="shared" si="2"/>
        <v>17</v>
      </c>
      <c r="J24" s="65">
        <f>VLOOKUP($A24,'Return Data'!$B$7:$R$2843,12,0)</f>
        <v>5.8468</v>
      </c>
      <c r="K24" s="66">
        <f t="shared" si="3"/>
        <v>12</v>
      </c>
      <c r="L24" s="65">
        <f>VLOOKUP($A24,'Return Data'!$B$7:$R$2843,13,0)</f>
        <v>6.9714</v>
      </c>
      <c r="M24" s="66">
        <f t="shared" si="4"/>
        <v>4</v>
      </c>
      <c r="N24" s="65"/>
      <c r="O24" s="66"/>
      <c r="P24" s="65"/>
      <c r="Q24" s="66"/>
      <c r="R24" s="65">
        <f>VLOOKUP($A24,'Return Data'!$B$7:$R$2843,16,0)</f>
        <v>8.1140000000000008</v>
      </c>
      <c r="S24" s="67">
        <f t="shared" si="7"/>
        <v>13</v>
      </c>
    </row>
    <row r="25" spans="1:19" x14ac:dyDescent="0.3">
      <c r="A25" s="82" t="s">
        <v>602</v>
      </c>
      <c r="B25" s="64">
        <f>VLOOKUP($A25,'Return Data'!$B$7:$R$2843,3,0)</f>
        <v>44340</v>
      </c>
      <c r="C25" s="65">
        <f>VLOOKUP($A25,'Return Data'!$B$7:$R$2843,4,0)</f>
        <v>16.265499999999999</v>
      </c>
      <c r="D25" s="65">
        <f>VLOOKUP($A25,'Return Data'!$B$7:$R$2843,9,0)</f>
        <v>5.7976999999999999</v>
      </c>
      <c r="E25" s="66">
        <f t="shared" si="0"/>
        <v>19</v>
      </c>
      <c r="F25" s="65">
        <f>VLOOKUP($A25,'Return Data'!$B$7:$R$2843,10,0)</f>
        <v>5.6412000000000004</v>
      </c>
      <c r="G25" s="66">
        <f t="shared" si="1"/>
        <v>19</v>
      </c>
      <c r="H25" s="65">
        <f>VLOOKUP($A25,'Return Data'!$B$7:$R$2843,11,0)</f>
        <v>2.4596</v>
      </c>
      <c r="I25" s="66">
        <f t="shared" si="2"/>
        <v>18</v>
      </c>
      <c r="J25" s="65">
        <f>VLOOKUP($A25,'Return Data'!$B$7:$R$2843,12,0)</f>
        <v>4.5690999999999997</v>
      </c>
      <c r="K25" s="66">
        <f t="shared" si="3"/>
        <v>18</v>
      </c>
      <c r="L25" s="65">
        <f>VLOOKUP($A25,'Return Data'!$B$7:$R$2843,13,0)</f>
        <v>4.9954000000000001</v>
      </c>
      <c r="M25" s="66">
        <f t="shared" si="4"/>
        <v>19</v>
      </c>
      <c r="N25" s="65">
        <f>VLOOKUP($A25,'Return Data'!$B$7:$R$2843,17,0)</f>
        <v>7.1946000000000003</v>
      </c>
      <c r="O25" s="66">
        <f>RANK(N25,N$8:N$27,0)</f>
        <v>17</v>
      </c>
      <c r="P25" s="65">
        <f>VLOOKUP($A25,'Return Data'!$B$7:$R$2843,14,0)</f>
        <v>4.5701000000000001</v>
      </c>
      <c r="Q25" s="66">
        <f>RANK(P25,P$8:P$27,0)</f>
        <v>17</v>
      </c>
      <c r="R25" s="65">
        <f>VLOOKUP($A25,'Return Data'!$B$7:$R$2843,16,0)</f>
        <v>6.8841999999999999</v>
      </c>
      <c r="S25" s="67">
        <f t="shared" si="7"/>
        <v>19</v>
      </c>
    </row>
    <row r="26" spans="1:19" x14ac:dyDescent="0.3">
      <c r="A26" s="82" t="s">
        <v>714</v>
      </c>
      <c r="B26" s="64">
        <f>VLOOKUP($A26,'Return Data'!$B$7:$R$2843,3,0)</f>
        <v>44340</v>
      </c>
      <c r="C26" s="65">
        <f>VLOOKUP($A26,'Return Data'!$B$7:$R$2843,4,0)</f>
        <v>1130.0204000000001</v>
      </c>
      <c r="D26" s="65">
        <f>VLOOKUP($A26,'Return Data'!$B$7:$R$2843,9,0)</f>
        <v>7.7967000000000004</v>
      </c>
      <c r="E26" s="66">
        <f t="shared" si="0"/>
        <v>13</v>
      </c>
      <c r="F26" s="65">
        <f>VLOOKUP($A26,'Return Data'!$B$7:$R$2843,10,0)</f>
        <v>9.0403000000000002</v>
      </c>
      <c r="G26" s="66">
        <f t="shared" si="1"/>
        <v>4</v>
      </c>
      <c r="H26" s="65">
        <f>VLOOKUP($A26,'Return Data'!$B$7:$R$2843,11,0)</f>
        <v>4.3075000000000001</v>
      </c>
      <c r="I26" s="66">
        <f t="shared" si="2"/>
        <v>2</v>
      </c>
      <c r="J26" s="65">
        <f>VLOOKUP($A26,'Return Data'!$B$7:$R$2843,12,0)</f>
        <v>6.7281000000000004</v>
      </c>
      <c r="K26" s="66">
        <f t="shared" si="3"/>
        <v>3</v>
      </c>
      <c r="L26" s="65">
        <f>VLOOKUP($A26,'Return Data'!$B$7:$R$2843,13,0)</f>
        <v>7.4169999999999998</v>
      </c>
      <c r="M26" s="66">
        <f t="shared" ref="M26:M27" si="8">RANK(L26,L$8:L$27,0)</f>
        <v>2</v>
      </c>
      <c r="N26" s="65"/>
      <c r="O26" s="66"/>
      <c r="P26" s="65"/>
      <c r="Q26" s="66"/>
      <c r="R26" s="65">
        <f>VLOOKUP($A26,'Return Data'!$B$7:$R$2843,16,0)</f>
        <v>9.0745000000000005</v>
      </c>
      <c r="S26" s="67">
        <f t="shared" si="7"/>
        <v>2</v>
      </c>
    </row>
    <row r="27" spans="1:19" x14ac:dyDescent="0.3">
      <c r="A27" s="82" t="s">
        <v>715</v>
      </c>
      <c r="B27" s="64">
        <f>VLOOKUP($A27,'Return Data'!$B$7:$R$2843,3,0)</f>
        <v>44340</v>
      </c>
      <c r="C27" s="65">
        <f>VLOOKUP($A27,'Return Data'!$B$7:$R$2843,4,0)</f>
        <v>1152.8361</v>
      </c>
      <c r="D27" s="65">
        <f>VLOOKUP($A27,'Return Data'!$B$7:$R$2843,9,0)</f>
        <v>11.821099999999999</v>
      </c>
      <c r="E27" s="66">
        <f t="shared" si="0"/>
        <v>1</v>
      </c>
      <c r="F27" s="65">
        <f>VLOOKUP($A27,'Return Data'!$B$7:$R$2843,10,0)</f>
        <v>16.206900000000001</v>
      </c>
      <c r="G27" s="66">
        <f t="shared" si="1"/>
        <v>1</v>
      </c>
      <c r="H27" s="65">
        <f>VLOOKUP($A27,'Return Data'!$B$7:$R$2843,11,0)</f>
        <v>4.7747999999999999</v>
      </c>
      <c r="I27" s="66">
        <f t="shared" si="2"/>
        <v>1</v>
      </c>
      <c r="J27" s="65">
        <f>VLOOKUP($A27,'Return Data'!$B$7:$R$2843,12,0)</f>
        <v>8.8504000000000005</v>
      </c>
      <c r="K27" s="66">
        <f t="shared" si="3"/>
        <v>1</v>
      </c>
      <c r="L27" s="65">
        <f>VLOOKUP($A27,'Return Data'!$B$7:$R$2843,13,0)</f>
        <v>8.0891999999999999</v>
      </c>
      <c r="M27" s="66">
        <f t="shared" si="8"/>
        <v>1</v>
      </c>
      <c r="N27" s="65"/>
      <c r="O27" s="66"/>
      <c r="P27" s="65"/>
      <c r="Q27" s="66"/>
      <c r="R27" s="65">
        <f>VLOOKUP($A27,'Return Data'!$B$7:$R$2843,16,0)</f>
        <v>10.6427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8.4649999999999999</v>
      </c>
      <c r="E29" s="88"/>
      <c r="F29" s="89">
        <f>AVERAGE(F8:F27)</f>
        <v>8.2750799999999991</v>
      </c>
      <c r="G29" s="88"/>
      <c r="H29" s="89">
        <f>AVERAGE(H8:H27)</f>
        <v>3.3419850000000002</v>
      </c>
      <c r="I29" s="88"/>
      <c r="J29" s="89">
        <f>AVERAGE(J8:J27)</f>
        <v>5.8977999999999993</v>
      </c>
      <c r="K29" s="88"/>
      <c r="L29" s="89">
        <f>AVERAGE(L8:L27)</f>
        <v>6.3242600000000007</v>
      </c>
      <c r="M29" s="88"/>
      <c r="N29" s="89">
        <f>AVERAGE(N8:N27)</f>
        <v>8.7245823529411766</v>
      </c>
      <c r="O29" s="88"/>
      <c r="P29" s="89">
        <f>AVERAGE(P8:P27)</f>
        <v>8.6914470588235293</v>
      </c>
      <c r="Q29" s="88"/>
      <c r="R29" s="89">
        <f>AVERAGE(R8:R27)</f>
        <v>8.1599649999999997</v>
      </c>
      <c r="S29" s="90"/>
    </row>
    <row r="30" spans="1:19" x14ac:dyDescent="0.3">
      <c r="A30" s="87" t="s">
        <v>28</v>
      </c>
      <c r="B30" s="88"/>
      <c r="C30" s="88"/>
      <c r="D30" s="89">
        <f>MIN(D8:D27)</f>
        <v>3.4062999999999999</v>
      </c>
      <c r="E30" s="88"/>
      <c r="F30" s="89">
        <f>MIN(F8:F27)</f>
        <v>3.5457999999999998</v>
      </c>
      <c r="G30" s="88"/>
      <c r="H30" s="89">
        <f>MIN(H8:H27)</f>
        <v>2.2780999999999998</v>
      </c>
      <c r="I30" s="88"/>
      <c r="J30" s="89">
        <f>MIN(J8:J27)</f>
        <v>3.867</v>
      </c>
      <c r="K30" s="88"/>
      <c r="L30" s="89">
        <f>MIN(L8:L27)</f>
        <v>4.7849000000000004</v>
      </c>
      <c r="M30" s="88"/>
      <c r="N30" s="89">
        <f>MIN(N8:N27)</f>
        <v>7.1946000000000003</v>
      </c>
      <c r="O30" s="88"/>
      <c r="P30" s="89">
        <f>MIN(P8:P27)</f>
        <v>4.5701000000000001</v>
      </c>
      <c r="Q30" s="88"/>
      <c r="R30" s="89">
        <f>MIN(R8:R27)</f>
        <v>5.0495999999999999</v>
      </c>
      <c r="S30" s="90"/>
    </row>
    <row r="31" spans="1:19" ht="15" thickBot="1" x14ac:dyDescent="0.35">
      <c r="A31" s="91" t="s">
        <v>29</v>
      </c>
      <c r="B31" s="92"/>
      <c r="C31" s="92"/>
      <c r="D31" s="93">
        <f>MAX(D8:D27)</f>
        <v>11.821099999999999</v>
      </c>
      <c r="E31" s="92"/>
      <c r="F31" s="93">
        <f>MAX(F8:F27)</f>
        <v>16.206900000000001</v>
      </c>
      <c r="G31" s="92"/>
      <c r="H31" s="93">
        <f>MAX(H8:H27)</f>
        <v>4.7747999999999999</v>
      </c>
      <c r="I31" s="92"/>
      <c r="J31" s="93">
        <f>MAX(J8:J27)</f>
        <v>8.8504000000000005</v>
      </c>
      <c r="K31" s="92"/>
      <c r="L31" s="93">
        <f>MAX(L8:L27)</f>
        <v>8.0891999999999999</v>
      </c>
      <c r="M31" s="92"/>
      <c r="N31" s="93">
        <f>MAX(N8:N27)</f>
        <v>11.081799999999999</v>
      </c>
      <c r="O31" s="92"/>
      <c r="P31" s="93">
        <f>MAX(P8:P27)</f>
        <v>10.5852</v>
      </c>
      <c r="Q31" s="92"/>
      <c r="R31" s="93">
        <f>MAX(R8:R27)</f>
        <v>10.6427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44340</v>
      </c>
      <c r="C8" s="65">
        <f>VLOOKUP($A8,'Return Data'!$B$7:$R$2843,4,0)</f>
        <v>4451.8096999999998</v>
      </c>
      <c r="D8" s="65">
        <f>VLOOKUP($A8,'Return Data'!$B$7:$R$2843,9,0)</f>
        <v>26.526499999999999</v>
      </c>
      <c r="E8" s="66">
        <f>RANK(D8,D$8:D$18,0)</f>
        <v>3</v>
      </c>
      <c r="F8" s="65">
        <f>VLOOKUP($A8,'Return Data'!$B$7:$R$2843,10,0)</f>
        <v>17.1098</v>
      </c>
      <c r="G8" s="66">
        <f>RANK(F8,F$8:F$18,0)</f>
        <v>3</v>
      </c>
      <c r="H8" s="65">
        <f>VLOOKUP($A8,'Return Data'!$B$7:$R$2843,11,0)</f>
        <v>-2.1027999999999998</v>
      </c>
      <c r="I8" s="66">
        <f>RANK(H8,H$8:H$18,0)</f>
        <v>4</v>
      </c>
      <c r="J8" s="65">
        <f>VLOOKUP($A8,'Return Data'!$B$7:$R$2843,12,0)</f>
        <v>-11.136799999999999</v>
      </c>
      <c r="K8" s="66">
        <f>RANK(J8,J$8:J$18,0)</f>
        <v>4</v>
      </c>
      <c r="L8" s="65">
        <f>VLOOKUP($A8,'Return Data'!$B$7:$R$2843,13,0)</f>
        <v>1.0911</v>
      </c>
      <c r="M8" s="66">
        <f>RANK(L8,L$8:L$18,0)</f>
        <v>10</v>
      </c>
      <c r="N8" s="65">
        <f>VLOOKUP($A8,'Return Data'!$B$7:$R$2843,17,0)</f>
        <v>23.110399999999998</v>
      </c>
      <c r="O8" s="66">
        <f>RANK(N8,N$8:N$18,0)</f>
        <v>2</v>
      </c>
      <c r="P8" s="65">
        <f>VLOOKUP($A8,'Return Data'!$B$7:$R$2843,14,0)</f>
        <v>14.7982</v>
      </c>
      <c r="Q8" s="66">
        <f>RANK(P8,P$8:P$18,0)</f>
        <v>3</v>
      </c>
      <c r="R8" s="65">
        <f>VLOOKUP($A8,'Return Data'!$B$7:$R$2843,16,0)</f>
        <v>7.1352000000000002</v>
      </c>
      <c r="S8" s="67">
        <f>RANK(R8,R$8:R$18,0)</f>
        <v>10</v>
      </c>
    </row>
    <row r="9" spans="1:19" x14ac:dyDescent="0.3">
      <c r="A9" s="82" t="s">
        <v>878</v>
      </c>
      <c r="B9" s="64">
        <f>VLOOKUP($A9,'Return Data'!$B$7:$R$2843,3,0)</f>
        <v>44340</v>
      </c>
      <c r="C9" s="65">
        <f>VLOOKUP($A9,'Return Data'!$B$7:$R$2843,4,0)</f>
        <v>42.2121</v>
      </c>
      <c r="D9" s="65">
        <f>VLOOKUP($A9,'Return Data'!$B$7:$R$2843,9,0)</f>
        <v>26.3994</v>
      </c>
      <c r="E9" s="66">
        <f t="shared" ref="E9:E18" si="0">RANK(D9,D$8:D$18,0)</f>
        <v>4</v>
      </c>
      <c r="F9" s="65">
        <f>VLOOKUP($A9,'Return Data'!$B$7:$R$2843,10,0)</f>
        <v>17.0671</v>
      </c>
      <c r="G9" s="66">
        <f t="shared" ref="G9:G18" si="1">RANK(F9,F$8:F$18,0)</f>
        <v>5</v>
      </c>
      <c r="H9" s="65">
        <f>VLOOKUP($A9,'Return Data'!$B$7:$R$2843,11,0)</f>
        <v>-2.0007000000000001</v>
      </c>
      <c r="I9" s="66">
        <f t="shared" ref="I9:I18" si="2">RANK(H9,H$8:H$18,0)</f>
        <v>2</v>
      </c>
      <c r="J9" s="65">
        <f>VLOOKUP($A9,'Return Data'!$B$7:$R$2843,12,0)</f>
        <v>-10.891299999999999</v>
      </c>
      <c r="K9" s="66">
        <f t="shared" ref="K9:K18" si="3">RANK(J9,J$8:J$18,0)</f>
        <v>1</v>
      </c>
      <c r="L9" s="65">
        <f>VLOOKUP($A9,'Return Data'!$B$7:$R$2843,13,0)</f>
        <v>1.6632</v>
      </c>
      <c r="M9" s="66">
        <f t="shared" ref="M9:M18" si="4">RANK(L9,L$8:L$18,0)</f>
        <v>1</v>
      </c>
      <c r="N9" s="65">
        <f>VLOOKUP($A9,'Return Data'!$B$7:$R$2843,17,0)</f>
        <v>23.0093</v>
      </c>
      <c r="O9" s="66">
        <f t="shared" ref="O9:O18" si="5">RANK(N9,N$8:N$18,0)</f>
        <v>3</v>
      </c>
      <c r="P9" s="65">
        <f>VLOOKUP($A9,'Return Data'!$B$7:$R$2843,14,0)</f>
        <v>14.831899999999999</v>
      </c>
      <c r="Q9" s="66">
        <f t="shared" ref="Q9:Q18" si="6">RANK(P9,P$8:P$18,0)</f>
        <v>2</v>
      </c>
      <c r="R9" s="65">
        <f>VLOOKUP($A9,'Return Data'!$B$7:$R$2843,16,0)</f>
        <v>7.2068000000000003</v>
      </c>
      <c r="S9" s="67">
        <f t="shared" ref="S9:S18" si="7">RANK(R9,R$8:R$18,0)</f>
        <v>9</v>
      </c>
    </row>
    <row r="10" spans="1:19" x14ac:dyDescent="0.3">
      <c r="A10" s="82" t="s">
        <v>881</v>
      </c>
      <c r="B10" s="64">
        <f>VLOOKUP($A10,'Return Data'!$B$7:$R$2843,3,0)</f>
        <v>44340</v>
      </c>
      <c r="C10" s="65">
        <f>VLOOKUP($A10,'Return Data'!$B$7:$R$2843,4,0)</f>
        <v>43.3795</v>
      </c>
      <c r="D10" s="65">
        <f>VLOOKUP($A10,'Return Data'!$B$7:$R$2843,9,0)</f>
        <v>26.229199999999999</v>
      </c>
      <c r="E10" s="66">
        <f t="shared" si="0"/>
        <v>8</v>
      </c>
      <c r="F10" s="65">
        <f>VLOOKUP($A10,'Return Data'!$B$7:$R$2843,10,0)</f>
        <v>16.959</v>
      </c>
      <c r="G10" s="66">
        <f t="shared" si="1"/>
        <v>8</v>
      </c>
      <c r="H10" s="65">
        <f>VLOOKUP($A10,'Return Data'!$B$7:$R$2843,11,0)</f>
        <v>-2.2094999999999998</v>
      </c>
      <c r="I10" s="66">
        <f t="shared" si="2"/>
        <v>7</v>
      </c>
      <c r="J10" s="65">
        <f>VLOOKUP($A10,'Return Data'!$B$7:$R$2843,12,0)</f>
        <v>-11.1999</v>
      </c>
      <c r="K10" s="66">
        <f t="shared" si="3"/>
        <v>7</v>
      </c>
      <c r="L10" s="65">
        <f>VLOOKUP($A10,'Return Data'!$B$7:$R$2843,13,0)</f>
        <v>1.4134</v>
      </c>
      <c r="M10" s="66">
        <f t="shared" si="4"/>
        <v>6</v>
      </c>
      <c r="N10" s="65">
        <f>VLOOKUP($A10,'Return Data'!$B$7:$R$2843,17,0)</f>
        <v>22.596599999999999</v>
      </c>
      <c r="O10" s="66">
        <f t="shared" si="5"/>
        <v>9</v>
      </c>
      <c r="P10" s="65">
        <f>VLOOKUP($A10,'Return Data'!$B$7:$R$2843,14,0)</f>
        <v>14.445</v>
      </c>
      <c r="Q10" s="66">
        <f t="shared" si="6"/>
        <v>11</v>
      </c>
      <c r="R10" s="65">
        <f>VLOOKUP($A10,'Return Data'!$B$7:$R$2843,16,0)</f>
        <v>8.4947999999999997</v>
      </c>
      <c r="S10" s="67">
        <f t="shared" si="7"/>
        <v>7</v>
      </c>
    </row>
    <row r="11" spans="1:19" x14ac:dyDescent="0.3">
      <c r="A11" s="82" t="s">
        <v>883</v>
      </c>
      <c r="B11" s="64">
        <f>VLOOKUP($A11,'Return Data'!$B$7:$R$2843,3,0)</f>
        <v>44340</v>
      </c>
      <c r="C11" s="65">
        <f>VLOOKUP($A11,'Return Data'!$B$7:$R$2843,4,0)</f>
        <v>43.2806</v>
      </c>
      <c r="D11" s="65">
        <f>VLOOKUP($A11,'Return Data'!$B$7:$R$2843,9,0)</f>
        <v>26.1767</v>
      </c>
      <c r="E11" s="66">
        <f t="shared" si="0"/>
        <v>9</v>
      </c>
      <c r="F11" s="65">
        <f>VLOOKUP($A11,'Return Data'!$B$7:$R$2843,10,0)</f>
        <v>16.9131</v>
      </c>
      <c r="G11" s="66">
        <f t="shared" si="1"/>
        <v>9</v>
      </c>
      <c r="H11" s="65">
        <f>VLOOKUP($A11,'Return Data'!$B$7:$R$2843,11,0)</f>
        <v>-2.2985000000000002</v>
      </c>
      <c r="I11" s="66">
        <f t="shared" si="2"/>
        <v>8</v>
      </c>
      <c r="J11" s="65">
        <f>VLOOKUP($A11,'Return Data'!$B$7:$R$2843,12,0)</f>
        <v>-11.2309</v>
      </c>
      <c r="K11" s="66">
        <f t="shared" si="3"/>
        <v>8</v>
      </c>
      <c r="L11" s="65">
        <f>VLOOKUP($A11,'Return Data'!$B$7:$R$2843,13,0)</f>
        <v>1.3197000000000001</v>
      </c>
      <c r="M11" s="66">
        <f t="shared" si="4"/>
        <v>7</v>
      </c>
      <c r="N11" s="65">
        <f>VLOOKUP($A11,'Return Data'!$B$7:$R$2843,17,0)</f>
        <v>22.575800000000001</v>
      </c>
      <c r="O11" s="66">
        <f t="shared" si="5"/>
        <v>10</v>
      </c>
      <c r="P11" s="65">
        <f>VLOOKUP($A11,'Return Data'!$B$7:$R$2843,14,0)</f>
        <v>14.4695</v>
      </c>
      <c r="Q11" s="66">
        <f t="shared" si="6"/>
        <v>9</v>
      </c>
      <c r="R11" s="65">
        <f>VLOOKUP($A11,'Return Data'!$B$7:$R$2843,16,0)</f>
        <v>7.9943</v>
      </c>
      <c r="S11" s="67">
        <f t="shared" si="7"/>
        <v>8</v>
      </c>
    </row>
    <row r="12" spans="1:19" x14ac:dyDescent="0.3">
      <c r="A12" s="82" t="s">
        <v>885</v>
      </c>
      <c r="B12" s="64">
        <f>VLOOKUP($A12,'Return Data'!$B$7:$R$2843,3,0)</f>
        <v>44340</v>
      </c>
      <c r="C12" s="65">
        <f>VLOOKUP($A12,'Return Data'!$B$7:$R$2843,4,0)</f>
        <v>4493.7646999999997</v>
      </c>
      <c r="D12" s="65">
        <f>VLOOKUP($A12,'Return Data'!$B$7:$R$2843,9,0)</f>
        <v>26.878399999999999</v>
      </c>
      <c r="E12" s="66">
        <f t="shared" si="0"/>
        <v>1</v>
      </c>
      <c r="F12" s="65">
        <f>VLOOKUP($A12,'Return Data'!$B$7:$R$2843,10,0)</f>
        <v>17.567</v>
      </c>
      <c r="G12" s="66">
        <f t="shared" si="1"/>
        <v>1</v>
      </c>
      <c r="H12" s="65">
        <f>VLOOKUP($A12,'Return Data'!$B$7:$R$2843,11,0)</f>
        <v>-1.9092</v>
      </c>
      <c r="I12" s="66">
        <f t="shared" si="2"/>
        <v>1</v>
      </c>
      <c r="J12" s="65">
        <f>VLOOKUP($A12,'Return Data'!$B$7:$R$2843,12,0)</f>
        <v>-11.0185</v>
      </c>
      <c r="K12" s="66">
        <f t="shared" si="3"/>
        <v>2</v>
      </c>
      <c r="L12" s="65">
        <f>VLOOKUP($A12,'Return Data'!$B$7:$R$2843,13,0)</f>
        <v>1.4508000000000001</v>
      </c>
      <c r="M12" s="66">
        <f t="shared" si="4"/>
        <v>5</v>
      </c>
      <c r="N12" s="65">
        <f>VLOOKUP($A12,'Return Data'!$B$7:$R$2843,17,0)</f>
        <v>22.610800000000001</v>
      </c>
      <c r="O12" s="66">
        <f t="shared" si="5"/>
        <v>8</v>
      </c>
      <c r="P12" s="65">
        <f>VLOOKUP($A12,'Return Data'!$B$7:$R$2843,14,0)</f>
        <v>14.7445</v>
      </c>
      <c r="Q12" s="66">
        <f t="shared" si="6"/>
        <v>4</v>
      </c>
      <c r="R12" s="65">
        <f>VLOOKUP($A12,'Return Data'!$B$7:$R$2843,16,0)</f>
        <v>4.6894999999999998</v>
      </c>
      <c r="S12" s="67">
        <f t="shared" si="7"/>
        <v>11</v>
      </c>
    </row>
    <row r="13" spans="1:19" x14ac:dyDescent="0.3">
      <c r="A13" s="82" t="s">
        <v>887</v>
      </c>
      <c r="B13" s="64">
        <f>VLOOKUP($A13,'Return Data'!$B$7:$R$2843,3,0)</f>
        <v>44340</v>
      </c>
      <c r="C13" s="65">
        <f>VLOOKUP($A13,'Return Data'!$B$7:$R$2843,4,0)</f>
        <v>4393.6940999999997</v>
      </c>
      <c r="D13" s="65">
        <f>VLOOKUP($A13,'Return Data'!$B$7:$R$2843,9,0)</f>
        <v>26.6873</v>
      </c>
      <c r="E13" s="66">
        <f t="shared" si="0"/>
        <v>2</v>
      </c>
      <c r="F13" s="65">
        <f>VLOOKUP($A13,'Return Data'!$B$7:$R$2843,10,0)</f>
        <v>17.317299999999999</v>
      </c>
      <c r="G13" s="66">
        <f t="shared" si="1"/>
        <v>2</v>
      </c>
      <c r="H13" s="65">
        <f>VLOOKUP($A13,'Return Data'!$B$7:$R$2843,11,0)</f>
        <v>-2.0177</v>
      </c>
      <c r="I13" s="66">
        <f t="shared" si="2"/>
        <v>3</v>
      </c>
      <c r="J13" s="65">
        <f>VLOOKUP($A13,'Return Data'!$B$7:$R$2843,12,0)</f>
        <v>-11.0526</v>
      </c>
      <c r="K13" s="66">
        <f t="shared" si="3"/>
        <v>3</v>
      </c>
      <c r="L13" s="65">
        <f>VLOOKUP($A13,'Return Data'!$B$7:$R$2843,13,0)</f>
        <v>1.5592999999999999</v>
      </c>
      <c r="M13" s="66">
        <f t="shared" si="4"/>
        <v>2</v>
      </c>
      <c r="N13" s="65">
        <f>VLOOKUP($A13,'Return Data'!$B$7:$R$2843,17,0)</f>
        <v>23.159199999999998</v>
      </c>
      <c r="O13" s="66">
        <f t="shared" si="5"/>
        <v>1</v>
      </c>
      <c r="P13" s="65">
        <f>VLOOKUP($A13,'Return Data'!$B$7:$R$2843,14,0)</f>
        <v>14.854799999999999</v>
      </c>
      <c r="Q13" s="66">
        <f t="shared" si="6"/>
        <v>1</v>
      </c>
      <c r="R13" s="65">
        <f>VLOOKUP($A13,'Return Data'!$B$7:$R$2843,16,0)</f>
        <v>8.9382000000000001</v>
      </c>
      <c r="S13" s="67">
        <f t="shared" si="7"/>
        <v>6</v>
      </c>
    </row>
    <row r="14" spans="1:19" x14ac:dyDescent="0.3">
      <c r="A14" s="82" t="s">
        <v>889</v>
      </c>
      <c r="B14" s="64">
        <f>VLOOKUP($A14,'Return Data'!$B$7:$R$2843,3,0)</f>
        <v>44340</v>
      </c>
      <c r="C14" s="65">
        <f>VLOOKUP($A14,'Return Data'!$B$7:$R$2843,4,0)</f>
        <v>423.20699999999999</v>
      </c>
      <c r="D14" s="65">
        <f>VLOOKUP($A14,'Return Data'!$B$7:$R$2843,9,0)</f>
        <v>26.2819</v>
      </c>
      <c r="E14" s="66">
        <f t="shared" si="0"/>
        <v>7</v>
      </c>
      <c r="F14" s="65">
        <f>VLOOKUP($A14,'Return Data'!$B$7:$R$2843,10,0)</f>
        <v>17.025700000000001</v>
      </c>
      <c r="G14" s="66">
        <f t="shared" si="1"/>
        <v>6</v>
      </c>
      <c r="H14" s="65">
        <f>VLOOKUP($A14,'Return Data'!$B$7:$R$2843,11,0)</f>
        <v>-2.1495000000000002</v>
      </c>
      <c r="I14" s="66">
        <f t="shared" si="2"/>
        <v>5</v>
      </c>
      <c r="J14" s="65">
        <f>VLOOKUP($A14,'Return Data'!$B$7:$R$2843,12,0)</f>
        <v>-11.158799999999999</v>
      </c>
      <c r="K14" s="66">
        <f t="shared" si="3"/>
        <v>5</v>
      </c>
      <c r="L14" s="65">
        <f>VLOOKUP($A14,'Return Data'!$B$7:$R$2843,13,0)</f>
        <v>1.4593</v>
      </c>
      <c r="M14" s="66">
        <f t="shared" si="4"/>
        <v>4</v>
      </c>
      <c r="N14" s="65">
        <f>VLOOKUP($A14,'Return Data'!$B$7:$R$2843,17,0)</f>
        <v>22.952200000000001</v>
      </c>
      <c r="O14" s="66">
        <f t="shared" si="5"/>
        <v>5</v>
      </c>
      <c r="P14" s="65">
        <f>VLOOKUP($A14,'Return Data'!$B$7:$R$2843,14,0)</f>
        <v>14.7135</v>
      </c>
      <c r="Q14" s="66">
        <f t="shared" si="6"/>
        <v>5</v>
      </c>
      <c r="R14" s="65">
        <f>VLOOKUP($A14,'Return Data'!$B$7:$R$2843,16,0)</f>
        <v>12.0207</v>
      </c>
      <c r="S14" s="67">
        <f t="shared" si="7"/>
        <v>1</v>
      </c>
    </row>
    <row r="15" spans="1:19" x14ac:dyDescent="0.3">
      <c r="A15" s="82" t="s">
        <v>891</v>
      </c>
      <c r="B15" s="64">
        <f>VLOOKUP($A15,'Return Data'!$B$7:$R$2843,3,0)</f>
        <v>44340</v>
      </c>
      <c r="C15" s="65">
        <f>VLOOKUP($A15,'Return Data'!$B$7:$R$2843,4,0)</f>
        <v>42.276400000000002</v>
      </c>
      <c r="D15" s="65">
        <f>VLOOKUP($A15,'Return Data'!$B$7:$R$2843,9,0)</f>
        <v>21.472999999999999</v>
      </c>
      <c r="E15" s="66">
        <f t="shared" si="0"/>
        <v>11</v>
      </c>
      <c r="F15" s="65">
        <f>VLOOKUP($A15,'Return Data'!$B$7:$R$2843,10,0)</f>
        <v>15.180300000000001</v>
      </c>
      <c r="G15" s="66">
        <f t="shared" si="1"/>
        <v>11</v>
      </c>
      <c r="H15" s="65">
        <f>VLOOKUP($A15,'Return Data'!$B$7:$R$2843,11,0)</f>
        <v>-2.8742999999999999</v>
      </c>
      <c r="I15" s="66">
        <f t="shared" si="2"/>
        <v>11</v>
      </c>
      <c r="J15" s="65">
        <f>VLOOKUP($A15,'Return Data'!$B$7:$R$2843,12,0)</f>
        <v>-11.5344</v>
      </c>
      <c r="K15" s="66">
        <f t="shared" si="3"/>
        <v>10</v>
      </c>
      <c r="L15" s="65">
        <f>VLOOKUP($A15,'Return Data'!$B$7:$R$2843,13,0)</f>
        <v>1.1607000000000001</v>
      </c>
      <c r="M15" s="66">
        <f t="shared" si="4"/>
        <v>9</v>
      </c>
      <c r="N15" s="65">
        <f>VLOOKUP($A15,'Return Data'!$B$7:$R$2843,17,0)</f>
        <v>22.678899999999999</v>
      </c>
      <c r="O15" s="66">
        <f t="shared" si="5"/>
        <v>6</v>
      </c>
      <c r="P15" s="65">
        <f>VLOOKUP($A15,'Return Data'!$B$7:$R$2843,14,0)</f>
        <v>14.500999999999999</v>
      </c>
      <c r="Q15" s="66">
        <f t="shared" si="6"/>
        <v>8</v>
      </c>
      <c r="R15" s="65">
        <f>VLOOKUP($A15,'Return Data'!$B$7:$R$2843,16,0)</f>
        <v>11.1031</v>
      </c>
      <c r="S15" s="67">
        <f t="shared" si="7"/>
        <v>3</v>
      </c>
    </row>
    <row r="16" spans="1:19" x14ac:dyDescent="0.3">
      <c r="A16" s="82" t="s">
        <v>893</v>
      </c>
      <c r="B16" s="64">
        <f>VLOOKUP($A16,'Return Data'!$B$7:$R$2843,3,0)</f>
        <v>44340</v>
      </c>
      <c r="C16" s="65">
        <f>VLOOKUP($A16,'Return Data'!$B$7:$R$2843,4,0)</f>
        <v>2102.9333999999999</v>
      </c>
      <c r="D16" s="65">
        <f>VLOOKUP($A16,'Return Data'!$B$7:$R$2843,9,0)</f>
        <v>26.130099999999999</v>
      </c>
      <c r="E16" s="66">
        <f t="shared" si="0"/>
        <v>10</v>
      </c>
      <c r="F16" s="65">
        <f>VLOOKUP($A16,'Return Data'!$B$7:$R$2843,10,0)</f>
        <v>16.9819</v>
      </c>
      <c r="G16" s="66">
        <f t="shared" si="1"/>
        <v>7</v>
      </c>
      <c r="H16" s="65">
        <f>VLOOKUP($A16,'Return Data'!$B$7:$R$2843,11,0)</f>
        <v>-2.3292000000000002</v>
      </c>
      <c r="I16" s="66">
        <f t="shared" si="2"/>
        <v>9</v>
      </c>
      <c r="J16" s="65">
        <f>VLOOKUP($A16,'Return Data'!$B$7:$R$2843,12,0)</f>
        <v>-11.440200000000001</v>
      </c>
      <c r="K16" s="66">
        <f t="shared" si="3"/>
        <v>9</v>
      </c>
      <c r="L16" s="65">
        <f>VLOOKUP($A16,'Return Data'!$B$7:$R$2843,13,0)</f>
        <v>1.1700999999999999</v>
      </c>
      <c r="M16" s="66">
        <f t="shared" si="4"/>
        <v>8</v>
      </c>
      <c r="N16" s="65">
        <f>VLOOKUP($A16,'Return Data'!$B$7:$R$2843,17,0)</f>
        <v>22.656199999999998</v>
      </c>
      <c r="O16" s="66">
        <f t="shared" si="5"/>
        <v>7</v>
      </c>
      <c r="P16" s="65">
        <f>VLOOKUP($A16,'Return Data'!$B$7:$R$2843,14,0)</f>
        <v>14.5097</v>
      </c>
      <c r="Q16" s="66">
        <f t="shared" si="6"/>
        <v>7</v>
      </c>
      <c r="R16" s="65">
        <f>VLOOKUP($A16,'Return Data'!$B$7:$R$2843,16,0)</f>
        <v>10.018800000000001</v>
      </c>
      <c r="S16" s="67">
        <f t="shared" si="7"/>
        <v>4</v>
      </c>
    </row>
    <row r="17" spans="1:19" x14ac:dyDescent="0.3">
      <c r="A17" s="82" t="s">
        <v>896</v>
      </c>
      <c r="B17" s="64">
        <f>VLOOKUP($A17,'Return Data'!$B$7:$R$2843,3,0)</f>
        <v>44340</v>
      </c>
      <c r="C17" s="65">
        <f>VLOOKUP($A17,'Return Data'!$B$7:$R$2843,4,0)</f>
        <v>4343.2864</v>
      </c>
      <c r="D17" s="65">
        <f>VLOOKUP($A17,'Return Data'!$B$7:$R$2843,9,0)</f>
        <v>26.307600000000001</v>
      </c>
      <c r="E17" s="66">
        <f t="shared" si="0"/>
        <v>6</v>
      </c>
      <c r="F17" s="65">
        <f>VLOOKUP($A17,'Return Data'!$B$7:$R$2843,10,0)</f>
        <v>17.074000000000002</v>
      </c>
      <c r="G17" s="66">
        <f t="shared" si="1"/>
        <v>4</v>
      </c>
      <c r="H17" s="65">
        <f>VLOOKUP($A17,'Return Data'!$B$7:$R$2843,11,0)</f>
        <v>-2.1516000000000002</v>
      </c>
      <c r="I17" s="66">
        <f t="shared" si="2"/>
        <v>6</v>
      </c>
      <c r="J17" s="65">
        <f>VLOOKUP($A17,'Return Data'!$B$7:$R$2843,12,0)</f>
        <v>-11.1729</v>
      </c>
      <c r="K17" s="66">
        <f t="shared" si="3"/>
        <v>6</v>
      </c>
      <c r="L17" s="65">
        <f>VLOOKUP($A17,'Return Data'!$B$7:$R$2843,13,0)</f>
        <v>1.4731000000000001</v>
      </c>
      <c r="M17" s="66">
        <f t="shared" si="4"/>
        <v>3</v>
      </c>
      <c r="N17" s="65">
        <f>VLOOKUP($A17,'Return Data'!$B$7:$R$2843,17,0)</f>
        <v>23.008700000000001</v>
      </c>
      <c r="O17" s="66">
        <f t="shared" si="5"/>
        <v>4</v>
      </c>
      <c r="P17" s="65">
        <f>VLOOKUP($A17,'Return Data'!$B$7:$R$2843,14,0)</f>
        <v>14.7075</v>
      </c>
      <c r="Q17" s="66">
        <f t="shared" si="6"/>
        <v>6</v>
      </c>
      <c r="R17" s="65">
        <f>VLOOKUP($A17,'Return Data'!$B$7:$R$2843,16,0)</f>
        <v>9.4708000000000006</v>
      </c>
      <c r="S17" s="67">
        <f t="shared" si="7"/>
        <v>5</v>
      </c>
    </row>
    <row r="18" spans="1:19" x14ac:dyDescent="0.3">
      <c r="A18" s="82" t="s">
        <v>897</v>
      </c>
      <c r="B18" s="64">
        <f>VLOOKUP($A18,'Return Data'!$B$7:$R$2843,3,0)</f>
        <v>44340</v>
      </c>
      <c r="C18" s="65">
        <f>VLOOKUP($A18,'Return Data'!$B$7:$R$2843,4,0)</f>
        <v>42.461399999999998</v>
      </c>
      <c r="D18" s="65">
        <f>VLOOKUP($A18,'Return Data'!$B$7:$R$2843,9,0)</f>
        <v>26.322099999999999</v>
      </c>
      <c r="E18" s="66">
        <f t="shared" si="0"/>
        <v>5</v>
      </c>
      <c r="F18" s="65">
        <f>VLOOKUP($A18,'Return Data'!$B$7:$R$2843,10,0)</f>
        <v>16.825399999999998</v>
      </c>
      <c r="G18" s="66">
        <f t="shared" si="1"/>
        <v>10</v>
      </c>
      <c r="H18" s="65">
        <f>VLOOKUP($A18,'Return Data'!$B$7:$R$2843,11,0)</f>
        <v>-2.7315</v>
      </c>
      <c r="I18" s="66">
        <f t="shared" si="2"/>
        <v>10</v>
      </c>
      <c r="J18" s="65">
        <f>VLOOKUP($A18,'Return Data'!$B$7:$R$2843,12,0)</f>
        <v>-11.8489</v>
      </c>
      <c r="K18" s="66">
        <f t="shared" si="3"/>
        <v>11</v>
      </c>
      <c r="L18" s="65">
        <f>VLOOKUP($A18,'Return Data'!$B$7:$R$2843,13,0)</f>
        <v>0.88929999999999998</v>
      </c>
      <c r="M18" s="66">
        <f t="shared" si="4"/>
        <v>11</v>
      </c>
      <c r="N18" s="65">
        <f>VLOOKUP($A18,'Return Data'!$B$7:$R$2843,17,0)</f>
        <v>22.472799999999999</v>
      </c>
      <c r="O18" s="66">
        <f t="shared" si="5"/>
        <v>11</v>
      </c>
      <c r="P18" s="65">
        <f>VLOOKUP($A18,'Return Data'!$B$7:$R$2843,14,0)</f>
        <v>14.4567</v>
      </c>
      <c r="Q18" s="66">
        <f t="shared" si="6"/>
        <v>10</v>
      </c>
      <c r="R18" s="65">
        <f>VLOOKUP($A18,'Return Data'!$B$7:$R$2843,16,0)</f>
        <v>11.219099999999999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25.946563636363635</v>
      </c>
      <c r="E20" s="88"/>
      <c r="F20" s="89">
        <f>AVERAGE(F8:F18)</f>
        <v>16.91096363636364</v>
      </c>
      <c r="G20" s="88"/>
      <c r="H20" s="89">
        <f>AVERAGE(H8:H18)</f>
        <v>-2.2522272727272727</v>
      </c>
      <c r="I20" s="88"/>
      <c r="J20" s="89">
        <f>AVERAGE(J8:J18)</f>
        <v>-11.24410909090909</v>
      </c>
      <c r="K20" s="88"/>
      <c r="L20" s="89">
        <f>AVERAGE(L8:L18)</f>
        <v>1.331818181818182</v>
      </c>
      <c r="M20" s="88"/>
      <c r="N20" s="89">
        <f>AVERAGE(N8:N18)</f>
        <v>22.802809090909093</v>
      </c>
      <c r="O20" s="88"/>
      <c r="P20" s="89">
        <f>AVERAGE(P8:P18)</f>
        <v>14.639300000000002</v>
      </c>
      <c r="Q20" s="88"/>
      <c r="R20" s="89">
        <f>AVERAGE(R8:R18)</f>
        <v>8.9355727272727261</v>
      </c>
      <c r="S20" s="90"/>
    </row>
    <row r="21" spans="1:19" x14ac:dyDescent="0.3">
      <c r="A21" s="87" t="s">
        <v>28</v>
      </c>
      <c r="B21" s="88"/>
      <c r="C21" s="88"/>
      <c r="D21" s="89">
        <f>MIN(D8:D18)</f>
        <v>21.472999999999999</v>
      </c>
      <c r="E21" s="88"/>
      <c r="F21" s="89">
        <f>MIN(F8:F18)</f>
        <v>15.180300000000001</v>
      </c>
      <c r="G21" s="88"/>
      <c r="H21" s="89">
        <f>MIN(H8:H18)</f>
        <v>-2.8742999999999999</v>
      </c>
      <c r="I21" s="88"/>
      <c r="J21" s="89">
        <f>MIN(J8:J18)</f>
        <v>-11.8489</v>
      </c>
      <c r="K21" s="88"/>
      <c r="L21" s="89">
        <f>MIN(L8:L18)</f>
        <v>0.88929999999999998</v>
      </c>
      <c r="M21" s="88"/>
      <c r="N21" s="89">
        <f>MIN(N8:N18)</f>
        <v>22.472799999999999</v>
      </c>
      <c r="O21" s="88"/>
      <c r="P21" s="89">
        <f>MIN(P8:P18)</f>
        <v>14.445</v>
      </c>
      <c r="Q21" s="88"/>
      <c r="R21" s="89">
        <f>MIN(R8:R18)</f>
        <v>4.6894999999999998</v>
      </c>
      <c r="S21" s="90"/>
    </row>
    <row r="22" spans="1:19" ht="15" thickBot="1" x14ac:dyDescent="0.35">
      <c r="A22" s="91" t="s">
        <v>29</v>
      </c>
      <c r="B22" s="92"/>
      <c r="C22" s="92"/>
      <c r="D22" s="93">
        <f>MAX(D8:D18)</f>
        <v>26.878399999999999</v>
      </c>
      <c r="E22" s="92"/>
      <c r="F22" s="93">
        <f>MAX(F8:F18)</f>
        <v>17.567</v>
      </c>
      <c r="G22" s="92"/>
      <c r="H22" s="93">
        <f>MAX(H8:H18)</f>
        <v>-1.9092</v>
      </c>
      <c r="I22" s="92"/>
      <c r="J22" s="93">
        <f>MAX(J8:J18)</f>
        <v>-10.891299999999999</v>
      </c>
      <c r="K22" s="92"/>
      <c r="L22" s="93">
        <f>MAX(L8:L18)</f>
        <v>1.6632</v>
      </c>
      <c r="M22" s="92"/>
      <c r="N22" s="93">
        <f>MAX(N8:N18)</f>
        <v>23.159199999999998</v>
      </c>
      <c r="O22" s="92"/>
      <c r="P22" s="93">
        <f>MAX(P8:P18)</f>
        <v>14.854799999999999</v>
      </c>
      <c r="Q22" s="92"/>
      <c r="R22" s="93">
        <f>MAX(R8:R18)</f>
        <v>12.0207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44340</v>
      </c>
      <c r="C8" s="65">
        <f>VLOOKUP($A8,'Return Data'!$B$7:$R$2843,4,0)</f>
        <v>14.986000000000001</v>
      </c>
      <c r="D8" s="65">
        <f>VLOOKUP($A8,'Return Data'!$B$7:$R$2843,9,0)</f>
        <v>20.040199999999999</v>
      </c>
      <c r="E8" s="66">
        <f>RANK(D8,D$8:D$18,0)</f>
        <v>3</v>
      </c>
      <c r="F8" s="65">
        <f>VLOOKUP($A8,'Return Data'!$B$7:$R$2843,10,0)</f>
        <v>15.7902</v>
      </c>
      <c r="G8" s="66">
        <f>RANK(F8,F$8:F$18,0)</f>
        <v>2</v>
      </c>
      <c r="H8" s="65">
        <f>VLOOKUP($A8,'Return Data'!$B$7:$R$2843,11,0)</f>
        <v>-3.8801000000000001</v>
      </c>
      <c r="I8" s="66">
        <f>RANK(H8,H$8:H$18,0)</f>
        <v>8</v>
      </c>
      <c r="J8" s="65">
        <f>VLOOKUP($A8,'Return Data'!$B$7:$R$2843,12,0)</f>
        <v>-9.9641999999999999</v>
      </c>
      <c r="K8" s="66">
        <f>RANK(J8,J$8:J$18,0)</f>
        <v>4</v>
      </c>
      <c r="L8" s="65">
        <f>VLOOKUP($A8,'Return Data'!$B$7:$R$2843,13,0)</f>
        <v>1.5139</v>
      </c>
      <c r="M8" s="66">
        <f>RANK(L8,L$8:L$18,0)</f>
        <v>3</v>
      </c>
      <c r="N8" s="65">
        <f>VLOOKUP($A8,'Return Data'!$B$7:$R$2843,17,0)</f>
        <v>21.974900000000002</v>
      </c>
      <c r="O8" s="66">
        <f>RANK(N8,N$8:N$18,0)</f>
        <v>8</v>
      </c>
      <c r="P8" s="65">
        <f>VLOOKUP($A8,'Return Data'!$B$7:$R$2843,14,0)</f>
        <v>13.7484</v>
      </c>
      <c r="Q8" s="66">
        <f>RANK(P8,P$8:P$18,0)</f>
        <v>10</v>
      </c>
      <c r="R8" s="65">
        <f>VLOOKUP($A8,'Return Data'!$B$7:$R$2843,16,0)</f>
        <v>4.5034000000000001</v>
      </c>
      <c r="S8" s="67">
        <f>RANK(R8,R$8:R$18,0)</f>
        <v>7</v>
      </c>
    </row>
    <row r="9" spans="1:19" x14ac:dyDescent="0.3">
      <c r="A9" s="82" t="s">
        <v>879</v>
      </c>
      <c r="B9" s="64">
        <f>VLOOKUP($A9,'Return Data'!$B$7:$R$2843,3,0)</f>
        <v>44340</v>
      </c>
      <c r="C9" s="65">
        <f>VLOOKUP($A9,'Return Data'!$B$7:$R$2843,4,0)</f>
        <v>14.938800000000001</v>
      </c>
      <c r="D9" s="65">
        <f>VLOOKUP($A9,'Return Data'!$B$7:$R$2843,9,0)</f>
        <v>18.289200000000001</v>
      </c>
      <c r="E9" s="66">
        <f t="shared" ref="E9:E18" si="0">RANK(D9,D$8:D$18,0)</f>
        <v>7</v>
      </c>
      <c r="F9" s="65">
        <f>VLOOKUP($A9,'Return Data'!$B$7:$R$2843,10,0)</f>
        <v>14.0784</v>
      </c>
      <c r="G9" s="66">
        <f t="shared" ref="G9:G18" si="1">RANK(F9,F$8:F$18,0)</f>
        <v>6</v>
      </c>
      <c r="H9" s="65">
        <f>VLOOKUP($A9,'Return Data'!$B$7:$R$2843,11,0)</f>
        <v>-2.9973999999999998</v>
      </c>
      <c r="I9" s="66">
        <f t="shared" ref="I9:I18" si="2">RANK(H9,H$8:H$18,0)</f>
        <v>2</v>
      </c>
      <c r="J9" s="65">
        <f>VLOOKUP($A9,'Return Data'!$B$7:$R$2843,12,0)</f>
        <v>-9.6414000000000009</v>
      </c>
      <c r="K9" s="66">
        <f t="shared" ref="K9:K18" si="3">RANK(J9,J$8:J$18,0)</f>
        <v>2</v>
      </c>
      <c r="L9" s="65">
        <f>VLOOKUP($A9,'Return Data'!$B$7:$R$2843,13,0)</f>
        <v>1.468</v>
      </c>
      <c r="M9" s="66">
        <f t="shared" ref="M9:M18" si="4">RANK(L9,L$8:L$18,0)</f>
        <v>4</v>
      </c>
      <c r="N9" s="65">
        <f>VLOOKUP($A9,'Return Data'!$B$7:$R$2843,17,0)</f>
        <v>22.651599999999998</v>
      </c>
      <c r="O9" s="66">
        <f t="shared" ref="O9:O18" si="5">RANK(N9,N$8:N$18,0)</f>
        <v>3</v>
      </c>
      <c r="P9" s="65">
        <f>VLOOKUP($A9,'Return Data'!$B$7:$R$2843,14,0)</f>
        <v>15.275700000000001</v>
      </c>
      <c r="Q9" s="66">
        <f t="shared" ref="Q9:Q18" si="6">RANK(P9,P$8:P$18,0)</f>
        <v>2</v>
      </c>
      <c r="R9" s="65">
        <f>VLOOKUP($A9,'Return Data'!$B$7:$R$2843,16,0)</f>
        <v>4.2695999999999996</v>
      </c>
      <c r="S9" s="67">
        <f t="shared" ref="S9:S18" si="7">RANK(R9,R$8:R$18,0)</f>
        <v>8</v>
      </c>
    </row>
    <row r="10" spans="1:19" x14ac:dyDescent="0.3">
      <c r="A10" s="82" t="s">
        <v>880</v>
      </c>
      <c r="B10" s="64">
        <f>VLOOKUP($A10,'Return Data'!$B$7:$R$2843,3,0)</f>
        <v>44337</v>
      </c>
      <c r="C10" s="65">
        <f>VLOOKUP($A10,'Return Data'!$B$7:$R$2843,4,0)</f>
        <v>20.1845</v>
      </c>
      <c r="D10" s="65">
        <f>VLOOKUP($A10,'Return Data'!$B$7:$R$2843,9,0)</f>
        <v>46.704000000000001</v>
      </c>
      <c r="E10" s="66">
        <f t="shared" si="0"/>
        <v>1</v>
      </c>
      <c r="F10" s="65">
        <f>VLOOKUP($A10,'Return Data'!$B$7:$R$2843,10,0)</f>
        <v>64.576700000000002</v>
      </c>
      <c r="G10" s="66">
        <f t="shared" si="1"/>
        <v>1</v>
      </c>
      <c r="H10" s="65">
        <f>VLOOKUP($A10,'Return Data'!$B$7:$R$2843,11,0)</f>
        <v>10.577</v>
      </c>
      <c r="I10" s="66">
        <f t="shared" si="2"/>
        <v>1</v>
      </c>
      <c r="J10" s="65">
        <f>VLOOKUP($A10,'Return Data'!$B$7:$R$2843,12,0)</f>
        <v>-9.9481999999999999</v>
      </c>
      <c r="K10" s="66">
        <f t="shared" si="3"/>
        <v>3</v>
      </c>
      <c r="L10" s="65">
        <f>VLOOKUP($A10,'Return Data'!$B$7:$R$2843,13,0)</f>
        <v>2.5186000000000002</v>
      </c>
      <c r="M10" s="66">
        <f t="shared" si="4"/>
        <v>1</v>
      </c>
      <c r="N10" s="65">
        <f>VLOOKUP($A10,'Return Data'!$B$7:$R$2843,17,0)</f>
        <v>36.890599999999999</v>
      </c>
      <c r="O10" s="66">
        <f t="shared" si="5"/>
        <v>1</v>
      </c>
      <c r="P10" s="65">
        <f>VLOOKUP($A10,'Return Data'!$B$7:$R$2843,14,0)</f>
        <v>21.176300000000001</v>
      </c>
      <c r="Q10" s="66">
        <f t="shared" si="6"/>
        <v>1</v>
      </c>
      <c r="R10" s="65">
        <f>VLOOKUP($A10,'Return Data'!$B$7:$R$2843,16,0)</f>
        <v>5.2629000000000001</v>
      </c>
      <c r="S10" s="67">
        <f t="shared" si="7"/>
        <v>4</v>
      </c>
    </row>
    <row r="11" spans="1:19" x14ac:dyDescent="0.3">
      <c r="A11" s="82" t="s">
        <v>882</v>
      </c>
      <c r="B11" s="64">
        <f>VLOOKUP($A11,'Return Data'!$B$7:$R$2843,3,0)</f>
        <v>44340</v>
      </c>
      <c r="C11" s="65">
        <f>VLOOKUP($A11,'Return Data'!$B$7:$R$2843,4,0)</f>
        <v>15.4117</v>
      </c>
      <c r="D11" s="65">
        <f>VLOOKUP($A11,'Return Data'!$B$7:$R$2843,9,0)</f>
        <v>20.3703</v>
      </c>
      <c r="E11" s="66">
        <f t="shared" si="0"/>
        <v>2</v>
      </c>
      <c r="F11" s="65">
        <f>VLOOKUP($A11,'Return Data'!$B$7:$R$2843,10,0)</f>
        <v>15.0143</v>
      </c>
      <c r="G11" s="66">
        <f t="shared" si="1"/>
        <v>4</v>
      </c>
      <c r="H11" s="65">
        <f>VLOOKUP($A11,'Return Data'!$B$7:$R$2843,11,0)</f>
        <v>-3.3506</v>
      </c>
      <c r="I11" s="66">
        <f t="shared" si="2"/>
        <v>4</v>
      </c>
      <c r="J11" s="65">
        <f>VLOOKUP($A11,'Return Data'!$B$7:$R$2843,12,0)</f>
        <v>-10.226800000000001</v>
      </c>
      <c r="K11" s="66">
        <f t="shared" si="3"/>
        <v>8</v>
      </c>
      <c r="L11" s="65">
        <f>VLOOKUP($A11,'Return Data'!$B$7:$R$2843,13,0)</f>
        <v>0.77329999999999999</v>
      </c>
      <c r="M11" s="66">
        <f t="shared" si="4"/>
        <v>9</v>
      </c>
      <c r="N11" s="65">
        <f>VLOOKUP($A11,'Return Data'!$B$7:$R$2843,17,0)</f>
        <v>22.4528</v>
      </c>
      <c r="O11" s="66">
        <f t="shared" si="5"/>
        <v>5</v>
      </c>
      <c r="P11" s="65">
        <f>VLOOKUP($A11,'Return Data'!$B$7:$R$2843,14,0)</f>
        <v>14.4086</v>
      </c>
      <c r="Q11" s="66">
        <f t="shared" si="6"/>
        <v>7</v>
      </c>
      <c r="R11" s="65">
        <f>VLOOKUP($A11,'Return Data'!$B$7:$R$2843,16,0)</f>
        <v>4.6249000000000002</v>
      </c>
      <c r="S11" s="67">
        <f t="shared" si="7"/>
        <v>6</v>
      </c>
    </row>
    <row r="12" spans="1:19" x14ac:dyDescent="0.3">
      <c r="A12" s="82" t="s">
        <v>884</v>
      </c>
      <c r="B12" s="64">
        <f>VLOOKUP($A12,'Return Data'!$B$7:$R$2843,3,0)</f>
        <v>44340</v>
      </c>
      <c r="C12" s="65">
        <f>VLOOKUP($A12,'Return Data'!$B$7:$R$2843,4,0)</f>
        <v>15.891</v>
      </c>
      <c r="D12" s="65">
        <f>VLOOKUP($A12,'Return Data'!$B$7:$R$2843,9,0)</f>
        <v>15.6995</v>
      </c>
      <c r="E12" s="66">
        <f t="shared" si="0"/>
        <v>11</v>
      </c>
      <c r="F12" s="65">
        <f>VLOOKUP($A12,'Return Data'!$B$7:$R$2843,10,0)</f>
        <v>13.0097</v>
      </c>
      <c r="G12" s="66">
        <f t="shared" si="1"/>
        <v>10</v>
      </c>
      <c r="H12" s="65">
        <f>VLOOKUP($A12,'Return Data'!$B$7:$R$2843,11,0)</f>
        <v>-4.2255000000000003</v>
      </c>
      <c r="I12" s="66">
        <f t="shared" si="2"/>
        <v>9</v>
      </c>
      <c r="J12" s="65">
        <f>VLOOKUP($A12,'Return Data'!$B$7:$R$2843,12,0)</f>
        <v>-10.4582</v>
      </c>
      <c r="K12" s="66">
        <f t="shared" si="3"/>
        <v>9</v>
      </c>
      <c r="L12" s="65">
        <f>VLOOKUP($A12,'Return Data'!$B$7:$R$2843,13,0)</f>
        <v>0.44640000000000002</v>
      </c>
      <c r="M12" s="66">
        <f t="shared" si="4"/>
        <v>10</v>
      </c>
      <c r="N12" s="65">
        <f>VLOOKUP($A12,'Return Data'!$B$7:$R$2843,17,0)</f>
        <v>21.6309</v>
      </c>
      <c r="O12" s="66">
        <f t="shared" si="5"/>
        <v>10</v>
      </c>
      <c r="P12" s="65">
        <f>VLOOKUP($A12,'Return Data'!$B$7:$R$2843,14,0)</f>
        <v>14.2247</v>
      </c>
      <c r="Q12" s="66">
        <f t="shared" si="6"/>
        <v>9</v>
      </c>
      <c r="R12" s="65">
        <f>VLOOKUP($A12,'Return Data'!$B$7:$R$2843,16,0)</f>
        <v>4.93</v>
      </c>
      <c r="S12" s="67">
        <f t="shared" si="7"/>
        <v>5</v>
      </c>
    </row>
    <row r="13" spans="1:19" x14ac:dyDescent="0.3">
      <c r="A13" s="82" t="s">
        <v>886</v>
      </c>
      <c r="B13" s="64">
        <f>VLOOKUP($A13,'Return Data'!$B$7:$R$2843,3,0)</f>
        <v>44340</v>
      </c>
      <c r="C13" s="65">
        <f>VLOOKUP($A13,'Return Data'!$B$7:$R$2843,4,0)</f>
        <v>13.1738</v>
      </c>
      <c r="D13" s="65">
        <f>VLOOKUP($A13,'Return Data'!$B$7:$R$2843,9,0)</f>
        <v>17.690100000000001</v>
      </c>
      <c r="E13" s="66">
        <f t="shared" si="0"/>
        <v>9</v>
      </c>
      <c r="F13" s="65">
        <f>VLOOKUP($A13,'Return Data'!$B$7:$R$2843,10,0)</f>
        <v>6.7945000000000002</v>
      </c>
      <c r="G13" s="66">
        <f t="shared" si="1"/>
        <v>11</v>
      </c>
      <c r="H13" s="65">
        <f>VLOOKUP($A13,'Return Data'!$B$7:$R$2843,11,0)</f>
        <v>-6.7752999999999997</v>
      </c>
      <c r="I13" s="66">
        <f t="shared" si="2"/>
        <v>11</v>
      </c>
      <c r="J13" s="65">
        <f>VLOOKUP($A13,'Return Data'!$B$7:$R$2843,12,0)</f>
        <v>-12.583399999999999</v>
      </c>
      <c r="K13" s="66">
        <f t="shared" si="3"/>
        <v>11</v>
      </c>
      <c r="L13" s="65">
        <f>VLOOKUP($A13,'Return Data'!$B$7:$R$2843,13,0)</f>
        <v>-2.1718000000000002</v>
      </c>
      <c r="M13" s="66">
        <f t="shared" si="4"/>
        <v>11</v>
      </c>
      <c r="N13" s="65">
        <f>VLOOKUP($A13,'Return Data'!$B$7:$R$2843,17,0)</f>
        <v>20.826899999999998</v>
      </c>
      <c r="O13" s="66">
        <f t="shared" si="5"/>
        <v>11</v>
      </c>
      <c r="P13" s="65">
        <f>VLOOKUP($A13,'Return Data'!$B$7:$R$2843,14,0)</f>
        <v>13.1258</v>
      </c>
      <c r="Q13" s="66">
        <f t="shared" si="6"/>
        <v>11</v>
      </c>
      <c r="R13" s="65">
        <f>VLOOKUP($A13,'Return Data'!$B$7:$R$2843,16,0)</f>
        <v>3.1890000000000001</v>
      </c>
      <c r="S13" s="67">
        <f t="shared" si="7"/>
        <v>11</v>
      </c>
    </row>
    <row r="14" spans="1:19" x14ac:dyDescent="0.3">
      <c r="A14" s="82" t="s">
        <v>888</v>
      </c>
      <c r="B14" s="64">
        <f>VLOOKUP($A14,'Return Data'!$B$7:$R$2843,3,0)</f>
        <v>44340</v>
      </c>
      <c r="C14" s="65">
        <f>VLOOKUP($A14,'Return Data'!$B$7:$R$2843,4,0)</f>
        <v>14.609500000000001</v>
      </c>
      <c r="D14" s="65">
        <f>VLOOKUP($A14,'Return Data'!$B$7:$R$2843,9,0)</f>
        <v>18.3172</v>
      </c>
      <c r="E14" s="66">
        <f t="shared" si="0"/>
        <v>6</v>
      </c>
      <c r="F14" s="65">
        <f>VLOOKUP($A14,'Return Data'!$B$7:$R$2843,10,0)</f>
        <v>13.422499999999999</v>
      </c>
      <c r="G14" s="66">
        <f t="shared" si="1"/>
        <v>8</v>
      </c>
      <c r="H14" s="65">
        <f>VLOOKUP($A14,'Return Data'!$B$7:$R$2843,11,0)</f>
        <v>-3.8426999999999998</v>
      </c>
      <c r="I14" s="66">
        <f t="shared" si="2"/>
        <v>7</v>
      </c>
      <c r="J14" s="65">
        <f>VLOOKUP($A14,'Return Data'!$B$7:$R$2843,12,0)</f>
        <v>-11.375400000000001</v>
      </c>
      <c r="K14" s="66">
        <f t="shared" si="3"/>
        <v>10</v>
      </c>
      <c r="L14" s="65">
        <f>VLOOKUP($A14,'Return Data'!$B$7:$R$2843,13,0)</f>
        <v>1.286</v>
      </c>
      <c r="M14" s="66">
        <f t="shared" si="4"/>
        <v>5</v>
      </c>
      <c r="N14" s="65">
        <f>VLOOKUP($A14,'Return Data'!$B$7:$R$2843,17,0)</f>
        <v>21.9573</v>
      </c>
      <c r="O14" s="66">
        <f t="shared" si="5"/>
        <v>9</v>
      </c>
      <c r="P14" s="65">
        <f>VLOOKUP($A14,'Return Data'!$B$7:$R$2843,14,0)</f>
        <v>14.828200000000001</v>
      </c>
      <c r="Q14" s="66">
        <f t="shared" si="6"/>
        <v>4</v>
      </c>
      <c r="R14" s="65">
        <f>VLOOKUP($A14,'Return Data'!$B$7:$R$2843,16,0)</f>
        <v>4.0824999999999996</v>
      </c>
      <c r="S14" s="67">
        <f t="shared" si="7"/>
        <v>10</v>
      </c>
    </row>
    <row r="15" spans="1:19" x14ac:dyDescent="0.3">
      <c r="A15" s="82" t="s">
        <v>890</v>
      </c>
      <c r="B15" s="64">
        <f>VLOOKUP($A15,'Return Data'!$B$7:$R$2843,3,0)</f>
        <v>44340</v>
      </c>
      <c r="C15" s="65">
        <f>VLOOKUP($A15,'Return Data'!$B$7:$R$2843,4,0)</f>
        <v>19.959599999999998</v>
      </c>
      <c r="D15" s="65">
        <f>VLOOKUP($A15,'Return Data'!$B$7:$R$2843,9,0)</f>
        <v>17.189299999999999</v>
      </c>
      <c r="E15" s="66">
        <f t="shared" si="0"/>
        <v>10</v>
      </c>
      <c r="F15" s="65">
        <f>VLOOKUP($A15,'Return Data'!$B$7:$R$2843,10,0)</f>
        <v>13.3096</v>
      </c>
      <c r="G15" s="66">
        <f t="shared" si="1"/>
        <v>9</v>
      </c>
      <c r="H15" s="65">
        <f>VLOOKUP($A15,'Return Data'!$B$7:$R$2843,11,0)</f>
        <v>-3.8191000000000002</v>
      </c>
      <c r="I15" s="66">
        <f t="shared" si="2"/>
        <v>6</v>
      </c>
      <c r="J15" s="65">
        <f>VLOOKUP($A15,'Return Data'!$B$7:$R$2843,12,0)</f>
        <v>-9.6385000000000005</v>
      </c>
      <c r="K15" s="66">
        <f t="shared" si="3"/>
        <v>1</v>
      </c>
      <c r="L15" s="65">
        <f>VLOOKUP($A15,'Return Data'!$B$7:$R$2843,13,0)</f>
        <v>1.5747</v>
      </c>
      <c r="M15" s="66">
        <f t="shared" si="4"/>
        <v>2</v>
      </c>
      <c r="N15" s="65">
        <f>VLOOKUP($A15,'Return Data'!$B$7:$R$2843,17,0)</f>
        <v>22.952300000000001</v>
      </c>
      <c r="O15" s="66">
        <f t="shared" si="5"/>
        <v>2</v>
      </c>
      <c r="P15" s="65">
        <f>VLOOKUP($A15,'Return Data'!$B$7:$R$2843,14,0)</f>
        <v>15.116199999999999</v>
      </c>
      <c r="Q15" s="66">
        <f t="shared" si="6"/>
        <v>3</v>
      </c>
      <c r="R15" s="65">
        <f>VLOOKUP($A15,'Return Data'!$B$7:$R$2843,16,0)</f>
        <v>7.0301</v>
      </c>
      <c r="S15" s="67">
        <f t="shared" si="7"/>
        <v>1</v>
      </c>
    </row>
    <row r="16" spans="1:19" x14ac:dyDescent="0.3">
      <c r="A16" s="82" t="s">
        <v>892</v>
      </c>
      <c r="B16" s="64">
        <f>VLOOKUP($A16,'Return Data'!$B$7:$R$2843,3,0)</f>
        <v>44340</v>
      </c>
      <c r="C16" s="65">
        <f>VLOOKUP($A16,'Return Data'!$B$7:$R$2843,4,0)</f>
        <v>19.785699999999999</v>
      </c>
      <c r="D16" s="65">
        <f>VLOOKUP($A16,'Return Data'!$B$7:$R$2843,9,0)</f>
        <v>18.8887</v>
      </c>
      <c r="E16" s="66">
        <f t="shared" si="0"/>
        <v>4</v>
      </c>
      <c r="F16" s="65">
        <f>VLOOKUP($A16,'Return Data'!$B$7:$R$2843,10,0)</f>
        <v>15.525499999999999</v>
      </c>
      <c r="G16" s="66">
        <f t="shared" si="1"/>
        <v>3</v>
      </c>
      <c r="H16" s="65">
        <f>VLOOKUP($A16,'Return Data'!$B$7:$R$2843,11,0)</f>
        <v>-3.0939999999999999</v>
      </c>
      <c r="I16" s="66">
        <f t="shared" si="2"/>
        <v>3</v>
      </c>
      <c r="J16" s="65">
        <f>VLOOKUP($A16,'Return Data'!$B$7:$R$2843,12,0)</f>
        <v>-10.029500000000001</v>
      </c>
      <c r="K16" s="66">
        <f t="shared" si="3"/>
        <v>5</v>
      </c>
      <c r="L16" s="65">
        <f>VLOOKUP($A16,'Return Data'!$B$7:$R$2843,13,0)</f>
        <v>0.95150000000000001</v>
      </c>
      <c r="M16" s="66">
        <f t="shared" si="4"/>
        <v>8</v>
      </c>
      <c r="N16" s="65">
        <f>VLOOKUP($A16,'Return Data'!$B$7:$R$2843,17,0)</f>
        <v>22.372299999999999</v>
      </c>
      <c r="O16" s="66">
        <f t="shared" si="5"/>
        <v>6</v>
      </c>
      <c r="P16" s="65">
        <f>VLOOKUP($A16,'Return Data'!$B$7:$R$2843,14,0)</f>
        <v>14.3062</v>
      </c>
      <c r="Q16" s="66">
        <f t="shared" si="6"/>
        <v>8</v>
      </c>
      <c r="R16" s="65">
        <f>VLOOKUP($A16,'Return Data'!$B$7:$R$2843,16,0)</f>
        <v>6.9035000000000002</v>
      </c>
      <c r="S16" s="67">
        <f t="shared" si="7"/>
        <v>2</v>
      </c>
    </row>
    <row r="17" spans="1:19" x14ac:dyDescent="0.3">
      <c r="A17" s="82" t="s">
        <v>894</v>
      </c>
      <c r="B17" s="64">
        <f>VLOOKUP($A17,'Return Data'!$B$7:$R$2843,3,0)</f>
        <v>44340</v>
      </c>
      <c r="C17" s="65">
        <f>VLOOKUP($A17,'Return Data'!$B$7:$R$2843,4,0)</f>
        <v>19.453399999999998</v>
      </c>
      <c r="D17" s="65">
        <f>VLOOKUP($A17,'Return Data'!$B$7:$R$2843,9,0)</f>
        <v>18.7105</v>
      </c>
      <c r="E17" s="66">
        <f t="shared" si="0"/>
        <v>5</v>
      </c>
      <c r="F17" s="65">
        <f>VLOOKUP($A17,'Return Data'!$B$7:$R$2843,10,0)</f>
        <v>13.8972</v>
      </c>
      <c r="G17" s="66">
        <f t="shared" si="1"/>
        <v>7</v>
      </c>
      <c r="H17" s="65">
        <f>VLOOKUP($A17,'Return Data'!$B$7:$R$2843,11,0)</f>
        <v>-3.4660000000000002</v>
      </c>
      <c r="I17" s="66">
        <f t="shared" si="2"/>
        <v>5</v>
      </c>
      <c r="J17" s="65">
        <f>VLOOKUP($A17,'Return Data'!$B$7:$R$2843,12,0)</f>
        <v>-10.039199999999999</v>
      </c>
      <c r="K17" s="66">
        <f t="shared" si="3"/>
        <v>6</v>
      </c>
      <c r="L17" s="65">
        <f>VLOOKUP($A17,'Return Data'!$B$7:$R$2843,13,0)</f>
        <v>1.1600999999999999</v>
      </c>
      <c r="M17" s="66">
        <f t="shared" si="4"/>
        <v>6</v>
      </c>
      <c r="N17" s="65">
        <f>VLOOKUP($A17,'Return Data'!$B$7:$R$2843,17,0)</f>
        <v>22.2685</v>
      </c>
      <c r="O17" s="66">
        <f t="shared" si="5"/>
        <v>7</v>
      </c>
      <c r="P17" s="65">
        <f>VLOOKUP($A17,'Return Data'!$B$7:$R$2843,14,0)</f>
        <v>14.5817</v>
      </c>
      <c r="Q17" s="66">
        <f t="shared" si="6"/>
        <v>5</v>
      </c>
      <c r="R17" s="65">
        <f>VLOOKUP($A17,'Return Data'!$B$7:$R$2843,16,0)</f>
        <v>6.8651999999999997</v>
      </c>
      <c r="S17" s="67">
        <f t="shared" si="7"/>
        <v>3</v>
      </c>
    </row>
    <row r="18" spans="1:19" x14ac:dyDescent="0.3">
      <c r="A18" s="82" t="s">
        <v>895</v>
      </c>
      <c r="B18" s="64">
        <f>VLOOKUP($A18,'Return Data'!$B$7:$R$2843,3,0)</f>
        <v>44340</v>
      </c>
      <c r="C18" s="65">
        <f>VLOOKUP($A18,'Return Data'!$B$7:$R$2843,4,0)</f>
        <v>14.9711</v>
      </c>
      <c r="D18" s="65">
        <f>VLOOKUP($A18,'Return Data'!$B$7:$R$2843,9,0)</f>
        <v>18.078900000000001</v>
      </c>
      <c r="E18" s="66">
        <f t="shared" si="0"/>
        <v>8</v>
      </c>
      <c r="F18" s="65">
        <f>VLOOKUP($A18,'Return Data'!$B$7:$R$2843,10,0)</f>
        <v>14.378299999999999</v>
      </c>
      <c r="G18" s="66">
        <f t="shared" si="1"/>
        <v>5</v>
      </c>
      <c r="H18" s="65">
        <f>VLOOKUP($A18,'Return Data'!$B$7:$R$2843,11,0)</f>
        <v>-4.2820999999999998</v>
      </c>
      <c r="I18" s="66">
        <f t="shared" si="2"/>
        <v>10</v>
      </c>
      <c r="J18" s="65">
        <f>VLOOKUP($A18,'Return Data'!$B$7:$R$2843,12,0)</f>
        <v>-10.161300000000001</v>
      </c>
      <c r="K18" s="66">
        <f t="shared" si="3"/>
        <v>7</v>
      </c>
      <c r="L18" s="65">
        <f>VLOOKUP($A18,'Return Data'!$B$7:$R$2843,13,0)</f>
        <v>1.0038</v>
      </c>
      <c r="M18" s="66">
        <f t="shared" si="4"/>
        <v>7</v>
      </c>
      <c r="N18" s="65">
        <f>VLOOKUP($A18,'Return Data'!$B$7:$R$2843,17,0)</f>
        <v>22.475000000000001</v>
      </c>
      <c r="O18" s="66">
        <f t="shared" si="5"/>
        <v>4</v>
      </c>
      <c r="P18" s="65">
        <f>VLOOKUP($A18,'Return Data'!$B$7:$R$2843,14,0)</f>
        <v>14.5619</v>
      </c>
      <c r="Q18" s="66">
        <f t="shared" si="6"/>
        <v>6</v>
      </c>
      <c r="R18" s="65">
        <f>VLOOKUP($A18,'Return Data'!$B$7:$R$2843,16,0)</f>
        <v>4.2461000000000002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20.907081818181819</v>
      </c>
      <c r="E20" s="88"/>
      <c r="F20" s="89">
        <f>AVERAGE(F8:F18)</f>
        <v>18.163354545454546</v>
      </c>
      <c r="G20" s="88"/>
      <c r="H20" s="89">
        <f>AVERAGE(H8:H18)</f>
        <v>-2.6505272727272726</v>
      </c>
      <c r="I20" s="88"/>
      <c r="J20" s="89">
        <f>AVERAGE(J8:J18)</f>
        <v>-10.369645454545456</v>
      </c>
      <c r="K20" s="88"/>
      <c r="L20" s="89">
        <f>AVERAGE(L8:L18)</f>
        <v>0.95677272727272722</v>
      </c>
      <c r="M20" s="88"/>
      <c r="N20" s="89">
        <f>AVERAGE(N8:N18)</f>
        <v>23.495736363636365</v>
      </c>
      <c r="O20" s="88"/>
      <c r="P20" s="89">
        <f>AVERAGE(P8:P18)</f>
        <v>15.032154545454546</v>
      </c>
      <c r="Q20" s="88"/>
      <c r="R20" s="89">
        <f>AVERAGE(R8:R18)</f>
        <v>5.0824727272727275</v>
      </c>
      <c r="S20" s="90"/>
    </row>
    <row r="21" spans="1:19" x14ac:dyDescent="0.3">
      <c r="A21" s="87" t="s">
        <v>28</v>
      </c>
      <c r="B21" s="88"/>
      <c r="C21" s="88"/>
      <c r="D21" s="89">
        <f>MIN(D8:D18)</f>
        <v>15.6995</v>
      </c>
      <c r="E21" s="88"/>
      <c r="F21" s="89">
        <f>MIN(F8:F18)</f>
        <v>6.7945000000000002</v>
      </c>
      <c r="G21" s="88"/>
      <c r="H21" s="89">
        <f>MIN(H8:H18)</f>
        <v>-6.7752999999999997</v>
      </c>
      <c r="I21" s="88"/>
      <c r="J21" s="89">
        <f>MIN(J8:J18)</f>
        <v>-12.583399999999999</v>
      </c>
      <c r="K21" s="88"/>
      <c r="L21" s="89">
        <f>MIN(L8:L18)</f>
        <v>-2.1718000000000002</v>
      </c>
      <c r="M21" s="88"/>
      <c r="N21" s="89">
        <f>MIN(N8:N18)</f>
        <v>20.826899999999998</v>
      </c>
      <c r="O21" s="88"/>
      <c r="P21" s="89">
        <f>MIN(P8:P18)</f>
        <v>13.1258</v>
      </c>
      <c r="Q21" s="88"/>
      <c r="R21" s="89">
        <f>MIN(R8:R18)</f>
        <v>3.1890000000000001</v>
      </c>
      <c r="S21" s="90"/>
    </row>
    <row r="22" spans="1:19" ht="15" thickBot="1" x14ac:dyDescent="0.35">
      <c r="A22" s="91" t="s">
        <v>29</v>
      </c>
      <c r="B22" s="92"/>
      <c r="C22" s="92"/>
      <c r="D22" s="93">
        <f>MAX(D8:D18)</f>
        <v>46.704000000000001</v>
      </c>
      <c r="E22" s="92"/>
      <c r="F22" s="93">
        <f>MAX(F8:F18)</f>
        <v>64.576700000000002</v>
      </c>
      <c r="G22" s="92"/>
      <c r="H22" s="93">
        <f>MAX(H8:H18)</f>
        <v>10.577</v>
      </c>
      <c r="I22" s="92"/>
      <c r="J22" s="93">
        <f>MAX(J8:J18)</f>
        <v>-9.6385000000000005</v>
      </c>
      <c r="K22" s="92"/>
      <c r="L22" s="93">
        <f>MAX(L8:L18)</f>
        <v>2.5186000000000002</v>
      </c>
      <c r="M22" s="92"/>
      <c r="N22" s="93">
        <f>MAX(N8:N18)</f>
        <v>36.890599999999999</v>
      </c>
      <c r="O22" s="92"/>
      <c r="P22" s="93">
        <f>MAX(P8:P18)</f>
        <v>21.176300000000001</v>
      </c>
      <c r="Q22" s="92"/>
      <c r="R22" s="93">
        <f>MAX(R8:R18)</f>
        <v>7.0301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44340</v>
      </c>
      <c r="C8" s="65">
        <f>VLOOKUP($A8,'Return Data'!$B$7:$R$2843,4,0)</f>
        <v>16.4115</v>
      </c>
      <c r="D8" s="65">
        <f>VLOOKUP($A8,'Return Data'!$B$7:$R$2843,9,0)</f>
        <v>7.4145000000000003</v>
      </c>
      <c r="E8" s="66">
        <f t="shared" ref="E8:E27" si="0">RANK(D8,D$8:D$27,0)</f>
        <v>13</v>
      </c>
      <c r="F8" s="65">
        <f>VLOOKUP($A8,'Return Data'!$B$7:$R$2843,10,0)</f>
        <v>9.8309999999999995</v>
      </c>
      <c r="G8" s="66">
        <f t="shared" ref="G8:G27" si="1">RANK(F8,F$8:F$27,0)</f>
        <v>9</v>
      </c>
      <c r="H8" s="65">
        <f>VLOOKUP($A8,'Return Data'!$B$7:$R$2843,11,0)</f>
        <v>8.5911000000000008</v>
      </c>
      <c r="I8" s="66">
        <f t="shared" ref="I8:I27" si="2">RANK(H8,H$8:H$27,0)</f>
        <v>5</v>
      </c>
      <c r="J8" s="65">
        <f>VLOOKUP($A8,'Return Data'!$B$7:$R$2843,12,0)</f>
        <v>10.9733</v>
      </c>
      <c r="K8" s="66">
        <f t="shared" ref="K8:K27" si="3">RANK(J8,J$8:J$27,0)</f>
        <v>6</v>
      </c>
      <c r="L8" s="65">
        <f>VLOOKUP($A8,'Return Data'!$B$7:$R$2843,13,0)</f>
        <v>12.3085</v>
      </c>
      <c r="M8" s="66">
        <f t="shared" ref="M8:M27" si="4">RANK(L8,L$8:L$27,0)</f>
        <v>5</v>
      </c>
      <c r="N8" s="65">
        <f>VLOOKUP($A8,'Return Data'!$B$7:$R$2843,17,0)</f>
        <v>7.3678999999999997</v>
      </c>
      <c r="O8" s="66">
        <f>RANK(N8,N$8:N$27,0)</f>
        <v>6</v>
      </c>
      <c r="P8" s="65">
        <f>VLOOKUP($A8,'Return Data'!$B$7:$R$2843,14,0)</f>
        <v>7.2416</v>
      </c>
      <c r="Q8" s="66">
        <f>RANK(P8,P$8:P$27,0)</f>
        <v>7</v>
      </c>
      <c r="R8" s="65">
        <f>VLOOKUP($A8,'Return Data'!$B$7:$R$2843,16,0)</f>
        <v>8.4376999999999995</v>
      </c>
      <c r="S8" s="67">
        <f t="shared" ref="S8:S27" si="5">RANK(R8,R$8:R$27,0)</f>
        <v>8</v>
      </c>
    </row>
    <row r="9" spans="1:19" x14ac:dyDescent="0.3">
      <c r="A9" s="82" t="s">
        <v>654</v>
      </c>
      <c r="B9" s="64">
        <f>VLOOKUP($A9,'Return Data'!$B$7:$R$2843,3,0)</f>
        <v>44340</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-16.7133</v>
      </c>
      <c r="S9" s="67">
        <f t="shared" si="5"/>
        <v>19</v>
      </c>
    </row>
    <row r="10" spans="1:19" x14ac:dyDescent="0.3">
      <c r="A10" s="82" t="s">
        <v>656</v>
      </c>
      <c r="B10" s="64">
        <f>VLOOKUP($A10,'Return Data'!$B$7:$R$2843,3,0)</f>
        <v>44340</v>
      </c>
      <c r="C10" s="65">
        <f>VLOOKUP($A10,'Return Data'!$B$7:$R$2843,4,0)</f>
        <v>17.851400000000002</v>
      </c>
      <c r="D10" s="65">
        <f>VLOOKUP($A10,'Return Data'!$B$7:$R$2843,9,0)</f>
        <v>9.3135999999999992</v>
      </c>
      <c r="E10" s="66">
        <f t="shared" si="0"/>
        <v>8</v>
      </c>
      <c r="F10" s="65">
        <f>VLOOKUP($A10,'Return Data'!$B$7:$R$2843,10,0)</f>
        <v>9.9970999999999997</v>
      </c>
      <c r="G10" s="66">
        <f t="shared" si="1"/>
        <v>7</v>
      </c>
      <c r="H10" s="65">
        <f>VLOOKUP($A10,'Return Data'!$B$7:$R$2843,11,0)</f>
        <v>8.0321999999999996</v>
      </c>
      <c r="I10" s="66">
        <f t="shared" si="2"/>
        <v>8</v>
      </c>
      <c r="J10" s="65">
        <f>VLOOKUP($A10,'Return Data'!$B$7:$R$2843,12,0)</f>
        <v>9.5045000000000002</v>
      </c>
      <c r="K10" s="66">
        <f t="shared" si="3"/>
        <v>9</v>
      </c>
      <c r="L10" s="65">
        <f>VLOOKUP($A10,'Return Data'!$B$7:$R$2843,13,0)</f>
        <v>9.9532000000000007</v>
      </c>
      <c r="M10" s="66">
        <f t="shared" si="4"/>
        <v>10</v>
      </c>
      <c r="N10" s="65">
        <f>VLOOKUP($A10,'Return Data'!$B$7:$R$2843,17,0)</f>
        <v>7.2790999999999997</v>
      </c>
      <c r="O10" s="66">
        <f t="shared" ref="O10:O22" si="6">RANK(N10,N$8:N$27,0)</f>
        <v>7</v>
      </c>
      <c r="P10" s="65">
        <f>VLOOKUP($A10,'Return Data'!$B$7:$R$2843,14,0)</f>
        <v>7.8761999999999999</v>
      </c>
      <c r="Q10" s="66">
        <f t="shared" ref="Q10:Q22" si="7">RANK(P10,P$8:P$27,0)</f>
        <v>6</v>
      </c>
      <c r="R10" s="65">
        <f>VLOOKUP($A10,'Return Data'!$B$7:$R$2843,16,0)</f>
        <v>8.8104999999999993</v>
      </c>
      <c r="S10" s="67">
        <f t="shared" si="5"/>
        <v>5</v>
      </c>
    </row>
    <row r="11" spans="1:19" x14ac:dyDescent="0.3">
      <c r="A11" s="82" t="s">
        <v>660</v>
      </c>
      <c r="B11" s="64">
        <f>VLOOKUP($A11,'Return Data'!$B$7:$R$2843,3,0)</f>
        <v>44340</v>
      </c>
      <c r="C11" s="65">
        <f>VLOOKUP($A11,'Return Data'!$B$7:$R$2843,4,0)</f>
        <v>16.7193</v>
      </c>
      <c r="D11" s="65">
        <f>VLOOKUP($A11,'Return Data'!$B$7:$R$2843,9,0)</f>
        <v>5.8244999999999996</v>
      </c>
      <c r="E11" s="66">
        <f t="shared" si="0"/>
        <v>19</v>
      </c>
      <c r="F11" s="65">
        <f>VLOOKUP($A11,'Return Data'!$B$7:$R$2843,10,0)</f>
        <v>23.411799999999999</v>
      </c>
      <c r="G11" s="66">
        <f t="shared" si="1"/>
        <v>1</v>
      </c>
      <c r="H11" s="65">
        <f>VLOOKUP($A11,'Return Data'!$B$7:$R$2843,11,0)</f>
        <v>16.615300000000001</v>
      </c>
      <c r="I11" s="66">
        <f t="shared" si="2"/>
        <v>2</v>
      </c>
      <c r="J11" s="65">
        <f>VLOOKUP($A11,'Return Data'!$B$7:$R$2843,12,0)</f>
        <v>16.966899999999999</v>
      </c>
      <c r="K11" s="66">
        <f t="shared" si="3"/>
        <v>2</v>
      </c>
      <c r="L11" s="65">
        <f>VLOOKUP($A11,'Return Data'!$B$7:$R$2843,13,0)</f>
        <v>17.2242</v>
      </c>
      <c r="M11" s="66">
        <f t="shared" si="4"/>
        <v>1</v>
      </c>
      <c r="N11" s="65">
        <f>VLOOKUP($A11,'Return Data'!$B$7:$R$2843,17,0)</f>
        <v>5.6257999999999999</v>
      </c>
      <c r="O11" s="66">
        <f t="shared" si="6"/>
        <v>8</v>
      </c>
      <c r="P11" s="65">
        <f>VLOOKUP($A11,'Return Data'!$B$7:$R$2843,14,0)</f>
        <v>6.0998000000000001</v>
      </c>
      <c r="Q11" s="66">
        <f t="shared" si="7"/>
        <v>9</v>
      </c>
      <c r="R11" s="65">
        <f>VLOOKUP($A11,'Return Data'!$B$7:$R$2843,16,0)</f>
        <v>8.4488000000000003</v>
      </c>
      <c r="S11" s="67">
        <f t="shared" si="5"/>
        <v>7</v>
      </c>
    </row>
    <row r="12" spans="1:19" x14ac:dyDescent="0.3">
      <c r="A12" s="82" t="s">
        <v>662</v>
      </c>
      <c r="B12" s="64">
        <f>VLOOKUP($A12,'Return Data'!$B$7:$R$2843,3,0)</f>
        <v>44340</v>
      </c>
      <c r="C12" s="65">
        <f>VLOOKUP($A12,'Return Data'!$B$7:$R$2843,4,0)</f>
        <v>4.2526999999999999</v>
      </c>
      <c r="D12" s="65">
        <f>VLOOKUP($A12,'Return Data'!$B$7:$R$2843,9,0)</f>
        <v>18.504000000000001</v>
      </c>
      <c r="E12" s="66">
        <f t="shared" si="0"/>
        <v>1</v>
      </c>
      <c r="F12" s="65">
        <f>VLOOKUP($A12,'Return Data'!$B$7:$R$2843,10,0)</f>
        <v>22.459099999999999</v>
      </c>
      <c r="G12" s="66">
        <f t="shared" si="1"/>
        <v>2</v>
      </c>
      <c r="H12" s="65">
        <f>VLOOKUP($A12,'Return Data'!$B$7:$R$2843,11,0)</f>
        <v>13.0672</v>
      </c>
      <c r="I12" s="66">
        <f t="shared" si="2"/>
        <v>3</v>
      </c>
      <c r="J12" s="65">
        <f>VLOOKUP($A12,'Return Data'!$B$7:$R$2843,12,0)</f>
        <v>11.384399999999999</v>
      </c>
      <c r="K12" s="66">
        <f t="shared" si="3"/>
        <v>5</v>
      </c>
      <c r="L12" s="65">
        <f>VLOOKUP($A12,'Return Data'!$B$7:$R$2843,13,0)</f>
        <v>14.306100000000001</v>
      </c>
      <c r="M12" s="66">
        <f t="shared" si="4"/>
        <v>3</v>
      </c>
      <c r="N12" s="65">
        <f>VLOOKUP($A12,'Return Data'!$B$7:$R$2843,17,0)</f>
        <v>-41.648000000000003</v>
      </c>
      <c r="O12" s="66">
        <f t="shared" si="6"/>
        <v>17</v>
      </c>
      <c r="P12" s="65">
        <f>VLOOKUP($A12,'Return Data'!$B$7:$R$2843,14,0)</f>
        <v>-31.8872</v>
      </c>
      <c r="Q12" s="66">
        <f t="shared" si="7"/>
        <v>17</v>
      </c>
      <c r="R12" s="65">
        <f>VLOOKUP($A12,'Return Data'!$B$7:$R$2843,16,0)</f>
        <v>-12.803000000000001</v>
      </c>
      <c r="S12" s="67">
        <f t="shared" si="5"/>
        <v>17</v>
      </c>
    </row>
    <row r="13" spans="1:19" x14ac:dyDescent="0.3">
      <c r="A13" s="82" t="s">
        <v>664</v>
      </c>
      <c r="B13" s="64">
        <f>VLOOKUP($A13,'Return Data'!$B$7:$R$2843,3,0)</f>
        <v>44340</v>
      </c>
      <c r="C13" s="65">
        <f>VLOOKUP($A13,'Return Data'!$B$7:$R$2843,4,0)</f>
        <v>32.204300000000003</v>
      </c>
      <c r="D13" s="65">
        <f>VLOOKUP($A13,'Return Data'!$B$7:$R$2843,9,0)</f>
        <v>6.6734</v>
      </c>
      <c r="E13" s="66">
        <f t="shared" si="0"/>
        <v>17</v>
      </c>
      <c r="F13" s="65">
        <f>VLOOKUP($A13,'Return Data'!$B$7:$R$2843,10,0)</f>
        <v>5.7293000000000003</v>
      </c>
      <c r="G13" s="66">
        <f t="shared" si="1"/>
        <v>19</v>
      </c>
      <c r="H13" s="65">
        <f>VLOOKUP($A13,'Return Data'!$B$7:$R$2843,11,0)</f>
        <v>4.9962</v>
      </c>
      <c r="I13" s="66">
        <f t="shared" si="2"/>
        <v>15</v>
      </c>
      <c r="J13" s="65">
        <f>VLOOKUP($A13,'Return Data'!$B$7:$R$2843,12,0)</f>
        <v>7.1989000000000001</v>
      </c>
      <c r="K13" s="66">
        <f t="shared" si="3"/>
        <v>16</v>
      </c>
      <c r="L13" s="65">
        <f>VLOOKUP($A13,'Return Data'!$B$7:$R$2843,13,0)</f>
        <v>7.4433999999999996</v>
      </c>
      <c r="M13" s="66">
        <f t="shared" si="4"/>
        <v>15</v>
      </c>
      <c r="N13" s="65">
        <f>VLOOKUP($A13,'Return Data'!$B$7:$R$2843,17,0)</f>
        <v>4.9393000000000002</v>
      </c>
      <c r="O13" s="66">
        <f t="shared" si="6"/>
        <v>10</v>
      </c>
      <c r="P13" s="65">
        <f>VLOOKUP($A13,'Return Data'!$B$7:$R$2843,14,0)</f>
        <v>3.0975000000000001</v>
      </c>
      <c r="Q13" s="66">
        <f t="shared" si="7"/>
        <v>13</v>
      </c>
      <c r="R13" s="65">
        <f>VLOOKUP($A13,'Return Data'!$B$7:$R$2843,16,0)</f>
        <v>7.0316000000000001</v>
      </c>
      <c r="S13" s="67">
        <f t="shared" si="5"/>
        <v>12</v>
      </c>
    </row>
    <row r="14" spans="1:19" x14ac:dyDescent="0.3">
      <c r="A14" s="82" t="s">
        <v>667</v>
      </c>
      <c r="B14" s="64">
        <f>VLOOKUP($A14,'Return Data'!$B$7:$R$2843,3,0)</f>
        <v>44340</v>
      </c>
      <c r="C14" s="65">
        <f>VLOOKUP($A14,'Return Data'!$B$7:$R$2843,4,0)</f>
        <v>22.632000000000001</v>
      </c>
      <c r="D14" s="65">
        <f>VLOOKUP($A14,'Return Data'!$B$7:$R$2843,9,0)</f>
        <v>11.8284</v>
      </c>
      <c r="E14" s="66">
        <f t="shared" si="0"/>
        <v>4</v>
      </c>
      <c r="F14" s="65">
        <f>VLOOKUP($A14,'Return Data'!$B$7:$R$2843,10,0)</f>
        <v>20.465399999999999</v>
      </c>
      <c r="G14" s="66">
        <f t="shared" si="1"/>
        <v>3</v>
      </c>
      <c r="H14" s="65">
        <f>VLOOKUP($A14,'Return Data'!$B$7:$R$2843,11,0)</f>
        <v>19.703600000000002</v>
      </c>
      <c r="I14" s="66">
        <f t="shared" si="2"/>
        <v>1</v>
      </c>
      <c r="J14" s="65">
        <f>VLOOKUP($A14,'Return Data'!$B$7:$R$2843,12,0)</f>
        <v>20.773099999999999</v>
      </c>
      <c r="K14" s="66">
        <f t="shared" si="3"/>
        <v>1</v>
      </c>
      <c r="L14" s="65">
        <f>VLOOKUP($A14,'Return Data'!$B$7:$R$2843,13,0)</f>
        <v>16.315999999999999</v>
      </c>
      <c r="M14" s="66">
        <f t="shared" si="4"/>
        <v>2</v>
      </c>
      <c r="N14" s="65">
        <f>VLOOKUP($A14,'Return Data'!$B$7:$R$2843,17,0)</f>
        <v>4.6890999999999998</v>
      </c>
      <c r="O14" s="66">
        <f t="shared" si="6"/>
        <v>11</v>
      </c>
      <c r="P14" s="65">
        <f>VLOOKUP($A14,'Return Data'!$B$7:$R$2843,14,0)</f>
        <v>6.2663000000000002</v>
      </c>
      <c r="Q14" s="66">
        <f t="shared" si="7"/>
        <v>8</v>
      </c>
      <c r="R14" s="65">
        <f>VLOOKUP($A14,'Return Data'!$B$7:$R$2843,16,0)</f>
        <v>8.5982000000000003</v>
      </c>
      <c r="S14" s="67">
        <f t="shared" si="5"/>
        <v>6</v>
      </c>
    </row>
    <row r="15" spans="1:19" x14ac:dyDescent="0.3">
      <c r="A15" s="82" t="s">
        <v>675</v>
      </c>
      <c r="B15" s="64">
        <f>VLOOKUP($A15,'Return Data'!$B$7:$R$2843,3,0)</f>
        <v>44340</v>
      </c>
      <c r="C15" s="65">
        <f>VLOOKUP($A15,'Return Data'!$B$7:$R$2843,4,0)</f>
        <v>19.554400000000001</v>
      </c>
      <c r="D15" s="65">
        <f>VLOOKUP($A15,'Return Data'!$B$7:$R$2843,9,0)</f>
        <v>15.7302</v>
      </c>
      <c r="E15" s="66">
        <f t="shared" si="0"/>
        <v>2</v>
      </c>
      <c r="F15" s="65">
        <f>VLOOKUP($A15,'Return Data'!$B$7:$R$2843,10,0)</f>
        <v>11.4541</v>
      </c>
      <c r="G15" s="66">
        <f t="shared" si="1"/>
        <v>4</v>
      </c>
      <c r="H15" s="65">
        <f>VLOOKUP($A15,'Return Data'!$B$7:$R$2843,11,0)</f>
        <v>8.5538000000000007</v>
      </c>
      <c r="I15" s="66">
        <f t="shared" si="2"/>
        <v>6</v>
      </c>
      <c r="J15" s="65">
        <f>VLOOKUP($A15,'Return Data'!$B$7:$R$2843,12,0)</f>
        <v>11.6289</v>
      </c>
      <c r="K15" s="66">
        <f t="shared" si="3"/>
        <v>4</v>
      </c>
      <c r="L15" s="65">
        <f>VLOOKUP($A15,'Return Data'!$B$7:$R$2843,13,0)</f>
        <v>12.7766</v>
      </c>
      <c r="M15" s="66">
        <f t="shared" si="4"/>
        <v>4</v>
      </c>
      <c r="N15" s="65">
        <f>VLOOKUP($A15,'Return Data'!$B$7:$R$2843,17,0)</f>
        <v>10.3101</v>
      </c>
      <c r="O15" s="66">
        <f t="shared" si="6"/>
        <v>1</v>
      </c>
      <c r="P15" s="65">
        <f>VLOOKUP($A15,'Return Data'!$B$7:$R$2843,14,0)</f>
        <v>9.6364999999999998</v>
      </c>
      <c r="Q15" s="66">
        <f t="shared" si="7"/>
        <v>1</v>
      </c>
      <c r="R15" s="65">
        <f>VLOOKUP($A15,'Return Data'!$B$7:$R$2843,16,0)</f>
        <v>9.8046000000000006</v>
      </c>
      <c r="S15" s="67">
        <f t="shared" si="5"/>
        <v>1</v>
      </c>
    </row>
    <row r="16" spans="1:19" x14ac:dyDescent="0.3">
      <c r="A16" s="82" t="s">
        <v>677</v>
      </c>
      <c r="B16" s="64">
        <f>VLOOKUP($A16,'Return Data'!$B$7:$R$2843,3,0)</f>
        <v>44340</v>
      </c>
      <c r="C16" s="65">
        <f>VLOOKUP($A16,'Return Data'!$B$7:$R$2843,4,0)</f>
        <v>25.6496</v>
      </c>
      <c r="D16" s="65">
        <f>VLOOKUP($A16,'Return Data'!$B$7:$R$2843,9,0)</f>
        <v>11.607699999999999</v>
      </c>
      <c r="E16" s="66">
        <f t="shared" si="0"/>
        <v>5</v>
      </c>
      <c r="F16" s="65">
        <f>VLOOKUP($A16,'Return Data'!$B$7:$R$2843,10,0)</f>
        <v>8.9398999999999997</v>
      </c>
      <c r="G16" s="66">
        <f t="shared" si="1"/>
        <v>11</v>
      </c>
      <c r="H16" s="65">
        <f>VLOOKUP($A16,'Return Data'!$B$7:$R$2843,11,0)</f>
        <v>6.9420000000000002</v>
      </c>
      <c r="I16" s="66">
        <f t="shared" si="2"/>
        <v>10</v>
      </c>
      <c r="J16" s="65">
        <f>VLOOKUP($A16,'Return Data'!$B$7:$R$2843,12,0)</f>
        <v>9.0610999999999997</v>
      </c>
      <c r="K16" s="66">
        <f t="shared" si="3"/>
        <v>10</v>
      </c>
      <c r="L16" s="65">
        <f>VLOOKUP($A16,'Return Data'!$B$7:$R$2843,13,0)</f>
        <v>10.0024</v>
      </c>
      <c r="M16" s="66">
        <f t="shared" si="4"/>
        <v>9</v>
      </c>
      <c r="N16" s="65">
        <f>VLOOKUP($A16,'Return Data'!$B$7:$R$2843,17,0)</f>
        <v>9.8998000000000008</v>
      </c>
      <c r="O16" s="66">
        <f t="shared" si="6"/>
        <v>2</v>
      </c>
      <c r="P16" s="65">
        <f>VLOOKUP($A16,'Return Data'!$B$7:$R$2843,14,0)</f>
        <v>9.4849999999999994</v>
      </c>
      <c r="Q16" s="66">
        <f t="shared" si="7"/>
        <v>2</v>
      </c>
      <c r="R16" s="65">
        <f>VLOOKUP($A16,'Return Data'!$B$7:$R$2843,16,0)</f>
        <v>9.4776000000000007</v>
      </c>
      <c r="S16" s="67">
        <f t="shared" si="5"/>
        <v>2</v>
      </c>
    </row>
    <row r="17" spans="1:19" x14ac:dyDescent="0.3">
      <c r="A17" s="82" t="s">
        <v>679</v>
      </c>
      <c r="B17" s="64">
        <f>VLOOKUP($A17,'Return Data'!$B$7:$R$2843,3,0)</f>
        <v>44340</v>
      </c>
      <c r="C17" s="65">
        <f>VLOOKUP($A17,'Return Data'!$B$7:$R$2843,4,0)</f>
        <v>14.2058</v>
      </c>
      <c r="D17" s="65">
        <f>VLOOKUP($A17,'Return Data'!$B$7:$R$2843,9,0)</f>
        <v>15.6548</v>
      </c>
      <c r="E17" s="66">
        <f t="shared" si="0"/>
        <v>3</v>
      </c>
      <c r="F17" s="65">
        <f>VLOOKUP($A17,'Return Data'!$B$7:$R$2843,10,0)</f>
        <v>7.2718999999999996</v>
      </c>
      <c r="G17" s="66">
        <f t="shared" si="1"/>
        <v>17</v>
      </c>
      <c r="H17" s="65">
        <f>VLOOKUP($A17,'Return Data'!$B$7:$R$2843,11,0)</f>
        <v>6.8425000000000002</v>
      </c>
      <c r="I17" s="66">
        <f t="shared" si="2"/>
        <v>11</v>
      </c>
      <c r="J17" s="65">
        <f>VLOOKUP($A17,'Return Data'!$B$7:$R$2843,12,0)</f>
        <v>9.6424000000000003</v>
      </c>
      <c r="K17" s="66">
        <f t="shared" si="3"/>
        <v>8</v>
      </c>
      <c r="L17" s="65">
        <f>VLOOKUP($A17,'Return Data'!$B$7:$R$2843,13,0)</f>
        <v>11.2204</v>
      </c>
      <c r="M17" s="66">
        <f t="shared" si="4"/>
        <v>6</v>
      </c>
      <c r="N17" s="65">
        <f>VLOOKUP($A17,'Return Data'!$B$7:$R$2843,17,0)</f>
        <v>-3.6739999999999999</v>
      </c>
      <c r="O17" s="66">
        <f t="shared" si="6"/>
        <v>15</v>
      </c>
      <c r="P17" s="65">
        <f>VLOOKUP($A17,'Return Data'!$B$7:$R$2843,14,0)</f>
        <v>-0.24049999999999999</v>
      </c>
      <c r="Q17" s="66">
        <f t="shared" si="7"/>
        <v>15</v>
      </c>
      <c r="R17" s="65">
        <f>VLOOKUP($A17,'Return Data'!$B$7:$R$2843,16,0)</f>
        <v>4.9753999999999996</v>
      </c>
      <c r="S17" s="67">
        <f t="shared" si="5"/>
        <v>15</v>
      </c>
    </row>
    <row r="18" spans="1:19" x14ac:dyDescent="0.3">
      <c r="A18" s="82" t="s">
        <v>680</v>
      </c>
      <c r="B18" s="64">
        <f>VLOOKUP($A18,'Return Data'!$B$7:$R$2843,3,0)</f>
        <v>44340</v>
      </c>
      <c r="C18" s="65">
        <f>VLOOKUP($A18,'Return Data'!$B$7:$R$2843,4,0)</f>
        <v>13.7415</v>
      </c>
      <c r="D18" s="65">
        <f>VLOOKUP($A18,'Return Data'!$B$7:$R$2843,9,0)</f>
        <v>9.1705000000000005</v>
      </c>
      <c r="E18" s="66">
        <f t="shared" si="0"/>
        <v>11</v>
      </c>
      <c r="F18" s="65">
        <f>VLOOKUP($A18,'Return Data'!$B$7:$R$2843,10,0)</f>
        <v>7.9805999999999999</v>
      </c>
      <c r="G18" s="66">
        <f t="shared" si="1"/>
        <v>16</v>
      </c>
      <c r="H18" s="65">
        <f>VLOOKUP($A18,'Return Data'!$B$7:$R$2843,11,0)</f>
        <v>5.6451000000000002</v>
      </c>
      <c r="I18" s="66">
        <f t="shared" si="2"/>
        <v>12</v>
      </c>
      <c r="J18" s="65">
        <f>VLOOKUP($A18,'Return Data'!$B$7:$R$2843,12,0)</f>
        <v>7.9606000000000003</v>
      </c>
      <c r="K18" s="66">
        <f t="shared" si="3"/>
        <v>14</v>
      </c>
      <c r="L18" s="65">
        <f>VLOOKUP($A18,'Return Data'!$B$7:$R$2843,13,0)</f>
        <v>8.2340999999999998</v>
      </c>
      <c r="M18" s="66">
        <f t="shared" si="4"/>
        <v>14</v>
      </c>
      <c r="N18" s="65">
        <f>VLOOKUP($A18,'Return Data'!$B$7:$R$2843,17,0)</f>
        <v>8.2251999999999992</v>
      </c>
      <c r="O18" s="66">
        <f t="shared" si="6"/>
        <v>5</v>
      </c>
      <c r="P18" s="65">
        <f>VLOOKUP($A18,'Return Data'!$B$7:$R$2843,14,0)</f>
        <v>8.3788</v>
      </c>
      <c r="Q18" s="66">
        <f t="shared" si="7"/>
        <v>4</v>
      </c>
      <c r="R18" s="65">
        <f>VLOOKUP($A18,'Return Data'!$B$7:$R$2843,16,0)</f>
        <v>7.8083</v>
      </c>
      <c r="S18" s="67">
        <f t="shared" si="5"/>
        <v>9</v>
      </c>
    </row>
    <row r="19" spans="1:19" x14ac:dyDescent="0.3">
      <c r="A19" s="82" t="s">
        <v>683</v>
      </c>
      <c r="B19" s="64">
        <f>VLOOKUP($A19,'Return Data'!$B$7:$R$2843,3,0)</f>
        <v>44340</v>
      </c>
      <c r="C19" s="65">
        <f>VLOOKUP($A19,'Return Data'!$B$7:$R$2843,4,0)</f>
        <v>1546.2985000000001</v>
      </c>
      <c r="D19" s="65">
        <f>VLOOKUP($A19,'Return Data'!$B$7:$R$2843,9,0)</f>
        <v>8.5973000000000006</v>
      </c>
      <c r="E19" s="66">
        <f t="shared" si="0"/>
        <v>12</v>
      </c>
      <c r="F19" s="65">
        <f>VLOOKUP($A19,'Return Data'!$B$7:$R$2843,10,0)</f>
        <v>8.3338000000000001</v>
      </c>
      <c r="G19" s="66">
        <f t="shared" si="1"/>
        <v>14</v>
      </c>
      <c r="H19" s="65">
        <f>VLOOKUP($A19,'Return Data'!$B$7:$R$2843,11,0)</f>
        <v>3.7290000000000001</v>
      </c>
      <c r="I19" s="66">
        <f t="shared" si="2"/>
        <v>17</v>
      </c>
      <c r="J19" s="65">
        <f>VLOOKUP($A19,'Return Data'!$B$7:$R$2843,12,0)</f>
        <v>5.2709000000000001</v>
      </c>
      <c r="K19" s="66">
        <f t="shared" si="3"/>
        <v>17</v>
      </c>
      <c r="L19" s="65">
        <f>VLOOKUP($A19,'Return Data'!$B$7:$R$2843,13,0)</f>
        <v>6.5761000000000003</v>
      </c>
      <c r="M19" s="66">
        <f t="shared" si="4"/>
        <v>16</v>
      </c>
      <c r="N19" s="65">
        <f>VLOOKUP($A19,'Return Data'!$B$7:$R$2843,17,0)</f>
        <v>5.5731000000000002</v>
      </c>
      <c r="O19" s="66">
        <f t="shared" si="6"/>
        <v>9</v>
      </c>
      <c r="P19" s="65">
        <f>VLOOKUP($A19,'Return Data'!$B$7:$R$2843,14,0)</f>
        <v>3.2370000000000001</v>
      </c>
      <c r="Q19" s="66">
        <f t="shared" si="7"/>
        <v>12</v>
      </c>
      <c r="R19" s="65">
        <f>VLOOKUP($A19,'Return Data'!$B$7:$R$2843,16,0)</f>
        <v>6.6977000000000002</v>
      </c>
      <c r="S19" s="67">
        <f t="shared" si="5"/>
        <v>13</v>
      </c>
    </row>
    <row r="20" spans="1:19" x14ac:dyDescent="0.3">
      <c r="A20" s="82" t="s">
        <v>685</v>
      </c>
      <c r="B20" s="64">
        <f>VLOOKUP($A20,'Return Data'!$B$7:$R$2843,3,0)</f>
        <v>44340</v>
      </c>
      <c r="C20" s="65">
        <f>VLOOKUP($A20,'Return Data'!$B$7:$R$2843,4,0)</f>
        <v>25.582100000000001</v>
      </c>
      <c r="D20" s="65">
        <f>VLOOKUP($A20,'Return Data'!$B$7:$R$2843,9,0)</f>
        <v>7.0842000000000001</v>
      </c>
      <c r="E20" s="66">
        <f t="shared" si="0"/>
        <v>16</v>
      </c>
      <c r="F20" s="65">
        <f>VLOOKUP($A20,'Return Data'!$B$7:$R$2843,10,0)</f>
        <v>9.9305000000000003</v>
      </c>
      <c r="G20" s="66">
        <f t="shared" si="1"/>
        <v>8</v>
      </c>
      <c r="H20" s="65">
        <f>VLOOKUP($A20,'Return Data'!$B$7:$R$2843,11,0)</f>
        <v>7.0952000000000002</v>
      </c>
      <c r="I20" s="66">
        <f t="shared" si="2"/>
        <v>9</v>
      </c>
      <c r="J20" s="65">
        <f>VLOOKUP($A20,'Return Data'!$B$7:$R$2843,12,0)</f>
        <v>8.4794999999999998</v>
      </c>
      <c r="K20" s="66">
        <f t="shared" si="3"/>
        <v>13</v>
      </c>
      <c r="L20" s="65">
        <f>VLOOKUP($A20,'Return Data'!$B$7:$R$2843,13,0)</f>
        <v>9.6315000000000008</v>
      </c>
      <c r="M20" s="66">
        <f t="shared" si="4"/>
        <v>11</v>
      </c>
      <c r="N20" s="65">
        <f>VLOOKUP($A20,'Return Data'!$B$7:$R$2843,17,0)</f>
        <v>8.3881999999999994</v>
      </c>
      <c r="O20" s="66">
        <f t="shared" si="6"/>
        <v>4</v>
      </c>
      <c r="P20" s="65">
        <f>VLOOKUP($A20,'Return Data'!$B$7:$R$2843,14,0)</f>
        <v>8.4412000000000003</v>
      </c>
      <c r="Q20" s="66">
        <f t="shared" si="7"/>
        <v>3</v>
      </c>
      <c r="R20" s="65">
        <f>VLOOKUP($A20,'Return Data'!$B$7:$R$2843,16,0)</f>
        <v>9.1455000000000002</v>
      </c>
      <c r="S20" s="67">
        <f t="shared" si="5"/>
        <v>4</v>
      </c>
    </row>
    <row r="21" spans="1:19" x14ac:dyDescent="0.3">
      <c r="A21" s="82" t="s">
        <v>687</v>
      </c>
      <c r="B21" s="64">
        <f>VLOOKUP($A21,'Return Data'!$B$7:$R$2843,3,0)</f>
        <v>44340</v>
      </c>
      <c r="C21" s="65">
        <f>VLOOKUP($A21,'Return Data'!$B$7:$R$2843,4,0)</f>
        <v>23.6248</v>
      </c>
      <c r="D21" s="65">
        <f>VLOOKUP($A21,'Return Data'!$B$7:$R$2843,9,0)</f>
        <v>7.3771000000000004</v>
      </c>
      <c r="E21" s="66">
        <f t="shared" si="0"/>
        <v>14</v>
      </c>
      <c r="F21" s="65">
        <f>VLOOKUP($A21,'Return Data'!$B$7:$R$2843,10,0)</f>
        <v>8.2196999999999996</v>
      </c>
      <c r="G21" s="66">
        <f t="shared" si="1"/>
        <v>15</v>
      </c>
      <c r="H21" s="65">
        <f>VLOOKUP($A21,'Return Data'!$B$7:$R$2843,11,0)</f>
        <v>4.6063999999999998</v>
      </c>
      <c r="I21" s="66">
        <f t="shared" si="2"/>
        <v>16</v>
      </c>
      <c r="J21" s="65">
        <f>VLOOKUP($A21,'Return Data'!$B$7:$R$2843,12,0)</f>
        <v>8.5219000000000005</v>
      </c>
      <c r="K21" s="66">
        <f t="shared" si="3"/>
        <v>12</v>
      </c>
      <c r="L21" s="65">
        <f>VLOOKUP($A21,'Return Data'!$B$7:$R$2843,13,0)</f>
        <v>10.4557</v>
      </c>
      <c r="M21" s="66">
        <f t="shared" si="4"/>
        <v>8</v>
      </c>
      <c r="N21" s="65">
        <f>VLOOKUP($A21,'Return Data'!$B$7:$R$2843,17,0)</f>
        <v>4.1021999999999998</v>
      </c>
      <c r="O21" s="66">
        <f t="shared" si="6"/>
        <v>12</v>
      </c>
      <c r="P21" s="65">
        <f>VLOOKUP($A21,'Return Data'!$B$7:$R$2843,14,0)</f>
        <v>5.0890000000000004</v>
      </c>
      <c r="Q21" s="66">
        <f t="shared" si="7"/>
        <v>10</v>
      </c>
      <c r="R21" s="65">
        <f>VLOOKUP($A21,'Return Data'!$B$7:$R$2843,16,0)</f>
        <v>7.5058999999999996</v>
      </c>
      <c r="S21" s="67">
        <f t="shared" si="5"/>
        <v>10</v>
      </c>
    </row>
    <row r="22" spans="1:19" x14ac:dyDescent="0.3">
      <c r="A22" s="82" t="s">
        <v>689</v>
      </c>
      <c r="B22" s="64">
        <f>VLOOKUP($A22,'Return Data'!$B$7:$R$2843,3,0)</f>
        <v>44340</v>
      </c>
      <c r="C22" s="65">
        <f>VLOOKUP($A22,'Return Data'!$B$7:$R$2843,4,0)</f>
        <v>26.640799999999999</v>
      </c>
      <c r="D22" s="65">
        <f>VLOOKUP($A22,'Return Data'!$B$7:$R$2843,9,0)</f>
        <v>9.1978000000000009</v>
      </c>
      <c r="E22" s="66">
        <f t="shared" si="0"/>
        <v>10</v>
      </c>
      <c r="F22" s="65">
        <f>VLOOKUP($A22,'Return Data'!$B$7:$R$2843,10,0)</f>
        <v>8.7913999999999994</v>
      </c>
      <c r="G22" s="66">
        <f t="shared" si="1"/>
        <v>12</v>
      </c>
      <c r="H22" s="65">
        <f>VLOOKUP($A22,'Return Data'!$B$7:$R$2843,11,0)</f>
        <v>8.4350000000000005</v>
      </c>
      <c r="I22" s="66">
        <f t="shared" si="2"/>
        <v>7</v>
      </c>
      <c r="J22" s="65">
        <f>VLOOKUP($A22,'Return Data'!$B$7:$R$2843,12,0)</f>
        <v>10.4354</v>
      </c>
      <c r="K22" s="66">
        <f t="shared" si="3"/>
        <v>7</v>
      </c>
      <c r="L22" s="65">
        <f>VLOOKUP($A22,'Return Data'!$B$7:$R$2843,13,0)</f>
        <v>10.5665</v>
      </c>
      <c r="M22" s="66">
        <f t="shared" si="4"/>
        <v>7</v>
      </c>
      <c r="N22" s="65">
        <f>VLOOKUP($A22,'Return Data'!$B$7:$R$2843,17,0)</f>
        <v>-0.13539999999999999</v>
      </c>
      <c r="O22" s="66">
        <f t="shared" si="6"/>
        <v>14</v>
      </c>
      <c r="P22" s="65">
        <f>VLOOKUP($A22,'Return Data'!$B$7:$R$2843,14,0)</f>
        <v>1.7843</v>
      </c>
      <c r="Q22" s="66">
        <f t="shared" si="7"/>
        <v>14</v>
      </c>
      <c r="R22" s="65">
        <f>VLOOKUP($A22,'Return Data'!$B$7:$R$2843,16,0)</f>
        <v>6.6605999999999996</v>
      </c>
      <c r="S22" s="67">
        <f t="shared" si="5"/>
        <v>14</v>
      </c>
    </row>
    <row r="23" spans="1:19" x14ac:dyDescent="0.3">
      <c r="A23" s="82" t="s">
        <v>691</v>
      </c>
      <c r="B23" s="64">
        <f>VLOOKUP($A23,'Return Data'!$B$7:$R$2843,3,0)</f>
        <v>44340</v>
      </c>
      <c r="C23" s="65">
        <f>VLOOKUP($A23,'Return Data'!$B$7:$R$2843,4,0)</f>
        <v>0.12590000000000001</v>
      </c>
      <c r="D23" s="65">
        <f>VLOOKUP($A23,'Return Data'!$B$7:$R$2843,9,0)</f>
        <v>11.330399999999999</v>
      </c>
      <c r="E23" s="66">
        <f t="shared" si="0"/>
        <v>6</v>
      </c>
      <c r="F23" s="65">
        <f>VLOOKUP($A23,'Return Data'!$B$7:$R$2843,10,0)</f>
        <v>11.3827</v>
      </c>
      <c r="G23" s="66">
        <f t="shared" si="1"/>
        <v>5</v>
      </c>
      <c r="H23" s="65">
        <f>VLOOKUP($A23,'Return Data'!$B$7:$R$2843,11,0)</f>
        <v>-41.678400000000003</v>
      </c>
      <c r="I23" s="66">
        <f t="shared" si="2"/>
        <v>20</v>
      </c>
      <c r="J23" s="65">
        <f>VLOOKUP($A23,'Return Data'!$B$7:$R$2843,12,0)</f>
        <v>-29.921700000000001</v>
      </c>
      <c r="K23" s="66">
        <f t="shared" si="3"/>
        <v>20</v>
      </c>
      <c r="L23" s="65">
        <f>VLOOKUP($A23,'Return Data'!$B$7:$R$2843,13,0)</f>
        <v>-20.4557</v>
      </c>
      <c r="M23" s="66">
        <f t="shared" si="4"/>
        <v>19</v>
      </c>
      <c r="N23" s="65"/>
      <c r="O23" s="66"/>
      <c r="P23" s="65"/>
      <c r="Q23" s="66"/>
      <c r="R23" s="65">
        <f>VLOOKUP($A23,'Return Data'!$B$7:$R$2843,16,0)</f>
        <v>-15.019500000000001</v>
      </c>
      <c r="S23" s="67">
        <f t="shared" si="5"/>
        <v>18</v>
      </c>
    </row>
    <row r="24" spans="1:19" x14ac:dyDescent="0.3">
      <c r="A24" s="82" t="s">
        <v>694</v>
      </c>
      <c r="B24" s="64">
        <f>VLOOKUP($A24,'Return Data'!$B$7:$R$2843,3,0)</f>
        <v>44340</v>
      </c>
      <c r="C24" s="65">
        <f>VLOOKUP($A24,'Return Data'!$B$7:$R$2843,4,0)</f>
        <v>15.918699999999999</v>
      </c>
      <c r="D24" s="65">
        <f>VLOOKUP($A24,'Return Data'!$B$7:$R$2843,9,0)</f>
        <v>6.2834000000000003</v>
      </c>
      <c r="E24" s="66">
        <f t="shared" si="0"/>
        <v>18</v>
      </c>
      <c r="F24" s="65">
        <f>VLOOKUP($A24,'Return Data'!$B$7:$R$2843,10,0)</f>
        <v>9.3705999999999996</v>
      </c>
      <c r="G24" s="66">
        <f t="shared" si="1"/>
        <v>10</v>
      </c>
      <c r="H24" s="65">
        <f>VLOOKUP($A24,'Return Data'!$B$7:$R$2843,11,0)</f>
        <v>11.2113</v>
      </c>
      <c r="I24" s="66">
        <f t="shared" si="2"/>
        <v>4</v>
      </c>
      <c r="J24" s="65">
        <f>VLOOKUP($A24,'Return Data'!$B$7:$R$2843,12,0)</f>
        <v>12.5036</v>
      </c>
      <c r="K24" s="66">
        <f t="shared" si="3"/>
        <v>3</v>
      </c>
      <c r="L24" s="65">
        <f>VLOOKUP($A24,'Return Data'!$B$7:$R$2843,13,0)</f>
        <v>8.6143000000000001</v>
      </c>
      <c r="M24" s="66">
        <f t="shared" si="4"/>
        <v>13</v>
      </c>
      <c r="N24" s="65">
        <f>VLOOKUP($A24,'Return Data'!$B$7:$R$2843,17,0)</f>
        <v>2.8050999999999999</v>
      </c>
      <c r="O24" s="66">
        <f>RANK(N24,N$8:N$27,0)</f>
        <v>13</v>
      </c>
      <c r="P24" s="65">
        <f>VLOOKUP($A24,'Return Data'!$B$7:$R$2843,14,0)</f>
        <v>3.8549000000000002</v>
      </c>
      <c r="Q24" s="66">
        <f>RANK(P24,P$8:P$27,0)</f>
        <v>11</v>
      </c>
      <c r="R24" s="65">
        <f>VLOOKUP($A24,'Return Data'!$B$7:$R$2843,16,0)</f>
        <v>7.2359</v>
      </c>
      <c r="S24" s="67">
        <f t="shared" si="5"/>
        <v>11</v>
      </c>
    </row>
    <row r="25" spans="1:19" x14ac:dyDescent="0.3">
      <c r="A25" s="82" t="s">
        <v>700</v>
      </c>
      <c r="B25" s="64">
        <f>VLOOKUP($A25,'Return Data'!$B$7:$R$2843,3,0)</f>
        <v>44340</v>
      </c>
      <c r="C25" s="65">
        <f>VLOOKUP($A25,'Return Data'!$B$7:$R$2843,4,0)</f>
        <v>36.4876</v>
      </c>
      <c r="D25" s="65">
        <f>VLOOKUP($A25,'Return Data'!$B$7:$R$2843,9,0)</f>
        <v>9.2952999999999992</v>
      </c>
      <c r="E25" s="66">
        <f t="shared" si="0"/>
        <v>9</v>
      </c>
      <c r="F25" s="65">
        <f>VLOOKUP($A25,'Return Data'!$B$7:$R$2843,10,0)</f>
        <v>8.3854000000000006</v>
      </c>
      <c r="G25" s="66">
        <f t="shared" si="1"/>
        <v>13</v>
      </c>
      <c r="H25" s="65">
        <f>VLOOKUP($A25,'Return Data'!$B$7:$R$2843,11,0)</f>
        <v>5.4711999999999996</v>
      </c>
      <c r="I25" s="66">
        <f t="shared" si="2"/>
        <v>13</v>
      </c>
      <c r="J25" s="65">
        <f>VLOOKUP($A25,'Return Data'!$B$7:$R$2843,12,0)</f>
        <v>8.6229999999999993</v>
      </c>
      <c r="K25" s="66">
        <f t="shared" si="3"/>
        <v>11</v>
      </c>
      <c r="L25" s="65">
        <f>VLOOKUP($A25,'Return Data'!$B$7:$R$2843,13,0)</f>
        <v>9.5890000000000004</v>
      </c>
      <c r="M25" s="66">
        <f t="shared" si="4"/>
        <v>12</v>
      </c>
      <c r="N25" s="65">
        <f>VLOOKUP($A25,'Return Data'!$B$7:$R$2843,17,0)</f>
        <v>8.6526999999999994</v>
      </c>
      <c r="O25" s="66">
        <f>RANK(N25,N$8:N$27,0)</f>
        <v>3</v>
      </c>
      <c r="P25" s="65">
        <f>VLOOKUP($A25,'Return Data'!$B$7:$R$2843,14,0)</f>
        <v>8.3367000000000004</v>
      </c>
      <c r="Q25" s="66">
        <f>RANK(P25,P$8:P$27,0)</f>
        <v>5</v>
      </c>
      <c r="R25" s="65">
        <f>VLOOKUP($A25,'Return Data'!$B$7:$R$2843,16,0)</f>
        <v>9.2148000000000003</v>
      </c>
      <c r="S25" s="67">
        <f t="shared" si="5"/>
        <v>3</v>
      </c>
    </row>
    <row r="26" spans="1:19" x14ac:dyDescent="0.3">
      <c r="A26" s="82" t="s">
        <v>708</v>
      </c>
      <c r="B26" s="64">
        <f>VLOOKUP($A26,'Return Data'!$B$7:$R$2843,3,0)</f>
        <v>44340</v>
      </c>
      <c r="C26" s="65">
        <f>VLOOKUP($A26,'Return Data'!$B$7:$R$2843,4,0)</f>
        <v>0.63370000000000004</v>
      </c>
      <c r="D26" s="65">
        <f>VLOOKUP($A26,'Return Data'!$B$7:$R$2843,9,0)</f>
        <v>11.2546</v>
      </c>
      <c r="E26" s="66">
        <f t="shared" si="0"/>
        <v>7</v>
      </c>
      <c r="F26" s="65">
        <f>VLOOKUP($A26,'Return Data'!$B$7:$R$2843,10,0)</f>
        <v>11.3735</v>
      </c>
      <c r="G26" s="66">
        <f t="shared" si="1"/>
        <v>6</v>
      </c>
      <c r="H26" s="65">
        <f>VLOOKUP($A26,'Return Data'!$B$7:$R$2843,11,0)</f>
        <v>-40.671900000000001</v>
      </c>
      <c r="I26" s="66">
        <f t="shared" si="2"/>
        <v>19</v>
      </c>
      <c r="J26" s="65">
        <f>VLOOKUP($A26,'Return Data'!$B$7:$R$2843,12,0)</f>
        <v>-24.643799999999999</v>
      </c>
      <c r="K26" s="66">
        <f t="shared" si="3"/>
        <v>19</v>
      </c>
      <c r="L26" s="65">
        <f>VLOOKUP($A26,'Return Data'!$B$7:$R$2843,13,0)</f>
        <v>-58.799199999999999</v>
      </c>
      <c r="M26" s="66">
        <f t="shared" si="4"/>
        <v>20</v>
      </c>
      <c r="N26" s="65"/>
      <c r="O26" s="66"/>
      <c r="P26" s="65"/>
      <c r="Q26" s="66"/>
      <c r="R26" s="65">
        <f>VLOOKUP($A26,'Return Data'!$B$7:$R$2843,16,0)</f>
        <v>-49.837400000000002</v>
      </c>
      <c r="S26" s="67">
        <f t="shared" si="5"/>
        <v>20</v>
      </c>
    </row>
    <row r="27" spans="1:19" x14ac:dyDescent="0.3">
      <c r="A27" s="82" t="s">
        <v>710</v>
      </c>
      <c r="B27" s="64">
        <f>VLOOKUP($A27,'Return Data'!$B$7:$R$2843,3,0)</f>
        <v>44340</v>
      </c>
      <c r="C27" s="65">
        <f>VLOOKUP($A27,'Return Data'!$B$7:$R$2843,4,0)</f>
        <v>12.608599999999999</v>
      </c>
      <c r="D27" s="65">
        <f>VLOOKUP($A27,'Return Data'!$B$7:$R$2843,9,0)</f>
        <v>7.1494999999999997</v>
      </c>
      <c r="E27" s="66">
        <f t="shared" si="0"/>
        <v>15</v>
      </c>
      <c r="F27" s="65">
        <f>VLOOKUP($A27,'Return Data'!$B$7:$R$2843,10,0)</f>
        <v>7.0034000000000001</v>
      </c>
      <c r="G27" s="66">
        <f t="shared" si="1"/>
        <v>18</v>
      </c>
      <c r="H27" s="65">
        <f>VLOOKUP($A27,'Return Data'!$B$7:$R$2843,11,0)</f>
        <v>5.3692000000000002</v>
      </c>
      <c r="I27" s="66">
        <f t="shared" si="2"/>
        <v>14</v>
      </c>
      <c r="J27" s="65">
        <f>VLOOKUP($A27,'Return Data'!$B$7:$R$2843,12,0)</f>
        <v>7.5814000000000004</v>
      </c>
      <c r="K27" s="66">
        <f t="shared" si="3"/>
        <v>15</v>
      </c>
      <c r="L27" s="65">
        <f>VLOOKUP($A27,'Return Data'!$B$7:$R$2843,13,0)</f>
        <v>-2.3774999999999999</v>
      </c>
      <c r="M27" s="66">
        <f t="shared" si="4"/>
        <v>18</v>
      </c>
      <c r="N27" s="65">
        <f>VLOOKUP($A27,'Return Data'!$B$7:$R$2843,17,0)</f>
        <v>-16.497900000000001</v>
      </c>
      <c r="O27" s="66">
        <f>RANK(N27,N$8:N$27,0)</f>
        <v>16</v>
      </c>
      <c r="P27" s="65">
        <f>VLOOKUP($A27,'Return Data'!$B$7:$R$2843,14,0)</f>
        <v>-9.2495999999999992</v>
      </c>
      <c r="Q27" s="66">
        <f>RANK(P27,P$8:P$27,0)</f>
        <v>16</v>
      </c>
      <c r="R27" s="65">
        <f>VLOOKUP($A27,'Return Data'!$B$7:$R$2843,16,0)</f>
        <v>2.6496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9.4645600000000005</v>
      </c>
      <c r="E29" s="88"/>
      <c r="F29" s="89">
        <f>AVERAGE(F8:F27)</f>
        <v>10.51656</v>
      </c>
      <c r="G29" s="88"/>
      <c r="H29" s="89">
        <f>AVERAGE(H8:H27)</f>
        <v>3.1278000000000006</v>
      </c>
      <c r="I29" s="88"/>
      <c r="J29" s="89">
        <f>AVERAGE(J8:J27)</f>
        <v>6.0972149999999967</v>
      </c>
      <c r="K29" s="88"/>
      <c r="L29" s="89">
        <f>AVERAGE(L8:L27)</f>
        <v>4.6792799999999994</v>
      </c>
      <c r="M29" s="88"/>
      <c r="N29" s="89">
        <f>AVERAGE(N8:N27)</f>
        <v>1.5236647058823527</v>
      </c>
      <c r="O29" s="88"/>
      <c r="P29" s="89">
        <f>AVERAGE(P8:P27)</f>
        <v>2.7910294117647059</v>
      </c>
      <c r="Q29" s="88"/>
      <c r="R29" s="89">
        <f>AVERAGE(R8:R27)</f>
        <v>1.4064749999999993</v>
      </c>
      <c r="S29" s="90"/>
    </row>
    <row r="30" spans="1:19" x14ac:dyDescent="0.3">
      <c r="A30" s="87" t="s">
        <v>28</v>
      </c>
      <c r="B30" s="88"/>
      <c r="C30" s="88"/>
      <c r="D30" s="89">
        <f>MIN(D8:D27)</f>
        <v>0</v>
      </c>
      <c r="E30" s="88"/>
      <c r="F30" s="89">
        <f>MIN(F8:F27)</f>
        <v>0</v>
      </c>
      <c r="G30" s="88"/>
      <c r="H30" s="89">
        <f>MIN(H8:H27)</f>
        <v>-41.678400000000003</v>
      </c>
      <c r="I30" s="88"/>
      <c r="J30" s="89">
        <f>MIN(J8:J27)</f>
        <v>-29.921700000000001</v>
      </c>
      <c r="K30" s="88"/>
      <c r="L30" s="89">
        <f>MIN(L8:L27)</f>
        <v>-58.799199999999999</v>
      </c>
      <c r="M30" s="88"/>
      <c r="N30" s="89">
        <f>MIN(N8:N27)</f>
        <v>-41.648000000000003</v>
      </c>
      <c r="O30" s="88"/>
      <c r="P30" s="89">
        <f>MIN(P8:P27)</f>
        <v>-31.8872</v>
      </c>
      <c r="Q30" s="88"/>
      <c r="R30" s="89">
        <f>MIN(R8:R27)</f>
        <v>-49.837400000000002</v>
      </c>
      <c r="S30" s="90"/>
    </row>
    <row r="31" spans="1:19" ht="15" thickBot="1" x14ac:dyDescent="0.35">
      <c r="A31" s="91" t="s">
        <v>29</v>
      </c>
      <c r="B31" s="92"/>
      <c r="C31" s="92"/>
      <c r="D31" s="93">
        <f>MAX(D8:D27)</f>
        <v>18.504000000000001</v>
      </c>
      <c r="E31" s="92"/>
      <c r="F31" s="93">
        <f>MAX(F8:F27)</f>
        <v>23.411799999999999</v>
      </c>
      <c r="G31" s="92"/>
      <c r="H31" s="93">
        <f>MAX(H8:H27)</f>
        <v>19.703600000000002</v>
      </c>
      <c r="I31" s="92"/>
      <c r="J31" s="93">
        <f>MAX(J8:J27)</f>
        <v>20.773099999999999</v>
      </c>
      <c r="K31" s="92"/>
      <c r="L31" s="93">
        <f>MAX(L8:L27)</f>
        <v>17.2242</v>
      </c>
      <c r="M31" s="92"/>
      <c r="N31" s="93">
        <f>MAX(N8:N27)</f>
        <v>10.3101</v>
      </c>
      <c r="O31" s="92"/>
      <c r="P31" s="93">
        <f>MAX(P8:P27)</f>
        <v>9.6364999999999998</v>
      </c>
      <c r="Q31" s="92"/>
      <c r="R31" s="93">
        <f>MAX(R8:R27)</f>
        <v>9.8046000000000006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44340</v>
      </c>
      <c r="C8" s="65">
        <f>VLOOKUP($A8,'Return Data'!$B$7:$R$2843,4,0)</f>
        <v>15.5182</v>
      </c>
      <c r="D8" s="65">
        <f>VLOOKUP($A8,'Return Data'!$B$7:$R$2843,9,0)</f>
        <v>6.1166999999999998</v>
      </c>
      <c r="E8" s="66">
        <f t="shared" ref="E8:E27" si="0">RANK(D8,D$8:D$27,0)</f>
        <v>15</v>
      </c>
      <c r="F8" s="65">
        <f>VLOOKUP($A8,'Return Data'!$B$7:$R$2843,10,0)</f>
        <v>8.7754999999999992</v>
      </c>
      <c r="G8" s="66">
        <f t="shared" ref="G8:G27" si="1">RANK(F8,F$8:F$27,0)</f>
        <v>9</v>
      </c>
      <c r="H8" s="65">
        <f>VLOOKUP($A8,'Return Data'!$B$7:$R$2843,11,0)</f>
        <v>7.6657000000000002</v>
      </c>
      <c r="I8" s="66">
        <f t="shared" ref="I8:I27" si="2">RANK(H8,H$8:H$27,0)</f>
        <v>7</v>
      </c>
      <c r="J8" s="65">
        <f>VLOOKUP($A8,'Return Data'!$B$7:$R$2843,12,0)</f>
        <v>10.063700000000001</v>
      </c>
      <c r="K8" s="66">
        <f t="shared" ref="K8:K27" si="3">RANK(J8,J$8:J$27,0)</f>
        <v>6</v>
      </c>
      <c r="L8" s="65">
        <f>VLOOKUP($A8,'Return Data'!$B$7:$R$2843,13,0)</f>
        <v>11.371</v>
      </c>
      <c r="M8" s="66">
        <f t="shared" ref="M8:M27" si="4">RANK(L8,L$8:L$27,0)</f>
        <v>5</v>
      </c>
      <c r="N8" s="65">
        <f>VLOOKUP($A8,'Return Data'!$B$7:$R$2843,17,0)</f>
        <v>6.4832999999999998</v>
      </c>
      <c r="O8" s="66">
        <f>RANK(N8,N$8:N$27,0)</f>
        <v>6</v>
      </c>
      <c r="P8" s="65">
        <f>VLOOKUP($A8,'Return Data'!$B$7:$R$2843,14,0)</f>
        <v>6.2912999999999997</v>
      </c>
      <c r="Q8" s="66">
        <f>RANK(P8,P$8:P$27,0)</f>
        <v>7</v>
      </c>
      <c r="R8" s="65">
        <f>VLOOKUP($A8,'Return Data'!$B$7:$R$2843,16,0)</f>
        <v>7.4482999999999997</v>
      </c>
      <c r="S8" s="67">
        <f t="shared" ref="S8:S27" si="5">RANK(R8,R$8:R$27,0)</f>
        <v>7</v>
      </c>
    </row>
    <row r="9" spans="1:19" x14ac:dyDescent="0.3">
      <c r="A9" s="82" t="s">
        <v>655</v>
      </c>
      <c r="B9" s="64">
        <f>VLOOKUP($A9,'Return Data'!$B$7:$R$2843,3,0)</f>
        <v>44340</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-16.71</v>
      </c>
      <c r="S9" s="67">
        <f t="shared" si="5"/>
        <v>19</v>
      </c>
    </row>
    <row r="10" spans="1:19" x14ac:dyDescent="0.3">
      <c r="A10" s="82" t="s">
        <v>657</v>
      </c>
      <c r="B10" s="64">
        <f>VLOOKUP($A10,'Return Data'!$B$7:$R$2843,3,0)</f>
        <v>44340</v>
      </c>
      <c r="C10" s="65">
        <f>VLOOKUP($A10,'Return Data'!$B$7:$R$2843,4,0)</f>
        <v>16.504799999999999</v>
      </c>
      <c r="D10" s="65">
        <f>VLOOKUP($A10,'Return Data'!$B$7:$R$2843,9,0)</f>
        <v>8.2614000000000001</v>
      </c>
      <c r="E10" s="66">
        <f t="shared" si="0"/>
        <v>10</v>
      </c>
      <c r="F10" s="65">
        <f>VLOOKUP($A10,'Return Data'!$B$7:$R$2843,10,0)</f>
        <v>8.9033999999999995</v>
      </c>
      <c r="G10" s="66">
        <f t="shared" si="1"/>
        <v>7</v>
      </c>
      <c r="H10" s="65">
        <f>VLOOKUP($A10,'Return Data'!$B$7:$R$2843,11,0)</f>
        <v>6.9097999999999997</v>
      </c>
      <c r="I10" s="66">
        <f t="shared" si="2"/>
        <v>8</v>
      </c>
      <c r="J10" s="65">
        <f>VLOOKUP($A10,'Return Data'!$B$7:$R$2843,12,0)</f>
        <v>8.3428000000000004</v>
      </c>
      <c r="K10" s="66">
        <f t="shared" si="3"/>
        <v>9</v>
      </c>
      <c r="L10" s="65">
        <f>VLOOKUP($A10,'Return Data'!$B$7:$R$2843,13,0)</f>
        <v>8.7630999999999997</v>
      </c>
      <c r="M10" s="66">
        <f t="shared" si="4"/>
        <v>11</v>
      </c>
      <c r="N10" s="65">
        <f>VLOOKUP($A10,'Return Data'!$B$7:$R$2843,17,0)</f>
        <v>6.0857999999999999</v>
      </c>
      <c r="O10" s="66">
        <f t="shared" ref="O10:O22" si="6">RANK(N10,N$8:N$27,0)</f>
        <v>7</v>
      </c>
      <c r="P10" s="65">
        <f>VLOOKUP($A10,'Return Data'!$B$7:$R$2843,14,0)</f>
        <v>6.6649000000000003</v>
      </c>
      <c r="Q10" s="66">
        <f t="shared" ref="Q10:Q22" si="7">RANK(P10,P$8:P$27,0)</f>
        <v>6</v>
      </c>
      <c r="R10" s="65">
        <f>VLOOKUP($A10,'Return Data'!$B$7:$R$2843,16,0)</f>
        <v>7.5740999999999996</v>
      </c>
      <c r="S10" s="67">
        <f t="shared" si="5"/>
        <v>6</v>
      </c>
    </row>
    <row r="11" spans="1:19" x14ac:dyDescent="0.3">
      <c r="A11" s="82" t="s">
        <v>658</v>
      </c>
      <c r="B11" s="64">
        <f>VLOOKUP($A11,'Return Data'!$B$7:$R$2843,3,0)</f>
        <v>44340</v>
      </c>
      <c r="C11" s="65">
        <f>VLOOKUP($A11,'Return Data'!$B$7:$R$2843,4,0)</f>
        <v>15.684799999999999</v>
      </c>
      <c r="D11" s="65">
        <f>VLOOKUP($A11,'Return Data'!$B$7:$R$2843,9,0)</f>
        <v>5.1116999999999999</v>
      </c>
      <c r="E11" s="66">
        <f t="shared" si="0"/>
        <v>19</v>
      </c>
      <c r="F11" s="65">
        <f>VLOOKUP($A11,'Return Data'!$B$7:$R$2843,10,0)</f>
        <v>22.667100000000001</v>
      </c>
      <c r="G11" s="66">
        <f t="shared" si="1"/>
        <v>1</v>
      </c>
      <c r="H11" s="65">
        <f>VLOOKUP($A11,'Return Data'!$B$7:$R$2843,11,0)</f>
        <v>15.846</v>
      </c>
      <c r="I11" s="66">
        <f t="shared" si="2"/>
        <v>2</v>
      </c>
      <c r="J11" s="65">
        <f>VLOOKUP($A11,'Return Data'!$B$7:$R$2843,12,0)</f>
        <v>16.163699999999999</v>
      </c>
      <c r="K11" s="66">
        <f t="shared" si="3"/>
        <v>2</v>
      </c>
      <c r="L11" s="65">
        <f>VLOOKUP($A11,'Return Data'!$B$7:$R$2843,13,0)</f>
        <v>16.384699999999999</v>
      </c>
      <c r="M11" s="66">
        <f t="shared" si="4"/>
        <v>1</v>
      </c>
      <c r="N11" s="65">
        <f>VLOOKUP($A11,'Return Data'!$B$7:$R$2843,17,0)</f>
        <v>4.7988999999999997</v>
      </c>
      <c r="O11" s="66">
        <f t="shared" si="6"/>
        <v>8</v>
      </c>
      <c r="P11" s="65">
        <f>VLOOKUP($A11,'Return Data'!$B$7:$R$2843,14,0)</f>
        <v>5.2294999999999998</v>
      </c>
      <c r="Q11" s="66">
        <f t="shared" si="7"/>
        <v>9</v>
      </c>
      <c r="R11" s="65">
        <f>VLOOKUP($A11,'Return Data'!$B$7:$R$2843,16,0)</f>
        <v>7.3612000000000002</v>
      </c>
      <c r="S11" s="67">
        <f t="shared" si="5"/>
        <v>8</v>
      </c>
    </row>
    <row r="12" spans="1:19" x14ac:dyDescent="0.3">
      <c r="A12" s="82" t="s">
        <v>663</v>
      </c>
      <c r="B12" s="64">
        <f>VLOOKUP($A12,'Return Data'!$B$7:$R$2843,3,0)</f>
        <v>44340</v>
      </c>
      <c r="C12" s="65">
        <f>VLOOKUP($A12,'Return Data'!$B$7:$R$2843,4,0)</f>
        <v>4.2030000000000003</v>
      </c>
      <c r="D12" s="65">
        <f>VLOOKUP($A12,'Return Data'!$B$7:$R$2843,9,0)</f>
        <v>18.206</v>
      </c>
      <c r="E12" s="66">
        <f t="shared" si="0"/>
        <v>1</v>
      </c>
      <c r="F12" s="65">
        <f>VLOOKUP($A12,'Return Data'!$B$7:$R$2843,10,0)</f>
        <v>22.153199999999998</v>
      </c>
      <c r="G12" s="66">
        <f t="shared" si="1"/>
        <v>2</v>
      </c>
      <c r="H12" s="65">
        <f>VLOOKUP($A12,'Return Data'!$B$7:$R$2843,11,0)</f>
        <v>12.7697</v>
      </c>
      <c r="I12" s="66">
        <f t="shared" si="2"/>
        <v>3</v>
      </c>
      <c r="J12" s="65">
        <f>VLOOKUP($A12,'Return Data'!$B$7:$R$2843,12,0)</f>
        <v>11.0779</v>
      </c>
      <c r="K12" s="66">
        <f t="shared" si="3"/>
        <v>5</v>
      </c>
      <c r="L12" s="65">
        <f>VLOOKUP($A12,'Return Data'!$B$7:$R$2843,13,0)</f>
        <v>13.986499999999999</v>
      </c>
      <c r="M12" s="66">
        <f t="shared" si="4"/>
        <v>3</v>
      </c>
      <c r="N12" s="65">
        <f>VLOOKUP($A12,'Return Data'!$B$7:$R$2843,17,0)</f>
        <v>-41.805999999999997</v>
      </c>
      <c r="O12" s="66">
        <f t="shared" si="6"/>
        <v>17</v>
      </c>
      <c r="P12" s="65">
        <f>VLOOKUP($A12,'Return Data'!$B$7:$R$2843,14,0)</f>
        <v>-32.063499999999998</v>
      </c>
      <c r="Q12" s="66">
        <f t="shared" si="7"/>
        <v>17</v>
      </c>
      <c r="R12" s="65">
        <f>VLOOKUP($A12,'Return Data'!$B$7:$R$2843,16,0)</f>
        <v>-12.9671</v>
      </c>
      <c r="S12" s="67">
        <f t="shared" si="5"/>
        <v>17</v>
      </c>
    </row>
    <row r="13" spans="1:19" x14ac:dyDescent="0.3">
      <c r="A13" s="82" t="s">
        <v>665</v>
      </c>
      <c r="B13" s="64">
        <f>VLOOKUP($A13,'Return Data'!$B$7:$R$2843,3,0)</f>
        <v>44340</v>
      </c>
      <c r="C13" s="65">
        <f>VLOOKUP($A13,'Return Data'!$B$7:$R$2843,4,0)</f>
        <v>30.4956</v>
      </c>
      <c r="D13" s="65">
        <f>VLOOKUP($A13,'Return Data'!$B$7:$R$2843,9,0)</f>
        <v>5.8940999999999999</v>
      </c>
      <c r="E13" s="66">
        <f t="shared" si="0"/>
        <v>17</v>
      </c>
      <c r="F13" s="65">
        <f>VLOOKUP($A13,'Return Data'!$B$7:$R$2843,10,0)</f>
        <v>4.9432999999999998</v>
      </c>
      <c r="G13" s="66">
        <f t="shared" si="1"/>
        <v>19</v>
      </c>
      <c r="H13" s="65">
        <f>VLOOKUP($A13,'Return Data'!$B$7:$R$2843,11,0)</f>
        <v>4.1946000000000003</v>
      </c>
      <c r="I13" s="66">
        <f t="shared" si="2"/>
        <v>15</v>
      </c>
      <c r="J13" s="65">
        <f>VLOOKUP($A13,'Return Data'!$B$7:$R$2843,12,0)</f>
        <v>6.3712</v>
      </c>
      <c r="K13" s="66">
        <f t="shared" si="3"/>
        <v>16</v>
      </c>
      <c r="L13" s="65">
        <f>VLOOKUP($A13,'Return Data'!$B$7:$R$2843,13,0)</f>
        <v>6.5747999999999998</v>
      </c>
      <c r="M13" s="66">
        <f t="shared" si="4"/>
        <v>15</v>
      </c>
      <c r="N13" s="65">
        <f>VLOOKUP($A13,'Return Data'!$B$7:$R$2843,17,0)</f>
        <v>4.1033999999999997</v>
      </c>
      <c r="O13" s="66">
        <f t="shared" si="6"/>
        <v>10</v>
      </c>
      <c r="P13" s="65">
        <f>VLOOKUP($A13,'Return Data'!$B$7:$R$2843,14,0)</f>
        <v>2.2892999999999999</v>
      </c>
      <c r="Q13" s="66">
        <f t="shared" si="7"/>
        <v>12</v>
      </c>
      <c r="R13" s="65">
        <f>VLOOKUP($A13,'Return Data'!$B$7:$R$2843,16,0)</f>
        <v>6.3742999999999999</v>
      </c>
      <c r="S13" s="67">
        <f t="shared" si="5"/>
        <v>11</v>
      </c>
    </row>
    <row r="14" spans="1:19" x14ac:dyDescent="0.3">
      <c r="A14" s="82" t="s">
        <v>666</v>
      </c>
      <c r="B14" s="64">
        <f>VLOOKUP($A14,'Return Data'!$B$7:$R$2843,3,0)</f>
        <v>44340</v>
      </c>
      <c r="C14" s="65">
        <f>VLOOKUP($A14,'Return Data'!$B$7:$R$2843,4,0)</f>
        <v>21.246500000000001</v>
      </c>
      <c r="D14" s="65">
        <f>VLOOKUP($A14,'Return Data'!$B$7:$R$2843,9,0)</f>
        <v>11.827299999999999</v>
      </c>
      <c r="E14" s="66">
        <f t="shared" si="0"/>
        <v>4</v>
      </c>
      <c r="F14" s="65">
        <f>VLOOKUP($A14,'Return Data'!$B$7:$R$2843,10,0)</f>
        <v>20.321899999999999</v>
      </c>
      <c r="G14" s="66">
        <f t="shared" si="1"/>
        <v>3</v>
      </c>
      <c r="H14" s="65">
        <f>VLOOKUP($A14,'Return Data'!$B$7:$R$2843,11,0)</f>
        <v>19.3066</v>
      </c>
      <c r="I14" s="66">
        <f t="shared" si="2"/>
        <v>1</v>
      </c>
      <c r="J14" s="65">
        <f>VLOOKUP($A14,'Return Data'!$B$7:$R$2843,12,0)</f>
        <v>20.270099999999999</v>
      </c>
      <c r="K14" s="66">
        <f t="shared" si="3"/>
        <v>1</v>
      </c>
      <c r="L14" s="65">
        <f>VLOOKUP($A14,'Return Data'!$B$7:$R$2843,13,0)</f>
        <v>15.767200000000001</v>
      </c>
      <c r="M14" s="66">
        <f t="shared" si="4"/>
        <v>2</v>
      </c>
      <c r="N14" s="65">
        <f>VLOOKUP($A14,'Return Data'!$B$7:$R$2843,17,0)</f>
        <v>4.0955000000000004</v>
      </c>
      <c r="O14" s="66">
        <f t="shared" si="6"/>
        <v>11</v>
      </c>
      <c r="P14" s="65">
        <f>VLOOKUP($A14,'Return Data'!$B$7:$R$2843,14,0)</f>
        <v>5.6066000000000003</v>
      </c>
      <c r="Q14" s="66">
        <f t="shared" si="7"/>
        <v>8</v>
      </c>
      <c r="R14" s="65">
        <f>VLOOKUP($A14,'Return Data'!$B$7:$R$2843,16,0)</f>
        <v>8.2843999999999998</v>
      </c>
      <c r="S14" s="67">
        <f t="shared" si="5"/>
        <v>3</v>
      </c>
    </row>
    <row r="15" spans="1:19" x14ac:dyDescent="0.3">
      <c r="A15" s="82" t="s">
        <v>674</v>
      </c>
      <c r="B15" s="64">
        <f>VLOOKUP($A15,'Return Data'!$B$7:$R$2843,3,0)</f>
        <v>44340</v>
      </c>
      <c r="C15" s="65">
        <f>VLOOKUP($A15,'Return Data'!$B$7:$R$2843,4,0)</f>
        <v>18.555900000000001</v>
      </c>
      <c r="D15" s="65">
        <f>VLOOKUP($A15,'Return Data'!$B$7:$R$2843,9,0)</f>
        <v>15.2263</v>
      </c>
      <c r="E15" s="66">
        <f t="shared" si="0"/>
        <v>2</v>
      </c>
      <c r="F15" s="65">
        <f>VLOOKUP($A15,'Return Data'!$B$7:$R$2843,10,0)</f>
        <v>10.902100000000001</v>
      </c>
      <c r="G15" s="66">
        <f t="shared" si="1"/>
        <v>6</v>
      </c>
      <c r="H15" s="65">
        <f>VLOOKUP($A15,'Return Data'!$B$7:$R$2843,11,0)</f>
        <v>8.0136000000000003</v>
      </c>
      <c r="I15" s="66">
        <f t="shared" si="2"/>
        <v>5</v>
      </c>
      <c r="J15" s="65">
        <f>VLOOKUP($A15,'Return Data'!$B$7:$R$2843,12,0)</f>
        <v>11.0793</v>
      </c>
      <c r="K15" s="66">
        <f t="shared" si="3"/>
        <v>4</v>
      </c>
      <c r="L15" s="65">
        <f>VLOOKUP($A15,'Return Data'!$B$7:$R$2843,13,0)</f>
        <v>12.2202</v>
      </c>
      <c r="M15" s="66">
        <f t="shared" si="4"/>
        <v>4</v>
      </c>
      <c r="N15" s="65">
        <f>VLOOKUP($A15,'Return Data'!$B$7:$R$2843,17,0)</f>
        <v>9.8062000000000005</v>
      </c>
      <c r="O15" s="66">
        <f t="shared" si="6"/>
        <v>1</v>
      </c>
      <c r="P15" s="65">
        <f>VLOOKUP($A15,'Return Data'!$B$7:$R$2843,14,0)</f>
        <v>9.0793999999999997</v>
      </c>
      <c r="Q15" s="66">
        <f t="shared" si="7"/>
        <v>1</v>
      </c>
      <c r="R15" s="65">
        <f>VLOOKUP($A15,'Return Data'!$B$7:$R$2843,16,0)</f>
        <v>9.0048999999999992</v>
      </c>
      <c r="S15" s="67">
        <f t="shared" si="5"/>
        <v>1</v>
      </c>
    </row>
    <row r="16" spans="1:19" x14ac:dyDescent="0.3">
      <c r="A16" s="82" t="s">
        <v>676</v>
      </c>
      <c r="B16" s="64">
        <f>VLOOKUP($A16,'Return Data'!$B$7:$R$2843,3,0)</f>
        <v>44340</v>
      </c>
      <c r="C16" s="65">
        <f>VLOOKUP($A16,'Return Data'!$B$7:$R$2843,4,0)</f>
        <v>23.914999999999999</v>
      </c>
      <c r="D16" s="65">
        <f>VLOOKUP($A16,'Return Data'!$B$7:$R$2843,9,0)</f>
        <v>10.942</v>
      </c>
      <c r="E16" s="66">
        <f t="shared" si="0"/>
        <v>7</v>
      </c>
      <c r="F16" s="65">
        <f>VLOOKUP($A16,'Return Data'!$B$7:$R$2843,10,0)</f>
        <v>8.2714999999999996</v>
      </c>
      <c r="G16" s="66">
        <f t="shared" si="1"/>
        <v>10</v>
      </c>
      <c r="H16" s="65">
        <f>VLOOKUP($A16,'Return Data'!$B$7:$R$2843,11,0)</f>
        <v>6.2247000000000003</v>
      </c>
      <c r="I16" s="66">
        <f t="shared" si="2"/>
        <v>9</v>
      </c>
      <c r="J16" s="65">
        <f>VLOOKUP($A16,'Return Data'!$B$7:$R$2843,12,0)</f>
        <v>8.3248999999999995</v>
      </c>
      <c r="K16" s="66">
        <f t="shared" si="3"/>
        <v>10</v>
      </c>
      <c r="L16" s="65">
        <f>VLOOKUP($A16,'Return Data'!$B$7:$R$2843,13,0)</f>
        <v>9.2609999999999992</v>
      </c>
      <c r="M16" s="66">
        <f t="shared" si="4"/>
        <v>9</v>
      </c>
      <c r="N16" s="65">
        <f>VLOOKUP($A16,'Return Data'!$B$7:$R$2843,17,0)</f>
        <v>9.2309999999999999</v>
      </c>
      <c r="O16" s="66">
        <f t="shared" si="6"/>
        <v>2</v>
      </c>
      <c r="P16" s="65">
        <f>VLOOKUP($A16,'Return Data'!$B$7:$R$2843,14,0)</f>
        <v>8.7133000000000003</v>
      </c>
      <c r="Q16" s="66">
        <f t="shared" si="7"/>
        <v>2</v>
      </c>
      <c r="R16" s="65">
        <f>VLOOKUP($A16,'Return Data'!$B$7:$R$2843,16,0)</f>
        <v>8.6761999999999997</v>
      </c>
      <c r="S16" s="67">
        <f t="shared" si="5"/>
        <v>2</v>
      </c>
    </row>
    <row r="17" spans="1:19" x14ac:dyDescent="0.3">
      <c r="A17" s="82" t="s">
        <v>678</v>
      </c>
      <c r="B17" s="64">
        <f>VLOOKUP($A17,'Return Data'!$B$7:$R$2843,3,0)</f>
        <v>44340</v>
      </c>
      <c r="C17" s="65">
        <f>VLOOKUP($A17,'Return Data'!$B$7:$R$2843,4,0)</f>
        <v>13.358599999999999</v>
      </c>
      <c r="D17" s="65">
        <f>VLOOKUP($A17,'Return Data'!$B$7:$R$2843,9,0)</f>
        <v>14.9147</v>
      </c>
      <c r="E17" s="66">
        <f t="shared" si="0"/>
        <v>3</v>
      </c>
      <c r="F17" s="65">
        <f>VLOOKUP($A17,'Return Data'!$B$7:$R$2843,10,0)</f>
        <v>6.5309999999999997</v>
      </c>
      <c r="G17" s="66">
        <f t="shared" si="1"/>
        <v>17</v>
      </c>
      <c r="H17" s="65">
        <f>VLOOKUP($A17,'Return Data'!$B$7:$R$2843,11,0)</f>
        <v>6.1059999999999999</v>
      </c>
      <c r="I17" s="66">
        <f t="shared" si="2"/>
        <v>10</v>
      </c>
      <c r="J17" s="65">
        <f>VLOOKUP($A17,'Return Data'!$B$7:$R$2843,12,0)</f>
        <v>8.8948999999999998</v>
      </c>
      <c r="K17" s="66">
        <f t="shared" si="3"/>
        <v>8</v>
      </c>
      <c r="L17" s="65">
        <f>VLOOKUP($A17,'Return Data'!$B$7:$R$2843,13,0)</f>
        <v>10.4594</v>
      </c>
      <c r="M17" s="66">
        <f t="shared" si="4"/>
        <v>6</v>
      </c>
      <c r="N17" s="65">
        <f>VLOOKUP($A17,'Return Data'!$B$7:$R$2843,17,0)</f>
        <v>-4.3019999999999996</v>
      </c>
      <c r="O17" s="66">
        <f t="shared" si="6"/>
        <v>15</v>
      </c>
      <c r="P17" s="65">
        <f>VLOOKUP($A17,'Return Data'!$B$7:$R$2843,14,0)</f>
        <v>-0.94679999999999997</v>
      </c>
      <c r="Q17" s="66">
        <f t="shared" si="7"/>
        <v>15</v>
      </c>
      <c r="R17" s="65">
        <f>VLOOKUP($A17,'Return Data'!$B$7:$R$2843,16,0)</f>
        <v>4.0864000000000003</v>
      </c>
      <c r="S17" s="67">
        <f t="shared" si="5"/>
        <v>15</v>
      </c>
    </row>
    <row r="18" spans="1:19" x14ac:dyDescent="0.3">
      <c r="A18" s="82" t="s">
        <v>681</v>
      </c>
      <c r="B18" s="64">
        <f>VLOOKUP($A18,'Return Data'!$B$7:$R$2843,3,0)</f>
        <v>44340</v>
      </c>
      <c r="C18" s="65">
        <f>VLOOKUP($A18,'Return Data'!$B$7:$R$2843,4,0)</f>
        <v>13.1724</v>
      </c>
      <c r="D18" s="65">
        <f>VLOOKUP($A18,'Return Data'!$B$7:$R$2843,9,0)</f>
        <v>8.2088000000000001</v>
      </c>
      <c r="E18" s="66">
        <f t="shared" si="0"/>
        <v>11</v>
      </c>
      <c r="F18" s="65">
        <f>VLOOKUP($A18,'Return Data'!$B$7:$R$2843,10,0)</f>
        <v>6.9755000000000003</v>
      </c>
      <c r="G18" s="66">
        <f t="shared" si="1"/>
        <v>16</v>
      </c>
      <c r="H18" s="65">
        <f>VLOOKUP($A18,'Return Data'!$B$7:$R$2843,11,0)</f>
        <v>4.5891999999999999</v>
      </c>
      <c r="I18" s="66">
        <f t="shared" si="2"/>
        <v>13</v>
      </c>
      <c r="J18" s="65">
        <f>VLOOKUP($A18,'Return Data'!$B$7:$R$2843,12,0)</f>
        <v>6.8983999999999996</v>
      </c>
      <c r="K18" s="66">
        <f t="shared" si="3"/>
        <v>14</v>
      </c>
      <c r="L18" s="65">
        <f>VLOOKUP($A18,'Return Data'!$B$7:$R$2843,13,0)</f>
        <v>7.1737000000000002</v>
      </c>
      <c r="M18" s="66">
        <f t="shared" si="4"/>
        <v>14</v>
      </c>
      <c r="N18" s="65">
        <f>VLOOKUP($A18,'Return Data'!$B$7:$R$2843,17,0)</f>
        <v>7.2342000000000004</v>
      </c>
      <c r="O18" s="66">
        <f t="shared" si="6"/>
        <v>5</v>
      </c>
      <c r="P18" s="65">
        <f>VLOOKUP($A18,'Return Data'!$B$7:$R$2843,14,0)</f>
        <v>7.3497000000000003</v>
      </c>
      <c r="Q18" s="66">
        <f t="shared" si="7"/>
        <v>5</v>
      </c>
      <c r="R18" s="65">
        <f>VLOOKUP($A18,'Return Data'!$B$7:$R$2843,16,0)</f>
        <v>6.7350000000000003</v>
      </c>
      <c r="S18" s="67">
        <f t="shared" si="5"/>
        <v>10</v>
      </c>
    </row>
    <row r="19" spans="1:19" x14ac:dyDescent="0.3">
      <c r="A19" s="82" t="s">
        <v>682</v>
      </c>
      <c r="B19" s="64">
        <f>VLOOKUP($A19,'Return Data'!$B$7:$R$2843,3,0)</f>
        <v>44340</v>
      </c>
      <c r="C19" s="65">
        <f>VLOOKUP($A19,'Return Data'!$B$7:$R$2843,4,0)</f>
        <v>1457.8154999999999</v>
      </c>
      <c r="D19" s="65">
        <f>VLOOKUP($A19,'Return Data'!$B$7:$R$2843,9,0)</f>
        <v>7.4261999999999997</v>
      </c>
      <c r="E19" s="66">
        <f t="shared" si="0"/>
        <v>12</v>
      </c>
      <c r="F19" s="65">
        <f>VLOOKUP($A19,'Return Data'!$B$7:$R$2843,10,0)</f>
        <v>7.1641000000000004</v>
      </c>
      <c r="G19" s="66">
        <f t="shared" si="1"/>
        <v>15</v>
      </c>
      <c r="H19" s="65">
        <f>VLOOKUP($A19,'Return Data'!$B$7:$R$2843,11,0)</f>
        <v>2.5670000000000002</v>
      </c>
      <c r="I19" s="66">
        <f t="shared" si="2"/>
        <v>17</v>
      </c>
      <c r="J19" s="65">
        <f>VLOOKUP($A19,'Return Data'!$B$7:$R$2843,12,0)</f>
        <v>4.0881999999999996</v>
      </c>
      <c r="K19" s="66">
        <f t="shared" si="3"/>
        <v>17</v>
      </c>
      <c r="L19" s="65">
        <f>VLOOKUP($A19,'Return Data'!$B$7:$R$2843,13,0)</f>
        <v>5.3574999999999999</v>
      </c>
      <c r="M19" s="66">
        <f t="shared" si="4"/>
        <v>16</v>
      </c>
      <c r="N19" s="65">
        <f>VLOOKUP($A19,'Return Data'!$B$7:$R$2843,17,0)</f>
        <v>4.3723000000000001</v>
      </c>
      <c r="O19" s="66">
        <f t="shared" si="6"/>
        <v>9</v>
      </c>
      <c r="P19" s="65">
        <f>VLOOKUP($A19,'Return Data'!$B$7:$R$2843,14,0)</f>
        <v>2.1757</v>
      </c>
      <c r="Q19" s="66">
        <f t="shared" si="7"/>
        <v>13</v>
      </c>
      <c r="R19" s="65">
        <f>VLOOKUP($A19,'Return Data'!$B$7:$R$2843,16,0)</f>
        <v>5.7666000000000004</v>
      </c>
      <c r="S19" s="67">
        <f t="shared" si="5"/>
        <v>14</v>
      </c>
    </row>
    <row r="20" spans="1:19" x14ac:dyDescent="0.3">
      <c r="A20" s="82" t="s">
        <v>684</v>
      </c>
      <c r="B20" s="64">
        <f>VLOOKUP($A20,'Return Data'!$B$7:$R$2843,3,0)</f>
        <v>44340</v>
      </c>
      <c r="C20" s="65">
        <f>VLOOKUP($A20,'Return Data'!$B$7:$R$2843,4,0)</f>
        <v>23.6541</v>
      </c>
      <c r="D20" s="65">
        <f>VLOOKUP($A20,'Return Data'!$B$7:$R$2843,9,0)</f>
        <v>6.0388000000000002</v>
      </c>
      <c r="E20" s="66">
        <f t="shared" si="0"/>
        <v>16</v>
      </c>
      <c r="F20" s="65">
        <f>VLOOKUP($A20,'Return Data'!$B$7:$R$2843,10,0)</f>
        <v>8.8796999999999997</v>
      </c>
      <c r="G20" s="66">
        <f t="shared" si="1"/>
        <v>8</v>
      </c>
      <c r="H20" s="65">
        <f>VLOOKUP($A20,'Return Data'!$B$7:$R$2843,11,0)</f>
        <v>6.0030999999999999</v>
      </c>
      <c r="I20" s="66">
        <f t="shared" si="2"/>
        <v>11</v>
      </c>
      <c r="J20" s="65">
        <f>VLOOKUP($A20,'Return Data'!$B$7:$R$2843,12,0)</f>
        <v>7.3525</v>
      </c>
      <c r="K20" s="66">
        <f t="shared" si="3"/>
        <v>13</v>
      </c>
      <c r="L20" s="65">
        <f>VLOOKUP($A20,'Return Data'!$B$7:$R$2843,13,0)</f>
        <v>8.4923999999999999</v>
      </c>
      <c r="M20" s="66">
        <f t="shared" si="4"/>
        <v>12</v>
      </c>
      <c r="N20" s="65">
        <f>VLOOKUP($A20,'Return Data'!$B$7:$R$2843,17,0)</f>
        <v>7.3231999999999999</v>
      </c>
      <c r="O20" s="66">
        <f t="shared" si="6"/>
        <v>4</v>
      </c>
      <c r="P20" s="65">
        <f>VLOOKUP($A20,'Return Data'!$B$7:$R$2843,14,0)</f>
        <v>7.4058000000000002</v>
      </c>
      <c r="Q20" s="66">
        <f t="shared" si="7"/>
        <v>4</v>
      </c>
      <c r="R20" s="65">
        <f>VLOOKUP($A20,'Return Data'!$B$7:$R$2843,16,0)</f>
        <v>8.1076999999999995</v>
      </c>
      <c r="S20" s="67">
        <f t="shared" si="5"/>
        <v>4</v>
      </c>
    </row>
    <row r="21" spans="1:19" x14ac:dyDescent="0.3">
      <c r="A21" s="82" t="s">
        <v>686</v>
      </c>
      <c r="B21" s="64">
        <f>VLOOKUP($A21,'Return Data'!$B$7:$R$2843,3,0)</f>
        <v>44340</v>
      </c>
      <c r="C21" s="65">
        <f>VLOOKUP($A21,'Return Data'!$B$7:$R$2843,4,0)</f>
        <v>22.521999999999998</v>
      </c>
      <c r="D21" s="65">
        <f>VLOOKUP($A21,'Return Data'!$B$7:$R$2843,9,0)</f>
        <v>6.5712999999999999</v>
      </c>
      <c r="E21" s="66">
        <f t="shared" si="0"/>
        <v>13</v>
      </c>
      <c r="F21" s="65">
        <f>VLOOKUP($A21,'Return Data'!$B$7:$R$2843,10,0)</f>
        <v>7.4078999999999997</v>
      </c>
      <c r="G21" s="66">
        <f t="shared" si="1"/>
        <v>14</v>
      </c>
      <c r="H21" s="65">
        <f>VLOOKUP($A21,'Return Data'!$B$7:$R$2843,11,0)</f>
        <v>3.7949000000000002</v>
      </c>
      <c r="I21" s="66">
        <f t="shared" si="2"/>
        <v>16</v>
      </c>
      <c r="J21" s="65">
        <f>VLOOKUP($A21,'Return Data'!$B$7:$R$2843,12,0)</f>
        <v>7.3771000000000004</v>
      </c>
      <c r="K21" s="66">
        <f t="shared" si="3"/>
        <v>12</v>
      </c>
      <c r="L21" s="65">
        <f>VLOOKUP($A21,'Return Data'!$B$7:$R$2843,13,0)</f>
        <v>9.35</v>
      </c>
      <c r="M21" s="66">
        <f t="shared" si="4"/>
        <v>8</v>
      </c>
      <c r="N21" s="65">
        <f>VLOOKUP($A21,'Return Data'!$B$7:$R$2843,17,0)</f>
        <v>3.2105000000000001</v>
      </c>
      <c r="O21" s="66">
        <f t="shared" si="6"/>
        <v>12</v>
      </c>
      <c r="P21" s="65">
        <f>VLOOKUP($A21,'Return Data'!$B$7:$R$2843,14,0)</f>
        <v>4.2782999999999998</v>
      </c>
      <c r="Q21" s="66">
        <f t="shared" si="7"/>
        <v>10</v>
      </c>
      <c r="R21" s="65">
        <f>VLOOKUP($A21,'Return Data'!$B$7:$R$2843,16,0)</f>
        <v>7.2286999999999999</v>
      </c>
      <c r="S21" s="67">
        <f t="shared" si="5"/>
        <v>9</v>
      </c>
    </row>
    <row r="22" spans="1:19" x14ac:dyDescent="0.3">
      <c r="A22" s="82" t="s">
        <v>688</v>
      </c>
      <c r="B22" s="64">
        <f>VLOOKUP($A22,'Return Data'!$B$7:$R$2843,3,0)</f>
        <v>44340</v>
      </c>
      <c r="C22" s="65">
        <f>VLOOKUP($A22,'Return Data'!$B$7:$R$2843,4,0)</f>
        <v>24.919499999999999</v>
      </c>
      <c r="D22" s="65">
        <f>VLOOKUP($A22,'Return Data'!$B$7:$R$2843,9,0)</f>
        <v>8.5715000000000003</v>
      </c>
      <c r="E22" s="66">
        <f t="shared" si="0"/>
        <v>9</v>
      </c>
      <c r="F22" s="65">
        <f>VLOOKUP($A22,'Return Data'!$B$7:$R$2843,10,0)</f>
        <v>8.1556999999999995</v>
      </c>
      <c r="G22" s="66">
        <f t="shared" si="1"/>
        <v>12</v>
      </c>
      <c r="H22" s="65">
        <f>VLOOKUP($A22,'Return Data'!$B$7:$R$2843,11,0)</f>
        <v>7.7923</v>
      </c>
      <c r="I22" s="66">
        <f t="shared" si="2"/>
        <v>6</v>
      </c>
      <c r="J22" s="65">
        <f>VLOOKUP($A22,'Return Data'!$B$7:$R$2843,12,0)</f>
        <v>9.7727000000000004</v>
      </c>
      <c r="K22" s="66">
        <f t="shared" si="3"/>
        <v>7</v>
      </c>
      <c r="L22" s="65">
        <f>VLOOKUP($A22,'Return Data'!$B$7:$R$2843,13,0)</f>
        <v>9.8871000000000002</v>
      </c>
      <c r="M22" s="66">
        <f t="shared" si="4"/>
        <v>7</v>
      </c>
      <c r="N22" s="65">
        <f>VLOOKUP($A22,'Return Data'!$B$7:$R$2843,17,0)</f>
        <v>-0.75280000000000002</v>
      </c>
      <c r="O22" s="66">
        <f t="shared" si="6"/>
        <v>14</v>
      </c>
      <c r="P22" s="65">
        <f>VLOOKUP($A22,'Return Data'!$B$7:$R$2843,14,0)</f>
        <v>1.1008</v>
      </c>
      <c r="Q22" s="66">
        <f t="shared" si="7"/>
        <v>14</v>
      </c>
      <c r="R22" s="65">
        <f>VLOOKUP($A22,'Return Data'!$B$7:$R$2843,16,0)</f>
        <v>5.8673000000000002</v>
      </c>
      <c r="S22" s="67">
        <f t="shared" si="5"/>
        <v>13</v>
      </c>
    </row>
    <row r="23" spans="1:19" x14ac:dyDescent="0.3">
      <c r="A23" s="82" t="s">
        <v>690</v>
      </c>
      <c r="B23" s="64">
        <f>VLOOKUP($A23,'Return Data'!$B$7:$R$2843,3,0)</f>
        <v>44340</v>
      </c>
      <c r="C23" s="65">
        <f>VLOOKUP($A23,'Return Data'!$B$7:$R$2843,4,0)</f>
        <v>0.1187</v>
      </c>
      <c r="D23" s="65">
        <f>VLOOKUP($A23,'Return Data'!$B$7:$R$2843,9,0)</f>
        <v>11.013299999999999</v>
      </c>
      <c r="E23" s="66">
        <f t="shared" si="0"/>
        <v>6</v>
      </c>
      <c r="F23" s="65">
        <f>VLOOKUP($A23,'Return Data'!$B$7:$R$2843,10,0)</f>
        <v>11.362399999999999</v>
      </c>
      <c r="G23" s="66">
        <f t="shared" si="1"/>
        <v>5</v>
      </c>
      <c r="H23" s="65">
        <f>VLOOKUP($A23,'Return Data'!$B$7:$R$2843,11,0)</f>
        <v>-41.759399999999999</v>
      </c>
      <c r="I23" s="66">
        <f t="shared" si="2"/>
        <v>20</v>
      </c>
      <c r="J23" s="65">
        <f>VLOOKUP($A23,'Return Data'!$B$7:$R$2843,12,0)</f>
        <v>-29.9053</v>
      </c>
      <c r="K23" s="66">
        <f t="shared" si="3"/>
        <v>20</v>
      </c>
      <c r="L23" s="65">
        <f>VLOOKUP($A23,'Return Data'!$B$7:$R$2843,13,0)</f>
        <v>-20.436900000000001</v>
      </c>
      <c r="M23" s="66">
        <f t="shared" si="4"/>
        <v>19</v>
      </c>
      <c r="N23" s="65"/>
      <c r="O23" s="66"/>
      <c r="P23" s="65"/>
      <c r="Q23" s="66"/>
      <c r="R23" s="65">
        <f>VLOOKUP($A23,'Return Data'!$B$7:$R$2843,16,0)</f>
        <v>-15.0412</v>
      </c>
      <c r="S23" s="67">
        <f t="shared" si="5"/>
        <v>18</v>
      </c>
    </row>
    <row r="24" spans="1:19" x14ac:dyDescent="0.3">
      <c r="A24" s="82" t="s">
        <v>695</v>
      </c>
      <c r="B24" s="64">
        <f>VLOOKUP($A24,'Return Data'!$B$7:$R$2843,3,0)</f>
        <v>44340</v>
      </c>
      <c r="C24" s="65">
        <f>VLOOKUP($A24,'Return Data'!$B$7:$R$2843,4,0)</f>
        <v>14.849299999999999</v>
      </c>
      <c r="D24" s="65">
        <f>VLOOKUP($A24,'Return Data'!$B$7:$R$2843,9,0)</f>
        <v>5.1125999999999996</v>
      </c>
      <c r="E24" s="66">
        <f t="shared" si="0"/>
        <v>18</v>
      </c>
      <c r="F24" s="65">
        <f>VLOOKUP($A24,'Return Data'!$B$7:$R$2843,10,0)</f>
        <v>8.1890000000000001</v>
      </c>
      <c r="G24" s="66">
        <f t="shared" si="1"/>
        <v>11</v>
      </c>
      <c r="H24" s="65">
        <f>VLOOKUP($A24,'Return Data'!$B$7:$R$2843,11,0)</f>
        <v>9.9974000000000007</v>
      </c>
      <c r="I24" s="66">
        <f t="shared" si="2"/>
        <v>4</v>
      </c>
      <c r="J24" s="65">
        <f>VLOOKUP($A24,'Return Data'!$B$7:$R$2843,12,0)</f>
        <v>11.2606</v>
      </c>
      <c r="K24" s="66">
        <f t="shared" si="3"/>
        <v>3</v>
      </c>
      <c r="L24" s="65">
        <f>VLOOKUP($A24,'Return Data'!$B$7:$R$2843,13,0)</f>
        <v>7.3045999999999998</v>
      </c>
      <c r="M24" s="66">
        <f t="shared" si="4"/>
        <v>13</v>
      </c>
      <c r="N24" s="65">
        <f>VLOOKUP($A24,'Return Data'!$B$7:$R$2843,17,0)</f>
        <v>1.6896</v>
      </c>
      <c r="O24" s="66">
        <f>RANK(N24,N$8:N$27,0)</f>
        <v>13</v>
      </c>
      <c r="P24" s="65">
        <f>VLOOKUP($A24,'Return Data'!$B$7:$R$2843,14,0)</f>
        <v>2.7587999999999999</v>
      </c>
      <c r="Q24" s="66">
        <f>RANK(P24,P$8:P$27,0)</f>
        <v>11</v>
      </c>
      <c r="R24" s="65">
        <f>VLOOKUP($A24,'Return Data'!$B$7:$R$2843,16,0)</f>
        <v>6.1211000000000002</v>
      </c>
      <c r="S24" s="67">
        <f t="shared" si="5"/>
        <v>12</v>
      </c>
    </row>
    <row r="25" spans="1:19" x14ac:dyDescent="0.3">
      <c r="A25" s="82" t="s">
        <v>701</v>
      </c>
      <c r="B25" s="64">
        <f>VLOOKUP($A25,'Return Data'!$B$7:$R$2843,3,0)</f>
        <v>44340</v>
      </c>
      <c r="C25" s="65">
        <f>VLOOKUP($A25,'Return Data'!$B$7:$R$2843,4,0)</f>
        <v>34.686199999999999</v>
      </c>
      <c r="D25" s="65">
        <f>VLOOKUP($A25,'Return Data'!$B$7:$R$2843,9,0)</f>
        <v>8.6579999999999995</v>
      </c>
      <c r="E25" s="66">
        <f t="shared" si="0"/>
        <v>8</v>
      </c>
      <c r="F25" s="65">
        <f>VLOOKUP($A25,'Return Data'!$B$7:$R$2843,10,0)</f>
        <v>7.7449000000000003</v>
      </c>
      <c r="G25" s="66">
        <f t="shared" si="1"/>
        <v>13</v>
      </c>
      <c r="H25" s="65">
        <f>VLOOKUP($A25,'Return Data'!$B$7:$R$2843,11,0)</f>
        <v>4.8144</v>
      </c>
      <c r="I25" s="66">
        <f t="shared" si="2"/>
        <v>12</v>
      </c>
      <c r="J25" s="65">
        <f>VLOOKUP($A25,'Return Data'!$B$7:$R$2843,12,0)</f>
        <v>7.9467999999999996</v>
      </c>
      <c r="K25" s="66">
        <f t="shared" si="3"/>
        <v>11</v>
      </c>
      <c r="L25" s="65">
        <f>VLOOKUP($A25,'Return Data'!$B$7:$R$2843,13,0)</f>
        <v>8.8957999999999995</v>
      </c>
      <c r="M25" s="66">
        <f t="shared" si="4"/>
        <v>10</v>
      </c>
      <c r="N25" s="65">
        <f>VLOOKUP($A25,'Return Data'!$B$7:$R$2843,17,0)</f>
        <v>7.9820000000000002</v>
      </c>
      <c r="O25" s="66">
        <f>RANK(N25,N$8:N$27,0)</f>
        <v>3</v>
      </c>
      <c r="P25" s="65">
        <f>VLOOKUP($A25,'Return Data'!$B$7:$R$2843,14,0)</f>
        <v>7.6216999999999997</v>
      </c>
      <c r="Q25" s="66">
        <f>RANK(P25,P$8:P$27,0)</f>
        <v>3</v>
      </c>
      <c r="R25" s="65">
        <f>VLOOKUP($A25,'Return Data'!$B$7:$R$2843,16,0)</f>
        <v>7.6505999999999998</v>
      </c>
      <c r="S25" s="67">
        <f t="shared" si="5"/>
        <v>5</v>
      </c>
    </row>
    <row r="26" spans="1:19" x14ac:dyDescent="0.3">
      <c r="A26" s="82" t="s">
        <v>709</v>
      </c>
      <c r="B26" s="64">
        <f>VLOOKUP($A26,'Return Data'!$B$7:$R$2843,3,0)</f>
        <v>44340</v>
      </c>
      <c r="C26" s="65">
        <f>VLOOKUP($A26,'Return Data'!$B$7:$R$2843,4,0)</f>
        <v>0.57740000000000002</v>
      </c>
      <c r="D26" s="65">
        <f>VLOOKUP($A26,'Return Data'!$B$7:$R$2843,9,0)</f>
        <v>11.115500000000001</v>
      </c>
      <c r="E26" s="66">
        <f t="shared" si="0"/>
        <v>5</v>
      </c>
      <c r="F26" s="65">
        <f>VLOOKUP($A26,'Return Data'!$B$7:$R$2843,10,0)</f>
        <v>11.388</v>
      </c>
      <c r="G26" s="66">
        <f t="shared" si="1"/>
        <v>4</v>
      </c>
      <c r="H26" s="65">
        <f>VLOOKUP($A26,'Return Data'!$B$7:$R$2843,11,0)</f>
        <v>-41.076799999999999</v>
      </c>
      <c r="I26" s="66">
        <f t="shared" si="2"/>
        <v>19</v>
      </c>
      <c r="J26" s="65">
        <f>VLOOKUP($A26,'Return Data'!$B$7:$R$2843,12,0)</f>
        <v>-24.9239</v>
      </c>
      <c r="K26" s="66">
        <f t="shared" si="3"/>
        <v>19</v>
      </c>
      <c r="L26" s="65">
        <f>VLOOKUP($A26,'Return Data'!$B$7:$R$2843,13,0)</f>
        <v>-59.241199999999999</v>
      </c>
      <c r="M26" s="66">
        <f t="shared" si="4"/>
        <v>20</v>
      </c>
      <c r="N26" s="65"/>
      <c r="O26" s="66"/>
      <c r="P26" s="65"/>
      <c r="Q26" s="66"/>
      <c r="R26" s="65">
        <f>VLOOKUP($A26,'Return Data'!$B$7:$R$2843,16,0)</f>
        <v>-50.269399999999997</v>
      </c>
      <c r="S26" s="67">
        <f t="shared" si="5"/>
        <v>20</v>
      </c>
    </row>
    <row r="27" spans="1:19" x14ac:dyDescent="0.3">
      <c r="A27" s="82" t="s">
        <v>711</v>
      </c>
      <c r="B27" s="64">
        <f>VLOOKUP($A27,'Return Data'!$B$7:$R$2843,3,0)</f>
        <v>44340</v>
      </c>
      <c r="C27" s="65">
        <f>VLOOKUP($A27,'Return Data'!$B$7:$R$2843,4,0)</f>
        <v>11.4939</v>
      </c>
      <c r="D27" s="65">
        <f>VLOOKUP($A27,'Return Data'!$B$7:$R$2843,9,0)</f>
        <v>6.3235000000000001</v>
      </c>
      <c r="E27" s="66">
        <f t="shared" si="0"/>
        <v>14</v>
      </c>
      <c r="F27" s="65">
        <f>VLOOKUP($A27,'Return Data'!$B$7:$R$2843,10,0)</f>
        <v>6.1752000000000002</v>
      </c>
      <c r="G27" s="66">
        <f t="shared" si="1"/>
        <v>18</v>
      </c>
      <c r="H27" s="65">
        <f>VLOOKUP($A27,'Return Data'!$B$7:$R$2843,11,0)</f>
        <v>4.5277000000000003</v>
      </c>
      <c r="I27" s="66">
        <f t="shared" si="2"/>
        <v>14</v>
      </c>
      <c r="J27" s="65">
        <f>VLOOKUP($A27,'Return Data'!$B$7:$R$2843,12,0)</f>
        <v>6.6962000000000002</v>
      </c>
      <c r="K27" s="66">
        <f t="shared" si="3"/>
        <v>15</v>
      </c>
      <c r="L27" s="65">
        <f>VLOOKUP($A27,'Return Data'!$B$7:$R$2843,13,0)</f>
        <v>-3.1852999999999998</v>
      </c>
      <c r="M27" s="66">
        <f t="shared" si="4"/>
        <v>18</v>
      </c>
      <c r="N27" s="65">
        <f>VLOOKUP($A27,'Return Data'!$B$7:$R$2843,17,0)</f>
        <v>-17.209900000000001</v>
      </c>
      <c r="O27" s="66">
        <f>RANK(N27,N$8:N$27,0)</f>
        <v>16</v>
      </c>
      <c r="P27" s="65">
        <f>VLOOKUP($A27,'Return Data'!$B$7:$R$2843,14,0)</f>
        <v>-10.079800000000001</v>
      </c>
      <c r="Q27" s="66">
        <f>RANK(P27,P$8:P$27,0)</f>
        <v>16</v>
      </c>
      <c r="R27" s="65">
        <f>VLOOKUP($A27,'Return Data'!$B$7:$R$2843,16,0)</f>
        <v>1.6486000000000001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8.7769849999999963</v>
      </c>
      <c r="E29" s="88"/>
      <c r="F29" s="89">
        <f>AVERAGE(F8:F27)</f>
        <v>9.8455700000000004</v>
      </c>
      <c r="G29" s="88"/>
      <c r="H29" s="89">
        <f>AVERAGE(H8:H27)</f>
        <v>2.4143250000000007</v>
      </c>
      <c r="I29" s="88"/>
      <c r="J29" s="89">
        <f>AVERAGE(J8:J27)</f>
        <v>5.3575900000000001</v>
      </c>
      <c r="K29" s="88"/>
      <c r="L29" s="89">
        <f>AVERAGE(L8:L27)</f>
        <v>3.9192800000000014</v>
      </c>
      <c r="M29" s="88"/>
      <c r="N29" s="89">
        <f>AVERAGE(N8:N27)</f>
        <v>0.72618823529411758</v>
      </c>
      <c r="O29" s="88"/>
      <c r="P29" s="89">
        <f>AVERAGE(P8:P27)</f>
        <v>1.9691176470588236</v>
      </c>
      <c r="Q29" s="88"/>
      <c r="R29" s="89">
        <f>AVERAGE(R8:R27)</f>
        <v>0.64738499999999943</v>
      </c>
      <c r="S29" s="90"/>
    </row>
    <row r="30" spans="1:19" x14ac:dyDescent="0.3">
      <c r="A30" s="87" t="s">
        <v>28</v>
      </c>
      <c r="B30" s="88"/>
      <c r="C30" s="88"/>
      <c r="D30" s="89">
        <f>MIN(D8:D27)</f>
        <v>0</v>
      </c>
      <c r="E30" s="88"/>
      <c r="F30" s="89">
        <f>MIN(F8:F27)</f>
        <v>0</v>
      </c>
      <c r="G30" s="88"/>
      <c r="H30" s="89">
        <f>MIN(H8:H27)</f>
        <v>-41.759399999999999</v>
      </c>
      <c r="I30" s="88"/>
      <c r="J30" s="89">
        <f>MIN(J8:J27)</f>
        <v>-29.9053</v>
      </c>
      <c r="K30" s="88"/>
      <c r="L30" s="89">
        <f>MIN(L8:L27)</f>
        <v>-59.241199999999999</v>
      </c>
      <c r="M30" s="88"/>
      <c r="N30" s="89">
        <f>MIN(N8:N27)</f>
        <v>-41.805999999999997</v>
      </c>
      <c r="O30" s="88"/>
      <c r="P30" s="89">
        <f>MIN(P8:P27)</f>
        <v>-32.063499999999998</v>
      </c>
      <c r="Q30" s="88"/>
      <c r="R30" s="89">
        <f>MIN(R8:R27)</f>
        <v>-50.269399999999997</v>
      </c>
      <c r="S30" s="90"/>
    </row>
    <row r="31" spans="1:19" ht="15" thickBot="1" x14ac:dyDescent="0.35">
      <c r="A31" s="91" t="s">
        <v>29</v>
      </c>
      <c r="B31" s="92"/>
      <c r="C31" s="92"/>
      <c r="D31" s="93">
        <f>MAX(D8:D27)</f>
        <v>18.206</v>
      </c>
      <c r="E31" s="92"/>
      <c r="F31" s="93">
        <f>MAX(F8:F27)</f>
        <v>22.667100000000001</v>
      </c>
      <c r="G31" s="92"/>
      <c r="H31" s="93">
        <f>MAX(H8:H27)</f>
        <v>19.3066</v>
      </c>
      <c r="I31" s="92"/>
      <c r="J31" s="93">
        <f>MAX(J8:J27)</f>
        <v>20.270099999999999</v>
      </c>
      <c r="K31" s="92"/>
      <c r="L31" s="93">
        <f>MAX(L8:L27)</f>
        <v>16.384699999999999</v>
      </c>
      <c r="M31" s="92"/>
      <c r="N31" s="93">
        <f>MAX(N8:N27)</f>
        <v>9.8062000000000005</v>
      </c>
      <c r="O31" s="92"/>
      <c r="P31" s="93">
        <f>MAX(P8:P27)</f>
        <v>9.0793999999999997</v>
      </c>
      <c r="Q31" s="92"/>
      <c r="R31" s="93">
        <f>MAX(R8:R27)</f>
        <v>9.0048999999999992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44340</v>
      </c>
      <c r="C8" s="65">
        <f>VLOOKUP($A8,'Return Data'!$B$7:$R$2843,4,0)</f>
        <v>87.861199999999997</v>
      </c>
      <c r="D8" s="65">
        <f>VLOOKUP($A8,'Return Data'!$B$7:$R$2843,9,0)</f>
        <v>8.9945000000000004</v>
      </c>
      <c r="E8" s="66">
        <f>RANK(D8,D$8:D$27,0)</f>
        <v>7</v>
      </c>
      <c r="F8" s="65">
        <f>VLOOKUP($A8,'Return Data'!$B$7:$R$2843,10,0)</f>
        <v>8.9949999999999992</v>
      </c>
      <c r="G8" s="66">
        <f>RANK(F8,F$8:F$27,0)</f>
        <v>5</v>
      </c>
      <c r="H8" s="65">
        <f>VLOOKUP($A8,'Return Data'!$B$7:$R$2843,11,0)</f>
        <v>4.3007999999999997</v>
      </c>
      <c r="I8" s="66">
        <f>RANK(H8,H$8:H$27,0)</f>
        <v>6</v>
      </c>
      <c r="J8" s="65">
        <f>VLOOKUP($A8,'Return Data'!$B$7:$R$2843,12,0)</f>
        <v>6.9936999999999996</v>
      </c>
      <c r="K8" s="66">
        <f>RANK(J8,J$8:J$27,0)</f>
        <v>6</v>
      </c>
      <c r="L8" s="65">
        <f>VLOOKUP($A8,'Return Data'!$B$7:$R$2843,13,0)</f>
        <v>8.1103000000000005</v>
      </c>
      <c r="M8" s="66">
        <f>RANK(L8,L$8:L$27,0)</f>
        <v>4</v>
      </c>
      <c r="N8" s="65">
        <f>VLOOKUP($A8,'Return Data'!$B$7:$R$2843,17,0)</f>
        <v>9.6902000000000008</v>
      </c>
      <c r="O8" s="66">
        <f>RANK(N8,N$8:N$27,0)</f>
        <v>5</v>
      </c>
      <c r="P8" s="65">
        <f>VLOOKUP($A8,'Return Data'!$B$7:$R$2843,14,0)</f>
        <v>9.6235999999999997</v>
      </c>
      <c r="Q8" s="66">
        <f>RANK(P8,P$8:P$27,0)</f>
        <v>4</v>
      </c>
      <c r="R8" s="65">
        <f>VLOOKUP($A8,'Return Data'!$B$7:$R$2843,16,0)</f>
        <v>9.0277999999999992</v>
      </c>
      <c r="S8" s="67">
        <f>RANK(R8,R$8:R$27,0)</f>
        <v>5</v>
      </c>
    </row>
    <row r="9" spans="1:19" x14ac:dyDescent="0.3">
      <c r="A9" s="82" t="s">
        <v>613</v>
      </c>
      <c r="B9" s="64">
        <f>VLOOKUP($A9,'Return Data'!$B$7:$R$2843,3,0)</f>
        <v>44340</v>
      </c>
      <c r="C9" s="65">
        <f>VLOOKUP($A9,'Return Data'!$B$7:$R$2843,4,0)</f>
        <v>13.7339</v>
      </c>
      <c r="D9" s="65">
        <f>VLOOKUP($A9,'Return Data'!$B$7:$R$2843,9,0)</f>
        <v>8.7838999999999992</v>
      </c>
      <c r="E9" s="66">
        <f t="shared" ref="E9:E27" si="0">RANK(D9,D$8:D$27,0)</f>
        <v>9</v>
      </c>
      <c r="F9" s="65">
        <f>VLOOKUP($A9,'Return Data'!$B$7:$R$2843,10,0)</f>
        <v>8.0657999999999994</v>
      </c>
      <c r="G9" s="66">
        <f t="shared" ref="G9:G27" si="1">RANK(F9,F$8:F$27,0)</f>
        <v>14</v>
      </c>
      <c r="H9" s="65">
        <f>VLOOKUP($A9,'Return Data'!$B$7:$R$2843,11,0)</f>
        <v>4.4941000000000004</v>
      </c>
      <c r="I9" s="66">
        <f t="shared" ref="I9:I27" si="2">RANK(H9,H$8:H$27,0)</f>
        <v>4</v>
      </c>
      <c r="J9" s="65">
        <f>VLOOKUP($A9,'Return Data'!$B$7:$R$2843,12,0)</f>
        <v>7.1405000000000003</v>
      </c>
      <c r="K9" s="66">
        <f t="shared" ref="K9:K27" si="3">RANK(J9,J$8:J$27,0)</f>
        <v>4</v>
      </c>
      <c r="L9" s="65">
        <f>VLOOKUP($A9,'Return Data'!$B$7:$R$2843,13,0)</f>
        <v>9.0889000000000006</v>
      </c>
      <c r="M9" s="66">
        <f t="shared" ref="M9:M27" si="4">RANK(L9,L$8:L$27,0)</f>
        <v>1</v>
      </c>
      <c r="N9" s="65">
        <f>VLOOKUP($A9,'Return Data'!$B$7:$R$2843,17,0)</f>
        <v>8.2395999999999994</v>
      </c>
      <c r="O9" s="66">
        <f t="shared" ref="O9:O27" si="5">RANK(N9,N$8:N$27,0)</f>
        <v>15</v>
      </c>
      <c r="P9" s="65">
        <f>VLOOKUP($A9,'Return Data'!$B$7:$R$2843,14,0)</f>
        <v>8.9803999999999995</v>
      </c>
      <c r="Q9" s="66">
        <f t="shared" ref="Q9:Q24" si="6">RANK(P9,P$8:P$27,0)</f>
        <v>9</v>
      </c>
      <c r="R9" s="65">
        <f>VLOOKUP($A9,'Return Data'!$B$7:$R$2843,16,0)</f>
        <v>8.5536999999999992</v>
      </c>
      <c r="S9" s="67">
        <f t="shared" ref="S9:S27" si="7">RANK(R9,R$8:R$27,0)</f>
        <v>10</v>
      </c>
    </row>
    <row r="10" spans="1:19" x14ac:dyDescent="0.3">
      <c r="A10" s="82" t="s">
        <v>616</v>
      </c>
      <c r="B10" s="64">
        <f>VLOOKUP($A10,'Return Data'!$B$7:$R$2843,3,0)</f>
        <v>44340</v>
      </c>
      <c r="C10" s="65">
        <f>VLOOKUP($A10,'Return Data'!$B$7:$R$2843,4,0)</f>
        <v>22.845400000000001</v>
      </c>
      <c r="D10" s="65">
        <f>VLOOKUP($A10,'Return Data'!$B$7:$R$2843,9,0)</f>
        <v>6.9</v>
      </c>
      <c r="E10" s="66">
        <f t="shared" si="0"/>
        <v>17</v>
      </c>
      <c r="F10" s="65">
        <f>VLOOKUP($A10,'Return Data'!$B$7:$R$2843,10,0)</f>
        <v>6.6699000000000002</v>
      </c>
      <c r="G10" s="66">
        <f t="shared" si="1"/>
        <v>17</v>
      </c>
      <c r="H10" s="65">
        <f>VLOOKUP($A10,'Return Data'!$B$7:$R$2843,11,0)</f>
        <v>2.5510999999999999</v>
      </c>
      <c r="I10" s="66">
        <f t="shared" si="2"/>
        <v>19</v>
      </c>
      <c r="J10" s="65">
        <f>VLOOKUP($A10,'Return Data'!$B$7:$R$2843,12,0)</f>
        <v>5.3627000000000002</v>
      </c>
      <c r="K10" s="66">
        <f t="shared" si="3"/>
        <v>17</v>
      </c>
      <c r="L10" s="65">
        <f>VLOOKUP($A10,'Return Data'!$B$7:$R$2843,13,0)</f>
        <v>6.5039999999999996</v>
      </c>
      <c r="M10" s="66">
        <f t="shared" si="4"/>
        <v>16</v>
      </c>
      <c r="N10" s="65">
        <f>VLOOKUP($A10,'Return Data'!$B$7:$R$2843,17,0)</f>
        <v>4.782</v>
      </c>
      <c r="O10" s="66">
        <f t="shared" si="5"/>
        <v>18</v>
      </c>
      <c r="P10" s="65">
        <f>VLOOKUP($A10,'Return Data'!$B$7:$R$2843,14,0)</f>
        <v>5.7164000000000001</v>
      </c>
      <c r="Q10" s="66">
        <f t="shared" si="6"/>
        <v>14</v>
      </c>
      <c r="R10" s="65">
        <f>VLOOKUP($A10,'Return Data'!$B$7:$R$2843,16,0)</f>
        <v>7.5273000000000003</v>
      </c>
      <c r="S10" s="67">
        <f t="shared" si="7"/>
        <v>17</v>
      </c>
    </row>
    <row r="11" spans="1:19" x14ac:dyDescent="0.3">
      <c r="A11" s="82" t="s">
        <v>617</v>
      </c>
      <c r="B11" s="64">
        <f>VLOOKUP($A11,'Return Data'!$B$7:$R$2843,3,0)</f>
        <v>44340</v>
      </c>
      <c r="C11" s="65">
        <f>VLOOKUP($A11,'Return Data'!$B$7:$R$2843,4,0)</f>
        <v>18.2958</v>
      </c>
      <c r="D11" s="65">
        <f>VLOOKUP($A11,'Return Data'!$B$7:$R$2843,9,0)</f>
        <v>8.2692999999999994</v>
      </c>
      <c r="E11" s="66">
        <f t="shared" si="0"/>
        <v>13</v>
      </c>
      <c r="F11" s="65">
        <f>VLOOKUP($A11,'Return Data'!$B$7:$R$2843,10,0)</f>
        <v>8.3902999999999999</v>
      </c>
      <c r="G11" s="66">
        <f t="shared" si="1"/>
        <v>9</v>
      </c>
      <c r="H11" s="65">
        <f>VLOOKUP($A11,'Return Data'!$B$7:$R$2843,11,0)</f>
        <v>3.5522</v>
      </c>
      <c r="I11" s="66">
        <f t="shared" si="2"/>
        <v>13</v>
      </c>
      <c r="J11" s="65">
        <f>VLOOKUP($A11,'Return Data'!$B$7:$R$2843,12,0)</f>
        <v>6.1677999999999997</v>
      </c>
      <c r="K11" s="66">
        <f t="shared" si="3"/>
        <v>12</v>
      </c>
      <c r="L11" s="65">
        <f>VLOOKUP($A11,'Return Data'!$B$7:$R$2843,13,0)</f>
        <v>6.5674000000000001</v>
      </c>
      <c r="M11" s="66">
        <f t="shared" si="4"/>
        <v>14</v>
      </c>
      <c r="N11" s="65">
        <f>VLOOKUP($A11,'Return Data'!$B$7:$R$2843,17,0)</f>
        <v>8.7445000000000004</v>
      </c>
      <c r="O11" s="66">
        <f t="shared" si="5"/>
        <v>13</v>
      </c>
      <c r="P11" s="65">
        <f>VLOOKUP($A11,'Return Data'!$B$7:$R$2843,14,0)</f>
        <v>8.9131999999999998</v>
      </c>
      <c r="Q11" s="66">
        <f t="shared" si="6"/>
        <v>10</v>
      </c>
      <c r="R11" s="65">
        <f>VLOOKUP($A11,'Return Data'!$B$7:$R$2843,16,0)</f>
        <v>8.6323000000000008</v>
      </c>
      <c r="S11" s="67">
        <f t="shared" si="7"/>
        <v>9</v>
      </c>
    </row>
    <row r="12" spans="1:19" x14ac:dyDescent="0.3">
      <c r="A12" s="82" t="s">
        <v>619</v>
      </c>
      <c r="B12" s="64">
        <f>VLOOKUP($A12,'Return Data'!$B$7:$R$2843,3,0)</f>
        <v>44340</v>
      </c>
      <c r="C12" s="65">
        <f>VLOOKUP($A12,'Return Data'!$B$7:$R$2843,4,0)</f>
        <v>12.8841</v>
      </c>
      <c r="D12" s="65">
        <f>VLOOKUP($A12,'Return Data'!$B$7:$R$2843,9,0)</f>
        <v>4.2279999999999998</v>
      </c>
      <c r="E12" s="66">
        <f t="shared" si="0"/>
        <v>18</v>
      </c>
      <c r="F12" s="65">
        <f>VLOOKUP($A12,'Return Data'!$B$7:$R$2843,10,0)</f>
        <v>4.9058000000000002</v>
      </c>
      <c r="G12" s="66">
        <f t="shared" si="1"/>
        <v>18</v>
      </c>
      <c r="H12" s="65">
        <f>VLOOKUP($A12,'Return Data'!$B$7:$R$2843,11,0)</f>
        <v>3.4481000000000002</v>
      </c>
      <c r="I12" s="66">
        <f t="shared" si="2"/>
        <v>14</v>
      </c>
      <c r="J12" s="65">
        <f>VLOOKUP($A12,'Return Data'!$B$7:$R$2843,12,0)</f>
        <v>4.8822000000000001</v>
      </c>
      <c r="K12" s="66">
        <f t="shared" si="3"/>
        <v>18</v>
      </c>
      <c r="L12" s="65">
        <f>VLOOKUP($A12,'Return Data'!$B$7:$R$2843,13,0)</f>
        <v>6.2813999999999997</v>
      </c>
      <c r="M12" s="66">
        <f t="shared" si="4"/>
        <v>17</v>
      </c>
      <c r="N12" s="65">
        <f>VLOOKUP($A12,'Return Data'!$B$7:$R$2843,17,0)</f>
        <v>8.8114000000000008</v>
      </c>
      <c r="O12" s="66">
        <f t="shared" si="5"/>
        <v>12</v>
      </c>
      <c r="P12" s="65"/>
      <c r="Q12" s="66"/>
      <c r="R12" s="65">
        <f>VLOOKUP($A12,'Return Data'!$B$7:$R$2843,16,0)</f>
        <v>9.8244000000000007</v>
      </c>
      <c r="S12" s="67">
        <f t="shared" si="7"/>
        <v>1</v>
      </c>
    </row>
    <row r="13" spans="1:19" x14ac:dyDescent="0.3">
      <c r="A13" s="82" t="s">
        <v>621</v>
      </c>
      <c r="B13" s="64">
        <f>VLOOKUP($A13,'Return Data'!$B$7:$R$2843,3,0)</f>
        <v>44336</v>
      </c>
      <c r="C13" s="65">
        <f>VLOOKUP($A13,'Return Data'!$B$7:$R$2843,4,0)</f>
        <v>13.8398</v>
      </c>
      <c r="D13" s="65">
        <f>VLOOKUP($A13,'Return Data'!$B$7:$R$2843,9,0)</f>
        <v>3.8273000000000001</v>
      </c>
      <c r="E13" s="66">
        <f t="shared" si="0"/>
        <v>19</v>
      </c>
      <c r="F13" s="65">
        <f>VLOOKUP($A13,'Return Data'!$B$7:$R$2843,10,0)</f>
        <v>3.4994000000000001</v>
      </c>
      <c r="G13" s="66">
        <f t="shared" si="1"/>
        <v>19</v>
      </c>
      <c r="H13" s="65">
        <f>VLOOKUP($A13,'Return Data'!$B$7:$R$2843,11,0)</f>
        <v>3.9321000000000002</v>
      </c>
      <c r="I13" s="66">
        <f t="shared" si="2"/>
        <v>9</v>
      </c>
      <c r="J13" s="65">
        <f>VLOOKUP($A13,'Return Data'!$B$7:$R$2843,12,0)</f>
        <v>4.4851000000000001</v>
      </c>
      <c r="K13" s="66">
        <f t="shared" si="3"/>
        <v>19</v>
      </c>
      <c r="L13" s="65">
        <f>VLOOKUP($A13,'Return Data'!$B$7:$R$2843,13,0)</f>
        <v>-0.73160000000000003</v>
      </c>
      <c r="M13" s="66">
        <f t="shared" si="4"/>
        <v>19</v>
      </c>
      <c r="N13" s="65">
        <f>VLOOKUP($A13,'Return Data'!$B$7:$R$2843,17,0)</f>
        <v>-2.5907</v>
      </c>
      <c r="O13" s="66">
        <f t="shared" si="5"/>
        <v>19</v>
      </c>
      <c r="P13" s="65">
        <f>VLOOKUP($A13,'Return Data'!$B$7:$R$2843,14,0)</f>
        <v>0.84689999999999999</v>
      </c>
      <c r="Q13" s="66">
        <f t="shared" si="6"/>
        <v>15</v>
      </c>
      <c r="R13" s="65">
        <f>VLOOKUP($A13,'Return Data'!$B$7:$R$2843,16,0)</f>
        <v>4.9980000000000002</v>
      </c>
      <c r="S13" s="67">
        <f t="shared" si="7"/>
        <v>19</v>
      </c>
    </row>
    <row r="14" spans="1:19" x14ac:dyDescent="0.3">
      <c r="A14" s="82" t="s">
        <v>624</v>
      </c>
      <c r="B14" s="64">
        <f>VLOOKUP($A14,'Return Data'!$B$7:$R$2843,3,0)</f>
        <v>44340</v>
      </c>
      <c r="C14" s="65">
        <f>VLOOKUP($A14,'Return Data'!$B$7:$R$2843,4,0)</f>
        <v>82.581999999999994</v>
      </c>
      <c r="D14" s="65">
        <f>VLOOKUP($A14,'Return Data'!$B$7:$R$2843,9,0)</f>
        <v>7.6543999999999999</v>
      </c>
      <c r="E14" s="66">
        <f t="shared" si="0"/>
        <v>16</v>
      </c>
      <c r="F14" s="65">
        <f>VLOOKUP($A14,'Return Data'!$B$7:$R$2843,10,0)</f>
        <v>8.5075000000000003</v>
      </c>
      <c r="G14" s="66">
        <f t="shared" si="1"/>
        <v>8</v>
      </c>
      <c r="H14" s="65">
        <f>VLOOKUP($A14,'Return Data'!$B$7:$R$2843,11,0)</f>
        <v>4.6197999999999997</v>
      </c>
      <c r="I14" s="66">
        <f t="shared" si="2"/>
        <v>3</v>
      </c>
      <c r="J14" s="65">
        <f>VLOOKUP($A14,'Return Data'!$B$7:$R$2843,12,0)</f>
        <v>7.8651999999999997</v>
      </c>
      <c r="K14" s="66">
        <f t="shared" si="3"/>
        <v>1</v>
      </c>
      <c r="L14" s="65">
        <f>VLOOKUP($A14,'Return Data'!$B$7:$R$2843,13,0)</f>
        <v>8.7415000000000003</v>
      </c>
      <c r="M14" s="66">
        <f t="shared" si="4"/>
        <v>2</v>
      </c>
      <c r="N14" s="65">
        <f>VLOOKUP($A14,'Return Data'!$B$7:$R$2843,17,0)</f>
        <v>8.8486999999999991</v>
      </c>
      <c r="O14" s="66">
        <f t="shared" si="5"/>
        <v>11</v>
      </c>
      <c r="P14" s="65">
        <f>VLOOKUP($A14,'Return Data'!$B$7:$R$2843,14,0)</f>
        <v>9.1303999999999998</v>
      </c>
      <c r="Q14" s="66">
        <f t="shared" si="6"/>
        <v>8</v>
      </c>
      <c r="R14" s="65">
        <f>VLOOKUP($A14,'Return Data'!$B$7:$R$2843,16,0)</f>
        <v>9.3736999999999995</v>
      </c>
      <c r="S14" s="67">
        <f t="shared" si="7"/>
        <v>4</v>
      </c>
    </row>
    <row r="15" spans="1:19" x14ac:dyDescent="0.3">
      <c r="A15" s="82" t="s">
        <v>627</v>
      </c>
      <c r="B15" s="64">
        <f>VLOOKUP($A15,'Return Data'!$B$7:$R$2843,3,0)</f>
        <v>44340</v>
      </c>
      <c r="C15" s="65">
        <f>VLOOKUP($A15,'Return Data'!$B$7:$R$2843,4,0)</f>
        <v>25.5214</v>
      </c>
      <c r="D15" s="65">
        <f>VLOOKUP($A15,'Return Data'!$B$7:$R$2843,9,0)</f>
        <v>10.975300000000001</v>
      </c>
      <c r="E15" s="66">
        <f t="shared" si="0"/>
        <v>2</v>
      </c>
      <c r="F15" s="65">
        <f>VLOOKUP($A15,'Return Data'!$B$7:$R$2843,10,0)</f>
        <v>9.2696000000000005</v>
      </c>
      <c r="G15" s="66">
        <f t="shared" si="1"/>
        <v>4</v>
      </c>
      <c r="H15" s="65">
        <f>VLOOKUP($A15,'Return Data'!$B$7:$R$2843,11,0)</f>
        <v>4.2453000000000003</v>
      </c>
      <c r="I15" s="66">
        <f t="shared" si="2"/>
        <v>7</v>
      </c>
      <c r="J15" s="65">
        <f>VLOOKUP($A15,'Return Data'!$B$7:$R$2843,12,0)</f>
        <v>7.0381999999999998</v>
      </c>
      <c r="K15" s="66">
        <f t="shared" si="3"/>
        <v>5</v>
      </c>
      <c r="L15" s="65">
        <f>VLOOKUP($A15,'Return Data'!$B$7:$R$2843,13,0)</f>
        <v>7.8788999999999998</v>
      </c>
      <c r="M15" s="66">
        <f t="shared" si="4"/>
        <v>6</v>
      </c>
      <c r="N15" s="65">
        <f>VLOOKUP($A15,'Return Data'!$B$7:$R$2843,17,0)</f>
        <v>9.7468000000000004</v>
      </c>
      <c r="O15" s="66">
        <f t="shared" si="5"/>
        <v>4</v>
      </c>
      <c r="P15" s="65">
        <f>VLOOKUP($A15,'Return Data'!$B$7:$R$2843,14,0)</f>
        <v>9.7242999999999995</v>
      </c>
      <c r="Q15" s="66">
        <f t="shared" si="6"/>
        <v>3</v>
      </c>
      <c r="R15" s="65">
        <f>VLOOKUP($A15,'Return Data'!$B$7:$R$2843,16,0)</f>
        <v>8.9235000000000007</v>
      </c>
      <c r="S15" s="67">
        <f t="shared" si="7"/>
        <v>6</v>
      </c>
    </row>
    <row r="16" spans="1:19" x14ac:dyDescent="0.3">
      <c r="A16" s="82" t="s">
        <v>629</v>
      </c>
      <c r="B16" s="64">
        <f>VLOOKUP($A16,'Return Data'!$B$7:$R$2843,3,0)</f>
        <v>44340</v>
      </c>
      <c r="C16" s="65">
        <f>VLOOKUP($A16,'Return Data'!$B$7:$R$2843,4,0)</f>
        <v>23.746099999999998</v>
      </c>
      <c r="D16" s="65">
        <f>VLOOKUP($A16,'Return Data'!$B$7:$R$2843,9,0)</f>
        <v>8.1580999999999992</v>
      </c>
      <c r="E16" s="66">
        <f t="shared" si="0"/>
        <v>15</v>
      </c>
      <c r="F16" s="65">
        <f>VLOOKUP($A16,'Return Data'!$B$7:$R$2843,10,0)</f>
        <v>7.0945999999999998</v>
      </c>
      <c r="G16" s="66">
        <f t="shared" si="1"/>
        <v>16</v>
      </c>
      <c r="H16" s="65">
        <f>VLOOKUP($A16,'Return Data'!$B$7:$R$2843,11,0)</f>
        <v>4.3242000000000003</v>
      </c>
      <c r="I16" s="66">
        <f t="shared" si="2"/>
        <v>5</v>
      </c>
      <c r="J16" s="65">
        <f>VLOOKUP($A16,'Return Data'!$B$7:$R$2843,12,0)</f>
        <v>6.6224999999999996</v>
      </c>
      <c r="K16" s="66">
        <f t="shared" si="3"/>
        <v>9</v>
      </c>
      <c r="L16" s="65">
        <f>VLOOKUP($A16,'Return Data'!$B$7:$R$2843,13,0)</f>
        <v>7.5549999999999997</v>
      </c>
      <c r="M16" s="66">
        <f t="shared" si="4"/>
        <v>8</v>
      </c>
      <c r="N16" s="65">
        <f>VLOOKUP($A16,'Return Data'!$B$7:$R$2843,17,0)</f>
        <v>9.2446000000000002</v>
      </c>
      <c r="O16" s="66">
        <f t="shared" si="5"/>
        <v>8</v>
      </c>
      <c r="P16" s="65">
        <f>VLOOKUP($A16,'Return Data'!$B$7:$R$2843,14,0)</f>
        <v>9.2073999999999998</v>
      </c>
      <c r="Q16" s="66">
        <f t="shared" si="6"/>
        <v>6</v>
      </c>
      <c r="R16" s="65">
        <f>VLOOKUP($A16,'Return Data'!$B$7:$R$2843,16,0)</f>
        <v>8.9038000000000004</v>
      </c>
      <c r="S16" s="67">
        <f t="shared" si="7"/>
        <v>7</v>
      </c>
    </row>
    <row r="17" spans="1:19" x14ac:dyDescent="0.3">
      <c r="A17" s="82" t="s">
        <v>630</v>
      </c>
      <c r="B17" s="64">
        <f>VLOOKUP($A17,'Return Data'!$B$7:$R$2843,3,0)</f>
        <v>44340</v>
      </c>
      <c r="C17" s="65">
        <f>VLOOKUP($A17,'Return Data'!$B$7:$R$2843,4,0)</f>
        <v>15.4979</v>
      </c>
      <c r="D17" s="65">
        <f>VLOOKUP($A17,'Return Data'!$B$7:$R$2843,9,0)</f>
        <v>10.4702</v>
      </c>
      <c r="E17" s="66">
        <f t="shared" si="0"/>
        <v>5</v>
      </c>
      <c r="F17" s="65">
        <f>VLOOKUP($A17,'Return Data'!$B$7:$R$2843,10,0)</f>
        <v>10.0472</v>
      </c>
      <c r="G17" s="66">
        <f t="shared" si="1"/>
        <v>2</v>
      </c>
      <c r="H17" s="65">
        <f>VLOOKUP($A17,'Return Data'!$B$7:$R$2843,11,0)</f>
        <v>4.0266000000000002</v>
      </c>
      <c r="I17" s="66">
        <f t="shared" si="2"/>
        <v>8</v>
      </c>
      <c r="J17" s="65">
        <f>VLOOKUP($A17,'Return Data'!$B$7:$R$2843,12,0)</f>
        <v>6.8002000000000002</v>
      </c>
      <c r="K17" s="66">
        <f t="shared" si="3"/>
        <v>8</v>
      </c>
      <c r="L17" s="65">
        <f>VLOOKUP($A17,'Return Data'!$B$7:$R$2843,13,0)</f>
        <v>8.0036000000000005</v>
      </c>
      <c r="M17" s="66">
        <f t="shared" si="4"/>
        <v>5</v>
      </c>
      <c r="N17" s="65">
        <f>VLOOKUP($A17,'Return Data'!$B$7:$R$2843,17,0)</f>
        <v>9.1476000000000006</v>
      </c>
      <c r="O17" s="66">
        <f t="shared" si="5"/>
        <v>10</v>
      </c>
      <c r="P17" s="65">
        <f>VLOOKUP($A17,'Return Data'!$B$7:$R$2843,14,0)</f>
        <v>9.1363000000000003</v>
      </c>
      <c r="Q17" s="66">
        <f t="shared" si="6"/>
        <v>7</v>
      </c>
      <c r="R17" s="65">
        <f>VLOOKUP($A17,'Return Data'!$B$7:$R$2843,16,0)</f>
        <v>8.5054999999999996</v>
      </c>
      <c r="S17" s="67">
        <f t="shared" si="7"/>
        <v>12</v>
      </c>
    </row>
    <row r="18" spans="1:19" x14ac:dyDescent="0.3">
      <c r="A18" s="82" t="s">
        <v>633</v>
      </c>
      <c r="B18" s="64">
        <f>VLOOKUP($A18,'Return Data'!$B$7:$R$2843,3,0)</f>
        <v>44340</v>
      </c>
      <c r="C18" s="65">
        <f>VLOOKUP($A18,'Return Data'!$B$7:$R$2843,4,0)</f>
        <v>2645.1523000000002</v>
      </c>
      <c r="D18" s="65">
        <f>VLOOKUP($A18,'Return Data'!$B$7:$R$2843,9,0)</f>
        <v>8.3413000000000004</v>
      </c>
      <c r="E18" s="66">
        <f t="shared" si="0"/>
        <v>11</v>
      </c>
      <c r="F18" s="65">
        <f>VLOOKUP($A18,'Return Data'!$B$7:$R$2843,10,0)</f>
        <v>8.2385999999999999</v>
      </c>
      <c r="G18" s="66">
        <f t="shared" si="1"/>
        <v>11</v>
      </c>
      <c r="H18" s="65">
        <f>VLOOKUP($A18,'Return Data'!$B$7:$R$2843,11,0)</f>
        <v>3.6274999999999999</v>
      </c>
      <c r="I18" s="66">
        <f t="shared" si="2"/>
        <v>12</v>
      </c>
      <c r="J18" s="65">
        <f>VLOOKUP($A18,'Return Data'!$B$7:$R$2843,12,0)</f>
        <v>5.7613000000000003</v>
      </c>
      <c r="K18" s="66">
        <f t="shared" si="3"/>
        <v>16</v>
      </c>
      <c r="L18" s="65">
        <f>VLOOKUP($A18,'Return Data'!$B$7:$R$2843,13,0)</f>
        <v>7.2633999999999999</v>
      </c>
      <c r="M18" s="66">
        <f t="shared" si="4"/>
        <v>10</v>
      </c>
      <c r="N18" s="65">
        <f>VLOOKUP($A18,'Return Data'!$B$7:$R$2843,17,0)</f>
        <v>9.2650000000000006</v>
      </c>
      <c r="O18" s="66">
        <f t="shared" si="5"/>
        <v>7</v>
      </c>
      <c r="P18" s="65">
        <f>VLOOKUP($A18,'Return Data'!$B$7:$R$2843,14,0)</f>
        <v>9.4831000000000003</v>
      </c>
      <c r="Q18" s="66">
        <f t="shared" si="6"/>
        <v>5</v>
      </c>
      <c r="R18" s="65">
        <f>VLOOKUP($A18,'Return Data'!$B$7:$R$2843,16,0)</f>
        <v>8.0793999999999997</v>
      </c>
      <c r="S18" s="67">
        <f t="shared" si="7"/>
        <v>16</v>
      </c>
    </row>
    <row r="19" spans="1:19" x14ac:dyDescent="0.3">
      <c r="A19" s="82" t="s">
        <v>635</v>
      </c>
      <c r="B19" s="64">
        <f>VLOOKUP($A19,'Return Data'!$B$7:$R$2843,3,0)</f>
        <v>44340</v>
      </c>
      <c r="C19" s="65">
        <f>VLOOKUP($A19,'Return Data'!$B$7:$R$2843,4,0)</f>
        <v>3018.0311999999999</v>
      </c>
      <c r="D19" s="65">
        <f>VLOOKUP($A19,'Return Data'!$B$7:$R$2843,9,0)</f>
        <v>9.4408999999999992</v>
      </c>
      <c r="E19" s="66">
        <f t="shared" si="0"/>
        <v>6</v>
      </c>
      <c r="F19" s="65">
        <f>VLOOKUP($A19,'Return Data'!$B$7:$R$2843,10,0)</f>
        <v>8.1542999999999992</v>
      </c>
      <c r="G19" s="66">
        <f t="shared" si="1"/>
        <v>12</v>
      </c>
      <c r="H19" s="65">
        <f>VLOOKUP($A19,'Return Data'!$B$7:$R$2843,11,0)</f>
        <v>3.8311999999999999</v>
      </c>
      <c r="I19" s="66">
        <f t="shared" si="2"/>
        <v>11</v>
      </c>
      <c r="J19" s="65">
        <f>VLOOKUP($A19,'Return Data'!$B$7:$R$2843,12,0)</f>
        <v>5.9885000000000002</v>
      </c>
      <c r="K19" s="66">
        <f t="shared" si="3"/>
        <v>13</v>
      </c>
      <c r="L19" s="65">
        <f>VLOOKUP($A19,'Return Data'!$B$7:$R$2843,13,0)</f>
        <v>7.3071000000000002</v>
      </c>
      <c r="M19" s="66">
        <f t="shared" si="4"/>
        <v>9</v>
      </c>
      <c r="N19" s="65">
        <f>VLOOKUP($A19,'Return Data'!$B$7:$R$2843,17,0)</f>
        <v>8.5350999999999999</v>
      </c>
      <c r="O19" s="66">
        <f t="shared" si="5"/>
        <v>14</v>
      </c>
      <c r="P19" s="65">
        <f>VLOOKUP($A19,'Return Data'!$B$7:$R$2843,14,0)</f>
        <v>8.8056999999999999</v>
      </c>
      <c r="Q19" s="66">
        <f t="shared" si="6"/>
        <v>12</v>
      </c>
      <c r="R19" s="65">
        <f>VLOOKUP($A19,'Return Data'!$B$7:$R$2843,16,0)</f>
        <v>8.7655999999999992</v>
      </c>
      <c r="S19" s="67">
        <f t="shared" si="7"/>
        <v>8</v>
      </c>
    </row>
    <row r="20" spans="1:19" x14ac:dyDescent="0.3">
      <c r="A20" s="82" t="s">
        <v>636</v>
      </c>
      <c r="B20" s="64">
        <f>VLOOKUP($A20,'Return Data'!$B$7:$R$2843,3,0)</f>
        <v>44340</v>
      </c>
      <c r="C20" s="65">
        <f>VLOOKUP($A20,'Return Data'!$B$7:$R$2843,4,0)</f>
        <v>60.563200000000002</v>
      </c>
      <c r="D20" s="65">
        <f>VLOOKUP($A20,'Return Data'!$B$7:$R$2843,9,0)</f>
        <v>12.4124</v>
      </c>
      <c r="E20" s="66">
        <f t="shared" si="0"/>
        <v>1</v>
      </c>
      <c r="F20" s="65">
        <f>VLOOKUP($A20,'Return Data'!$B$7:$R$2843,10,0)</f>
        <v>12.2813</v>
      </c>
      <c r="G20" s="66">
        <f t="shared" si="1"/>
        <v>1</v>
      </c>
      <c r="H20" s="65">
        <f>VLOOKUP($A20,'Return Data'!$B$7:$R$2843,11,0)</f>
        <v>3.0381999999999998</v>
      </c>
      <c r="I20" s="66">
        <f t="shared" si="2"/>
        <v>18</v>
      </c>
      <c r="J20" s="65">
        <f>VLOOKUP($A20,'Return Data'!$B$7:$R$2843,12,0)</f>
        <v>6.8474000000000004</v>
      </c>
      <c r="K20" s="66">
        <f t="shared" si="3"/>
        <v>7</v>
      </c>
      <c r="L20" s="65">
        <f>VLOOKUP($A20,'Return Data'!$B$7:$R$2843,13,0)</f>
        <v>6.2417999999999996</v>
      </c>
      <c r="M20" s="66">
        <f t="shared" si="4"/>
        <v>18</v>
      </c>
      <c r="N20" s="65">
        <f>VLOOKUP($A20,'Return Data'!$B$7:$R$2843,17,0)</f>
        <v>11.1601</v>
      </c>
      <c r="O20" s="66">
        <f t="shared" si="5"/>
        <v>1</v>
      </c>
      <c r="P20" s="65">
        <f>VLOOKUP($A20,'Return Data'!$B$7:$R$2843,14,0)</f>
        <v>10.710800000000001</v>
      </c>
      <c r="Q20" s="66">
        <f t="shared" si="6"/>
        <v>1</v>
      </c>
      <c r="R20" s="65">
        <f>VLOOKUP($A20,'Return Data'!$B$7:$R$2843,16,0)</f>
        <v>8.4385999999999992</v>
      </c>
      <c r="S20" s="67">
        <f t="shared" si="7"/>
        <v>13</v>
      </c>
    </row>
    <row r="21" spans="1:19" x14ac:dyDescent="0.3">
      <c r="A21" s="117" t="s">
        <v>1776</v>
      </c>
      <c r="B21" s="64">
        <f>VLOOKUP($A21,'Return Data'!$B$7:$R$2843,3,0)</f>
        <v>44340</v>
      </c>
      <c r="C21" s="65">
        <f>VLOOKUP($A21,'Return Data'!$B$7:$R$2843,4,0)</f>
        <v>47.471600000000002</v>
      </c>
      <c r="D21" s="65">
        <f>VLOOKUP($A21,'Return Data'!$B$7:$R$2843,9,0)</f>
        <v>8.8460999999999999</v>
      </c>
      <c r="E21" s="66">
        <f t="shared" si="0"/>
        <v>8</v>
      </c>
      <c r="F21" s="65">
        <f>VLOOKUP($A21,'Return Data'!$B$7:$R$2843,10,0)</f>
        <v>8.3072999999999997</v>
      </c>
      <c r="G21" s="66">
        <f t="shared" si="1"/>
        <v>10</v>
      </c>
      <c r="H21" s="65">
        <f>VLOOKUP($A21,'Return Data'!$B$7:$R$2843,11,0)</f>
        <v>5.0407999999999999</v>
      </c>
      <c r="I21" s="66">
        <f t="shared" si="2"/>
        <v>1</v>
      </c>
      <c r="J21" s="65">
        <f>VLOOKUP($A21,'Return Data'!$B$7:$R$2843,12,0)</f>
        <v>7.5609000000000002</v>
      </c>
      <c r="K21" s="66">
        <f t="shared" si="3"/>
        <v>2</v>
      </c>
      <c r="L21" s="65">
        <f>VLOOKUP($A21,'Return Data'!$B$7:$R$2843,13,0)</f>
        <v>8.3343000000000007</v>
      </c>
      <c r="M21" s="66">
        <f t="shared" si="4"/>
        <v>3</v>
      </c>
      <c r="N21" s="65">
        <f>VLOOKUP($A21,'Return Data'!$B$7:$R$2843,17,0)</f>
        <v>8.1323000000000008</v>
      </c>
      <c r="O21" s="66">
        <f t="shared" si="5"/>
        <v>16</v>
      </c>
      <c r="P21" s="65">
        <f>VLOOKUP($A21,'Return Data'!$B$7:$R$2843,14,0)</f>
        <v>8.3979999999999997</v>
      </c>
      <c r="Q21" s="66">
        <f t="shared" si="6"/>
        <v>13</v>
      </c>
      <c r="R21" s="65">
        <f>VLOOKUP($A21,'Return Data'!$B$7:$R$2843,16,0)</f>
        <v>8.5298999999999996</v>
      </c>
      <c r="S21" s="67">
        <f t="shared" si="7"/>
        <v>11</v>
      </c>
    </row>
    <row r="22" spans="1:19" x14ac:dyDescent="0.3">
      <c r="A22" s="82" t="s">
        <v>639</v>
      </c>
      <c r="B22" s="64">
        <f>VLOOKUP($A22,'Return Data'!$B$7:$R$2843,3,0)</f>
        <v>44340</v>
      </c>
      <c r="C22" s="65">
        <f>VLOOKUP($A22,'Return Data'!$B$7:$R$2843,4,0)</f>
        <v>36.996699999999997</v>
      </c>
      <c r="D22" s="65">
        <f>VLOOKUP($A22,'Return Data'!$B$7:$R$2843,9,0)</f>
        <v>10.820399999999999</v>
      </c>
      <c r="E22" s="66">
        <f t="shared" si="0"/>
        <v>3</v>
      </c>
      <c r="F22" s="65">
        <f>VLOOKUP($A22,'Return Data'!$B$7:$R$2843,10,0)</f>
        <v>8.7644000000000002</v>
      </c>
      <c r="G22" s="66">
        <f t="shared" si="1"/>
        <v>6</v>
      </c>
      <c r="H22" s="65">
        <f>VLOOKUP($A22,'Return Data'!$B$7:$R$2843,11,0)</f>
        <v>4.7454999999999998</v>
      </c>
      <c r="I22" s="66">
        <f t="shared" si="2"/>
        <v>2</v>
      </c>
      <c r="J22" s="65">
        <f>VLOOKUP($A22,'Return Data'!$B$7:$R$2843,12,0)</f>
        <v>7.3540999999999999</v>
      </c>
      <c r="K22" s="66">
        <f t="shared" si="3"/>
        <v>3</v>
      </c>
      <c r="L22" s="65">
        <f>VLOOKUP($A22,'Return Data'!$B$7:$R$2843,13,0)</f>
        <v>7.7205000000000004</v>
      </c>
      <c r="M22" s="66">
        <f t="shared" si="4"/>
        <v>7</v>
      </c>
      <c r="N22" s="65">
        <f>VLOOKUP($A22,'Return Data'!$B$7:$R$2843,17,0)</f>
        <v>9.3186999999999998</v>
      </c>
      <c r="O22" s="66">
        <f t="shared" si="5"/>
        <v>6</v>
      </c>
      <c r="P22" s="65">
        <f>VLOOKUP($A22,'Return Data'!$B$7:$R$2843,14,0)</f>
        <v>8.9016999999999999</v>
      </c>
      <c r="Q22" s="66">
        <f t="shared" si="6"/>
        <v>11</v>
      </c>
      <c r="R22" s="65">
        <f>VLOOKUP($A22,'Return Data'!$B$7:$R$2843,16,0)</f>
        <v>8.1770999999999994</v>
      </c>
      <c r="S22" s="67">
        <f t="shared" si="7"/>
        <v>15</v>
      </c>
    </row>
    <row r="23" spans="1:19" x14ac:dyDescent="0.3">
      <c r="A23" s="82" t="s">
        <v>640</v>
      </c>
      <c r="B23" s="64">
        <f>VLOOKUP($A23,'Return Data'!$B$7:$R$2843,3,0)</f>
        <v>44340</v>
      </c>
      <c r="C23" s="65">
        <f>VLOOKUP($A23,'Return Data'!$B$7:$R$2843,4,0)</f>
        <v>12.3567</v>
      </c>
      <c r="D23" s="65">
        <f>VLOOKUP($A23,'Return Data'!$B$7:$R$2843,9,0)</f>
        <v>8.5709999999999997</v>
      </c>
      <c r="E23" s="66">
        <f t="shared" si="0"/>
        <v>10</v>
      </c>
      <c r="F23" s="65">
        <f>VLOOKUP($A23,'Return Data'!$B$7:$R$2843,10,0)</f>
        <v>7.6680999999999999</v>
      </c>
      <c r="G23" s="66">
        <f t="shared" si="1"/>
        <v>15</v>
      </c>
      <c r="H23" s="65">
        <f>VLOOKUP($A23,'Return Data'!$B$7:$R$2843,11,0)</f>
        <v>3.0499000000000001</v>
      </c>
      <c r="I23" s="66">
        <f t="shared" si="2"/>
        <v>17</v>
      </c>
      <c r="J23" s="65">
        <f>VLOOKUP($A23,'Return Data'!$B$7:$R$2843,12,0)</f>
        <v>5.9077999999999999</v>
      </c>
      <c r="K23" s="66">
        <f t="shared" si="3"/>
        <v>14</v>
      </c>
      <c r="L23" s="65">
        <f>VLOOKUP($A23,'Return Data'!$B$7:$R$2843,13,0)</f>
        <v>6.5124000000000004</v>
      </c>
      <c r="M23" s="66">
        <f t="shared" si="4"/>
        <v>15</v>
      </c>
      <c r="N23" s="65">
        <f>VLOOKUP($A23,'Return Data'!$B$7:$R$2843,17,0)</f>
        <v>9.2348999999999997</v>
      </c>
      <c r="O23" s="66">
        <f t="shared" si="5"/>
        <v>9</v>
      </c>
      <c r="P23" s="65"/>
      <c r="Q23" s="66"/>
      <c r="R23" s="65">
        <f>VLOOKUP($A23,'Return Data'!$B$7:$R$2843,16,0)</f>
        <v>9.5952000000000002</v>
      </c>
      <c r="S23" s="67">
        <f t="shared" si="7"/>
        <v>3</v>
      </c>
    </row>
    <row r="24" spans="1:19" x14ac:dyDescent="0.3">
      <c r="A24" s="82" t="s">
        <v>643</v>
      </c>
      <c r="B24" s="64">
        <f>VLOOKUP($A24,'Return Data'!$B$7:$R$2843,3,0)</f>
        <v>44340</v>
      </c>
      <c r="C24" s="65">
        <f>VLOOKUP($A24,'Return Data'!$B$7:$R$2843,4,0)</f>
        <v>32.398899999999998</v>
      </c>
      <c r="D24" s="65">
        <f>VLOOKUP($A24,'Return Data'!$B$7:$R$2843,9,0)</f>
        <v>8.2228999999999992</v>
      </c>
      <c r="E24" s="66">
        <f t="shared" si="0"/>
        <v>14</v>
      </c>
      <c r="F24" s="65">
        <f>VLOOKUP($A24,'Return Data'!$B$7:$R$2843,10,0)</f>
        <v>8.7644000000000002</v>
      </c>
      <c r="G24" s="66">
        <f t="shared" si="1"/>
        <v>6</v>
      </c>
      <c r="H24" s="65">
        <f>VLOOKUP($A24,'Return Data'!$B$7:$R$2843,11,0)</f>
        <v>3.8837999999999999</v>
      </c>
      <c r="I24" s="66">
        <f t="shared" si="2"/>
        <v>10</v>
      </c>
      <c r="J24" s="65">
        <f>VLOOKUP($A24,'Return Data'!$B$7:$R$2843,12,0)</f>
        <v>6.3037999999999998</v>
      </c>
      <c r="K24" s="66">
        <f t="shared" si="3"/>
        <v>11</v>
      </c>
      <c r="L24" s="65">
        <f>VLOOKUP($A24,'Return Data'!$B$7:$R$2843,13,0)</f>
        <v>7.21</v>
      </c>
      <c r="M24" s="66">
        <f t="shared" si="4"/>
        <v>12</v>
      </c>
      <c r="N24" s="65">
        <f>VLOOKUP($A24,'Return Data'!$B$7:$R$2843,17,0)</f>
        <v>9.8513000000000002</v>
      </c>
      <c r="O24" s="66">
        <f t="shared" si="5"/>
        <v>3</v>
      </c>
      <c r="P24" s="65">
        <f>VLOOKUP($A24,'Return Data'!$B$7:$R$2843,14,0)</f>
        <v>9.9093</v>
      </c>
      <c r="Q24" s="66">
        <f t="shared" si="6"/>
        <v>2</v>
      </c>
      <c r="R24" s="65">
        <f>VLOOKUP($A24,'Return Data'!$B$7:$R$2843,16,0)</f>
        <v>8.3491</v>
      </c>
      <c r="S24" s="67">
        <f t="shared" si="7"/>
        <v>14</v>
      </c>
    </row>
    <row r="25" spans="1:19" x14ac:dyDescent="0.3">
      <c r="A25" s="82" t="s">
        <v>644</v>
      </c>
      <c r="B25" s="64">
        <f>VLOOKUP($A25,'Return Data'!$B$7:$R$2843,3,0)</f>
        <v>44340</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-0.43719999999999998</v>
      </c>
      <c r="K25" s="66">
        <f t="shared" si="3"/>
        <v>20</v>
      </c>
      <c r="L25" s="65">
        <f>VLOOKUP($A25,'Return Data'!$B$7:$R$2843,13,0)</f>
        <v>-15.0722</v>
      </c>
      <c r="M25" s="66">
        <f t="shared" si="4"/>
        <v>20</v>
      </c>
      <c r="N25" s="65"/>
      <c r="O25" s="66"/>
      <c r="P25" s="65"/>
      <c r="Q25" s="66"/>
      <c r="R25" s="65">
        <f>VLOOKUP($A25,'Return Data'!$B$7:$R$2843,16,0)</f>
        <v>-11.281599999999999</v>
      </c>
      <c r="S25" s="67">
        <f t="shared" si="7"/>
        <v>20</v>
      </c>
    </row>
    <row r="26" spans="1:19" x14ac:dyDescent="0.3">
      <c r="A26" s="82" t="s">
        <v>646</v>
      </c>
      <c r="B26" s="64">
        <f>VLOOKUP($A26,'Return Data'!$B$7:$R$2843,3,0)</f>
        <v>44340</v>
      </c>
      <c r="C26" s="65">
        <f>VLOOKUP($A26,'Return Data'!$B$7:$R$2843,4,0)</f>
        <v>12.2828</v>
      </c>
      <c r="D26" s="65">
        <f>VLOOKUP($A26,'Return Data'!$B$7:$R$2843,9,0)</f>
        <v>10.786199999999999</v>
      </c>
      <c r="E26" s="66">
        <f t="shared" si="0"/>
        <v>4</v>
      </c>
      <c r="F26" s="65">
        <f>VLOOKUP($A26,'Return Data'!$B$7:$R$2843,10,0)</f>
        <v>9.6649999999999991</v>
      </c>
      <c r="G26" s="66">
        <f t="shared" si="1"/>
        <v>3</v>
      </c>
      <c r="H26" s="65">
        <f>VLOOKUP($A26,'Return Data'!$B$7:$R$2843,11,0)</f>
        <v>3.0787</v>
      </c>
      <c r="I26" s="66">
        <f t="shared" si="2"/>
        <v>16</v>
      </c>
      <c r="J26" s="65">
        <f>VLOOKUP($A26,'Return Data'!$B$7:$R$2843,12,0)</f>
        <v>5.8689999999999998</v>
      </c>
      <c r="K26" s="66">
        <f t="shared" si="3"/>
        <v>15</v>
      </c>
      <c r="L26" s="65">
        <f>VLOOKUP($A26,'Return Data'!$B$7:$R$2843,13,0)</f>
        <v>7.1247999999999996</v>
      </c>
      <c r="M26" s="66">
        <f t="shared" si="4"/>
        <v>13</v>
      </c>
      <c r="N26" s="65">
        <f>VLOOKUP($A26,'Return Data'!$B$7:$R$2843,17,0)</f>
        <v>6.8468</v>
      </c>
      <c r="O26" s="66">
        <f t="shared" si="5"/>
        <v>17</v>
      </c>
      <c r="P26" s="65"/>
      <c r="Q26" s="66"/>
      <c r="R26" s="65">
        <f>VLOOKUP($A26,'Return Data'!$B$7:$R$2843,16,0)</f>
        <v>7.0941999999999998</v>
      </c>
      <c r="S26" s="67">
        <f t="shared" si="7"/>
        <v>18</v>
      </c>
    </row>
    <row r="27" spans="1:19" x14ac:dyDescent="0.3">
      <c r="A27" s="82" t="s">
        <v>648</v>
      </c>
      <c r="B27" s="64">
        <f>VLOOKUP($A27,'Return Data'!$B$7:$R$2843,3,0)</f>
        <v>44340</v>
      </c>
      <c r="C27" s="65">
        <f>VLOOKUP($A27,'Return Data'!$B$7:$R$2843,4,0)</f>
        <v>12.9535</v>
      </c>
      <c r="D27" s="65">
        <f>VLOOKUP($A27,'Return Data'!$B$7:$R$2843,9,0)</f>
        <v>8.3392999999999997</v>
      </c>
      <c r="E27" s="66">
        <f t="shared" si="0"/>
        <v>12</v>
      </c>
      <c r="F27" s="65">
        <f>VLOOKUP($A27,'Return Data'!$B$7:$R$2843,10,0)</f>
        <v>8.1499000000000006</v>
      </c>
      <c r="G27" s="66">
        <f t="shared" si="1"/>
        <v>13</v>
      </c>
      <c r="H27" s="65">
        <f>VLOOKUP($A27,'Return Data'!$B$7:$R$2843,11,0)</f>
        <v>3.4438</v>
      </c>
      <c r="I27" s="66">
        <f t="shared" si="2"/>
        <v>15</v>
      </c>
      <c r="J27" s="65">
        <f>VLOOKUP($A27,'Return Data'!$B$7:$R$2843,12,0)</f>
        <v>6.5492999999999997</v>
      </c>
      <c r="K27" s="66">
        <f t="shared" si="3"/>
        <v>10</v>
      </c>
      <c r="L27" s="65">
        <f>VLOOKUP($A27,'Return Data'!$B$7:$R$2843,13,0)</f>
        <v>7.2294999999999998</v>
      </c>
      <c r="M27" s="66">
        <f t="shared" si="4"/>
        <v>11</v>
      </c>
      <c r="N27" s="65">
        <f>VLOOKUP($A27,'Return Data'!$B$7:$R$2843,17,0)</f>
        <v>9.9481000000000002</v>
      </c>
      <c r="O27" s="66">
        <f t="shared" si="5"/>
        <v>2</v>
      </c>
      <c r="P27" s="65"/>
      <c r="Q27" s="66"/>
      <c r="R27" s="65">
        <f>VLOOKUP($A27,'Return Data'!$B$7:$R$2843,16,0)</f>
        <v>9.7026000000000003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8.2020750000000024</v>
      </c>
      <c r="E29" s="88"/>
      <c r="F29" s="89">
        <f>AVERAGE(F8:F27)</f>
        <v>7.7719199999999988</v>
      </c>
      <c r="G29" s="88"/>
      <c r="H29" s="89">
        <f>AVERAGE(H8:H27)</f>
        <v>3.6616849999999994</v>
      </c>
      <c r="I29" s="88"/>
      <c r="J29" s="89">
        <f>AVERAGE(J8:J27)</f>
        <v>6.0531500000000005</v>
      </c>
      <c r="K29" s="88"/>
      <c r="L29" s="89">
        <f>AVERAGE(L8:L27)</f>
        <v>5.8935500000000003</v>
      </c>
      <c r="M29" s="88"/>
      <c r="N29" s="89">
        <f>AVERAGE(N8:N27)</f>
        <v>8.260894736842106</v>
      </c>
      <c r="O29" s="88"/>
      <c r="P29" s="89">
        <f>AVERAGE(P8:P27)</f>
        <v>8.4991666666666674</v>
      </c>
      <c r="Q29" s="88"/>
      <c r="R29" s="89">
        <f>AVERAGE(R8:R27)</f>
        <v>7.4860049999999987</v>
      </c>
      <c r="S29" s="90"/>
    </row>
    <row r="30" spans="1:19" x14ac:dyDescent="0.3">
      <c r="A30" s="87" t="s">
        <v>28</v>
      </c>
      <c r="B30" s="88"/>
      <c r="C30" s="88"/>
      <c r="D30" s="89">
        <f>MIN(D8:D27)</f>
        <v>0</v>
      </c>
      <c r="E30" s="88"/>
      <c r="F30" s="89">
        <f>MIN(F8:F27)</f>
        <v>0</v>
      </c>
      <c r="G30" s="88"/>
      <c r="H30" s="89">
        <f>MIN(H8:H27)</f>
        <v>0</v>
      </c>
      <c r="I30" s="88"/>
      <c r="J30" s="89">
        <f>MIN(J8:J27)</f>
        <v>-0.43719999999999998</v>
      </c>
      <c r="K30" s="88"/>
      <c r="L30" s="89">
        <f>MIN(L8:L27)</f>
        <v>-15.0722</v>
      </c>
      <c r="M30" s="88"/>
      <c r="N30" s="89">
        <f>MIN(N8:N27)</f>
        <v>-2.5907</v>
      </c>
      <c r="O30" s="88"/>
      <c r="P30" s="89">
        <f>MIN(P8:P27)</f>
        <v>0.84689999999999999</v>
      </c>
      <c r="Q30" s="88"/>
      <c r="R30" s="89">
        <f>MIN(R8:R27)</f>
        <v>-11.281599999999999</v>
      </c>
      <c r="S30" s="90"/>
    </row>
    <row r="31" spans="1:19" ht="15" thickBot="1" x14ac:dyDescent="0.35">
      <c r="A31" s="91" t="s">
        <v>29</v>
      </c>
      <c r="B31" s="92"/>
      <c r="C31" s="92"/>
      <c r="D31" s="93">
        <f>MAX(D8:D27)</f>
        <v>12.4124</v>
      </c>
      <c r="E31" s="92"/>
      <c r="F31" s="93">
        <f>MAX(F8:F27)</f>
        <v>12.2813</v>
      </c>
      <c r="G31" s="92"/>
      <c r="H31" s="93">
        <f>MAX(H8:H27)</f>
        <v>5.0407999999999999</v>
      </c>
      <c r="I31" s="92"/>
      <c r="J31" s="93">
        <f>MAX(J8:J27)</f>
        <v>7.8651999999999997</v>
      </c>
      <c r="K31" s="92"/>
      <c r="L31" s="93">
        <f>MAX(L8:L27)</f>
        <v>9.0889000000000006</v>
      </c>
      <c r="M31" s="92"/>
      <c r="N31" s="93">
        <f>MAX(N8:N27)</f>
        <v>11.1601</v>
      </c>
      <c r="O31" s="92"/>
      <c r="P31" s="93">
        <f>MAX(P8:P27)</f>
        <v>10.710800000000001</v>
      </c>
      <c r="Q31" s="92"/>
      <c r="R31" s="93">
        <f>MAX(R8:R27)</f>
        <v>9.8244000000000007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44340</v>
      </c>
      <c r="C8" s="65">
        <f>VLOOKUP($A8,'Return Data'!$B$7:$R$2843,4,0)</f>
        <v>87.001199999999997</v>
      </c>
      <c r="D8" s="65">
        <f>VLOOKUP($A8,'Return Data'!$B$7:$R$2843,9,0)</f>
        <v>8.8271999999999995</v>
      </c>
      <c r="E8" s="66">
        <f>RANK(D8,D$8:D$27,0)</f>
        <v>7</v>
      </c>
      <c r="F8" s="65">
        <f>VLOOKUP($A8,'Return Data'!$B$7:$R$2843,10,0)</f>
        <v>8.8299000000000003</v>
      </c>
      <c r="G8" s="66">
        <f>RANK(F8,F$8:F$27,0)</f>
        <v>5</v>
      </c>
      <c r="H8" s="65">
        <f>VLOOKUP($A8,'Return Data'!$B$7:$R$2843,11,0)</f>
        <v>4.141</v>
      </c>
      <c r="I8" s="66">
        <f>RANK(H8,H$8:H$27,0)</f>
        <v>2</v>
      </c>
      <c r="J8" s="65">
        <f>VLOOKUP($A8,'Return Data'!$B$7:$R$2843,12,0)</f>
        <v>6.8315000000000001</v>
      </c>
      <c r="K8" s="66">
        <f>RANK(J8,J$8:J$27,0)</f>
        <v>3</v>
      </c>
      <c r="L8" s="65">
        <f>VLOOKUP($A8,'Return Data'!$B$7:$R$2843,13,0)</f>
        <v>7.9397000000000002</v>
      </c>
      <c r="M8" s="66">
        <f>RANK(L8,L$8:L$27,0)</f>
        <v>3</v>
      </c>
      <c r="N8" s="65">
        <f>VLOOKUP($A8,'Return Data'!$B$7:$R$2843,17,0)</f>
        <v>9.5320999999999998</v>
      </c>
      <c r="O8" s="66">
        <f>RANK(N8,N$8:N$27,0)</f>
        <v>4</v>
      </c>
      <c r="P8" s="65">
        <f>VLOOKUP($A8,'Return Data'!$B$7:$R$2843,14,0)</f>
        <v>9.4757999999999996</v>
      </c>
      <c r="Q8" s="66">
        <f>RANK(P8,P$8:P$27,0)</f>
        <v>4</v>
      </c>
      <c r="R8" s="65">
        <f>VLOOKUP($A8,'Return Data'!$B$7:$R$2843,16,0)</f>
        <v>9.3346</v>
      </c>
      <c r="S8" s="67">
        <f>RANK(R8,R$8:R$27,0)</f>
        <v>3</v>
      </c>
    </row>
    <row r="9" spans="1:19" x14ac:dyDescent="0.3">
      <c r="A9" s="82" t="s">
        <v>614</v>
      </c>
      <c r="B9" s="64">
        <f>VLOOKUP($A9,'Return Data'!$B$7:$R$2843,3,0)</f>
        <v>44340</v>
      </c>
      <c r="C9" s="65">
        <f>VLOOKUP($A9,'Return Data'!$B$7:$R$2843,4,0)</f>
        <v>13.3245</v>
      </c>
      <c r="D9" s="65">
        <f>VLOOKUP($A9,'Return Data'!$B$7:$R$2843,9,0)</f>
        <v>8.0965000000000007</v>
      </c>
      <c r="E9" s="66">
        <f t="shared" ref="E9:E27" si="0">RANK(D9,D$8:D$27,0)</f>
        <v>9</v>
      </c>
      <c r="F9" s="65">
        <f>VLOOKUP($A9,'Return Data'!$B$7:$R$2843,10,0)</f>
        <v>7.3597000000000001</v>
      </c>
      <c r="G9" s="66">
        <f t="shared" ref="G9:G27" si="1">RANK(F9,F$8:F$27,0)</f>
        <v>14</v>
      </c>
      <c r="H9" s="65">
        <f>VLOOKUP($A9,'Return Data'!$B$7:$R$2843,11,0)</f>
        <v>3.8025000000000002</v>
      </c>
      <c r="I9" s="66">
        <f t="shared" ref="I9:I27" si="2">RANK(H9,H$8:H$27,0)</f>
        <v>7</v>
      </c>
      <c r="J9" s="65">
        <f>VLOOKUP($A9,'Return Data'!$B$7:$R$2843,12,0)</f>
        <v>6.4386999999999999</v>
      </c>
      <c r="K9" s="66">
        <f t="shared" ref="K9:K27" si="3">RANK(J9,J$8:J$27,0)</f>
        <v>8</v>
      </c>
      <c r="L9" s="65">
        <f>VLOOKUP($A9,'Return Data'!$B$7:$R$2843,13,0)</f>
        <v>8.3486999999999991</v>
      </c>
      <c r="M9" s="66">
        <f t="shared" ref="M9:M27" si="4">RANK(L9,L$8:L$27,0)</f>
        <v>1</v>
      </c>
      <c r="N9" s="65">
        <f>VLOOKUP($A9,'Return Data'!$B$7:$R$2843,17,0)</f>
        <v>7.4596999999999998</v>
      </c>
      <c r="O9" s="66">
        <f t="shared" ref="O9:O22" si="5">RANK(N9,N$8:N$27,0)</f>
        <v>16</v>
      </c>
      <c r="P9" s="65">
        <f>VLOOKUP($A9,'Return Data'!$B$7:$R$2843,14,0)</f>
        <v>8.1633999999999993</v>
      </c>
      <c r="Q9" s="66">
        <f t="shared" ref="Q9" si="6">RANK(P9,P$8:P$27,0)</f>
        <v>10</v>
      </c>
      <c r="R9" s="65">
        <f>VLOOKUP($A9,'Return Data'!$B$7:$R$2843,16,0)</f>
        <v>7.7072000000000003</v>
      </c>
      <c r="S9" s="67">
        <f t="shared" ref="S9:S27" si="7">RANK(R9,R$8:R$27,0)</f>
        <v>10</v>
      </c>
    </row>
    <row r="10" spans="1:19" x14ac:dyDescent="0.3">
      <c r="A10" s="82" t="s">
        <v>615</v>
      </c>
      <c r="B10" s="64">
        <f>VLOOKUP($A10,'Return Data'!$B$7:$R$2843,3,0)</f>
        <v>44340</v>
      </c>
      <c r="C10" s="65">
        <f>VLOOKUP($A10,'Return Data'!$B$7:$R$2843,4,0)</f>
        <v>21.847300000000001</v>
      </c>
      <c r="D10" s="65">
        <f>VLOOKUP($A10,'Return Data'!$B$7:$R$2843,9,0)</f>
        <v>6.1269999999999998</v>
      </c>
      <c r="E10" s="66">
        <f t="shared" si="0"/>
        <v>17</v>
      </c>
      <c r="F10" s="65">
        <f>VLOOKUP($A10,'Return Data'!$B$7:$R$2843,10,0)</f>
        <v>5.8990999999999998</v>
      </c>
      <c r="G10" s="66">
        <f t="shared" si="1"/>
        <v>17</v>
      </c>
      <c r="H10" s="65">
        <f>VLOOKUP($A10,'Return Data'!$B$7:$R$2843,11,0)</f>
        <v>1.9007000000000001</v>
      </c>
      <c r="I10" s="66">
        <f t="shared" si="2"/>
        <v>19</v>
      </c>
      <c r="J10" s="65">
        <f>VLOOKUP($A10,'Return Data'!$B$7:$R$2843,12,0)</f>
        <v>4.7628000000000004</v>
      </c>
      <c r="K10" s="66">
        <f t="shared" si="3"/>
        <v>17</v>
      </c>
      <c r="L10" s="65">
        <f>VLOOKUP($A10,'Return Data'!$B$7:$R$2843,13,0)</f>
        <v>5.8853</v>
      </c>
      <c r="M10" s="66">
        <f t="shared" si="4"/>
        <v>17</v>
      </c>
      <c r="N10" s="65">
        <f>VLOOKUP($A10,'Return Data'!$B$7:$R$2843,17,0)</f>
        <v>4.2834000000000003</v>
      </c>
      <c r="O10" s="66">
        <f t="shared" si="5"/>
        <v>18</v>
      </c>
      <c r="P10" s="65">
        <f>VLOOKUP($A10,'Return Data'!$B$7:$R$2843,14,0)</f>
        <v>5.2466999999999997</v>
      </c>
      <c r="Q10" s="66">
        <f t="shared" ref="Q10:Q22" si="8">RANK(P10,P$8:P$27,0)</f>
        <v>14</v>
      </c>
      <c r="R10" s="65">
        <f>VLOOKUP($A10,'Return Data'!$B$7:$R$2843,16,0)</f>
        <v>6.4260999999999999</v>
      </c>
      <c r="S10" s="67">
        <f t="shared" si="7"/>
        <v>18</v>
      </c>
    </row>
    <row r="11" spans="1:19" x14ac:dyDescent="0.3">
      <c r="A11" s="82" t="s">
        <v>618</v>
      </c>
      <c r="B11" s="64">
        <f>VLOOKUP($A11,'Return Data'!$B$7:$R$2843,3,0)</f>
        <v>44340</v>
      </c>
      <c r="C11" s="65">
        <f>VLOOKUP($A11,'Return Data'!$B$7:$R$2843,4,0)</f>
        <v>17.5307</v>
      </c>
      <c r="D11" s="65">
        <f>VLOOKUP($A11,'Return Data'!$B$7:$R$2843,9,0)</f>
        <v>7.6318999999999999</v>
      </c>
      <c r="E11" s="66">
        <f t="shared" si="0"/>
        <v>15</v>
      </c>
      <c r="F11" s="65">
        <f>VLOOKUP($A11,'Return Data'!$B$7:$R$2843,10,0)</f>
        <v>7.7952000000000004</v>
      </c>
      <c r="G11" s="66">
        <f t="shared" si="1"/>
        <v>12</v>
      </c>
      <c r="H11" s="65">
        <f>VLOOKUP($A11,'Return Data'!$B$7:$R$2843,11,0)</f>
        <v>2.9386999999999999</v>
      </c>
      <c r="I11" s="66">
        <f t="shared" si="2"/>
        <v>15</v>
      </c>
      <c r="J11" s="65">
        <f>VLOOKUP($A11,'Return Data'!$B$7:$R$2843,12,0)</f>
        <v>5.5209999999999999</v>
      </c>
      <c r="K11" s="66">
        <f t="shared" si="3"/>
        <v>14</v>
      </c>
      <c r="L11" s="65">
        <f>VLOOKUP($A11,'Return Data'!$B$7:$R$2843,13,0)</f>
        <v>5.8856999999999999</v>
      </c>
      <c r="M11" s="66">
        <f t="shared" si="4"/>
        <v>16</v>
      </c>
      <c r="N11" s="65">
        <f>VLOOKUP($A11,'Return Data'!$B$7:$R$2843,17,0)</f>
        <v>8.0096000000000007</v>
      </c>
      <c r="O11" s="66">
        <f t="shared" si="5"/>
        <v>14</v>
      </c>
      <c r="P11" s="65">
        <f>VLOOKUP($A11,'Return Data'!$B$7:$R$2843,14,0)</f>
        <v>8.1584000000000003</v>
      </c>
      <c r="Q11" s="66">
        <f t="shared" si="8"/>
        <v>11</v>
      </c>
      <c r="R11" s="65">
        <f>VLOOKUP($A11,'Return Data'!$B$7:$R$2843,16,0)</f>
        <v>7.9981</v>
      </c>
      <c r="S11" s="67">
        <f t="shared" si="7"/>
        <v>9</v>
      </c>
    </row>
    <row r="12" spans="1:19" x14ac:dyDescent="0.3">
      <c r="A12" s="82" t="s">
        <v>620</v>
      </c>
      <c r="B12" s="64">
        <f>VLOOKUP($A12,'Return Data'!$B$7:$R$2843,3,0)</f>
        <v>44340</v>
      </c>
      <c r="C12" s="65">
        <f>VLOOKUP($A12,'Return Data'!$B$7:$R$2843,4,0)</f>
        <v>12.796200000000001</v>
      </c>
      <c r="D12" s="65">
        <f>VLOOKUP($A12,'Return Data'!$B$7:$R$2843,9,0)</f>
        <v>3.9699</v>
      </c>
      <c r="E12" s="66">
        <f t="shared" si="0"/>
        <v>18</v>
      </c>
      <c r="F12" s="65">
        <f>VLOOKUP($A12,'Return Data'!$B$7:$R$2843,10,0)</f>
        <v>4.6447000000000003</v>
      </c>
      <c r="G12" s="66">
        <f t="shared" si="1"/>
        <v>18</v>
      </c>
      <c r="H12" s="65">
        <f>VLOOKUP($A12,'Return Data'!$B$7:$R$2843,11,0)</f>
        <v>3.1856</v>
      </c>
      <c r="I12" s="66">
        <f t="shared" si="2"/>
        <v>13</v>
      </c>
      <c r="J12" s="65">
        <f>VLOOKUP($A12,'Return Data'!$B$7:$R$2843,12,0)</f>
        <v>4.6222000000000003</v>
      </c>
      <c r="K12" s="66">
        <f t="shared" si="3"/>
        <v>18</v>
      </c>
      <c r="L12" s="65">
        <f>VLOOKUP($A12,'Return Data'!$B$7:$R$2843,13,0)</f>
        <v>6.0152000000000001</v>
      </c>
      <c r="M12" s="66">
        <f t="shared" si="4"/>
        <v>14</v>
      </c>
      <c r="N12" s="65">
        <f>VLOOKUP($A12,'Return Data'!$B$7:$R$2843,17,0)</f>
        <v>8.5348000000000006</v>
      </c>
      <c r="O12" s="66">
        <f t="shared" ref="O12" si="9">RANK(N12,N$8:N$27,0)</f>
        <v>10</v>
      </c>
      <c r="P12" s="65"/>
      <c r="Q12" s="66"/>
      <c r="R12" s="65">
        <f>VLOOKUP($A12,'Return Data'!$B$7:$R$2843,16,0)</f>
        <v>9.5466999999999995</v>
      </c>
      <c r="S12" s="67">
        <f t="shared" si="7"/>
        <v>1</v>
      </c>
    </row>
    <row r="13" spans="1:19" x14ac:dyDescent="0.3">
      <c r="A13" s="82" t="s">
        <v>622</v>
      </c>
      <c r="B13" s="64">
        <f>VLOOKUP($A13,'Return Data'!$B$7:$R$2843,3,0)</f>
        <v>44336</v>
      </c>
      <c r="C13" s="65">
        <f>VLOOKUP($A13,'Return Data'!$B$7:$R$2843,4,0)</f>
        <v>13.409700000000001</v>
      </c>
      <c r="D13" s="65">
        <f>VLOOKUP($A13,'Return Data'!$B$7:$R$2843,9,0)</f>
        <v>3.4392999999999998</v>
      </c>
      <c r="E13" s="66">
        <f t="shared" si="0"/>
        <v>19</v>
      </c>
      <c r="F13" s="65">
        <f>VLOOKUP($A13,'Return Data'!$B$7:$R$2843,10,0)</f>
        <v>3.1046999999999998</v>
      </c>
      <c r="G13" s="66">
        <f t="shared" si="1"/>
        <v>19</v>
      </c>
      <c r="H13" s="65">
        <f>VLOOKUP($A13,'Return Data'!$B$7:$R$2843,11,0)</f>
        <v>3.5285000000000002</v>
      </c>
      <c r="I13" s="66">
        <f t="shared" si="2"/>
        <v>10</v>
      </c>
      <c r="J13" s="65">
        <f>VLOOKUP($A13,'Return Data'!$B$7:$R$2843,12,0)</f>
        <v>4.0736999999999997</v>
      </c>
      <c r="K13" s="66">
        <f t="shared" si="3"/>
        <v>19</v>
      </c>
      <c r="L13" s="65">
        <f>VLOOKUP($A13,'Return Data'!$B$7:$R$2843,13,0)</f>
        <v>-1.1252</v>
      </c>
      <c r="M13" s="66">
        <f t="shared" si="4"/>
        <v>19</v>
      </c>
      <c r="N13" s="65">
        <f>VLOOKUP($A13,'Return Data'!$B$7:$R$2843,17,0)</f>
        <v>-2.9782999999999999</v>
      </c>
      <c r="O13" s="66">
        <f t="shared" si="5"/>
        <v>19</v>
      </c>
      <c r="P13" s="65">
        <f>VLOOKUP($A13,'Return Data'!$B$7:$R$2843,14,0)</f>
        <v>0.37259999999999999</v>
      </c>
      <c r="Q13" s="66">
        <f t="shared" si="8"/>
        <v>15</v>
      </c>
      <c r="R13" s="65">
        <f>VLOOKUP($A13,'Return Data'!$B$7:$R$2843,16,0)</f>
        <v>4.4960000000000004</v>
      </c>
      <c r="S13" s="67">
        <f t="shared" si="7"/>
        <v>19</v>
      </c>
    </row>
    <row r="14" spans="1:19" x14ac:dyDescent="0.3">
      <c r="A14" s="82" t="s">
        <v>623</v>
      </c>
      <c r="B14" s="64">
        <f>VLOOKUP($A14,'Return Data'!$B$7:$R$2843,3,0)</f>
        <v>44340</v>
      </c>
      <c r="C14" s="65">
        <f>VLOOKUP($A14,'Return Data'!$B$7:$R$2843,4,0)</f>
        <v>77.977800000000002</v>
      </c>
      <c r="D14" s="65">
        <f>VLOOKUP($A14,'Return Data'!$B$7:$R$2843,9,0)</f>
        <v>7.0970000000000004</v>
      </c>
      <c r="E14" s="66">
        <f t="shared" si="0"/>
        <v>16</v>
      </c>
      <c r="F14" s="65">
        <f>VLOOKUP($A14,'Return Data'!$B$7:$R$2843,10,0)</f>
        <v>7.9382999999999999</v>
      </c>
      <c r="G14" s="66">
        <f t="shared" si="1"/>
        <v>8</v>
      </c>
      <c r="H14" s="65">
        <f>VLOOKUP($A14,'Return Data'!$B$7:$R$2843,11,0)</f>
        <v>4.048</v>
      </c>
      <c r="I14" s="66">
        <f t="shared" si="2"/>
        <v>4</v>
      </c>
      <c r="J14" s="65">
        <f>VLOOKUP($A14,'Return Data'!$B$7:$R$2843,12,0)</f>
        <v>7.2732000000000001</v>
      </c>
      <c r="K14" s="66">
        <f t="shared" si="3"/>
        <v>1</v>
      </c>
      <c r="L14" s="65">
        <f>VLOOKUP($A14,'Return Data'!$B$7:$R$2843,13,0)</f>
        <v>8.1297999999999995</v>
      </c>
      <c r="M14" s="66">
        <f t="shared" si="4"/>
        <v>2</v>
      </c>
      <c r="N14" s="65">
        <f>VLOOKUP($A14,'Return Data'!$B$7:$R$2843,17,0)</f>
        <v>8.2350999999999992</v>
      </c>
      <c r="O14" s="66">
        <f t="shared" si="5"/>
        <v>12</v>
      </c>
      <c r="P14" s="65">
        <f>VLOOKUP($A14,'Return Data'!$B$7:$R$2843,14,0)</f>
        <v>8.5150000000000006</v>
      </c>
      <c r="Q14" s="66">
        <f t="shared" si="8"/>
        <v>8</v>
      </c>
      <c r="R14" s="65">
        <f>VLOOKUP($A14,'Return Data'!$B$7:$R$2843,16,0)</f>
        <v>8.9601000000000006</v>
      </c>
      <c r="S14" s="67">
        <f t="shared" si="7"/>
        <v>5</v>
      </c>
    </row>
    <row r="15" spans="1:19" x14ac:dyDescent="0.3">
      <c r="A15" s="82" t="s">
        <v>626</v>
      </c>
      <c r="B15" s="64">
        <f>VLOOKUP($A15,'Return Data'!$B$7:$R$2843,3,0)</f>
        <v>44340</v>
      </c>
      <c r="C15" s="65">
        <f>VLOOKUP($A15,'Return Data'!$B$7:$R$2843,4,0)</f>
        <v>25.250900000000001</v>
      </c>
      <c r="D15" s="65">
        <f>VLOOKUP($A15,'Return Data'!$B$7:$R$2843,9,0)</f>
        <v>10.657</v>
      </c>
      <c r="E15" s="66">
        <f t="shared" si="0"/>
        <v>2</v>
      </c>
      <c r="F15" s="65">
        <f>VLOOKUP($A15,'Return Data'!$B$7:$R$2843,10,0)</f>
        <v>8.9587000000000003</v>
      </c>
      <c r="G15" s="66">
        <f t="shared" si="1"/>
        <v>4</v>
      </c>
      <c r="H15" s="65">
        <f>VLOOKUP($A15,'Return Data'!$B$7:$R$2843,11,0)</f>
        <v>3.9359000000000002</v>
      </c>
      <c r="I15" s="66">
        <f t="shared" si="2"/>
        <v>6</v>
      </c>
      <c r="J15" s="65">
        <f>VLOOKUP($A15,'Return Data'!$B$7:$R$2843,12,0)</f>
        <v>6.7175000000000002</v>
      </c>
      <c r="K15" s="66">
        <f t="shared" si="3"/>
        <v>4</v>
      </c>
      <c r="L15" s="65">
        <f>VLOOKUP($A15,'Return Data'!$B$7:$R$2843,13,0)</f>
        <v>7.5585000000000004</v>
      </c>
      <c r="M15" s="66">
        <f t="shared" si="4"/>
        <v>6</v>
      </c>
      <c r="N15" s="65">
        <f>VLOOKUP($A15,'Return Data'!$B$7:$R$2843,17,0)</f>
        <v>9.4966000000000008</v>
      </c>
      <c r="O15" s="66">
        <f t="shared" si="5"/>
        <v>5</v>
      </c>
      <c r="P15" s="65">
        <f>VLOOKUP($A15,'Return Data'!$B$7:$R$2843,14,0)</f>
        <v>9.5263000000000009</v>
      </c>
      <c r="Q15" s="66">
        <f t="shared" si="8"/>
        <v>3</v>
      </c>
      <c r="R15" s="65">
        <f>VLOOKUP($A15,'Return Data'!$B$7:$R$2843,16,0)</f>
        <v>8.8613</v>
      </c>
      <c r="S15" s="67">
        <f t="shared" si="7"/>
        <v>6</v>
      </c>
    </row>
    <row r="16" spans="1:19" x14ac:dyDescent="0.3">
      <c r="A16" s="82" t="s">
        <v>628</v>
      </c>
      <c r="B16" s="64">
        <f>VLOOKUP($A16,'Return Data'!$B$7:$R$2843,3,0)</f>
        <v>44340</v>
      </c>
      <c r="C16" s="65">
        <f>VLOOKUP($A16,'Return Data'!$B$7:$R$2843,4,0)</f>
        <v>22.9085</v>
      </c>
      <c r="D16" s="65">
        <f>VLOOKUP($A16,'Return Data'!$B$7:$R$2843,9,0)</f>
        <v>7.8436000000000003</v>
      </c>
      <c r="E16" s="66">
        <f t="shared" si="0"/>
        <v>14</v>
      </c>
      <c r="F16" s="65">
        <f>VLOOKUP($A16,'Return Data'!$B$7:$R$2843,10,0)</f>
        <v>6.7788000000000004</v>
      </c>
      <c r="G16" s="66">
        <f t="shared" si="1"/>
        <v>16</v>
      </c>
      <c r="H16" s="65">
        <f>VLOOKUP($A16,'Return Data'!$B$7:$R$2843,11,0)</f>
        <v>4.0049000000000001</v>
      </c>
      <c r="I16" s="66">
        <f t="shared" si="2"/>
        <v>5</v>
      </c>
      <c r="J16" s="65">
        <f>VLOOKUP($A16,'Return Data'!$B$7:$R$2843,12,0)</f>
        <v>6.2937000000000003</v>
      </c>
      <c r="K16" s="66">
        <f t="shared" si="3"/>
        <v>9</v>
      </c>
      <c r="L16" s="65">
        <f>VLOOKUP($A16,'Return Data'!$B$7:$R$2843,13,0)</f>
        <v>7.2184999999999997</v>
      </c>
      <c r="M16" s="66">
        <f t="shared" si="4"/>
        <v>7</v>
      </c>
      <c r="N16" s="65">
        <f>VLOOKUP($A16,'Return Data'!$B$7:$R$2843,17,0)</f>
        <v>8.9052000000000007</v>
      </c>
      <c r="O16" s="66">
        <f t="shared" si="5"/>
        <v>6</v>
      </c>
      <c r="P16" s="65">
        <f>VLOOKUP($A16,'Return Data'!$B$7:$R$2843,14,0)</f>
        <v>8.8713999999999995</v>
      </c>
      <c r="Q16" s="66">
        <f t="shared" si="8"/>
        <v>6</v>
      </c>
      <c r="R16" s="65">
        <f>VLOOKUP($A16,'Return Data'!$B$7:$R$2843,16,0)</f>
        <v>7.2826000000000004</v>
      </c>
      <c r="S16" s="67">
        <f t="shared" si="7"/>
        <v>13</v>
      </c>
    </row>
    <row r="17" spans="1:19" x14ac:dyDescent="0.3">
      <c r="A17" s="82" t="s">
        <v>631</v>
      </c>
      <c r="B17" s="64">
        <f>VLOOKUP($A17,'Return Data'!$B$7:$R$2843,3,0)</f>
        <v>44340</v>
      </c>
      <c r="C17" s="65">
        <f>VLOOKUP($A17,'Return Data'!$B$7:$R$2843,4,0)</f>
        <v>15.242699999999999</v>
      </c>
      <c r="D17" s="65">
        <f>VLOOKUP($A17,'Return Data'!$B$7:$R$2843,9,0)</f>
        <v>10.1675</v>
      </c>
      <c r="E17" s="66">
        <f t="shared" si="0"/>
        <v>5</v>
      </c>
      <c r="F17" s="65">
        <f>VLOOKUP($A17,'Return Data'!$B$7:$R$2843,10,0)</f>
        <v>9.7369000000000003</v>
      </c>
      <c r="G17" s="66">
        <f t="shared" si="1"/>
        <v>2</v>
      </c>
      <c r="H17" s="65">
        <f>VLOOKUP($A17,'Return Data'!$B$7:$R$2843,11,0)</f>
        <v>3.7160000000000002</v>
      </c>
      <c r="I17" s="66">
        <f t="shared" si="2"/>
        <v>8</v>
      </c>
      <c r="J17" s="65">
        <f>VLOOKUP($A17,'Return Data'!$B$7:$R$2843,12,0)</f>
        <v>6.4779</v>
      </c>
      <c r="K17" s="66">
        <f t="shared" si="3"/>
        <v>7</v>
      </c>
      <c r="L17" s="65">
        <f>VLOOKUP($A17,'Return Data'!$B$7:$R$2843,13,0)</f>
        <v>7.6711</v>
      </c>
      <c r="M17" s="66">
        <f t="shared" si="4"/>
        <v>5</v>
      </c>
      <c r="N17" s="65">
        <f>VLOOKUP($A17,'Return Data'!$B$7:$R$2843,17,0)</f>
        <v>8.8140000000000001</v>
      </c>
      <c r="O17" s="66">
        <f t="shared" si="5"/>
        <v>8</v>
      </c>
      <c r="P17" s="65">
        <f>VLOOKUP($A17,'Return Data'!$B$7:$R$2843,14,0)</f>
        <v>8.7988999999999997</v>
      </c>
      <c r="Q17" s="66">
        <f t="shared" si="8"/>
        <v>7</v>
      </c>
      <c r="R17" s="65">
        <f>VLOOKUP($A17,'Return Data'!$B$7:$R$2843,16,0)</f>
        <v>8.1702999999999992</v>
      </c>
      <c r="S17" s="67">
        <f t="shared" si="7"/>
        <v>8</v>
      </c>
    </row>
    <row r="18" spans="1:19" x14ac:dyDescent="0.3">
      <c r="A18" s="82" t="s">
        <v>632</v>
      </c>
      <c r="B18" s="64">
        <f>VLOOKUP($A18,'Return Data'!$B$7:$R$2843,3,0)</f>
        <v>44340</v>
      </c>
      <c r="C18" s="65">
        <f>VLOOKUP($A18,'Return Data'!$B$7:$R$2843,4,0)</f>
        <v>2507.4349000000002</v>
      </c>
      <c r="D18" s="65">
        <f>VLOOKUP($A18,'Return Data'!$B$7:$R$2843,9,0)</f>
        <v>7.9401999999999999</v>
      </c>
      <c r="E18" s="66">
        <f t="shared" si="0"/>
        <v>13</v>
      </c>
      <c r="F18" s="65">
        <f>VLOOKUP($A18,'Return Data'!$B$7:$R$2843,10,0)</f>
        <v>7.8314000000000004</v>
      </c>
      <c r="G18" s="66">
        <f t="shared" si="1"/>
        <v>11</v>
      </c>
      <c r="H18" s="65">
        <f>VLOOKUP($A18,'Return Data'!$B$7:$R$2843,11,0)</f>
        <v>3.2210000000000001</v>
      </c>
      <c r="I18" s="66">
        <f t="shared" si="2"/>
        <v>12</v>
      </c>
      <c r="J18" s="65">
        <f>VLOOKUP($A18,'Return Data'!$B$7:$R$2843,12,0)</f>
        <v>5.3446999999999996</v>
      </c>
      <c r="K18" s="66">
        <f t="shared" si="3"/>
        <v>16</v>
      </c>
      <c r="L18" s="65">
        <f>VLOOKUP($A18,'Return Data'!$B$7:$R$2843,13,0)</f>
        <v>6.8350999999999997</v>
      </c>
      <c r="M18" s="66">
        <f t="shared" si="4"/>
        <v>13</v>
      </c>
      <c r="N18" s="65">
        <f>VLOOKUP($A18,'Return Data'!$B$7:$R$2843,17,0)</f>
        <v>8.8321000000000005</v>
      </c>
      <c r="O18" s="66">
        <f t="shared" si="5"/>
        <v>7</v>
      </c>
      <c r="P18" s="65">
        <f>VLOOKUP($A18,'Return Data'!$B$7:$R$2843,14,0)</f>
        <v>8.9764999999999997</v>
      </c>
      <c r="Q18" s="66">
        <f t="shared" si="8"/>
        <v>5</v>
      </c>
      <c r="R18" s="65">
        <f>VLOOKUP($A18,'Return Data'!$B$7:$R$2843,16,0)</f>
        <v>6.8783000000000003</v>
      </c>
      <c r="S18" s="67">
        <f t="shared" si="7"/>
        <v>16</v>
      </c>
    </row>
    <row r="19" spans="1:19" x14ac:dyDescent="0.3">
      <c r="A19" s="82" t="s">
        <v>634</v>
      </c>
      <c r="B19" s="64">
        <f>VLOOKUP($A19,'Return Data'!$B$7:$R$2843,3,0)</f>
        <v>44340</v>
      </c>
      <c r="C19" s="65">
        <f>VLOOKUP($A19,'Return Data'!$B$7:$R$2843,4,0)</f>
        <v>2931.4463000000001</v>
      </c>
      <c r="D19" s="65">
        <f>VLOOKUP($A19,'Return Data'!$B$7:$R$2843,9,0)</f>
        <v>9.0736000000000008</v>
      </c>
      <c r="E19" s="66">
        <f t="shared" si="0"/>
        <v>6</v>
      </c>
      <c r="F19" s="65">
        <f>VLOOKUP($A19,'Return Data'!$B$7:$R$2843,10,0)</f>
        <v>7.7643000000000004</v>
      </c>
      <c r="G19" s="66">
        <f t="shared" si="1"/>
        <v>13</v>
      </c>
      <c r="H19" s="65">
        <f>VLOOKUP($A19,'Return Data'!$B$7:$R$2843,11,0)</f>
        <v>3.4674999999999998</v>
      </c>
      <c r="I19" s="66">
        <f t="shared" si="2"/>
        <v>11</v>
      </c>
      <c r="J19" s="65">
        <f>VLOOKUP($A19,'Return Data'!$B$7:$R$2843,12,0)</f>
        <v>5.6375999999999999</v>
      </c>
      <c r="K19" s="66">
        <f t="shared" si="3"/>
        <v>12</v>
      </c>
      <c r="L19" s="65">
        <f>VLOOKUP($A19,'Return Data'!$B$7:$R$2843,13,0)</f>
        <v>6.9593999999999996</v>
      </c>
      <c r="M19" s="66">
        <f t="shared" si="4"/>
        <v>8</v>
      </c>
      <c r="N19" s="65">
        <f>VLOOKUP($A19,'Return Data'!$B$7:$R$2843,17,0)</f>
        <v>8.2068999999999992</v>
      </c>
      <c r="O19" s="66">
        <f t="shared" si="5"/>
        <v>13</v>
      </c>
      <c r="P19" s="65">
        <f>VLOOKUP($A19,'Return Data'!$B$7:$R$2843,14,0)</f>
        <v>8.4835999999999991</v>
      </c>
      <c r="Q19" s="66">
        <f t="shared" si="8"/>
        <v>9</v>
      </c>
      <c r="R19" s="65">
        <f>VLOOKUP($A19,'Return Data'!$B$7:$R$2843,16,0)</f>
        <v>8.1777999999999995</v>
      </c>
      <c r="S19" s="67">
        <f t="shared" si="7"/>
        <v>7</v>
      </c>
    </row>
    <row r="20" spans="1:19" x14ac:dyDescent="0.3">
      <c r="A20" s="82" t="s">
        <v>637</v>
      </c>
      <c r="B20" s="64">
        <f>VLOOKUP($A20,'Return Data'!$B$7:$R$2843,3,0)</f>
        <v>44340</v>
      </c>
      <c r="C20" s="65">
        <f>VLOOKUP($A20,'Return Data'!$B$7:$R$2843,4,0)</f>
        <v>57.653199999999998</v>
      </c>
      <c r="D20" s="65">
        <f>VLOOKUP($A20,'Return Data'!$B$7:$R$2843,9,0)</f>
        <v>12.067500000000001</v>
      </c>
      <c r="E20" s="66">
        <f t="shared" si="0"/>
        <v>1</v>
      </c>
      <c r="F20" s="65">
        <f>VLOOKUP($A20,'Return Data'!$B$7:$R$2843,10,0)</f>
        <v>11.9232</v>
      </c>
      <c r="G20" s="66">
        <f t="shared" si="1"/>
        <v>1</v>
      </c>
      <c r="H20" s="65">
        <f>VLOOKUP($A20,'Return Data'!$B$7:$R$2843,11,0)</f>
        <v>2.6747999999999998</v>
      </c>
      <c r="I20" s="66">
        <f t="shared" si="2"/>
        <v>17</v>
      </c>
      <c r="J20" s="65">
        <f>VLOOKUP($A20,'Return Data'!$B$7:$R$2843,12,0)</f>
        <v>6.4823000000000004</v>
      </c>
      <c r="K20" s="66">
        <f t="shared" si="3"/>
        <v>6</v>
      </c>
      <c r="L20" s="65">
        <f>VLOOKUP($A20,'Return Data'!$B$7:$R$2843,13,0)</f>
        <v>5.8803999999999998</v>
      </c>
      <c r="M20" s="66">
        <f t="shared" si="4"/>
        <v>18</v>
      </c>
      <c r="N20" s="65">
        <f>VLOOKUP($A20,'Return Data'!$B$7:$R$2843,17,0)</f>
        <v>10.789899999999999</v>
      </c>
      <c r="O20" s="66">
        <f t="shared" si="5"/>
        <v>1</v>
      </c>
      <c r="P20" s="65">
        <f>VLOOKUP($A20,'Return Data'!$B$7:$R$2843,14,0)</f>
        <v>10.3599</v>
      </c>
      <c r="Q20" s="66">
        <f t="shared" si="8"/>
        <v>1</v>
      </c>
      <c r="R20" s="65">
        <f>VLOOKUP($A20,'Return Data'!$B$7:$R$2843,16,0)</f>
        <v>7.5190000000000001</v>
      </c>
      <c r="S20" s="67">
        <f t="shared" si="7"/>
        <v>12</v>
      </c>
    </row>
    <row r="21" spans="1:19" x14ac:dyDescent="0.3">
      <c r="A21" s="116" t="s">
        <v>1775</v>
      </c>
      <c r="B21" s="64">
        <f>VLOOKUP($A21,'Return Data'!$B$7:$R$2843,3,0)</f>
        <v>44340</v>
      </c>
      <c r="C21" s="65">
        <f>VLOOKUP($A21,'Return Data'!$B$7:$R$2843,4,0)</f>
        <v>45.9178</v>
      </c>
      <c r="D21" s="65">
        <f>VLOOKUP($A21,'Return Data'!$B$7:$R$2843,9,0)</f>
        <v>8.4450000000000003</v>
      </c>
      <c r="E21" s="66">
        <f t="shared" si="0"/>
        <v>8</v>
      </c>
      <c r="F21" s="65">
        <f>VLOOKUP($A21,'Return Data'!$B$7:$R$2843,10,0)</f>
        <v>7.9</v>
      </c>
      <c r="G21" s="66">
        <f t="shared" si="1"/>
        <v>9</v>
      </c>
      <c r="H21" s="65">
        <f>VLOOKUP($A21,'Return Data'!$B$7:$R$2843,11,0)</f>
        <v>4.6318000000000001</v>
      </c>
      <c r="I21" s="66">
        <f t="shared" si="2"/>
        <v>1</v>
      </c>
      <c r="J21" s="65">
        <f>VLOOKUP($A21,'Return Data'!$B$7:$R$2843,12,0)</f>
        <v>7.1395</v>
      </c>
      <c r="K21" s="66">
        <f t="shared" si="3"/>
        <v>2</v>
      </c>
      <c r="L21" s="65">
        <f>VLOOKUP($A21,'Return Data'!$B$7:$R$2843,13,0)</f>
        <v>7.9020999999999999</v>
      </c>
      <c r="M21" s="66">
        <f t="shared" si="4"/>
        <v>4</v>
      </c>
      <c r="N21" s="65">
        <f>VLOOKUP($A21,'Return Data'!$B$7:$R$2843,17,0)</f>
        <v>7.7019000000000002</v>
      </c>
      <c r="O21" s="66">
        <f t="shared" si="5"/>
        <v>15</v>
      </c>
      <c r="P21" s="65">
        <f>VLOOKUP($A21,'Return Data'!$B$7:$R$2843,14,0)</f>
        <v>7.9661</v>
      </c>
      <c r="Q21" s="66">
        <f t="shared" si="8"/>
        <v>12</v>
      </c>
      <c r="R21" s="65">
        <f>VLOOKUP($A21,'Return Data'!$B$7:$R$2843,16,0)</f>
        <v>7.6398999999999999</v>
      </c>
      <c r="S21" s="67">
        <f t="shared" si="7"/>
        <v>11</v>
      </c>
    </row>
    <row r="22" spans="1:19" x14ac:dyDescent="0.3">
      <c r="A22" s="82" t="s">
        <v>638</v>
      </c>
      <c r="B22" s="64">
        <f>VLOOKUP($A22,'Return Data'!$B$7:$R$2843,3,0)</f>
        <v>44340</v>
      </c>
      <c r="C22" s="65">
        <f>VLOOKUP($A22,'Return Data'!$B$7:$R$2843,4,0)</f>
        <v>34.191299999999998</v>
      </c>
      <c r="D22" s="65">
        <f>VLOOKUP($A22,'Return Data'!$B$7:$R$2843,9,0)</f>
        <v>10.425800000000001</v>
      </c>
      <c r="E22" s="66">
        <f t="shared" si="0"/>
        <v>3</v>
      </c>
      <c r="F22" s="65">
        <f>VLOOKUP($A22,'Return Data'!$B$7:$R$2843,10,0)</f>
        <v>8.2593999999999994</v>
      </c>
      <c r="G22" s="66">
        <f t="shared" si="1"/>
        <v>7</v>
      </c>
      <c r="H22" s="65">
        <f>VLOOKUP($A22,'Return Data'!$B$7:$R$2843,11,0)</f>
        <v>4.0667999999999997</v>
      </c>
      <c r="I22" s="66">
        <f t="shared" si="2"/>
        <v>3</v>
      </c>
      <c r="J22" s="65">
        <f>VLOOKUP($A22,'Return Data'!$B$7:$R$2843,12,0)</f>
        <v>6.6036999999999999</v>
      </c>
      <c r="K22" s="66">
        <f t="shared" si="3"/>
        <v>5</v>
      </c>
      <c r="L22" s="65">
        <f>VLOOKUP($A22,'Return Data'!$B$7:$R$2843,13,0)</f>
        <v>6.9318</v>
      </c>
      <c r="M22" s="66">
        <f t="shared" si="4"/>
        <v>11</v>
      </c>
      <c r="N22" s="65">
        <f>VLOOKUP($A22,'Return Data'!$B$7:$R$2843,17,0)</f>
        <v>8.4778000000000002</v>
      </c>
      <c r="O22" s="66">
        <f t="shared" si="5"/>
        <v>11</v>
      </c>
      <c r="P22" s="65">
        <f>VLOOKUP($A22,'Return Data'!$B$7:$R$2843,14,0)</f>
        <v>7.9603000000000002</v>
      </c>
      <c r="Q22" s="66">
        <f t="shared" si="8"/>
        <v>13</v>
      </c>
      <c r="R22" s="65">
        <f>VLOOKUP($A22,'Return Data'!$B$7:$R$2843,16,0)</f>
        <v>6.9385000000000003</v>
      </c>
      <c r="S22" s="67">
        <f t="shared" si="7"/>
        <v>15</v>
      </c>
    </row>
    <row r="23" spans="1:19" x14ac:dyDescent="0.3">
      <c r="A23" s="82" t="s">
        <v>641</v>
      </c>
      <c r="B23" s="64">
        <f>VLOOKUP($A23,'Return Data'!$B$7:$R$2843,3,0)</f>
        <v>44340</v>
      </c>
      <c r="C23" s="65">
        <f>VLOOKUP($A23,'Return Data'!$B$7:$R$2843,4,0)</f>
        <v>12.214499999999999</v>
      </c>
      <c r="D23" s="65">
        <f>VLOOKUP($A23,'Return Data'!$B$7:$R$2843,9,0)</f>
        <v>8.0945999999999998</v>
      </c>
      <c r="E23" s="66">
        <f t="shared" si="0"/>
        <v>10</v>
      </c>
      <c r="F23" s="65">
        <f>VLOOKUP($A23,'Return Data'!$B$7:$R$2843,10,0)</f>
        <v>7.1917</v>
      </c>
      <c r="G23" s="66">
        <f t="shared" si="1"/>
        <v>15</v>
      </c>
      <c r="H23" s="65">
        <f>VLOOKUP($A23,'Return Data'!$B$7:$R$2843,11,0)</f>
        <v>2.5766</v>
      </c>
      <c r="I23" s="66">
        <f t="shared" si="2"/>
        <v>18</v>
      </c>
      <c r="J23" s="65">
        <f>VLOOKUP($A23,'Return Data'!$B$7:$R$2843,12,0)</f>
        <v>5.4062000000000001</v>
      </c>
      <c r="K23" s="66">
        <f t="shared" si="3"/>
        <v>15</v>
      </c>
      <c r="L23" s="65">
        <f>VLOOKUP($A23,'Return Data'!$B$7:$R$2843,13,0)</f>
        <v>5.9920999999999998</v>
      </c>
      <c r="M23" s="66">
        <f t="shared" si="4"/>
        <v>15</v>
      </c>
      <c r="N23" s="65">
        <f>VLOOKUP($A23,'Return Data'!$B$7:$R$2843,17,0)</f>
        <v>8.6956000000000007</v>
      </c>
      <c r="O23" s="66">
        <f t="shared" ref="O23:O27" si="10">RANK(N23,N$8:N$27,0)</f>
        <v>9</v>
      </c>
      <c r="P23" s="65"/>
      <c r="Q23" s="66"/>
      <c r="R23" s="65">
        <f>VLOOKUP($A23,'Return Data'!$B$7:$R$2843,16,0)</f>
        <v>9.0473999999999997</v>
      </c>
      <c r="S23" s="67">
        <f t="shared" si="7"/>
        <v>4</v>
      </c>
    </row>
    <row r="24" spans="1:19" x14ac:dyDescent="0.3">
      <c r="A24" s="82" t="s">
        <v>642</v>
      </c>
      <c r="B24" s="64">
        <f>VLOOKUP($A24,'Return Data'!$B$7:$R$2843,3,0)</f>
        <v>44340</v>
      </c>
      <c r="C24" s="65">
        <f>VLOOKUP($A24,'Return Data'!$B$7:$R$2843,4,0)</f>
        <v>31.632400000000001</v>
      </c>
      <c r="D24" s="65">
        <f>VLOOKUP($A24,'Return Data'!$B$7:$R$2843,9,0)</f>
        <v>7.9443000000000001</v>
      </c>
      <c r="E24" s="66">
        <f t="shared" si="0"/>
        <v>12</v>
      </c>
      <c r="F24" s="65">
        <f>VLOOKUP($A24,'Return Data'!$B$7:$R$2843,10,0)</f>
        <v>8.4972999999999992</v>
      </c>
      <c r="G24" s="66">
        <f t="shared" si="1"/>
        <v>6</v>
      </c>
      <c r="H24" s="65">
        <f>VLOOKUP($A24,'Return Data'!$B$7:$R$2843,11,0)</f>
        <v>3.6251000000000002</v>
      </c>
      <c r="I24" s="66">
        <f t="shared" si="2"/>
        <v>9</v>
      </c>
      <c r="J24" s="65">
        <f>VLOOKUP($A24,'Return Data'!$B$7:$R$2843,12,0)</f>
        <v>6.0457000000000001</v>
      </c>
      <c r="K24" s="66">
        <f t="shared" si="3"/>
        <v>11</v>
      </c>
      <c r="L24" s="65">
        <f>VLOOKUP($A24,'Return Data'!$B$7:$R$2843,13,0)</f>
        <v>6.9499000000000004</v>
      </c>
      <c r="M24" s="66">
        <f t="shared" si="4"/>
        <v>9</v>
      </c>
      <c r="N24" s="65">
        <f>VLOOKUP($A24,'Return Data'!$B$7:$R$2843,17,0)</f>
        <v>9.6016999999999992</v>
      </c>
      <c r="O24" s="66">
        <f t="shared" si="10"/>
        <v>3</v>
      </c>
      <c r="P24" s="65">
        <f>VLOOKUP($A24,'Return Data'!$B$7:$R$2843,14,0)</f>
        <v>9.6083999999999996</v>
      </c>
      <c r="Q24" s="66">
        <f t="shared" ref="Q24" si="11">RANK(P24,P$8:P$27,0)</f>
        <v>2</v>
      </c>
      <c r="R24" s="65">
        <f>VLOOKUP($A24,'Return Data'!$B$7:$R$2843,16,0)</f>
        <v>7.2706</v>
      </c>
      <c r="S24" s="67">
        <f t="shared" si="7"/>
        <v>14</v>
      </c>
    </row>
    <row r="25" spans="1:19" x14ac:dyDescent="0.3">
      <c r="A25" s="82" t="s">
        <v>645</v>
      </c>
      <c r="B25" s="64">
        <f>VLOOKUP($A25,'Return Data'!$B$7:$R$2843,3,0)</f>
        <v>44340</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-0.43709999999999999</v>
      </c>
      <c r="K25" s="66">
        <f t="shared" si="3"/>
        <v>20</v>
      </c>
      <c r="L25" s="65">
        <f>VLOOKUP($A25,'Return Data'!$B$7:$R$2843,13,0)</f>
        <v>-15.072100000000001</v>
      </c>
      <c r="M25" s="66">
        <f t="shared" si="4"/>
        <v>20</v>
      </c>
      <c r="N25" s="65"/>
      <c r="O25" s="66"/>
      <c r="P25" s="65"/>
      <c r="Q25" s="66"/>
      <c r="R25" s="65">
        <f>VLOOKUP($A25,'Return Data'!$B$7:$R$2843,16,0)</f>
        <v>-11.281599999999999</v>
      </c>
      <c r="S25" s="67">
        <f t="shared" si="7"/>
        <v>20</v>
      </c>
    </row>
    <row r="26" spans="1:19" x14ac:dyDescent="0.3">
      <c r="A26" s="82" t="s">
        <v>647</v>
      </c>
      <c r="B26" s="64">
        <f>VLOOKUP($A26,'Return Data'!$B$7:$R$2843,3,0)</f>
        <v>44340</v>
      </c>
      <c r="C26" s="65">
        <f>VLOOKUP($A26,'Return Data'!$B$7:$R$2843,4,0)</f>
        <v>12.166</v>
      </c>
      <c r="D26" s="65">
        <f>VLOOKUP($A26,'Return Data'!$B$7:$R$2843,9,0)</f>
        <v>10.4079</v>
      </c>
      <c r="E26" s="66">
        <f t="shared" si="0"/>
        <v>4</v>
      </c>
      <c r="F26" s="65">
        <f>VLOOKUP($A26,'Return Data'!$B$7:$R$2843,10,0)</f>
        <v>9.4033999999999995</v>
      </c>
      <c r="G26" s="66">
        <f t="shared" si="1"/>
        <v>3</v>
      </c>
      <c r="H26" s="65">
        <f>VLOOKUP($A26,'Return Data'!$B$7:$R$2843,11,0)</f>
        <v>2.8868</v>
      </c>
      <c r="I26" s="66">
        <f t="shared" si="2"/>
        <v>16</v>
      </c>
      <c r="J26" s="65">
        <f>VLOOKUP($A26,'Return Data'!$B$7:$R$2843,12,0)</f>
        <v>5.6276000000000002</v>
      </c>
      <c r="K26" s="66">
        <f t="shared" si="3"/>
        <v>13</v>
      </c>
      <c r="L26" s="65">
        <f>VLOOKUP($A26,'Return Data'!$B$7:$R$2843,13,0)</f>
        <v>6.8608000000000002</v>
      </c>
      <c r="M26" s="66">
        <f t="shared" si="4"/>
        <v>12</v>
      </c>
      <c r="N26" s="65">
        <f>VLOOKUP($A26,'Return Data'!$B$7:$R$2843,17,0)</f>
        <v>6.5039999999999996</v>
      </c>
      <c r="O26" s="66">
        <f t="shared" si="10"/>
        <v>17</v>
      </c>
      <c r="P26" s="65"/>
      <c r="Q26" s="66"/>
      <c r="R26" s="65">
        <f>VLOOKUP($A26,'Return Data'!$B$7:$R$2843,16,0)</f>
        <v>6.7535999999999996</v>
      </c>
      <c r="S26" s="67">
        <f t="shared" si="7"/>
        <v>17</v>
      </c>
    </row>
    <row r="27" spans="1:19" x14ac:dyDescent="0.3">
      <c r="A27" s="82" t="s">
        <v>649</v>
      </c>
      <c r="B27" s="64">
        <f>VLOOKUP($A27,'Return Data'!$B$7:$R$2843,3,0)</f>
        <v>44340</v>
      </c>
      <c r="C27" s="65">
        <f>VLOOKUP($A27,'Return Data'!$B$7:$R$2843,4,0)</f>
        <v>12.8428</v>
      </c>
      <c r="D27" s="65">
        <f>VLOOKUP($A27,'Return Data'!$B$7:$R$2843,9,0)</f>
        <v>8.0584000000000007</v>
      </c>
      <c r="E27" s="66">
        <f t="shared" si="0"/>
        <v>11</v>
      </c>
      <c r="F27" s="65">
        <f>VLOOKUP($A27,'Return Data'!$B$7:$R$2843,10,0)</f>
        <v>7.8630000000000004</v>
      </c>
      <c r="G27" s="66">
        <f t="shared" si="1"/>
        <v>10</v>
      </c>
      <c r="H27" s="65">
        <f>VLOOKUP($A27,'Return Data'!$B$7:$R$2843,11,0)</f>
        <v>3.1577000000000002</v>
      </c>
      <c r="I27" s="66">
        <f t="shared" si="2"/>
        <v>14</v>
      </c>
      <c r="J27" s="65">
        <f>VLOOKUP($A27,'Return Data'!$B$7:$R$2843,12,0)</f>
        <v>6.2552000000000003</v>
      </c>
      <c r="K27" s="66">
        <f t="shared" si="3"/>
        <v>10</v>
      </c>
      <c r="L27" s="65">
        <f>VLOOKUP($A27,'Return Data'!$B$7:$R$2843,13,0)</f>
        <v>6.9318999999999997</v>
      </c>
      <c r="M27" s="66">
        <f t="shared" si="4"/>
        <v>10</v>
      </c>
      <c r="N27" s="65">
        <f>VLOOKUP($A27,'Return Data'!$B$7:$R$2843,17,0)</f>
        <v>9.6446000000000005</v>
      </c>
      <c r="O27" s="66">
        <f t="shared" si="10"/>
        <v>2</v>
      </c>
      <c r="P27" s="65"/>
      <c r="Q27" s="66"/>
      <c r="R27" s="65">
        <f>VLOOKUP($A27,'Return Data'!$B$7:$R$2843,16,0)</f>
        <v>9.3661999999999992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7.815710000000001</v>
      </c>
      <c r="E29" s="88"/>
      <c r="F29" s="89">
        <f>AVERAGE(F8:F27)</f>
        <v>7.3839850000000009</v>
      </c>
      <c r="G29" s="88"/>
      <c r="H29" s="89">
        <f>AVERAGE(H8:H27)</f>
        <v>3.2754950000000003</v>
      </c>
      <c r="I29" s="88"/>
      <c r="J29" s="89">
        <f>AVERAGE(J8:J27)</f>
        <v>5.6558800000000007</v>
      </c>
      <c r="K29" s="88"/>
      <c r="L29" s="89">
        <f>AVERAGE(L8:L27)</f>
        <v>5.4849349999999992</v>
      </c>
      <c r="M29" s="88"/>
      <c r="N29" s="89">
        <f>AVERAGE(N8:N27)</f>
        <v>7.8287736842105247</v>
      </c>
      <c r="O29" s="88"/>
      <c r="P29" s="89">
        <f>AVERAGE(P8:P27)</f>
        <v>8.0322200000000006</v>
      </c>
      <c r="Q29" s="88"/>
      <c r="R29" s="89">
        <f>AVERAGE(R8:R27)</f>
        <v>6.854635</v>
      </c>
      <c r="S29" s="90"/>
    </row>
    <row r="30" spans="1:19" x14ac:dyDescent="0.3">
      <c r="A30" s="87" t="s">
        <v>28</v>
      </c>
      <c r="B30" s="88"/>
      <c r="C30" s="88"/>
      <c r="D30" s="89">
        <f>MIN(D8:D27)</f>
        <v>0</v>
      </c>
      <c r="E30" s="88"/>
      <c r="F30" s="89">
        <f>MIN(F8:F27)</f>
        <v>0</v>
      </c>
      <c r="G30" s="88"/>
      <c r="H30" s="89">
        <f>MIN(H8:H27)</f>
        <v>0</v>
      </c>
      <c r="I30" s="88"/>
      <c r="J30" s="89">
        <f>MIN(J8:J27)</f>
        <v>-0.43709999999999999</v>
      </c>
      <c r="K30" s="88"/>
      <c r="L30" s="89">
        <f>MIN(L8:L27)</f>
        <v>-15.072100000000001</v>
      </c>
      <c r="M30" s="88"/>
      <c r="N30" s="89">
        <f>MIN(N8:N27)</f>
        <v>-2.9782999999999999</v>
      </c>
      <c r="O30" s="88"/>
      <c r="P30" s="89">
        <f>MIN(P8:P27)</f>
        <v>0.37259999999999999</v>
      </c>
      <c r="Q30" s="88"/>
      <c r="R30" s="89">
        <f>MIN(R8:R27)</f>
        <v>-11.281599999999999</v>
      </c>
      <c r="S30" s="90"/>
    </row>
    <row r="31" spans="1:19" ht="15" thickBot="1" x14ac:dyDescent="0.35">
      <c r="A31" s="91" t="s">
        <v>29</v>
      </c>
      <c r="B31" s="92"/>
      <c r="C31" s="92"/>
      <c r="D31" s="93">
        <f>MAX(D8:D27)</f>
        <v>12.067500000000001</v>
      </c>
      <c r="E31" s="92"/>
      <c r="F31" s="93">
        <f>MAX(F8:F27)</f>
        <v>11.9232</v>
      </c>
      <c r="G31" s="92"/>
      <c r="H31" s="93">
        <f>MAX(H8:H27)</f>
        <v>4.6318000000000001</v>
      </c>
      <c r="I31" s="92"/>
      <c r="J31" s="93">
        <f>MAX(J8:J27)</f>
        <v>7.2732000000000001</v>
      </c>
      <c r="K31" s="92"/>
      <c r="L31" s="93">
        <f>MAX(L8:L27)</f>
        <v>8.3486999999999991</v>
      </c>
      <c r="M31" s="92"/>
      <c r="N31" s="93">
        <f>MAX(N8:N27)</f>
        <v>10.789899999999999</v>
      </c>
      <c r="O31" s="92"/>
      <c r="P31" s="93">
        <f>MAX(P8:P27)</f>
        <v>10.3599</v>
      </c>
      <c r="Q31" s="92"/>
      <c r="R31" s="93">
        <f>MAX(R8:R27)</f>
        <v>9.5466999999999995</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44340</v>
      </c>
      <c r="C8" s="65">
        <f>VLOOKUP($A8,'Return Data'!$B$7:$R$2843,4,0)</f>
        <v>293.86</v>
      </c>
      <c r="D8" s="65">
        <f>VLOOKUP($A8,'Return Data'!$B$7:$R$2843,10,0)</f>
        <v>2.2797999999999998</v>
      </c>
      <c r="E8" s="66">
        <f t="shared" ref="E8:E36" si="0">RANK(D8,D$8:D$36,0)</f>
        <v>11</v>
      </c>
      <c r="F8" s="65">
        <f>VLOOKUP($A8,'Return Data'!$B$7:$R$2843,11,0)</f>
        <v>18.558900000000001</v>
      </c>
      <c r="G8" s="66">
        <f t="shared" ref="G8:G36" si="1">RANK(F8,F$8:F$36,0)</f>
        <v>8</v>
      </c>
      <c r="H8" s="65">
        <f>VLOOKUP($A8,'Return Data'!$B$7:$R$2843,12,0)</f>
        <v>33.627400000000002</v>
      </c>
      <c r="I8" s="66">
        <f t="shared" ref="I8:I36" si="2">RANK(H8,H$8:H$36,0)</f>
        <v>7</v>
      </c>
      <c r="J8" s="65">
        <f>VLOOKUP($A8,'Return Data'!$B$7:$R$2843,13,0)</f>
        <v>68.430099999999996</v>
      </c>
      <c r="K8" s="66">
        <f t="shared" ref="K8:K36" si="3">RANK(J8,J$8:J$36,0)</f>
        <v>6</v>
      </c>
      <c r="L8" s="65">
        <f>VLOOKUP($A8,'Return Data'!$B$7:$R$2843,17,0)</f>
        <v>13.3445</v>
      </c>
      <c r="M8" s="66">
        <f t="shared" ref="M8:M36" si="4">RANK(L8,L$8:L$36,0)</f>
        <v>20</v>
      </c>
      <c r="N8" s="65">
        <f>VLOOKUP($A8,'Return Data'!$B$7:$R$2843,14,0)</f>
        <v>11.331799999999999</v>
      </c>
      <c r="O8" s="66">
        <f t="shared" ref="O8:O26" si="5">RANK(N8,N$8:N$36,0)</f>
        <v>21</v>
      </c>
      <c r="P8" s="65">
        <f>VLOOKUP($A8,'Return Data'!$B$7:$R$2843,15,0)</f>
        <v>13.229799999999999</v>
      </c>
      <c r="Q8" s="66">
        <f t="shared" ref="Q8:Q26" si="6">RANK(P8,P$8:P$36,0)</f>
        <v>17</v>
      </c>
      <c r="R8" s="65">
        <f>VLOOKUP($A8,'Return Data'!$B$7:$R$2843,16,0)</f>
        <v>19.762499999999999</v>
      </c>
      <c r="S8" s="67">
        <f t="shared" ref="S8:S36" si="7">RANK(R8,R$8:R$36,0)</f>
        <v>2</v>
      </c>
    </row>
    <row r="9" spans="1:20" x14ac:dyDescent="0.3">
      <c r="A9" s="63" t="s">
        <v>953</v>
      </c>
      <c r="B9" s="64">
        <f>VLOOKUP($A9,'Return Data'!$B$7:$R$2843,3,0)</f>
        <v>44340</v>
      </c>
      <c r="C9" s="65">
        <f>VLOOKUP($A9,'Return Data'!$B$7:$R$2843,4,0)</f>
        <v>40.090000000000003</v>
      </c>
      <c r="D9" s="65">
        <f>VLOOKUP($A9,'Return Data'!$B$7:$R$2843,10,0)</f>
        <v>1.1352</v>
      </c>
      <c r="E9" s="66">
        <f t="shared" si="0"/>
        <v>19</v>
      </c>
      <c r="F9" s="65">
        <f>VLOOKUP($A9,'Return Data'!$B$7:$R$2843,11,0)</f>
        <v>12.391400000000001</v>
      </c>
      <c r="G9" s="66">
        <f t="shared" si="1"/>
        <v>27</v>
      </c>
      <c r="H9" s="65">
        <f>VLOOKUP($A9,'Return Data'!$B$7:$R$2843,12,0)</f>
        <v>28.6173</v>
      </c>
      <c r="I9" s="66">
        <f t="shared" si="2"/>
        <v>23</v>
      </c>
      <c r="J9" s="65">
        <f>VLOOKUP($A9,'Return Data'!$B$7:$R$2843,13,0)</f>
        <v>51.856099999999998</v>
      </c>
      <c r="K9" s="66">
        <f t="shared" si="3"/>
        <v>28</v>
      </c>
      <c r="L9" s="65">
        <f>VLOOKUP($A9,'Return Data'!$B$7:$R$2843,17,0)</f>
        <v>16.63</v>
      </c>
      <c r="M9" s="66">
        <f t="shared" si="4"/>
        <v>4</v>
      </c>
      <c r="N9" s="65">
        <f>VLOOKUP($A9,'Return Data'!$B$7:$R$2843,14,0)</f>
        <v>15.2624</v>
      </c>
      <c r="O9" s="66">
        <f t="shared" si="5"/>
        <v>2</v>
      </c>
      <c r="P9" s="65">
        <f>VLOOKUP($A9,'Return Data'!$B$7:$R$2843,15,0)</f>
        <v>16.806000000000001</v>
      </c>
      <c r="Q9" s="66">
        <f t="shared" si="6"/>
        <v>2</v>
      </c>
      <c r="R9" s="65">
        <f>VLOOKUP($A9,'Return Data'!$B$7:$R$2843,16,0)</f>
        <v>12.9663</v>
      </c>
      <c r="S9" s="67">
        <f t="shared" si="7"/>
        <v>16</v>
      </c>
    </row>
    <row r="10" spans="1:20" x14ac:dyDescent="0.3">
      <c r="A10" s="63" t="s">
        <v>954</v>
      </c>
      <c r="B10" s="64">
        <f>VLOOKUP($A10,'Return Data'!$B$7:$R$2843,3,0)</f>
        <v>44340</v>
      </c>
      <c r="C10" s="65">
        <f>VLOOKUP($A10,'Return Data'!$B$7:$R$2843,4,0)</f>
        <v>19.32</v>
      </c>
      <c r="D10" s="65">
        <f>VLOOKUP($A10,'Return Data'!$B$7:$R$2843,10,0)</f>
        <v>1.4705999999999999</v>
      </c>
      <c r="E10" s="66">
        <f t="shared" si="0"/>
        <v>17</v>
      </c>
      <c r="F10" s="65">
        <f>VLOOKUP($A10,'Return Data'!$B$7:$R$2843,11,0)</f>
        <v>17.375499999999999</v>
      </c>
      <c r="G10" s="66">
        <f t="shared" si="1"/>
        <v>12</v>
      </c>
      <c r="H10" s="65">
        <f>VLOOKUP($A10,'Return Data'!$B$7:$R$2843,12,0)</f>
        <v>30.9831</v>
      </c>
      <c r="I10" s="66">
        <f t="shared" si="2"/>
        <v>13</v>
      </c>
      <c r="J10" s="65">
        <f>VLOOKUP($A10,'Return Data'!$B$7:$R$2843,13,0)</f>
        <v>60.066299999999998</v>
      </c>
      <c r="K10" s="66">
        <f t="shared" si="3"/>
        <v>19</v>
      </c>
      <c r="L10" s="65">
        <f>VLOOKUP($A10,'Return Data'!$B$7:$R$2843,17,0)</f>
        <v>14.156499999999999</v>
      </c>
      <c r="M10" s="66">
        <f t="shared" si="4"/>
        <v>13</v>
      </c>
      <c r="N10" s="65">
        <f>VLOOKUP($A10,'Return Data'!$B$7:$R$2843,14,0)</f>
        <v>12.874499999999999</v>
      </c>
      <c r="O10" s="66">
        <f t="shared" si="5"/>
        <v>9</v>
      </c>
      <c r="P10" s="65">
        <f>VLOOKUP($A10,'Return Data'!$B$7:$R$2843,15,0)</f>
        <v>13.7531</v>
      </c>
      <c r="Q10" s="66">
        <f t="shared" si="6"/>
        <v>12</v>
      </c>
      <c r="R10" s="65">
        <f>VLOOKUP($A10,'Return Data'!$B$7:$R$2843,16,0)</f>
        <v>6.2111999999999998</v>
      </c>
      <c r="S10" s="67">
        <f t="shared" si="7"/>
        <v>29</v>
      </c>
    </row>
    <row r="11" spans="1:20" x14ac:dyDescent="0.3">
      <c r="A11" s="63" t="s">
        <v>956</v>
      </c>
      <c r="B11" s="64">
        <f>VLOOKUP($A11,'Return Data'!$B$7:$R$2843,3,0)</f>
        <v>44340</v>
      </c>
      <c r="C11" s="65">
        <f>VLOOKUP($A11,'Return Data'!$B$7:$R$2843,4,0)</f>
        <v>122.3</v>
      </c>
      <c r="D11" s="65">
        <f>VLOOKUP($A11,'Return Data'!$B$7:$R$2843,10,0)</f>
        <v>0.75800000000000001</v>
      </c>
      <c r="E11" s="66">
        <f t="shared" si="0"/>
        <v>25</v>
      </c>
      <c r="F11" s="65">
        <f>VLOOKUP($A11,'Return Data'!$B$7:$R$2843,11,0)</f>
        <v>14.8788</v>
      </c>
      <c r="G11" s="66">
        <f t="shared" si="1"/>
        <v>23</v>
      </c>
      <c r="H11" s="65">
        <f>VLOOKUP($A11,'Return Data'!$B$7:$R$2843,12,0)</f>
        <v>28.628499999999999</v>
      </c>
      <c r="I11" s="66">
        <f t="shared" si="2"/>
        <v>22</v>
      </c>
      <c r="J11" s="65">
        <f>VLOOKUP($A11,'Return Data'!$B$7:$R$2843,13,0)</f>
        <v>55.026000000000003</v>
      </c>
      <c r="K11" s="66">
        <f t="shared" si="3"/>
        <v>26</v>
      </c>
      <c r="L11" s="65">
        <f>VLOOKUP($A11,'Return Data'!$B$7:$R$2843,17,0)</f>
        <v>16.180099999999999</v>
      </c>
      <c r="M11" s="66">
        <f t="shared" si="4"/>
        <v>7</v>
      </c>
      <c r="N11" s="65">
        <f>VLOOKUP($A11,'Return Data'!$B$7:$R$2843,14,0)</f>
        <v>13.917</v>
      </c>
      <c r="O11" s="66">
        <f t="shared" si="5"/>
        <v>5</v>
      </c>
      <c r="P11" s="65">
        <f>VLOOKUP($A11,'Return Data'!$B$7:$R$2843,15,0)</f>
        <v>13.6889</v>
      </c>
      <c r="Q11" s="66">
        <f t="shared" si="6"/>
        <v>13</v>
      </c>
      <c r="R11" s="65">
        <f>VLOOKUP($A11,'Return Data'!$B$7:$R$2843,16,0)</f>
        <v>16.2</v>
      </c>
      <c r="S11" s="67">
        <f t="shared" si="7"/>
        <v>9</v>
      </c>
    </row>
    <row r="12" spans="1:20" x14ac:dyDescent="0.3">
      <c r="A12" s="63" t="s">
        <v>959</v>
      </c>
      <c r="B12" s="64">
        <f>VLOOKUP($A12,'Return Data'!$B$7:$R$2843,3,0)</f>
        <v>44340</v>
      </c>
      <c r="C12" s="65">
        <f>VLOOKUP($A12,'Return Data'!$B$7:$R$2843,4,0)</f>
        <v>36.270000000000003</v>
      </c>
      <c r="D12" s="65">
        <f>VLOOKUP($A12,'Return Data'!$B$7:$R$2843,10,0)</f>
        <v>1.4544999999999999</v>
      </c>
      <c r="E12" s="66">
        <f t="shared" si="0"/>
        <v>18</v>
      </c>
      <c r="F12" s="65">
        <f>VLOOKUP($A12,'Return Data'!$B$7:$R$2843,11,0)</f>
        <v>16.3246</v>
      </c>
      <c r="G12" s="66">
        <f t="shared" si="1"/>
        <v>18</v>
      </c>
      <c r="H12" s="65">
        <f>VLOOKUP($A12,'Return Data'!$B$7:$R$2843,12,0)</f>
        <v>30.608599999999999</v>
      </c>
      <c r="I12" s="66">
        <f t="shared" si="2"/>
        <v>16</v>
      </c>
      <c r="J12" s="65">
        <f>VLOOKUP($A12,'Return Data'!$B$7:$R$2843,13,0)</f>
        <v>59.779699999999998</v>
      </c>
      <c r="K12" s="66">
        <f t="shared" si="3"/>
        <v>20</v>
      </c>
      <c r="L12" s="65">
        <f>VLOOKUP($A12,'Return Data'!$B$7:$R$2843,17,0)</f>
        <v>19.750699999999998</v>
      </c>
      <c r="M12" s="66">
        <f t="shared" si="4"/>
        <v>1</v>
      </c>
      <c r="N12" s="65">
        <f>VLOOKUP($A12,'Return Data'!$B$7:$R$2843,14,0)</f>
        <v>16.7194</v>
      </c>
      <c r="O12" s="66">
        <f t="shared" si="5"/>
        <v>1</v>
      </c>
      <c r="P12" s="65">
        <f>VLOOKUP($A12,'Return Data'!$B$7:$R$2843,15,0)</f>
        <v>17.1648</v>
      </c>
      <c r="Q12" s="66">
        <f t="shared" si="6"/>
        <v>1</v>
      </c>
      <c r="R12" s="65">
        <f>VLOOKUP($A12,'Return Data'!$B$7:$R$2843,16,0)</f>
        <v>12.711499999999999</v>
      </c>
      <c r="S12" s="67">
        <f t="shared" si="7"/>
        <v>17</v>
      </c>
    </row>
    <row r="13" spans="1:20" x14ac:dyDescent="0.3">
      <c r="A13" s="63" t="s">
        <v>961</v>
      </c>
      <c r="B13" s="64">
        <f>VLOOKUP($A13,'Return Data'!$B$7:$R$2843,3,0)</f>
        <v>44340</v>
      </c>
      <c r="C13" s="65">
        <f>VLOOKUP($A13,'Return Data'!$B$7:$R$2843,4,0)</f>
        <v>264.541</v>
      </c>
      <c r="D13" s="65">
        <f>VLOOKUP($A13,'Return Data'!$B$7:$R$2843,10,0)</f>
        <v>4.0716999999999999</v>
      </c>
      <c r="E13" s="66">
        <f t="shared" si="0"/>
        <v>1</v>
      </c>
      <c r="F13" s="65">
        <f>VLOOKUP($A13,'Return Data'!$B$7:$R$2843,11,0)</f>
        <v>15.740399999999999</v>
      </c>
      <c r="G13" s="66">
        <f t="shared" si="1"/>
        <v>19</v>
      </c>
      <c r="H13" s="65">
        <f>VLOOKUP($A13,'Return Data'!$B$7:$R$2843,12,0)</f>
        <v>30.8644</v>
      </c>
      <c r="I13" s="66">
        <f t="shared" si="2"/>
        <v>14</v>
      </c>
      <c r="J13" s="65">
        <f>VLOOKUP($A13,'Return Data'!$B$7:$R$2843,13,0)</f>
        <v>62.5304</v>
      </c>
      <c r="K13" s="66">
        <f t="shared" si="3"/>
        <v>15</v>
      </c>
      <c r="L13" s="65">
        <f>VLOOKUP($A13,'Return Data'!$B$7:$R$2843,17,0)</f>
        <v>11.078099999999999</v>
      </c>
      <c r="M13" s="66">
        <f t="shared" si="4"/>
        <v>25</v>
      </c>
      <c r="N13" s="65">
        <f>VLOOKUP($A13,'Return Data'!$B$7:$R$2843,14,0)</f>
        <v>10.5023</v>
      </c>
      <c r="O13" s="66">
        <f t="shared" si="5"/>
        <v>25</v>
      </c>
      <c r="P13" s="65">
        <f>VLOOKUP($A13,'Return Data'!$B$7:$R$2843,15,0)</f>
        <v>12.4558</v>
      </c>
      <c r="Q13" s="66">
        <f t="shared" si="6"/>
        <v>24</v>
      </c>
      <c r="R13" s="65">
        <f>VLOOKUP($A13,'Return Data'!$B$7:$R$2843,16,0)</f>
        <v>19.6952</v>
      </c>
      <c r="S13" s="67">
        <f t="shared" si="7"/>
        <v>5</v>
      </c>
    </row>
    <row r="14" spans="1:20" x14ac:dyDescent="0.3">
      <c r="A14" s="63" t="s">
        <v>962</v>
      </c>
      <c r="B14" s="64">
        <f>VLOOKUP($A14,'Return Data'!$B$7:$R$2843,3,0)</f>
        <v>44340</v>
      </c>
      <c r="C14" s="65">
        <f>VLOOKUP($A14,'Return Data'!$B$7:$R$2843,4,0)</f>
        <v>47.5</v>
      </c>
      <c r="D14" s="65">
        <f>VLOOKUP($A14,'Return Data'!$B$7:$R$2843,10,0)</f>
        <v>0.95640000000000003</v>
      </c>
      <c r="E14" s="66">
        <f t="shared" si="0"/>
        <v>20</v>
      </c>
      <c r="F14" s="65">
        <f>VLOOKUP($A14,'Return Data'!$B$7:$R$2843,11,0)</f>
        <v>15.1236</v>
      </c>
      <c r="G14" s="66">
        <f t="shared" si="1"/>
        <v>22</v>
      </c>
      <c r="H14" s="65">
        <f>VLOOKUP($A14,'Return Data'!$B$7:$R$2843,12,0)</f>
        <v>29.2517</v>
      </c>
      <c r="I14" s="66">
        <f t="shared" si="2"/>
        <v>21</v>
      </c>
      <c r="J14" s="65">
        <f>VLOOKUP($A14,'Return Data'!$B$7:$R$2843,13,0)</f>
        <v>63.511200000000002</v>
      </c>
      <c r="K14" s="66">
        <f t="shared" si="3"/>
        <v>14</v>
      </c>
      <c r="L14" s="65">
        <f>VLOOKUP($A14,'Return Data'!$B$7:$R$2843,17,0)</f>
        <v>14.401899999999999</v>
      </c>
      <c r="M14" s="66">
        <f t="shared" si="4"/>
        <v>10</v>
      </c>
      <c r="N14" s="65">
        <f>VLOOKUP($A14,'Return Data'!$B$7:$R$2843,14,0)</f>
        <v>12.399100000000001</v>
      </c>
      <c r="O14" s="66">
        <f t="shared" si="5"/>
        <v>12</v>
      </c>
      <c r="P14" s="65">
        <f>VLOOKUP($A14,'Return Data'!$B$7:$R$2843,15,0)</f>
        <v>14.4215</v>
      </c>
      <c r="Q14" s="66">
        <f t="shared" si="6"/>
        <v>8</v>
      </c>
      <c r="R14" s="65">
        <f>VLOOKUP($A14,'Return Data'!$B$7:$R$2843,16,0)</f>
        <v>13.8416</v>
      </c>
      <c r="S14" s="67">
        <f t="shared" si="7"/>
        <v>14</v>
      </c>
    </row>
    <row r="15" spans="1:20" x14ac:dyDescent="0.3">
      <c r="A15" s="63" t="s">
        <v>964</v>
      </c>
      <c r="B15" s="64">
        <f>VLOOKUP($A15,'Return Data'!$B$7:$R$2843,3,0)</f>
        <v>44340</v>
      </c>
      <c r="C15" s="65">
        <f>VLOOKUP($A15,'Return Data'!$B$7:$R$2843,4,0)</f>
        <v>1532.2588211365901</v>
      </c>
      <c r="D15" s="65">
        <f>VLOOKUP($A15,'Return Data'!$B$7:$R$2843,10,0)</f>
        <v>3.6465999999999998</v>
      </c>
      <c r="E15" s="66">
        <f t="shared" si="0"/>
        <v>3</v>
      </c>
      <c r="F15" s="65">
        <f>VLOOKUP($A15,'Return Data'!$B$7:$R$2843,11,0)</f>
        <v>27.007999999999999</v>
      </c>
      <c r="G15" s="66">
        <f t="shared" si="1"/>
        <v>1</v>
      </c>
      <c r="H15" s="65">
        <f>VLOOKUP($A15,'Return Data'!$B$7:$R$2843,12,0)</f>
        <v>45.915100000000002</v>
      </c>
      <c r="I15" s="66">
        <f t="shared" si="2"/>
        <v>1</v>
      </c>
      <c r="J15" s="65">
        <f>VLOOKUP($A15,'Return Data'!$B$7:$R$2843,13,0)</f>
        <v>77.510400000000004</v>
      </c>
      <c r="K15" s="66">
        <f t="shared" si="3"/>
        <v>1</v>
      </c>
      <c r="L15" s="65">
        <f>VLOOKUP($A15,'Return Data'!$B$7:$R$2843,17,0)</f>
        <v>16.533799999999999</v>
      </c>
      <c r="M15" s="66">
        <f t="shared" si="4"/>
        <v>5</v>
      </c>
      <c r="N15" s="65">
        <f>VLOOKUP($A15,'Return Data'!$B$7:$R$2843,14,0)</f>
        <v>13.1999</v>
      </c>
      <c r="O15" s="66">
        <f t="shared" si="5"/>
        <v>7</v>
      </c>
      <c r="P15" s="65">
        <f>VLOOKUP($A15,'Return Data'!$B$7:$R$2843,15,0)</f>
        <v>12.9742</v>
      </c>
      <c r="Q15" s="66">
        <f t="shared" si="6"/>
        <v>19</v>
      </c>
      <c r="R15" s="65">
        <f>VLOOKUP($A15,'Return Data'!$B$7:$R$2843,16,0)</f>
        <v>20.0822</v>
      </c>
      <c r="S15" s="67">
        <f t="shared" si="7"/>
        <v>1</v>
      </c>
    </row>
    <row r="16" spans="1:20" x14ac:dyDescent="0.3">
      <c r="A16" s="63" t="s">
        <v>966</v>
      </c>
      <c r="B16" s="64">
        <f>VLOOKUP($A16,'Return Data'!$B$7:$R$2843,3,0)</f>
        <v>44340</v>
      </c>
      <c r="C16" s="65">
        <f>VLOOKUP($A16,'Return Data'!$B$7:$R$2843,4,0)</f>
        <v>746.26321644018901</v>
      </c>
      <c r="D16" s="65">
        <f>VLOOKUP($A16,'Return Data'!$B$7:$R$2843,10,0)</f>
        <v>1.8684000000000001</v>
      </c>
      <c r="E16" s="66">
        <f t="shared" si="0"/>
        <v>14</v>
      </c>
      <c r="F16" s="65">
        <f>VLOOKUP($A16,'Return Data'!$B$7:$R$2843,11,0)</f>
        <v>23.604600000000001</v>
      </c>
      <c r="G16" s="66">
        <f t="shared" si="1"/>
        <v>3</v>
      </c>
      <c r="H16" s="65">
        <f>VLOOKUP($A16,'Return Data'!$B$7:$R$2843,12,0)</f>
        <v>36.021799999999999</v>
      </c>
      <c r="I16" s="66">
        <f t="shared" si="2"/>
        <v>4</v>
      </c>
      <c r="J16" s="65">
        <f>VLOOKUP($A16,'Return Data'!$B$7:$R$2843,13,0)</f>
        <v>71.705399999999997</v>
      </c>
      <c r="K16" s="66">
        <f t="shared" si="3"/>
        <v>4</v>
      </c>
      <c r="L16" s="65">
        <f>VLOOKUP($A16,'Return Data'!$B$7:$R$2843,17,0)</f>
        <v>9.1978000000000009</v>
      </c>
      <c r="M16" s="66">
        <f t="shared" si="4"/>
        <v>27</v>
      </c>
      <c r="N16" s="65">
        <f>VLOOKUP($A16,'Return Data'!$B$7:$R$2843,14,0)</f>
        <v>11.5852</v>
      </c>
      <c r="O16" s="66">
        <f t="shared" si="5"/>
        <v>20</v>
      </c>
      <c r="P16" s="65">
        <f>VLOOKUP($A16,'Return Data'!$B$7:$R$2843,15,0)</f>
        <v>14.5145</v>
      </c>
      <c r="Q16" s="66">
        <f t="shared" si="6"/>
        <v>5</v>
      </c>
      <c r="R16" s="65">
        <f>VLOOKUP($A16,'Return Data'!$B$7:$R$2843,16,0)</f>
        <v>19.045300000000001</v>
      </c>
      <c r="S16" s="67">
        <f t="shared" si="7"/>
        <v>7</v>
      </c>
    </row>
    <row r="17" spans="1:19" x14ac:dyDescent="0.3">
      <c r="A17" s="63" t="s">
        <v>968</v>
      </c>
      <c r="B17" s="64">
        <f>VLOOKUP($A17,'Return Data'!$B$7:$R$2843,3,0)</f>
        <v>44340</v>
      </c>
      <c r="C17" s="65">
        <f>VLOOKUP($A17,'Return Data'!$B$7:$R$2843,4,0)</f>
        <v>278.68310000000002</v>
      </c>
      <c r="D17" s="65">
        <f>VLOOKUP($A17,'Return Data'!$B$7:$R$2843,10,0)</f>
        <v>-0.30430000000000001</v>
      </c>
      <c r="E17" s="66">
        <f t="shared" si="0"/>
        <v>29</v>
      </c>
      <c r="F17" s="65">
        <f>VLOOKUP($A17,'Return Data'!$B$7:$R$2843,11,0)</f>
        <v>14.4078</v>
      </c>
      <c r="G17" s="66">
        <f t="shared" si="1"/>
        <v>25</v>
      </c>
      <c r="H17" s="65">
        <f>VLOOKUP($A17,'Return Data'!$B$7:$R$2843,12,0)</f>
        <v>30.614000000000001</v>
      </c>
      <c r="I17" s="66">
        <f t="shared" si="2"/>
        <v>15</v>
      </c>
      <c r="J17" s="65">
        <f>VLOOKUP($A17,'Return Data'!$B$7:$R$2843,13,0)</f>
        <v>61.3429</v>
      </c>
      <c r="K17" s="66">
        <f t="shared" si="3"/>
        <v>18</v>
      </c>
      <c r="L17" s="65">
        <f>VLOOKUP($A17,'Return Data'!$B$7:$R$2843,17,0)</f>
        <v>13.852600000000001</v>
      </c>
      <c r="M17" s="66">
        <f t="shared" si="4"/>
        <v>18</v>
      </c>
      <c r="N17" s="65">
        <f>VLOOKUP($A17,'Return Data'!$B$7:$R$2843,14,0)</f>
        <v>11.861800000000001</v>
      </c>
      <c r="O17" s="66">
        <f t="shared" si="5"/>
        <v>17</v>
      </c>
      <c r="P17" s="65">
        <f>VLOOKUP($A17,'Return Data'!$B$7:$R$2843,15,0)</f>
        <v>14.175599999999999</v>
      </c>
      <c r="Q17" s="66">
        <f t="shared" si="6"/>
        <v>10</v>
      </c>
      <c r="R17" s="65">
        <f>VLOOKUP($A17,'Return Data'!$B$7:$R$2843,16,0)</f>
        <v>19.7454</v>
      </c>
      <c r="S17" s="67">
        <f t="shared" si="7"/>
        <v>3</v>
      </c>
    </row>
    <row r="18" spans="1:19" x14ac:dyDescent="0.3">
      <c r="A18" s="63" t="s">
        <v>970</v>
      </c>
      <c r="B18" s="64">
        <f>VLOOKUP($A18,'Return Data'!$B$7:$R$2843,3,0)</f>
        <v>44340</v>
      </c>
      <c r="C18" s="65">
        <f>VLOOKUP($A18,'Return Data'!$B$7:$R$2843,4,0)</f>
        <v>55.99</v>
      </c>
      <c r="D18" s="65">
        <f>VLOOKUP($A18,'Return Data'!$B$7:$R$2843,10,0)</f>
        <v>1.6891</v>
      </c>
      <c r="E18" s="66">
        <f t="shared" si="0"/>
        <v>15</v>
      </c>
      <c r="F18" s="65">
        <f>VLOOKUP($A18,'Return Data'!$B$7:$R$2843,11,0)</f>
        <v>18.950500000000002</v>
      </c>
      <c r="G18" s="66">
        <f t="shared" si="1"/>
        <v>6</v>
      </c>
      <c r="H18" s="65">
        <f>VLOOKUP($A18,'Return Data'!$B$7:$R$2843,12,0)</f>
        <v>32.426699999999997</v>
      </c>
      <c r="I18" s="66">
        <f t="shared" si="2"/>
        <v>11</v>
      </c>
      <c r="J18" s="65">
        <f>VLOOKUP($A18,'Return Data'!$B$7:$R$2843,13,0)</f>
        <v>64.773399999999995</v>
      </c>
      <c r="K18" s="66">
        <f t="shared" si="3"/>
        <v>11</v>
      </c>
      <c r="L18" s="65">
        <f>VLOOKUP($A18,'Return Data'!$B$7:$R$2843,17,0)</f>
        <v>14.1417</v>
      </c>
      <c r="M18" s="66">
        <f t="shared" si="4"/>
        <v>14</v>
      </c>
      <c r="N18" s="65">
        <f>VLOOKUP($A18,'Return Data'!$B$7:$R$2843,14,0)</f>
        <v>12.329800000000001</v>
      </c>
      <c r="O18" s="66">
        <f t="shared" si="5"/>
        <v>13</v>
      </c>
      <c r="P18" s="65">
        <f>VLOOKUP($A18,'Return Data'!$B$7:$R$2843,15,0)</f>
        <v>15.0052</v>
      </c>
      <c r="Q18" s="66">
        <f t="shared" si="6"/>
        <v>4</v>
      </c>
      <c r="R18" s="65">
        <f>VLOOKUP($A18,'Return Data'!$B$7:$R$2843,16,0)</f>
        <v>14.155900000000001</v>
      </c>
      <c r="S18" s="67">
        <f t="shared" si="7"/>
        <v>13</v>
      </c>
    </row>
    <row r="19" spans="1:19" x14ac:dyDescent="0.3">
      <c r="A19" s="63" t="s">
        <v>972</v>
      </c>
      <c r="B19" s="64">
        <f>VLOOKUP($A19,'Return Data'!$B$7:$R$2843,3,0)</f>
        <v>44340</v>
      </c>
      <c r="C19" s="65">
        <f>VLOOKUP($A19,'Return Data'!$B$7:$R$2843,4,0)</f>
        <v>33.39</v>
      </c>
      <c r="D19" s="65">
        <f>VLOOKUP($A19,'Return Data'!$B$7:$R$2843,10,0)</f>
        <v>3.5991</v>
      </c>
      <c r="E19" s="66">
        <f t="shared" si="0"/>
        <v>4</v>
      </c>
      <c r="F19" s="65">
        <f>VLOOKUP($A19,'Return Data'!$B$7:$R$2843,11,0)</f>
        <v>18.362300000000001</v>
      </c>
      <c r="G19" s="66">
        <f t="shared" si="1"/>
        <v>9</v>
      </c>
      <c r="H19" s="65">
        <f>VLOOKUP($A19,'Return Data'!$B$7:$R$2843,12,0)</f>
        <v>33.506599999999999</v>
      </c>
      <c r="I19" s="66">
        <f t="shared" si="2"/>
        <v>8</v>
      </c>
      <c r="J19" s="65">
        <f>VLOOKUP($A19,'Return Data'!$B$7:$R$2843,13,0)</f>
        <v>64.482799999999997</v>
      </c>
      <c r="K19" s="66">
        <f t="shared" si="3"/>
        <v>12</v>
      </c>
      <c r="L19" s="65">
        <f>VLOOKUP($A19,'Return Data'!$B$7:$R$2843,17,0)</f>
        <v>17.485499999999998</v>
      </c>
      <c r="M19" s="66">
        <f t="shared" si="4"/>
        <v>2</v>
      </c>
      <c r="N19" s="65">
        <f>VLOOKUP($A19,'Return Data'!$B$7:$R$2843,14,0)</f>
        <v>12.988899999999999</v>
      </c>
      <c r="O19" s="66">
        <f t="shared" si="5"/>
        <v>8</v>
      </c>
      <c r="P19" s="65">
        <f>VLOOKUP($A19,'Return Data'!$B$7:$R$2843,15,0)</f>
        <v>12.946099999999999</v>
      </c>
      <c r="Q19" s="66">
        <f t="shared" si="6"/>
        <v>21</v>
      </c>
      <c r="R19" s="65">
        <f>VLOOKUP($A19,'Return Data'!$B$7:$R$2843,16,0)</f>
        <v>14.284000000000001</v>
      </c>
      <c r="S19" s="67">
        <f t="shared" si="7"/>
        <v>12</v>
      </c>
    </row>
    <row r="20" spans="1:19" x14ac:dyDescent="0.3">
      <c r="A20" s="63" t="s">
        <v>975</v>
      </c>
      <c r="B20" s="64">
        <f>VLOOKUP($A20,'Return Data'!$B$7:$R$2843,3,0)</f>
        <v>44340</v>
      </c>
      <c r="C20" s="65">
        <f>VLOOKUP($A20,'Return Data'!$B$7:$R$2843,4,0)</f>
        <v>42.8</v>
      </c>
      <c r="D20" s="65">
        <f>VLOOKUP($A20,'Return Data'!$B$7:$R$2843,10,0)</f>
        <v>0.77700000000000002</v>
      </c>
      <c r="E20" s="66">
        <f t="shared" si="0"/>
        <v>24</v>
      </c>
      <c r="F20" s="65">
        <f>VLOOKUP($A20,'Return Data'!$B$7:$R$2843,11,0)</f>
        <v>14.714600000000001</v>
      </c>
      <c r="G20" s="66">
        <f t="shared" si="1"/>
        <v>24</v>
      </c>
      <c r="H20" s="65">
        <f>VLOOKUP($A20,'Return Data'!$B$7:$R$2843,12,0)</f>
        <v>25.9194</v>
      </c>
      <c r="I20" s="66">
        <f t="shared" si="2"/>
        <v>27</v>
      </c>
      <c r="J20" s="65">
        <f>VLOOKUP($A20,'Return Data'!$B$7:$R$2843,13,0)</f>
        <v>55.919899999999998</v>
      </c>
      <c r="K20" s="66">
        <f t="shared" si="3"/>
        <v>23</v>
      </c>
      <c r="L20" s="65">
        <f>VLOOKUP($A20,'Return Data'!$B$7:$R$2843,17,0)</f>
        <v>14.0197</v>
      </c>
      <c r="M20" s="66">
        <f t="shared" si="4"/>
        <v>16</v>
      </c>
      <c r="N20" s="65">
        <f>VLOOKUP($A20,'Return Data'!$B$7:$R$2843,14,0)</f>
        <v>11.690200000000001</v>
      </c>
      <c r="O20" s="66">
        <f t="shared" si="5"/>
        <v>19</v>
      </c>
      <c r="P20" s="65">
        <f>VLOOKUP($A20,'Return Data'!$B$7:$R$2843,15,0)</f>
        <v>13.946400000000001</v>
      </c>
      <c r="Q20" s="66">
        <f t="shared" si="6"/>
        <v>11</v>
      </c>
      <c r="R20" s="65">
        <f>VLOOKUP($A20,'Return Data'!$B$7:$R$2843,16,0)</f>
        <v>10.2018</v>
      </c>
      <c r="S20" s="67">
        <f t="shared" si="7"/>
        <v>23</v>
      </c>
    </row>
    <row r="21" spans="1:19" x14ac:dyDescent="0.3">
      <c r="A21" s="63" t="s">
        <v>976</v>
      </c>
      <c r="B21" s="64">
        <f>VLOOKUP($A21,'Return Data'!$B$7:$R$2843,3,0)</f>
        <v>44340</v>
      </c>
      <c r="C21" s="65">
        <f>VLOOKUP($A21,'Return Data'!$B$7:$R$2843,4,0)</f>
        <v>25.48</v>
      </c>
      <c r="D21" s="65">
        <f>VLOOKUP($A21,'Return Data'!$B$7:$R$2843,10,0)</f>
        <v>7.8600000000000003E-2</v>
      </c>
      <c r="E21" s="66">
        <f t="shared" si="0"/>
        <v>28</v>
      </c>
      <c r="F21" s="65">
        <f>VLOOKUP($A21,'Return Data'!$B$7:$R$2843,11,0)</f>
        <v>9.6386000000000003</v>
      </c>
      <c r="G21" s="66">
        <f t="shared" si="1"/>
        <v>29</v>
      </c>
      <c r="H21" s="65">
        <f>VLOOKUP($A21,'Return Data'!$B$7:$R$2843,12,0)</f>
        <v>24.171500000000002</v>
      </c>
      <c r="I21" s="66">
        <f t="shared" si="2"/>
        <v>28</v>
      </c>
      <c r="J21" s="65">
        <f>VLOOKUP($A21,'Return Data'!$B$7:$R$2843,13,0)</f>
        <v>55.2712</v>
      </c>
      <c r="K21" s="66">
        <f t="shared" si="3"/>
        <v>24</v>
      </c>
      <c r="L21" s="65">
        <f>VLOOKUP($A21,'Return Data'!$B$7:$R$2843,17,0)</f>
        <v>8.3483000000000001</v>
      </c>
      <c r="M21" s="66">
        <f t="shared" si="4"/>
        <v>28</v>
      </c>
      <c r="N21" s="65">
        <f>VLOOKUP($A21,'Return Data'!$B$7:$R$2843,14,0)</f>
        <v>8.7256999999999998</v>
      </c>
      <c r="O21" s="66">
        <f t="shared" si="5"/>
        <v>28</v>
      </c>
      <c r="P21" s="65">
        <f>VLOOKUP($A21,'Return Data'!$B$7:$R$2843,15,0)</f>
        <v>12.255100000000001</v>
      </c>
      <c r="Q21" s="66">
        <f t="shared" si="6"/>
        <v>25</v>
      </c>
      <c r="R21" s="65">
        <f>VLOOKUP($A21,'Return Data'!$B$7:$R$2843,16,0)</f>
        <v>10.591699999999999</v>
      </c>
      <c r="S21" s="67">
        <f t="shared" si="7"/>
        <v>22</v>
      </c>
    </row>
    <row r="22" spans="1:19" x14ac:dyDescent="0.3">
      <c r="A22" s="63" t="s">
        <v>978</v>
      </c>
      <c r="B22" s="64">
        <f>VLOOKUP($A22,'Return Data'!$B$7:$R$2843,3,0)</f>
        <v>44340</v>
      </c>
      <c r="C22" s="65">
        <f>VLOOKUP($A22,'Return Data'!$B$7:$R$2843,4,0)</f>
        <v>37.47</v>
      </c>
      <c r="D22" s="65">
        <f>VLOOKUP($A22,'Return Data'!$B$7:$R$2843,10,0)</f>
        <v>3.4226000000000001</v>
      </c>
      <c r="E22" s="66">
        <f t="shared" si="0"/>
        <v>5</v>
      </c>
      <c r="F22" s="65">
        <f>VLOOKUP($A22,'Return Data'!$B$7:$R$2843,11,0)</f>
        <v>16.511199999999999</v>
      </c>
      <c r="G22" s="66">
        <f t="shared" si="1"/>
        <v>17</v>
      </c>
      <c r="H22" s="65">
        <f>VLOOKUP($A22,'Return Data'!$B$7:$R$2843,12,0)</f>
        <v>27.6661</v>
      </c>
      <c r="I22" s="66">
        <f t="shared" si="2"/>
        <v>26</v>
      </c>
      <c r="J22" s="65">
        <f>VLOOKUP($A22,'Return Data'!$B$7:$R$2843,13,0)</f>
        <v>56.255200000000002</v>
      </c>
      <c r="K22" s="66">
        <f t="shared" si="3"/>
        <v>22</v>
      </c>
      <c r="L22" s="65">
        <f>VLOOKUP($A22,'Return Data'!$B$7:$R$2843,17,0)</f>
        <v>14.1813</v>
      </c>
      <c r="M22" s="66">
        <f t="shared" si="4"/>
        <v>12</v>
      </c>
      <c r="N22" s="65">
        <f>VLOOKUP($A22,'Return Data'!$B$7:$R$2843,14,0)</f>
        <v>11.7523</v>
      </c>
      <c r="O22" s="66">
        <f t="shared" si="5"/>
        <v>18</v>
      </c>
      <c r="P22" s="65">
        <f>VLOOKUP($A22,'Return Data'!$B$7:$R$2843,15,0)</f>
        <v>13.123100000000001</v>
      </c>
      <c r="Q22" s="66">
        <f t="shared" si="6"/>
        <v>18</v>
      </c>
      <c r="R22" s="65">
        <f>VLOOKUP($A22,'Return Data'!$B$7:$R$2843,16,0)</f>
        <v>11.883100000000001</v>
      </c>
      <c r="S22" s="67">
        <f t="shared" si="7"/>
        <v>18</v>
      </c>
    </row>
    <row r="23" spans="1:19" x14ac:dyDescent="0.3">
      <c r="A23" s="63" t="s">
        <v>980</v>
      </c>
      <c r="B23" s="64">
        <f>VLOOKUP($A23,'Return Data'!$B$7:$R$2843,3,0)</f>
        <v>44340</v>
      </c>
      <c r="C23" s="65">
        <f>VLOOKUP($A23,'Return Data'!$B$7:$R$2843,4,0)</f>
        <v>84.955699999999993</v>
      </c>
      <c r="D23" s="65">
        <f>VLOOKUP($A23,'Return Data'!$B$7:$R$2843,10,0)</f>
        <v>0.90069999999999995</v>
      </c>
      <c r="E23" s="66">
        <f t="shared" si="0"/>
        <v>21</v>
      </c>
      <c r="F23" s="65">
        <f>VLOOKUP($A23,'Return Data'!$B$7:$R$2843,11,0)</f>
        <v>10.4091</v>
      </c>
      <c r="G23" s="66">
        <f t="shared" si="1"/>
        <v>28</v>
      </c>
      <c r="H23" s="65">
        <f>VLOOKUP($A23,'Return Data'!$B$7:$R$2843,12,0)</f>
        <v>20.429500000000001</v>
      </c>
      <c r="I23" s="66">
        <f t="shared" si="2"/>
        <v>29</v>
      </c>
      <c r="J23" s="65">
        <f>VLOOKUP($A23,'Return Data'!$B$7:$R$2843,13,0)</f>
        <v>41.076999999999998</v>
      </c>
      <c r="K23" s="66">
        <f t="shared" si="3"/>
        <v>29</v>
      </c>
      <c r="L23" s="65">
        <f>VLOOKUP($A23,'Return Data'!$B$7:$R$2843,17,0)</f>
        <v>12.431900000000001</v>
      </c>
      <c r="M23" s="66">
        <f t="shared" si="4"/>
        <v>23</v>
      </c>
      <c r="N23" s="65">
        <f>VLOOKUP($A23,'Return Data'!$B$7:$R$2843,14,0)</f>
        <v>10.0276</v>
      </c>
      <c r="O23" s="66">
        <f t="shared" si="5"/>
        <v>26</v>
      </c>
      <c r="P23" s="65">
        <f>VLOOKUP($A23,'Return Data'!$B$7:$R$2843,15,0)</f>
        <v>10.6662</v>
      </c>
      <c r="Q23" s="66">
        <f t="shared" si="6"/>
        <v>26</v>
      </c>
      <c r="R23" s="65">
        <f>VLOOKUP($A23,'Return Data'!$B$7:$R$2843,16,0)</f>
        <v>8.5210000000000008</v>
      </c>
      <c r="S23" s="67">
        <f t="shared" si="7"/>
        <v>28</v>
      </c>
    </row>
    <row r="24" spans="1:19" x14ac:dyDescent="0.3">
      <c r="A24" s="63" t="s">
        <v>1913</v>
      </c>
      <c r="B24" s="64">
        <f>VLOOKUP($A24,'Return Data'!$B$7:$R$2843,3,0)</f>
        <v>44340</v>
      </c>
      <c r="C24" s="65">
        <f>VLOOKUP($A24,'Return Data'!$B$7:$R$2843,4,0)</f>
        <v>324.45800000000003</v>
      </c>
      <c r="D24" s="65">
        <f>VLOOKUP($A24,'Return Data'!$B$7:$R$2843,10,0)</f>
        <v>2.4723000000000002</v>
      </c>
      <c r="E24" s="66">
        <f t="shared" si="0"/>
        <v>9</v>
      </c>
      <c r="F24" s="65">
        <f>VLOOKUP($A24,'Return Data'!$B$7:$R$2843,11,0)</f>
        <v>17.728300000000001</v>
      </c>
      <c r="G24" s="66">
        <f t="shared" si="1"/>
        <v>10</v>
      </c>
      <c r="H24" s="65">
        <f>VLOOKUP($A24,'Return Data'!$B$7:$R$2843,12,0)</f>
        <v>32.863</v>
      </c>
      <c r="I24" s="66">
        <f t="shared" si="2"/>
        <v>10</v>
      </c>
      <c r="J24" s="65">
        <f>VLOOKUP($A24,'Return Data'!$B$7:$R$2843,13,0)</f>
        <v>68.358900000000006</v>
      </c>
      <c r="K24" s="66">
        <f t="shared" si="3"/>
        <v>7</v>
      </c>
      <c r="L24" s="65">
        <f>VLOOKUP($A24,'Return Data'!$B$7:$R$2843,17,0)</f>
        <v>16.872</v>
      </c>
      <c r="M24" s="66">
        <f t="shared" si="4"/>
        <v>3</v>
      </c>
      <c r="N24" s="65">
        <f>VLOOKUP($A24,'Return Data'!$B$7:$R$2843,14,0)</f>
        <v>14.132</v>
      </c>
      <c r="O24" s="66">
        <f t="shared" si="5"/>
        <v>3</v>
      </c>
      <c r="P24" s="65">
        <f>VLOOKUP($A24,'Return Data'!$B$7:$R$2843,15,0)</f>
        <v>14.273</v>
      </c>
      <c r="Q24" s="66">
        <f t="shared" si="6"/>
        <v>9</v>
      </c>
      <c r="R24" s="65">
        <f>VLOOKUP($A24,'Return Data'!$B$7:$R$2843,16,0)</f>
        <v>19.7105</v>
      </c>
      <c r="S24" s="67">
        <f t="shared" si="7"/>
        <v>4</v>
      </c>
    </row>
    <row r="25" spans="1:19" x14ac:dyDescent="0.3">
      <c r="A25" s="63" t="s">
        <v>983</v>
      </c>
      <c r="B25" s="64">
        <f>VLOOKUP($A25,'Return Data'!$B$7:$R$2843,3,0)</f>
        <v>44340</v>
      </c>
      <c r="C25" s="65">
        <f>VLOOKUP($A25,'Return Data'!$B$7:$R$2843,4,0)</f>
        <v>35.777999999999999</v>
      </c>
      <c r="D25" s="65">
        <f>VLOOKUP($A25,'Return Data'!$B$7:$R$2843,10,0)</f>
        <v>2.0129999999999999</v>
      </c>
      <c r="E25" s="66">
        <f t="shared" si="0"/>
        <v>12</v>
      </c>
      <c r="F25" s="65">
        <f>VLOOKUP($A25,'Return Data'!$B$7:$R$2843,11,0)</f>
        <v>16.978899999999999</v>
      </c>
      <c r="G25" s="66">
        <f t="shared" si="1"/>
        <v>14</v>
      </c>
      <c r="H25" s="65">
        <f>VLOOKUP($A25,'Return Data'!$B$7:$R$2843,12,0)</f>
        <v>30.348299999999998</v>
      </c>
      <c r="I25" s="66">
        <f t="shared" si="2"/>
        <v>18</v>
      </c>
      <c r="J25" s="65">
        <f>VLOOKUP($A25,'Return Data'!$B$7:$R$2843,13,0)</f>
        <v>59.488300000000002</v>
      </c>
      <c r="K25" s="66">
        <f t="shared" si="3"/>
        <v>21</v>
      </c>
      <c r="L25" s="65">
        <f>VLOOKUP($A25,'Return Data'!$B$7:$R$2843,17,0)</f>
        <v>12.869400000000001</v>
      </c>
      <c r="M25" s="66">
        <f t="shared" si="4"/>
        <v>21</v>
      </c>
      <c r="N25" s="65">
        <f>VLOOKUP($A25,'Return Data'!$B$7:$R$2843,14,0)</f>
        <v>11.9023</v>
      </c>
      <c r="O25" s="66">
        <f t="shared" si="5"/>
        <v>16</v>
      </c>
      <c r="P25" s="65">
        <f>VLOOKUP($A25,'Return Data'!$B$7:$R$2843,15,0)</f>
        <v>13.358700000000001</v>
      </c>
      <c r="Q25" s="66">
        <f t="shared" si="6"/>
        <v>15</v>
      </c>
      <c r="R25" s="65">
        <f>VLOOKUP($A25,'Return Data'!$B$7:$R$2843,16,0)</f>
        <v>9.8306000000000004</v>
      </c>
      <c r="S25" s="67">
        <f t="shared" si="7"/>
        <v>26</v>
      </c>
    </row>
    <row r="26" spans="1:19" x14ac:dyDescent="0.3">
      <c r="A26" s="63" t="s">
        <v>984</v>
      </c>
      <c r="B26" s="64">
        <f>VLOOKUP($A26,'Return Data'!$B$7:$R$2843,3,0)</f>
        <v>44340</v>
      </c>
      <c r="C26" s="65">
        <f>VLOOKUP($A26,'Return Data'!$B$7:$R$2843,4,0)</f>
        <v>38.8658821307396</v>
      </c>
      <c r="D26" s="65">
        <f>VLOOKUP($A26,'Return Data'!$B$7:$R$2843,10,0)</f>
        <v>0.6663</v>
      </c>
      <c r="E26" s="66">
        <f t="shared" si="0"/>
        <v>27</v>
      </c>
      <c r="F26" s="65">
        <f>VLOOKUP($A26,'Return Data'!$B$7:$R$2843,11,0)</f>
        <v>12.5364</v>
      </c>
      <c r="G26" s="66">
        <f t="shared" si="1"/>
        <v>26</v>
      </c>
      <c r="H26" s="65">
        <f>VLOOKUP($A26,'Return Data'!$B$7:$R$2843,12,0)</f>
        <v>28.277100000000001</v>
      </c>
      <c r="I26" s="66">
        <f t="shared" si="2"/>
        <v>25</v>
      </c>
      <c r="J26" s="65">
        <f>VLOOKUP($A26,'Return Data'!$B$7:$R$2843,13,0)</f>
        <v>52.697600000000001</v>
      </c>
      <c r="K26" s="66">
        <f t="shared" si="3"/>
        <v>27</v>
      </c>
      <c r="L26" s="65">
        <f>VLOOKUP($A26,'Return Data'!$B$7:$R$2843,17,0)</f>
        <v>13.9633</v>
      </c>
      <c r="M26" s="66">
        <f t="shared" si="4"/>
        <v>17</v>
      </c>
      <c r="N26" s="65">
        <f>VLOOKUP($A26,'Return Data'!$B$7:$R$2843,14,0)</f>
        <v>12.2044</v>
      </c>
      <c r="O26" s="66">
        <f t="shared" si="5"/>
        <v>15</v>
      </c>
      <c r="P26" s="65">
        <f>VLOOKUP($A26,'Return Data'!$B$7:$R$2843,15,0)</f>
        <v>12.8948</v>
      </c>
      <c r="Q26" s="66">
        <f t="shared" si="6"/>
        <v>22</v>
      </c>
      <c r="R26" s="65">
        <f>VLOOKUP($A26,'Return Data'!$B$7:$R$2843,16,0)</f>
        <v>10.1045</v>
      </c>
      <c r="S26" s="67">
        <f t="shared" si="7"/>
        <v>24</v>
      </c>
    </row>
    <row r="27" spans="1:19" x14ac:dyDescent="0.3">
      <c r="A27" s="63" t="s">
        <v>987</v>
      </c>
      <c r="B27" s="64">
        <f>VLOOKUP($A27,'Return Data'!$B$7:$R$2843,3,0)</f>
        <v>44340</v>
      </c>
      <c r="C27" s="65">
        <f>VLOOKUP($A27,'Return Data'!$B$7:$R$2843,4,0)</f>
        <v>13.7087</v>
      </c>
      <c r="D27" s="65">
        <f>VLOOKUP($A27,'Return Data'!$B$7:$R$2843,10,0)</f>
        <v>2.9049999999999998</v>
      </c>
      <c r="E27" s="66">
        <f t="shared" si="0"/>
        <v>7</v>
      </c>
      <c r="F27" s="65">
        <f>VLOOKUP($A27,'Return Data'!$B$7:$R$2843,11,0)</f>
        <v>21.7318</v>
      </c>
      <c r="G27" s="66">
        <f t="shared" si="1"/>
        <v>5</v>
      </c>
      <c r="H27" s="65">
        <f>VLOOKUP($A27,'Return Data'!$B$7:$R$2843,12,0)</f>
        <v>38.0381</v>
      </c>
      <c r="I27" s="66">
        <f t="shared" si="2"/>
        <v>2</v>
      </c>
      <c r="J27" s="65">
        <f>VLOOKUP($A27,'Return Data'!$B$7:$R$2843,13,0)</f>
        <v>65.706100000000006</v>
      </c>
      <c r="K27" s="66">
        <f t="shared" si="3"/>
        <v>9</v>
      </c>
      <c r="L27" s="65">
        <f>VLOOKUP($A27,'Return Data'!$B$7:$R$2843,17,0)</f>
        <v>15.2272</v>
      </c>
      <c r="M27" s="66">
        <f t="shared" si="4"/>
        <v>8</v>
      </c>
      <c r="N27" s="65"/>
      <c r="O27" s="66"/>
      <c r="P27" s="65"/>
      <c r="Q27" s="66"/>
      <c r="R27" s="65">
        <f>VLOOKUP($A27,'Return Data'!$B$7:$R$2843,16,0)</f>
        <v>15.4587</v>
      </c>
      <c r="S27" s="67">
        <f t="shared" si="7"/>
        <v>11</v>
      </c>
    </row>
    <row r="28" spans="1:19" x14ac:dyDescent="0.3">
      <c r="A28" s="63" t="s">
        <v>989</v>
      </c>
      <c r="B28" s="64">
        <f>VLOOKUP($A28,'Return Data'!$B$7:$R$2843,3,0)</f>
        <v>44340</v>
      </c>
      <c r="C28" s="65">
        <f>VLOOKUP($A28,'Return Data'!$B$7:$R$2843,4,0)</f>
        <v>67.813999999999993</v>
      </c>
      <c r="D28" s="65">
        <f>VLOOKUP($A28,'Return Data'!$B$7:$R$2843,10,0)</f>
        <v>1.5864</v>
      </c>
      <c r="E28" s="66">
        <f t="shared" si="0"/>
        <v>16</v>
      </c>
      <c r="F28" s="65">
        <f>VLOOKUP($A28,'Return Data'!$B$7:$R$2843,11,0)</f>
        <v>16.577000000000002</v>
      </c>
      <c r="G28" s="66">
        <f t="shared" si="1"/>
        <v>16</v>
      </c>
      <c r="H28" s="65">
        <f>VLOOKUP($A28,'Return Data'!$B$7:$R$2843,12,0)</f>
        <v>29.443200000000001</v>
      </c>
      <c r="I28" s="66">
        <f t="shared" si="2"/>
        <v>20</v>
      </c>
      <c r="J28" s="65">
        <f>VLOOKUP($A28,'Return Data'!$B$7:$R$2843,13,0)</f>
        <v>68.339799999999997</v>
      </c>
      <c r="K28" s="66">
        <f t="shared" si="3"/>
        <v>8</v>
      </c>
      <c r="L28" s="65">
        <f>VLOOKUP($A28,'Return Data'!$B$7:$R$2843,17,0)</f>
        <v>14.2035</v>
      </c>
      <c r="M28" s="66">
        <f t="shared" si="4"/>
        <v>11</v>
      </c>
      <c r="N28" s="65">
        <f>VLOOKUP($A28,'Return Data'!$B$7:$R$2843,14,0)</f>
        <v>13.9611</v>
      </c>
      <c r="O28" s="66">
        <f t="shared" ref="O28:O36" si="8">RANK(N28,N$8:N$36,0)</f>
        <v>4</v>
      </c>
      <c r="P28" s="65">
        <f>VLOOKUP($A28,'Return Data'!$B$7:$R$2843,15,0)</f>
        <v>16.622800000000002</v>
      </c>
      <c r="Q28" s="66">
        <f t="shared" ref="Q28:Q36" si="9">RANK(P28,P$8:P$36,0)</f>
        <v>3</v>
      </c>
      <c r="R28" s="65">
        <f>VLOOKUP($A28,'Return Data'!$B$7:$R$2843,16,0)</f>
        <v>15.6755</v>
      </c>
      <c r="S28" s="67">
        <f t="shared" si="7"/>
        <v>10</v>
      </c>
    </row>
    <row r="29" spans="1:19" x14ac:dyDescent="0.3">
      <c r="A29" s="63" t="s">
        <v>2023</v>
      </c>
      <c r="B29" s="64">
        <f>VLOOKUP($A29,'Return Data'!$B$7:$R$2843,3,0)</f>
        <v>44340</v>
      </c>
      <c r="C29" s="65">
        <f>VLOOKUP($A29,'Return Data'!$B$7:$R$2843,4,0)</f>
        <v>29.5687</v>
      </c>
      <c r="D29" s="65">
        <f>VLOOKUP($A29,'Return Data'!$B$7:$R$2843,10,0)</f>
        <v>0.68610000000000004</v>
      </c>
      <c r="E29" s="66">
        <f t="shared" si="0"/>
        <v>26</v>
      </c>
      <c r="F29" s="65">
        <f>VLOOKUP($A29,'Return Data'!$B$7:$R$2843,11,0)</f>
        <v>16.631699999999999</v>
      </c>
      <c r="G29" s="66">
        <f t="shared" si="1"/>
        <v>15</v>
      </c>
      <c r="H29" s="65">
        <f>VLOOKUP($A29,'Return Data'!$B$7:$R$2843,12,0)</f>
        <v>30.602599999999999</v>
      </c>
      <c r="I29" s="66">
        <f t="shared" si="2"/>
        <v>17</v>
      </c>
      <c r="J29" s="65">
        <f>VLOOKUP($A29,'Return Data'!$B$7:$R$2843,13,0)</f>
        <v>61.462899999999998</v>
      </c>
      <c r="K29" s="66">
        <f t="shared" si="3"/>
        <v>17</v>
      </c>
      <c r="L29" s="65">
        <f>VLOOKUP($A29,'Return Data'!$B$7:$R$2843,17,0)</f>
        <v>12.0624</v>
      </c>
      <c r="M29" s="66">
        <f t="shared" si="4"/>
        <v>24</v>
      </c>
      <c r="N29" s="65">
        <f>VLOOKUP($A29,'Return Data'!$B$7:$R$2843,14,0)</f>
        <v>10.5641</v>
      </c>
      <c r="O29" s="66">
        <f t="shared" si="8"/>
        <v>24</v>
      </c>
      <c r="P29" s="65">
        <f>VLOOKUP($A29,'Return Data'!$B$7:$R$2843,15,0)</f>
        <v>12.4672</v>
      </c>
      <c r="Q29" s="66">
        <f t="shared" si="9"/>
        <v>23</v>
      </c>
      <c r="R29" s="65">
        <f>VLOOKUP($A29,'Return Data'!$B$7:$R$2843,16,0)</f>
        <v>11.8765</v>
      </c>
      <c r="S29" s="67">
        <f t="shared" si="7"/>
        <v>19</v>
      </c>
    </row>
    <row r="30" spans="1:19" x14ac:dyDescent="0.3">
      <c r="A30" s="63" t="s">
        <v>990</v>
      </c>
      <c r="B30" s="64">
        <f>VLOOKUP($A30,'Return Data'!$B$7:$R$2843,3,0)</f>
        <v>44340</v>
      </c>
      <c r="C30" s="65">
        <f>VLOOKUP($A30,'Return Data'!$B$7:$R$2843,4,0)</f>
        <v>42.6023</v>
      </c>
      <c r="D30" s="65">
        <f>VLOOKUP($A30,'Return Data'!$B$7:$R$2843,10,0)</f>
        <v>1.9322999999999999</v>
      </c>
      <c r="E30" s="66">
        <f t="shared" si="0"/>
        <v>13</v>
      </c>
      <c r="F30" s="65">
        <f>VLOOKUP($A30,'Return Data'!$B$7:$R$2843,11,0)</f>
        <v>23.7896</v>
      </c>
      <c r="G30" s="66">
        <f t="shared" si="1"/>
        <v>2</v>
      </c>
      <c r="H30" s="65">
        <f>VLOOKUP($A30,'Return Data'!$B$7:$R$2843,12,0)</f>
        <v>34.384099999999997</v>
      </c>
      <c r="I30" s="66">
        <f t="shared" si="2"/>
        <v>6</v>
      </c>
      <c r="J30" s="65">
        <f>VLOOKUP($A30,'Return Data'!$B$7:$R$2843,13,0)</f>
        <v>73.323099999999997</v>
      </c>
      <c r="K30" s="66">
        <f t="shared" si="3"/>
        <v>2</v>
      </c>
      <c r="L30" s="65">
        <f>VLOOKUP($A30,'Return Data'!$B$7:$R$2843,17,0)</f>
        <v>8.3303999999999991</v>
      </c>
      <c r="M30" s="66">
        <f t="shared" si="4"/>
        <v>29</v>
      </c>
      <c r="N30" s="65">
        <f>VLOOKUP($A30,'Return Data'!$B$7:$R$2843,14,0)</f>
        <v>10.7552</v>
      </c>
      <c r="O30" s="66">
        <f t="shared" si="8"/>
        <v>23</v>
      </c>
      <c r="P30" s="65">
        <f>VLOOKUP($A30,'Return Data'!$B$7:$R$2843,15,0)</f>
        <v>14.4489</v>
      </c>
      <c r="Q30" s="66">
        <f t="shared" si="9"/>
        <v>7</v>
      </c>
      <c r="R30" s="65">
        <f>VLOOKUP($A30,'Return Data'!$B$7:$R$2843,16,0)</f>
        <v>11.071300000000001</v>
      </c>
      <c r="S30" s="67">
        <f t="shared" si="7"/>
        <v>21</v>
      </c>
    </row>
    <row r="31" spans="1:19" x14ac:dyDescent="0.3">
      <c r="A31" s="63" t="s">
        <v>992</v>
      </c>
      <c r="B31" s="64">
        <f>VLOOKUP($A31,'Return Data'!$B$7:$R$2843,3,0)</f>
        <v>44340</v>
      </c>
      <c r="C31" s="65">
        <f>VLOOKUP($A31,'Return Data'!$B$7:$R$2843,4,0)</f>
        <v>223.45</v>
      </c>
      <c r="D31" s="65">
        <f>VLOOKUP($A31,'Return Data'!$B$7:$R$2843,10,0)</f>
        <v>3.7227999999999999</v>
      </c>
      <c r="E31" s="66">
        <f t="shared" si="0"/>
        <v>2</v>
      </c>
      <c r="F31" s="65">
        <f>VLOOKUP($A31,'Return Data'!$B$7:$R$2843,11,0)</f>
        <v>17.7044</v>
      </c>
      <c r="G31" s="66">
        <f t="shared" si="1"/>
        <v>11</v>
      </c>
      <c r="H31" s="65">
        <f>VLOOKUP($A31,'Return Data'!$B$7:$R$2843,12,0)</f>
        <v>32.422699999999999</v>
      </c>
      <c r="I31" s="66">
        <f t="shared" si="2"/>
        <v>12</v>
      </c>
      <c r="J31" s="65">
        <f>VLOOKUP($A31,'Return Data'!$B$7:$R$2843,13,0)</f>
        <v>63.675699999999999</v>
      </c>
      <c r="K31" s="66">
        <f t="shared" si="3"/>
        <v>13</v>
      </c>
      <c r="L31" s="65">
        <f>VLOOKUP($A31,'Return Data'!$B$7:$R$2843,17,0)</f>
        <v>14.138</v>
      </c>
      <c r="M31" s="66">
        <f t="shared" si="4"/>
        <v>15</v>
      </c>
      <c r="N31" s="65">
        <f>VLOOKUP($A31,'Return Data'!$B$7:$R$2843,14,0)</f>
        <v>12.7845</v>
      </c>
      <c r="O31" s="66">
        <f t="shared" si="8"/>
        <v>10</v>
      </c>
      <c r="P31" s="65">
        <f>VLOOKUP($A31,'Return Data'!$B$7:$R$2843,15,0)</f>
        <v>13.2342</v>
      </c>
      <c r="Q31" s="66">
        <f t="shared" si="9"/>
        <v>16</v>
      </c>
      <c r="R31" s="65">
        <f>VLOOKUP($A31,'Return Data'!$B$7:$R$2843,16,0)</f>
        <v>18.473400000000002</v>
      </c>
      <c r="S31" s="67">
        <f t="shared" si="7"/>
        <v>8</v>
      </c>
    </row>
    <row r="32" spans="1:19" x14ac:dyDescent="0.3">
      <c r="A32" s="63" t="s">
        <v>995</v>
      </c>
      <c r="B32" s="64">
        <f>VLOOKUP($A32,'Return Data'!$B$7:$R$2843,3,0)</f>
        <v>44340</v>
      </c>
      <c r="C32" s="65">
        <f>VLOOKUP($A32,'Return Data'!$B$7:$R$2843,4,0)</f>
        <v>53.6006</v>
      </c>
      <c r="D32" s="65">
        <f>VLOOKUP($A32,'Return Data'!$B$7:$R$2843,10,0)</f>
        <v>0.8518</v>
      </c>
      <c r="E32" s="66">
        <f t="shared" si="0"/>
        <v>23</v>
      </c>
      <c r="F32" s="65">
        <f>VLOOKUP($A32,'Return Data'!$B$7:$R$2843,11,0)</f>
        <v>18.651299999999999</v>
      </c>
      <c r="G32" s="66">
        <f t="shared" si="1"/>
        <v>7</v>
      </c>
      <c r="H32" s="65">
        <f>VLOOKUP($A32,'Return Data'!$B$7:$R$2843,12,0)</f>
        <v>35.3369</v>
      </c>
      <c r="I32" s="66">
        <f t="shared" si="2"/>
        <v>5</v>
      </c>
      <c r="J32" s="65">
        <f>VLOOKUP($A32,'Return Data'!$B$7:$R$2843,13,0)</f>
        <v>72.046000000000006</v>
      </c>
      <c r="K32" s="66">
        <f t="shared" si="3"/>
        <v>3</v>
      </c>
      <c r="L32" s="65">
        <f>VLOOKUP($A32,'Return Data'!$B$7:$R$2843,17,0)</f>
        <v>15.120900000000001</v>
      </c>
      <c r="M32" s="66">
        <f t="shared" si="4"/>
        <v>9</v>
      </c>
      <c r="N32" s="65">
        <f>VLOOKUP($A32,'Return Data'!$B$7:$R$2843,14,0)</f>
        <v>12.5343</v>
      </c>
      <c r="O32" s="66">
        <f t="shared" si="8"/>
        <v>11</v>
      </c>
      <c r="P32" s="65">
        <f>VLOOKUP($A32,'Return Data'!$B$7:$R$2843,15,0)</f>
        <v>13.5366</v>
      </c>
      <c r="Q32" s="66">
        <f t="shared" si="9"/>
        <v>14</v>
      </c>
      <c r="R32" s="65">
        <f>VLOOKUP($A32,'Return Data'!$B$7:$R$2843,16,0)</f>
        <v>11.558</v>
      </c>
      <c r="S32" s="67">
        <f t="shared" si="7"/>
        <v>20</v>
      </c>
    </row>
    <row r="33" spans="1:19" x14ac:dyDescent="0.3">
      <c r="A33" s="63" t="s">
        <v>996</v>
      </c>
      <c r="B33" s="64">
        <f>VLOOKUP($A33,'Return Data'!$B$7:$R$2843,3,0)</f>
        <v>44340</v>
      </c>
      <c r="C33" s="65">
        <f>VLOOKUP($A33,'Return Data'!$B$7:$R$2843,4,0)</f>
        <v>629.63588917919697</v>
      </c>
      <c r="D33" s="65">
        <f>VLOOKUP($A33,'Return Data'!$B$7:$R$2843,10,0)</f>
        <v>2.3188</v>
      </c>
      <c r="E33" s="66">
        <f t="shared" si="0"/>
        <v>10</v>
      </c>
      <c r="F33" s="65">
        <f>VLOOKUP($A33,'Return Data'!$B$7:$R$2843,11,0)</f>
        <v>23.0928</v>
      </c>
      <c r="G33" s="66">
        <f t="shared" si="1"/>
        <v>4</v>
      </c>
      <c r="H33" s="65">
        <f>VLOOKUP($A33,'Return Data'!$B$7:$R$2843,12,0)</f>
        <v>36.627600000000001</v>
      </c>
      <c r="I33" s="66">
        <f t="shared" si="2"/>
        <v>3</v>
      </c>
      <c r="J33" s="65">
        <f>VLOOKUP($A33,'Return Data'!$B$7:$R$2843,13,0)</f>
        <v>70.135900000000007</v>
      </c>
      <c r="K33" s="66">
        <f t="shared" si="3"/>
        <v>5</v>
      </c>
      <c r="L33" s="65">
        <f>VLOOKUP($A33,'Return Data'!$B$7:$R$2843,17,0)</f>
        <v>12.536099999999999</v>
      </c>
      <c r="M33" s="66">
        <f t="shared" si="4"/>
        <v>22</v>
      </c>
      <c r="N33" s="65">
        <f>VLOOKUP($A33,'Return Data'!$B$7:$R$2843,14,0)</f>
        <v>12.2211</v>
      </c>
      <c r="O33" s="66">
        <f t="shared" si="8"/>
        <v>14</v>
      </c>
      <c r="P33" s="65">
        <f>VLOOKUP($A33,'Return Data'!$B$7:$R$2843,15,0)</f>
        <v>12.952500000000001</v>
      </c>
      <c r="Q33" s="66">
        <f t="shared" si="9"/>
        <v>20</v>
      </c>
      <c r="R33" s="65">
        <f>VLOOKUP($A33,'Return Data'!$B$7:$R$2843,16,0)</f>
        <v>19.676100000000002</v>
      </c>
      <c r="S33" s="67">
        <f t="shared" si="7"/>
        <v>6</v>
      </c>
    </row>
    <row r="34" spans="1:19" x14ac:dyDescent="0.3">
      <c r="A34" s="63" t="s">
        <v>999</v>
      </c>
      <c r="B34" s="64">
        <f>VLOOKUP($A34,'Return Data'!$B$7:$R$2843,3,0)</f>
        <v>44340</v>
      </c>
      <c r="C34" s="65">
        <f>VLOOKUP($A34,'Return Data'!$B$7:$R$2843,4,0)</f>
        <v>122.92</v>
      </c>
      <c r="D34" s="65">
        <f>VLOOKUP($A34,'Return Data'!$B$7:$R$2843,10,0)</f>
        <v>2.9136000000000002</v>
      </c>
      <c r="E34" s="66">
        <f t="shared" si="0"/>
        <v>6</v>
      </c>
      <c r="F34" s="65">
        <f>VLOOKUP($A34,'Return Data'!$B$7:$R$2843,11,0)</f>
        <v>15.3096</v>
      </c>
      <c r="G34" s="66">
        <f t="shared" si="1"/>
        <v>21</v>
      </c>
      <c r="H34" s="65">
        <f>VLOOKUP($A34,'Return Data'!$B$7:$R$2843,12,0)</f>
        <v>28.613299999999999</v>
      </c>
      <c r="I34" s="66">
        <f t="shared" si="2"/>
        <v>24</v>
      </c>
      <c r="J34" s="65">
        <f>VLOOKUP($A34,'Return Data'!$B$7:$R$2843,13,0)</f>
        <v>55.175899999999999</v>
      </c>
      <c r="K34" s="66">
        <f t="shared" si="3"/>
        <v>25</v>
      </c>
      <c r="L34" s="65">
        <f>VLOOKUP($A34,'Return Data'!$B$7:$R$2843,17,0)</f>
        <v>10.669600000000001</v>
      </c>
      <c r="M34" s="66">
        <f t="shared" si="4"/>
        <v>26</v>
      </c>
      <c r="N34" s="65">
        <f>VLOOKUP($A34,'Return Data'!$B$7:$R$2843,14,0)</f>
        <v>9.7345000000000006</v>
      </c>
      <c r="O34" s="66">
        <f t="shared" si="8"/>
        <v>27</v>
      </c>
      <c r="P34" s="65">
        <f>VLOOKUP($A34,'Return Data'!$B$7:$R$2843,15,0)</f>
        <v>10.301299999999999</v>
      </c>
      <c r="Q34" s="66">
        <f t="shared" si="9"/>
        <v>27</v>
      </c>
      <c r="R34" s="65">
        <f>VLOOKUP($A34,'Return Data'!$B$7:$R$2843,16,0)</f>
        <v>10.0288</v>
      </c>
      <c r="S34" s="67">
        <f t="shared" si="7"/>
        <v>25</v>
      </c>
    </row>
    <row r="35" spans="1:19" x14ac:dyDescent="0.3">
      <c r="A35" s="63" t="s">
        <v>1001</v>
      </c>
      <c r="B35" s="64">
        <f>VLOOKUP($A35,'Return Data'!$B$7:$R$2843,3,0)</f>
        <v>44340</v>
      </c>
      <c r="C35" s="65">
        <f>VLOOKUP($A35,'Return Data'!$B$7:$R$2843,4,0)</f>
        <v>14.12</v>
      </c>
      <c r="D35" s="65">
        <f>VLOOKUP($A35,'Return Data'!$B$7:$R$2843,10,0)</f>
        <v>0.85709999999999997</v>
      </c>
      <c r="E35" s="66">
        <f t="shared" si="0"/>
        <v>22</v>
      </c>
      <c r="F35" s="65">
        <f>VLOOKUP($A35,'Return Data'!$B$7:$R$2843,11,0)</f>
        <v>15.642899999999999</v>
      </c>
      <c r="G35" s="66">
        <f t="shared" si="1"/>
        <v>20</v>
      </c>
      <c r="H35" s="65">
        <f>VLOOKUP($A35,'Return Data'!$B$7:$R$2843,12,0)</f>
        <v>30.0184</v>
      </c>
      <c r="I35" s="66">
        <f t="shared" si="2"/>
        <v>19</v>
      </c>
      <c r="J35" s="65">
        <f>VLOOKUP($A35,'Return Data'!$B$7:$R$2843,13,0)</f>
        <v>62.298900000000003</v>
      </c>
      <c r="K35" s="66">
        <f t="shared" si="3"/>
        <v>16</v>
      </c>
      <c r="L35" s="65">
        <f>VLOOKUP($A35,'Return Data'!$B$7:$R$2843,17,0)</f>
        <v>13.3813</v>
      </c>
      <c r="M35" s="66">
        <f t="shared" si="4"/>
        <v>19</v>
      </c>
      <c r="N35" s="65">
        <f>VLOOKUP($A35,'Return Data'!$B$7:$R$2843,14,0)</f>
        <v>11.221</v>
      </c>
      <c r="O35" s="66">
        <f t="shared" si="8"/>
        <v>22</v>
      </c>
      <c r="P35" s="65">
        <f>VLOOKUP($A35,'Return Data'!$B$7:$R$2843,15,0)</f>
        <v>0</v>
      </c>
      <c r="Q35" s="66">
        <f t="shared" si="9"/>
        <v>28</v>
      </c>
      <c r="R35" s="65">
        <f>VLOOKUP($A35,'Return Data'!$B$7:$R$2843,16,0)</f>
        <v>8.9187999999999992</v>
      </c>
      <c r="S35" s="67">
        <f t="shared" si="7"/>
        <v>27</v>
      </c>
    </row>
    <row r="36" spans="1:19" x14ac:dyDescent="0.3">
      <c r="A36" s="63" t="s">
        <v>1920</v>
      </c>
      <c r="B36" s="64">
        <f>VLOOKUP($A36,'Return Data'!$B$7:$R$2843,3,0)</f>
        <v>44340</v>
      </c>
      <c r="C36" s="65">
        <f>VLOOKUP($A36,'Return Data'!$B$7:$R$2843,4,0)</f>
        <v>167.33949999999999</v>
      </c>
      <c r="D36" s="65">
        <f>VLOOKUP($A36,'Return Data'!$B$7:$R$2843,10,0)</f>
        <v>2.7227999999999999</v>
      </c>
      <c r="E36" s="66">
        <f t="shared" si="0"/>
        <v>8</v>
      </c>
      <c r="F36" s="65">
        <f>VLOOKUP($A36,'Return Data'!$B$7:$R$2843,11,0)</f>
        <v>17.268899999999999</v>
      </c>
      <c r="G36" s="66">
        <f t="shared" si="1"/>
        <v>13</v>
      </c>
      <c r="H36" s="65">
        <f>VLOOKUP($A36,'Return Data'!$B$7:$R$2843,12,0)</f>
        <v>33.256300000000003</v>
      </c>
      <c r="I36" s="66">
        <f t="shared" si="2"/>
        <v>9</v>
      </c>
      <c r="J36" s="65">
        <f>VLOOKUP($A36,'Return Data'!$B$7:$R$2843,13,0)</f>
        <v>65.153199999999998</v>
      </c>
      <c r="K36" s="66">
        <f t="shared" si="3"/>
        <v>10</v>
      </c>
      <c r="L36" s="65">
        <f>VLOOKUP($A36,'Return Data'!$B$7:$R$2843,17,0)</f>
        <v>16.464200000000002</v>
      </c>
      <c r="M36" s="66">
        <f t="shared" si="4"/>
        <v>6</v>
      </c>
      <c r="N36" s="65">
        <f>VLOOKUP($A36,'Return Data'!$B$7:$R$2843,14,0)</f>
        <v>13.241300000000001</v>
      </c>
      <c r="O36" s="66">
        <f t="shared" si="8"/>
        <v>6</v>
      </c>
      <c r="P36" s="65">
        <f>VLOOKUP($A36,'Return Data'!$B$7:$R$2843,15,0)</f>
        <v>14.4779</v>
      </c>
      <c r="Q36" s="66">
        <f t="shared" si="9"/>
        <v>6</v>
      </c>
      <c r="R36" s="65">
        <f>VLOOKUP($A36,'Return Data'!$B$7:$R$2843,16,0)</f>
        <v>13.3497</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1.8431827586206899</v>
      </c>
      <c r="E38" s="74"/>
      <c r="F38" s="75">
        <f>AVERAGE(F8:F36)</f>
        <v>17.160120689655177</v>
      </c>
      <c r="G38" s="74"/>
      <c r="H38" s="75">
        <f>AVERAGE(H8:H36)</f>
        <v>31.361493103448279</v>
      </c>
      <c r="I38" s="74"/>
      <c r="J38" s="75">
        <f>AVERAGE(J8:J36)</f>
        <v>62.324148275862072</v>
      </c>
      <c r="K38" s="74"/>
      <c r="L38" s="75">
        <f>AVERAGE(L8:L36)</f>
        <v>13.847334482758621</v>
      </c>
      <c r="M38" s="74"/>
      <c r="N38" s="75">
        <f>AVERAGE(N8:N36)</f>
        <v>12.229417857142858</v>
      </c>
      <c r="O38" s="74"/>
      <c r="P38" s="75">
        <f>AVERAGE(P8:P36)</f>
        <v>13.203364285714285</v>
      </c>
      <c r="Q38" s="74"/>
      <c r="R38" s="75">
        <f>AVERAGE(R8:R36)</f>
        <v>13.987279310344828</v>
      </c>
      <c r="S38" s="76"/>
    </row>
    <row r="39" spans="1:19" x14ac:dyDescent="0.3">
      <c r="A39" s="73" t="s">
        <v>28</v>
      </c>
      <c r="B39" s="74"/>
      <c r="C39" s="74"/>
      <c r="D39" s="75">
        <f>MIN(D8:D36)</f>
        <v>-0.30430000000000001</v>
      </c>
      <c r="E39" s="74"/>
      <c r="F39" s="75">
        <f>MIN(F8:F36)</f>
        <v>9.6386000000000003</v>
      </c>
      <c r="G39" s="74"/>
      <c r="H39" s="75">
        <f>MIN(H8:H36)</f>
        <v>20.429500000000001</v>
      </c>
      <c r="I39" s="74"/>
      <c r="J39" s="75">
        <f>MIN(J8:J36)</f>
        <v>41.076999999999998</v>
      </c>
      <c r="K39" s="74"/>
      <c r="L39" s="75">
        <f>MIN(L8:L36)</f>
        <v>8.3303999999999991</v>
      </c>
      <c r="M39" s="74"/>
      <c r="N39" s="75">
        <f>MIN(N8:N36)</f>
        <v>8.7256999999999998</v>
      </c>
      <c r="O39" s="74"/>
      <c r="P39" s="75">
        <f>MIN(P8:P36)</f>
        <v>0</v>
      </c>
      <c r="Q39" s="74"/>
      <c r="R39" s="75">
        <f>MIN(R8:R36)</f>
        <v>6.2111999999999998</v>
      </c>
      <c r="S39" s="76"/>
    </row>
    <row r="40" spans="1:19" ht="15" thickBot="1" x14ac:dyDescent="0.35">
      <c r="A40" s="77" t="s">
        <v>29</v>
      </c>
      <c r="B40" s="78"/>
      <c r="C40" s="78"/>
      <c r="D40" s="79">
        <f>MAX(D8:D36)</f>
        <v>4.0716999999999999</v>
      </c>
      <c r="E40" s="78"/>
      <c r="F40" s="79">
        <f>MAX(F8:F36)</f>
        <v>27.007999999999999</v>
      </c>
      <c r="G40" s="78"/>
      <c r="H40" s="79">
        <f>MAX(H8:H36)</f>
        <v>45.915100000000002</v>
      </c>
      <c r="I40" s="78"/>
      <c r="J40" s="79">
        <f>MAX(J8:J36)</f>
        <v>77.510400000000004</v>
      </c>
      <c r="K40" s="78"/>
      <c r="L40" s="79">
        <f>MAX(L8:L36)</f>
        <v>19.750699999999998</v>
      </c>
      <c r="M40" s="78"/>
      <c r="N40" s="79">
        <f>MAX(N8:N36)</f>
        <v>16.7194</v>
      </c>
      <c r="O40" s="78"/>
      <c r="P40" s="79">
        <f>MAX(P8:P36)</f>
        <v>17.1648</v>
      </c>
      <c r="Q40" s="78"/>
      <c r="R40" s="79">
        <f>MAX(R8:R36)</f>
        <v>20.0822</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44340</v>
      </c>
      <c r="C8" s="65">
        <f>VLOOKUP($A8,'Return Data'!$B$7:$R$2843,4,0)</f>
        <v>36.565899999999999</v>
      </c>
      <c r="D8" s="65">
        <f>VLOOKUP($A8,'Return Data'!$B$7:$R$2843,9,0)</f>
        <v>8.7226999999999997</v>
      </c>
      <c r="E8" s="66">
        <f t="shared" ref="E8:E35" si="0">RANK(D8,D$8:D$35,0)</f>
        <v>16</v>
      </c>
      <c r="F8" s="65">
        <f>VLOOKUP($A8,'Return Data'!$B$7:$R$2843,10,0)</f>
        <v>10.443199999999999</v>
      </c>
      <c r="G8" s="66">
        <f t="shared" ref="G8:G35" si="1">RANK(F8,F$8:F$35,0)</f>
        <v>7</v>
      </c>
      <c r="H8" s="65">
        <f>VLOOKUP($A8,'Return Data'!$B$7:$R$2843,11,0)</f>
        <v>6.0414000000000003</v>
      </c>
      <c r="I8" s="66">
        <f t="shared" ref="I8:I35" si="2">RANK(H8,H$8:H$35,0)</f>
        <v>3</v>
      </c>
      <c r="J8" s="65">
        <f>VLOOKUP($A8,'Return Data'!$B$7:$R$2843,12,0)</f>
        <v>7.8547000000000002</v>
      </c>
      <c r="K8" s="66">
        <f t="shared" ref="K8:K33" si="3">RANK(J8,J$8:J$35,0)</f>
        <v>7</v>
      </c>
      <c r="L8" s="65">
        <f>VLOOKUP($A8,'Return Data'!$B$7:$R$2843,13,0)</f>
        <v>9.3202999999999996</v>
      </c>
      <c r="M8" s="66">
        <f>RANK(L8,L$8:L$35,0)</f>
        <v>2</v>
      </c>
      <c r="N8" s="65">
        <f>VLOOKUP($A8,'Return Data'!$B$7:$R$2843,17,0)</f>
        <v>5.6757</v>
      </c>
      <c r="O8" s="66">
        <f>RANK(N8,N$8:N$35,0)</f>
        <v>21</v>
      </c>
      <c r="P8" s="65">
        <f>VLOOKUP($A8,'Return Data'!$B$7:$R$2843,14,0)</f>
        <v>6.1444000000000001</v>
      </c>
      <c r="Q8" s="66">
        <f>RANK(P8,P$8:P$35,0)</f>
        <v>22</v>
      </c>
      <c r="R8" s="65">
        <f>VLOOKUP($A8,'Return Data'!$B$7:$R$2843,16,0)</f>
        <v>7.8190999999999997</v>
      </c>
      <c r="S8" s="67">
        <f t="shared" ref="S8:S35" si="4">RANK(R8,R$8:R$35,0)</f>
        <v>20</v>
      </c>
    </row>
    <row r="9" spans="1:19" x14ac:dyDescent="0.3">
      <c r="A9" s="82" t="s">
        <v>54</v>
      </c>
      <c r="B9" s="64">
        <f>VLOOKUP($A9,'Return Data'!$B$7:$R$2843,3,0)</f>
        <v>44340</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-16.717199999999998</v>
      </c>
      <c r="S9" s="67">
        <f t="shared" si="4"/>
        <v>27</v>
      </c>
    </row>
    <row r="10" spans="1:19" x14ac:dyDescent="0.3">
      <c r="A10" s="82" t="s">
        <v>55</v>
      </c>
      <c r="B10" s="64">
        <f>VLOOKUP($A10,'Return Data'!$B$7:$R$2843,3,0)</f>
        <v>44340</v>
      </c>
      <c r="C10" s="65">
        <f>VLOOKUP($A10,'Return Data'!$B$7:$R$2843,4,0)</f>
        <v>25.26</v>
      </c>
      <c r="D10" s="65">
        <f>VLOOKUP($A10,'Return Data'!$B$7:$R$2843,9,0)</f>
        <v>12.3832</v>
      </c>
      <c r="E10" s="66">
        <f t="shared" si="0"/>
        <v>4</v>
      </c>
      <c r="F10" s="65">
        <f>VLOOKUP($A10,'Return Data'!$B$7:$R$2843,10,0)</f>
        <v>16.200199999999999</v>
      </c>
      <c r="G10" s="66">
        <f t="shared" si="1"/>
        <v>2</v>
      </c>
      <c r="H10" s="65">
        <f>VLOOKUP($A10,'Return Data'!$B$7:$R$2843,11,0)</f>
        <v>3.9493</v>
      </c>
      <c r="I10" s="66">
        <f t="shared" si="2"/>
        <v>8</v>
      </c>
      <c r="J10" s="65">
        <f>VLOOKUP($A10,'Return Data'!$B$7:$R$2843,12,0)</f>
        <v>7.6760000000000002</v>
      </c>
      <c r="K10" s="66">
        <f t="shared" si="3"/>
        <v>8</v>
      </c>
      <c r="L10" s="65">
        <f>VLOOKUP($A10,'Return Data'!$B$7:$R$2843,13,0)</f>
        <v>7.2256999999999998</v>
      </c>
      <c r="M10" s="66">
        <f t="shared" ref="M10:M33" si="5">RANK(L10,L$8:L$35,0)</f>
        <v>8</v>
      </c>
      <c r="N10" s="65">
        <f>VLOOKUP($A10,'Return Data'!$B$7:$R$2843,17,0)</f>
        <v>10.9611</v>
      </c>
      <c r="O10" s="66">
        <f t="shared" ref="O10:O21" si="6">RANK(N10,N$8:N$35,0)</f>
        <v>2</v>
      </c>
      <c r="P10" s="65">
        <f>VLOOKUP($A10,'Return Data'!$B$7:$R$2843,14,0)</f>
        <v>10.802099999999999</v>
      </c>
      <c r="Q10" s="66">
        <f t="shared" ref="Q10:Q21" si="7">RANK(P10,P$8:P$35,0)</f>
        <v>2</v>
      </c>
      <c r="R10" s="65">
        <f>VLOOKUP($A10,'Return Data'!$B$7:$R$2843,16,0)</f>
        <v>9.6499000000000006</v>
      </c>
      <c r="S10" s="67">
        <f t="shared" si="4"/>
        <v>3</v>
      </c>
    </row>
    <row r="11" spans="1:19" x14ac:dyDescent="0.3">
      <c r="A11" s="82" t="s">
        <v>56</v>
      </c>
      <c r="B11" s="64">
        <f>VLOOKUP($A11,'Return Data'!$B$7:$R$2843,3,0)</f>
        <v>44340</v>
      </c>
      <c r="C11" s="65">
        <f>VLOOKUP($A11,'Return Data'!$B$7:$R$2843,4,0)</f>
        <v>19.546700000000001</v>
      </c>
      <c r="D11" s="65">
        <f>VLOOKUP($A11,'Return Data'!$B$7:$R$2843,9,0)</f>
        <v>10.667199999999999</v>
      </c>
      <c r="E11" s="66">
        <f t="shared" si="0"/>
        <v>10</v>
      </c>
      <c r="F11" s="65">
        <f>VLOOKUP($A11,'Return Data'!$B$7:$R$2843,10,0)</f>
        <v>7.9280999999999997</v>
      </c>
      <c r="G11" s="66">
        <f t="shared" si="1"/>
        <v>17</v>
      </c>
      <c r="H11" s="65">
        <f>VLOOKUP($A11,'Return Data'!$B$7:$R$2843,11,0)</f>
        <v>7.7388000000000003</v>
      </c>
      <c r="I11" s="66">
        <f t="shared" si="2"/>
        <v>2</v>
      </c>
      <c r="J11" s="65">
        <f>VLOOKUP($A11,'Return Data'!$B$7:$R$2843,12,0)</f>
        <v>9.0763999999999996</v>
      </c>
      <c r="K11" s="66">
        <f t="shared" si="3"/>
        <v>2</v>
      </c>
      <c r="L11" s="65">
        <f>VLOOKUP($A11,'Return Data'!$B$7:$R$2843,13,0)</f>
        <v>7.7148000000000003</v>
      </c>
      <c r="M11" s="66">
        <f t="shared" si="5"/>
        <v>6</v>
      </c>
      <c r="N11" s="65">
        <f>VLOOKUP($A11,'Return Data'!$B$7:$R$2843,17,0)</f>
        <v>3.9695</v>
      </c>
      <c r="O11" s="66">
        <f t="shared" si="6"/>
        <v>23</v>
      </c>
      <c r="P11" s="65">
        <f>VLOOKUP($A11,'Return Data'!$B$7:$R$2843,14,0)</f>
        <v>4.8524000000000003</v>
      </c>
      <c r="Q11" s="66">
        <f t="shared" si="7"/>
        <v>23</v>
      </c>
      <c r="R11" s="65">
        <f>VLOOKUP($A11,'Return Data'!$B$7:$R$2843,16,0)</f>
        <v>7.6440000000000001</v>
      </c>
      <c r="S11" s="67">
        <f t="shared" si="4"/>
        <v>22</v>
      </c>
    </row>
    <row r="12" spans="1:19" x14ac:dyDescent="0.3">
      <c r="A12" s="82" t="s">
        <v>57</v>
      </c>
      <c r="B12" s="64">
        <f>VLOOKUP($A12,'Return Data'!$B$7:$R$2843,3,0)</f>
        <v>44340</v>
      </c>
      <c r="C12" s="65">
        <f>VLOOKUP($A12,'Return Data'!$B$7:$R$2843,4,0)</f>
        <v>38.764099999999999</v>
      </c>
      <c r="D12" s="65">
        <f>VLOOKUP($A12,'Return Data'!$B$7:$R$2843,9,0)</f>
        <v>8.6405999999999992</v>
      </c>
      <c r="E12" s="66">
        <f t="shared" si="0"/>
        <v>17</v>
      </c>
      <c r="F12" s="65">
        <f>VLOOKUP($A12,'Return Data'!$B$7:$R$2843,10,0)</f>
        <v>9.0328999999999997</v>
      </c>
      <c r="G12" s="66">
        <f t="shared" si="1"/>
        <v>13</v>
      </c>
      <c r="H12" s="65">
        <f>VLOOKUP($A12,'Return Data'!$B$7:$R$2843,11,0)</f>
        <v>2.2785000000000002</v>
      </c>
      <c r="I12" s="66">
        <f t="shared" si="2"/>
        <v>18</v>
      </c>
      <c r="J12" s="65">
        <f>VLOOKUP($A12,'Return Data'!$B$7:$R$2843,12,0)</f>
        <v>6.3394000000000004</v>
      </c>
      <c r="K12" s="66">
        <f t="shared" si="3"/>
        <v>14</v>
      </c>
      <c r="L12" s="65">
        <f>VLOOKUP($A12,'Return Data'!$B$7:$R$2843,13,0)</f>
        <v>4.1807999999999996</v>
      </c>
      <c r="M12" s="66">
        <f t="shared" si="5"/>
        <v>22</v>
      </c>
      <c r="N12" s="65">
        <f>VLOOKUP($A12,'Return Data'!$B$7:$R$2843,17,0)</f>
        <v>7.9732000000000003</v>
      </c>
      <c r="O12" s="66">
        <f t="shared" si="6"/>
        <v>17</v>
      </c>
      <c r="P12" s="65">
        <f>VLOOKUP($A12,'Return Data'!$B$7:$R$2843,14,0)</f>
        <v>8.4016999999999999</v>
      </c>
      <c r="Q12" s="66">
        <f t="shared" si="7"/>
        <v>16</v>
      </c>
      <c r="R12" s="65">
        <f>VLOOKUP($A12,'Return Data'!$B$7:$R$2843,16,0)</f>
        <v>8.7353000000000005</v>
      </c>
      <c r="S12" s="67">
        <f t="shared" si="4"/>
        <v>10</v>
      </c>
    </row>
    <row r="13" spans="1:19" x14ac:dyDescent="0.3">
      <c r="A13" s="82" t="s">
        <v>58</v>
      </c>
      <c r="B13" s="64">
        <f>VLOOKUP($A13,'Return Data'!$B$7:$R$2843,3,0)</f>
        <v>44340</v>
      </c>
      <c r="C13" s="65">
        <f>VLOOKUP($A13,'Return Data'!$B$7:$R$2843,4,0)</f>
        <v>25.319299999999998</v>
      </c>
      <c r="D13" s="65">
        <f>VLOOKUP($A13,'Return Data'!$B$7:$R$2843,9,0)</f>
        <v>6.5606999999999998</v>
      </c>
      <c r="E13" s="66">
        <f t="shared" si="0"/>
        <v>23</v>
      </c>
      <c r="F13" s="65">
        <f>VLOOKUP($A13,'Return Data'!$B$7:$R$2843,10,0)</f>
        <v>4.2865000000000002</v>
      </c>
      <c r="G13" s="66">
        <f t="shared" si="1"/>
        <v>26</v>
      </c>
      <c r="H13" s="65">
        <f>VLOOKUP($A13,'Return Data'!$B$7:$R$2843,11,0)</f>
        <v>1.3228</v>
      </c>
      <c r="I13" s="66">
        <f t="shared" si="2"/>
        <v>24</v>
      </c>
      <c r="J13" s="65">
        <f>VLOOKUP($A13,'Return Data'!$B$7:$R$2843,12,0)</f>
        <v>5.1551</v>
      </c>
      <c r="K13" s="66">
        <f t="shared" si="3"/>
        <v>23</v>
      </c>
      <c r="L13" s="65">
        <f>VLOOKUP($A13,'Return Data'!$B$7:$R$2843,13,0)</f>
        <v>3.7974000000000001</v>
      </c>
      <c r="M13" s="66">
        <f t="shared" si="5"/>
        <v>25</v>
      </c>
      <c r="N13" s="65">
        <f>VLOOKUP($A13,'Return Data'!$B$7:$R$2843,17,0)</f>
        <v>8.4041999999999994</v>
      </c>
      <c r="O13" s="66">
        <f t="shared" si="6"/>
        <v>14</v>
      </c>
      <c r="P13" s="65">
        <f>VLOOKUP($A13,'Return Data'!$B$7:$R$2843,14,0)</f>
        <v>8.3941999999999997</v>
      </c>
      <c r="Q13" s="66">
        <f t="shared" si="7"/>
        <v>17</v>
      </c>
      <c r="R13" s="65">
        <f>VLOOKUP($A13,'Return Data'!$B$7:$R$2843,16,0)</f>
        <v>8.7020999999999997</v>
      </c>
      <c r="S13" s="67">
        <f t="shared" si="4"/>
        <v>12</v>
      </c>
    </row>
    <row r="14" spans="1:19" x14ac:dyDescent="0.3">
      <c r="A14" s="82" t="s">
        <v>59</v>
      </c>
      <c r="B14" s="64">
        <f>VLOOKUP($A14,'Return Data'!$B$7:$R$2843,3,0)</f>
        <v>44340</v>
      </c>
      <c r="C14" s="65">
        <f>VLOOKUP($A14,'Return Data'!$B$7:$R$2843,4,0)</f>
        <v>2740.0383999999999</v>
      </c>
      <c r="D14" s="65">
        <f>VLOOKUP($A14,'Return Data'!$B$7:$R$2843,9,0)</f>
        <v>11.212199999999999</v>
      </c>
      <c r="E14" s="66">
        <f t="shared" si="0"/>
        <v>7</v>
      </c>
      <c r="F14" s="65">
        <f>VLOOKUP($A14,'Return Data'!$B$7:$R$2843,10,0)</f>
        <v>10.7866</v>
      </c>
      <c r="G14" s="66">
        <f t="shared" si="1"/>
        <v>6</v>
      </c>
      <c r="H14" s="65">
        <f>VLOOKUP($A14,'Return Data'!$B$7:$R$2843,11,0)</f>
        <v>2.1128999999999998</v>
      </c>
      <c r="I14" s="66">
        <f t="shared" si="2"/>
        <v>19</v>
      </c>
      <c r="J14" s="65">
        <f>VLOOKUP($A14,'Return Data'!$B$7:$R$2843,12,0)</f>
        <v>6.4084000000000003</v>
      </c>
      <c r="K14" s="66">
        <f t="shared" si="3"/>
        <v>13</v>
      </c>
      <c r="L14" s="65">
        <f>VLOOKUP($A14,'Return Data'!$B$7:$R$2843,13,0)</f>
        <v>4.6910999999999996</v>
      </c>
      <c r="M14" s="66">
        <f t="shared" si="5"/>
        <v>19</v>
      </c>
      <c r="N14" s="65">
        <f>VLOOKUP($A14,'Return Data'!$B$7:$R$2843,17,0)</f>
        <v>11.019500000000001</v>
      </c>
      <c r="O14" s="66">
        <f t="shared" si="6"/>
        <v>1</v>
      </c>
      <c r="P14" s="65">
        <f>VLOOKUP($A14,'Return Data'!$B$7:$R$2843,14,0)</f>
        <v>10.4092</v>
      </c>
      <c r="Q14" s="66">
        <f t="shared" si="7"/>
        <v>4</v>
      </c>
      <c r="R14" s="65">
        <f>VLOOKUP($A14,'Return Data'!$B$7:$R$2843,16,0)</f>
        <v>8.9476999999999993</v>
      </c>
      <c r="S14" s="67">
        <f t="shared" si="4"/>
        <v>8</v>
      </c>
    </row>
    <row r="15" spans="1:19" x14ac:dyDescent="0.3">
      <c r="A15" s="82" t="s">
        <v>61</v>
      </c>
      <c r="B15" s="64">
        <f>VLOOKUP($A15,'Return Data'!$B$7:$R$2843,3,0)</f>
        <v>44340</v>
      </c>
      <c r="C15" s="65">
        <f>VLOOKUP($A15,'Return Data'!$B$7:$R$2843,4,0)</f>
        <v>77.030900000000003</v>
      </c>
      <c r="D15" s="65">
        <f>VLOOKUP($A15,'Return Data'!$B$7:$R$2843,9,0)</f>
        <v>6.2725999999999997</v>
      </c>
      <c r="E15" s="66">
        <f t="shared" si="0"/>
        <v>24</v>
      </c>
      <c r="F15" s="65">
        <f>VLOOKUP($A15,'Return Data'!$B$7:$R$2843,10,0)</f>
        <v>16.379000000000001</v>
      </c>
      <c r="G15" s="66">
        <f t="shared" si="1"/>
        <v>1</v>
      </c>
      <c r="H15" s="65">
        <f>VLOOKUP($A15,'Return Data'!$B$7:$R$2843,11,0)</f>
        <v>15.8003</v>
      </c>
      <c r="I15" s="66">
        <f t="shared" si="2"/>
        <v>1</v>
      </c>
      <c r="J15" s="65">
        <f>VLOOKUP($A15,'Return Data'!$B$7:$R$2843,12,0)</f>
        <v>12.2241</v>
      </c>
      <c r="K15" s="66">
        <f t="shared" si="3"/>
        <v>1</v>
      </c>
      <c r="L15" s="65">
        <f>VLOOKUP($A15,'Return Data'!$B$7:$R$2843,13,0)</f>
        <v>10.489000000000001</v>
      </c>
      <c r="M15" s="66">
        <f t="shared" si="5"/>
        <v>1</v>
      </c>
      <c r="N15" s="65">
        <f>VLOOKUP($A15,'Return Data'!$B$7:$R$2843,17,0)</f>
        <v>4.3822999999999999</v>
      </c>
      <c r="O15" s="66">
        <f t="shared" si="6"/>
        <v>22</v>
      </c>
      <c r="P15" s="65">
        <f>VLOOKUP($A15,'Return Data'!$B$7:$R$2843,14,0)</f>
        <v>6.4473000000000003</v>
      </c>
      <c r="Q15" s="66">
        <f t="shared" si="7"/>
        <v>20</v>
      </c>
      <c r="R15" s="65">
        <f>VLOOKUP($A15,'Return Data'!$B$7:$R$2843,16,0)</f>
        <v>8.4507999999999992</v>
      </c>
      <c r="S15" s="67">
        <f t="shared" si="4"/>
        <v>14</v>
      </c>
    </row>
    <row r="16" spans="1:19" x14ac:dyDescent="0.3">
      <c r="A16" s="82" t="s">
        <v>62</v>
      </c>
      <c r="B16" s="64">
        <f>VLOOKUP($A16,'Return Data'!$B$7:$R$2843,3,0)</f>
        <v>44340</v>
      </c>
      <c r="C16" s="65">
        <f>VLOOKUP($A16,'Return Data'!$B$7:$R$2843,4,0)</f>
        <v>72.614900000000006</v>
      </c>
      <c r="D16" s="65">
        <f>VLOOKUP($A16,'Return Data'!$B$7:$R$2843,9,0)</f>
        <v>8.0813000000000006</v>
      </c>
      <c r="E16" s="66">
        <f t="shared" si="0"/>
        <v>20</v>
      </c>
      <c r="F16" s="65">
        <f>VLOOKUP($A16,'Return Data'!$B$7:$R$2843,10,0)</f>
        <v>4.4000000000000004</v>
      </c>
      <c r="G16" s="66">
        <f t="shared" si="1"/>
        <v>25</v>
      </c>
      <c r="H16" s="65">
        <f>VLOOKUP($A16,'Return Data'!$B$7:$R$2843,11,0)</f>
        <v>2.3656999999999999</v>
      </c>
      <c r="I16" s="66">
        <f t="shared" si="2"/>
        <v>16</v>
      </c>
      <c r="J16" s="65">
        <f>VLOOKUP($A16,'Return Data'!$B$7:$R$2843,12,0)</f>
        <v>5.3064</v>
      </c>
      <c r="K16" s="66">
        <f t="shared" si="3"/>
        <v>21</v>
      </c>
      <c r="L16" s="65">
        <f>VLOOKUP($A16,'Return Data'!$B$7:$R$2843,13,0)</f>
        <v>6.0156999999999998</v>
      </c>
      <c r="M16" s="66">
        <f t="shared" si="5"/>
        <v>11</v>
      </c>
      <c r="N16" s="65">
        <f>VLOOKUP($A16,'Return Data'!$B$7:$R$2843,17,0)</f>
        <v>7.8282999999999996</v>
      </c>
      <c r="O16" s="66">
        <f t="shared" si="6"/>
        <v>18</v>
      </c>
      <c r="P16" s="65">
        <f>VLOOKUP($A16,'Return Data'!$B$7:$R$2843,14,0)</f>
        <v>6.3128000000000002</v>
      </c>
      <c r="Q16" s="66">
        <f t="shared" si="7"/>
        <v>21</v>
      </c>
      <c r="R16" s="65">
        <f>VLOOKUP($A16,'Return Data'!$B$7:$R$2843,16,0)</f>
        <v>7.8585000000000003</v>
      </c>
      <c r="S16" s="67">
        <f t="shared" si="4"/>
        <v>19</v>
      </c>
    </row>
    <row r="17" spans="1:19" x14ac:dyDescent="0.3">
      <c r="A17" s="82" t="s">
        <v>63</v>
      </c>
      <c r="B17" s="64">
        <f>VLOOKUP($A17,'Return Data'!$B$7:$R$2843,3,0)</f>
        <v>44340</v>
      </c>
      <c r="C17" s="65">
        <f>VLOOKUP($A17,'Return Data'!$B$7:$R$2843,4,0)</f>
        <v>30.363600000000002</v>
      </c>
      <c r="D17" s="65">
        <f>VLOOKUP($A17,'Return Data'!$B$7:$R$2843,9,0)</f>
        <v>12.794499999999999</v>
      </c>
      <c r="E17" s="66">
        <f t="shared" si="0"/>
        <v>2</v>
      </c>
      <c r="F17" s="65">
        <f>VLOOKUP($A17,'Return Data'!$B$7:$R$2843,10,0)</f>
        <v>8.6135000000000002</v>
      </c>
      <c r="G17" s="66">
        <f t="shared" si="1"/>
        <v>15</v>
      </c>
      <c r="H17" s="65">
        <f>VLOOKUP($A17,'Return Data'!$B$7:$R$2843,11,0)</f>
        <v>2.3285</v>
      </c>
      <c r="I17" s="66">
        <f t="shared" si="2"/>
        <v>17</v>
      </c>
      <c r="J17" s="65">
        <f>VLOOKUP($A17,'Return Data'!$B$7:$R$2843,12,0)</f>
        <v>6.0678000000000001</v>
      </c>
      <c r="K17" s="66">
        <f t="shared" si="3"/>
        <v>16</v>
      </c>
      <c r="L17" s="65">
        <f>VLOOKUP($A17,'Return Data'!$B$7:$R$2843,13,0)</f>
        <v>4.9873000000000003</v>
      </c>
      <c r="M17" s="66">
        <f t="shared" si="5"/>
        <v>17</v>
      </c>
      <c r="N17" s="65">
        <f>VLOOKUP($A17,'Return Data'!$B$7:$R$2843,17,0)</f>
        <v>8.5467999999999993</v>
      </c>
      <c r="O17" s="66">
        <f t="shared" si="6"/>
        <v>13</v>
      </c>
      <c r="P17" s="65">
        <f>VLOOKUP($A17,'Return Data'!$B$7:$R$2843,14,0)</f>
        <v>9.1003000000000007</v>
      </c>
      <c r="Q17" s="66">
        <f t="shared" si="7"/>
        <v>9</v>
      </c>
      <c r="R17" s="65">
        <f>VLOOKUP($A17,'Return Data'!$B$7:$R$2843,16,0)</f>
        <v>7.8719000000000001</v>
      </c>
      <c r="S17" s="67">
        <f t="shared" si="4"/>
        <v>18</v>
      </c>
    </row>
    <row r="18" spans="1:19" x14ac:dyDescent="0.3">
      <c r="A18" s="82" t="s">
        <v>64</v>
      </c>
      <c r="B18" s="64">
        <f>VLOOKUP($A18,'Return Data'!$B$7:$R$2843,3,0)</f>
        <v>44340</v>
      </c>
      <c r="C18" s="65">
        <f>VLOOKUP($A18,'Return Data'!$B$7:$R$2843,4,0)</f>
        <v>29.719200000000001</v>
      </c>
      <c r="D18" s="65">
        <f>VLOOKUP($A18,'Return Data'!$B$7:$R$2843,9,0)</f>
        <v>11.412599999999999</v>
      </c>
      <c r="E18" s="66">
        <f t="shared" si="0"/>
        <v>6</v>
      </c>
      <c r="F18" s="65">
        <f>VLOOKUP($A18,'Return Data'!$B$7:$R$2843,10,0)</f>
        <v>9.2352000000000007</v>
      </c>
      <c r="G18" s="66">
        <f t="shared" si="1"/>
        <v>11</v>
      </c>
      <c r="H18" s="65">
        <f>VLOOKUP($A18,'Return Data'!$B$7:$R$2843,11,0)</f>
        <v>5.6050000000000004</v>
      </c>
      <c r="I18" s="66">
        <f t="shared" si="2"/>
        <v>6</v>
      </c>
      <c r="J18" s="65">
        <f>VLOOKUP($A18,'Return Data'!$B$7:$R$2843,12,0)</f>
        <v>8.952</v>
      </c>
      <c r="K18" s="66">
        <f t="shared" si="3"/>
        <v>3</v>
      </c>
      <c r="L18" s="65">
        <f>VLOOKUP($A18,'Return Data'!$B$7:$R$2843,13,0)</f>
        <v>8.2745999999999995</v>
      </c>
      <c r="M18" s="66">
        <f t="shared" si="5"/>
        <v>4</v>
      </c>
      <c r="N18" s="65">
        <f>VLOOKUP($A18,'Return Data'!$B$7:$R$2843,17,0)</f>
        <v>10.861800000000001</v>
      </c>
      <c r="O18" s="66">
        <f t="shared" si="6"/>
        <v>3</v>
      </c>
      <c r="P18" s="65">
        <f>VLOOKUP($A18,'Return Data'!$B$7:$R$2843,14,0)</f>
        <v>10.330299999999999</v>
      </c>
      <c r="Q18" s="66">
        <f t="shared" si="7"/>
        <v>5</v>
      </c>
      <c r="R18" s="65">
        <f>VLOOKUP($A18,'Return Data'!$B$7:$R$2843,16,0)</f>
        <v>10.8392</v>
      </c>
      <c r="S18" s="67">
        <f t="shared" si="4"/>
        <v>1</v>
      </c>
    </row>
    <row r="19" spans="1:19" x14ac:dyDescent="0.3">
      <c r="A19" s="82" t="s">
        <v>65</v>
      </c>
      <c r="B19" s="64">
        <f>VLOOKUP($A19,'Return Data'!$B$7:$R$2843,3,0)</f>
        <v>44340</v>
      </c>
      <c r="C19" s="65">
        <f>VLOOKUP($A19,'Return Data'!$B$7:$R$2843,4,0)</f>
        <v>18.696300000000001</v>
      </c>
      <c r="D19" s="65">
        <f>VLOOKUP($A19,'Return Data'!$B$7:$R$2843,9,0)</f>
        <v>12.6027</v>
      </c>
      <c r="E19" s="66">
        <f t="shared" si="0"/>
        <v>3</v>
      </c>
      <c r="F19" s="65">
        <f>VLOOKUP($A19,'Return Data'!$B$7:$R$2843,10,0)</f>
        <v>8.2822999999999993</v>
      </c>
      <c r="G19" s="66">
        <f t="shared" si="1"/>
        <v>16</v>
      </c>
      <c r="H19" s="65">
        <f>VLOOKUP($A19,'Return Data'!$B$7:$R$2843,11,0)</f>
        <v>5.6642000000000001</v>
      </c>
      <c r="I19" s="66">
        <f t="shared" si="2"/>
        <v>5</v>
      </c>
      <c r="J19" s="65">
        <f>VLOOKUP($A19,'Return Data'!$B$7:$R$2843,12,0)</f>
        <v>7.4173</v>
      </c>
      <c r="K19" s="66">
        <f t="shared" si="3"/>
        <v>9</v>
      </c>
      <c r="L19" s="65">
        <f>VLOOKUP($A19,'Return Data'!$B$7:$R$2843,13,0)</f>
        <v>7.9706000000000001</v>
      </c>
      <c r="M19" s="66">
        <f t="shared" si="5"/>
        <v>5</v>
      </c>
      <c r="N19" s="65">
        <f>VLOOKUP($A19,'Return Data'!$B$7:$R$2843,17,0)</f>
        <v>7.5475000000000003</v>
      </c>
      <c r="O19" s="66">
        <f t="shared" si="6"/>
        <v>19</v>
      </c>
      <c r="P19" s="65">
        <f>VLOOKUP($A19,'Return Data'!$B$7:$R$2843,14,0)</f>
        <v>8.4087999999999994</v>
      </c>
      <c r="Q19" s="66">
        <f t="shared" si="7"/>
        <v>15</v>
      </c>
      <c r="R19" s="65">
        <f>VLOOKUP($A19,'Return Data'!$B$7:$R$2843,16,0)</f>
        <v>6.7057000000000002</v>
      </c>
      <c r="S19" s="67">
        <f t="shared" si="4"/>
        <v>25</v>
      </c>
    </row>
    <row r="20" spans="1:19" x14ac:dyDescent="0.3">
      <c r="A20" s="82" t="s">
        <v>66</v>
      </c>
      <c r="B20" s="64">
        <f>VLOOKUP($A20,'Return Data'!$B$7:$R$2843,3,0)</f>
        <v>44340</v>
      </c>
      <c r="C20" s="65">
        <f>VLOOKUP($A20,'Return Data'!$B$7:$R$2843,4,0)</f>
        <v>29.319400000000002</v>
      </c>
      <c r="D20" s="65">
        <f>VLOOKUP($A20,'Return Data'!$B$7:$R$2843,9,0)</f>
        <v>9.8482000000000003</v>
      </c>
      <c r="E20" s="66">
        <f t="shared" si="0"/>
        <v>14</v>
      </c>
      <c r="F20" s="65">
        <f>VLOOKUP($A20,'Return Data'!$B$7:$R$2843,10,0)</f>
        <v>9.1651000000000007</v>
      </c>
      <c r="G20" s="66">
        <f t="shared" si="1"/>
        <v>12</v>
      </c>
      <c r="H20" s="65">
        <f>VLOOKUP($A20,'Return Data'!$B$7:$R$2843,11,0)</f>
        <v>1.7070000000000001</v>
      </c>
      <c r="I20" s="66">
        <f t="shared" si="2"/>
        <v>21</v>
      </c>
      <c r="J20" s="65">
        <f>VLOOKUP($A20,'Return Data'!$B$7:$R$2843,12,0)</f>
        <v>6.2716000000000003</v>
      </c>
      <c r="K20" s="66">
        <f t="shared" si="3"/>
        <v>15</v>
      </c>
      <c r="L20" s="65">
        <f>VLOOKUP($A20,'Return Data'!$B$7:$R$2843,13,0)</f>
        <v>5.1467000000000001</v>
      </c>
      <c r="M20" s="66">
        <f t="shared" si="5"/>
        <v>15</v>
      </c>
      <c r="N20" s="65">
        <f>VLOOKUP($A20,'Return Data'!$B$7:$R$2843,17,0)</f>
        <v>10.827299999999999</v>
      </c>
      <c r="O20" s="66">
        <f t="shared" si="6"/>
        <v>4</v>
      </c>
      <c r="P20" s="65">
        <f>VLOOKUP($A20,'Return Data'!$B$7:$R$2843,14,0)</f>
        <v>10.952199999999999</v>
      </c>
      <c r="Q20" s="66">
        <f t="shared" si="7"/>
        <v>1</v>
      </c>
      <c r="R20" s="65">
        <f>VLOOKUP($A20,'Return Data'!$B$7:$R$2843,16,0)</f>
        <v>9.5273000000000003</v>
      </c>
      <c r="S20" s="67">
        <f t="shared" si="4"/>
        <v>4</v>
      </c>
    </row>
    <row r="21" spans="1:19" x14ac:dyDescent="0.3">
      <c r="A21" s="82" t="s">
        <v>67</v>
      </c>
      <c r="B21" s="64">
        <f>VLOOKUP($A21,'Return Data'!$B$7:$R$2843,3,0)</f>
        <v>44340</v>
      </c>
      <c r="C21" s="65">
        <f>VLOOKUP($A21,'Return Data'!$B$7:$R$2843,4,0)</f>
        <v>17.924499999999998</v>
      </c>
      <c r="D21" s="65">
        <f>VLOOKUP($A21,'Return Data'!$B$7:$R$2843,9,0)</f>
        <v>16.140999999999998</v>
      </c>
      <c r="E21" s="66">
        <f t="shared" si="0"/>
        <v>1</v>
      </c>
      <c r="F21" s="65">
        <f>VLOOKUP($A21,'Return Data'!$B$7:$R$2843,10,0)</f>
        <v>11.313599999999999</v>
      </c>
      <c r="G21" s="66">
        <f t="shared" si="1"/>
        <v>5</v>
      </c>
      <c r="H21" s="65">
        <f>VLOOKUP($A21,'Return Data'!$B$7:$R$2843,11,0)</f>
        <v>5.9081000000000001</v>
      </c>
      <c r="I21" s="66">
        <f t="shared" si="2"/>
        <v>4</v>
      </c>
      <c r="J21" s="65">
        <f>VLOOKUP($A21,'Return Data'!$B$7:$R$2843,12,0)</f>
        <v>8.0437999999999992</v>
      </c>
      <c r="K21" s="66">
        <f t="shared" si="3"/>
        <v>4</v>
      </c>
      <c r="L21" s="65">
        <f>VLOOKUP($A21,'Return Data'!$B$7:$R$2843,13,0)</f>
        <v>8.6813000000000002</v>
      </c>
      <c r="M21" s="66">
        <f t="shared" si="5"/>
        <v>3</v>
      </c>
      <c r="N21" s="65">
        <f>VLOOKUP($A21,'Return Data'!$B$7:$R$2843,17,0)</f>
        <v>8.0198</v>
      </c>
      <c r="O21" s="66">
        <f t="shared" si="6"/>
        <v>16</v>
      </c>
      <c r="P21" s="65">
        <f>VLOOKUP($A21,'Return Data'!$B$7:$R$2843,14,0)</f>
        <v>8.0806000000000004</v>
      </c>
      <c r="Q21" s="66">
        <f t="shared" si="7"/>
        <v>18</v>
      </c>
      <c r="R21" s="65">
        <f>VLOOKUP($A21,'Return Data'!$B$7:$R$2843,16,0)</f>
        <v>7.6462000000000003</v>
      </c>
      <c r="S21" s="67">
        <f t="shared" si="4"/>
        <v>21</v>
      </c>
    </row>
    <row r="22" spans="1:19" x14ac:dyDescent="0.3">
      <c r="A22" s="82" t="s">
        <v>68</v>
      </c>
      <c r="B22" s="64">
        <f>VLOOKUP($A22,'Return Data'!$B$7:$R$2843,3,0)</f>
        <v>44340</v>
      </c>
      <c r="C22" s="65">
        <f>VLOOKUP($A22,'Return Data'!$B$7:$R$2843,4,0)</f>
        <v>1210.4489000000001</v>
      </c>
      <c r="D22" s="65">
        <f>VLOOKUP($A22,'Return Data'!$B$7:$R$2843,9,0)</f>
        <v>8.1854999999999993</v>
      </c>
      <c r="E22" s="66">
        <f t="shared" si="0"/>
        <v>19</v>
      </c>
      <c r="F22" s="65">
        <f>VLOOKUP($A22,'Return Data'!$B$7:$R$2843,10,0)</f>
        <v>7.6993999999999998</v>
      </c>
      <c r="G22" s="66">
        <f t="shared" si="1"/>
        <v>19</v>
      </c>
      <c r="H22" s="65">
        <f>VLOOKUP($A22,'Return Data'!$B$7:$R$2843,11,0)</f>
        <v>3.4176000000000002</v>
      </c>
      <c r="I22" s="66">
        <f t="shared" si="2"/>
        <v>10</v>
      </c>
      <c r="J22" s="65">
        <f>VLOOKUP($A22,'Return Data'!$B$7:$R$2843,12,0)</f>
        <v>7.1942000000000004</v>
      </c>
      <c r="K22" s="66">
        <f t="shared" si="3"/>
        <v>10</v>
      </c>
      <c r="L22" s="65">
        <f>VLOOKUP($A22,'Return Data'!$B$7:$R$2843,13,0)</f>
        <v>5.8832000000000004</v>
      </c>
      <c r="M22" s="66">
        <f t="shared" si="5"/>
        <v>12</v>
      </c>
      <c r="N22" s="65"/>
      <c r="O22" s="66"/>
      <c r="P22" s="65"/>
      <c r="Q22" s="66"/>
      <c r="R22" s="65">
        <f>VLOOKUP($A22,'Return Data'!$B$7:$R$2843,16,0)</f>
        <v>8.0350999999999999</v>
      </c>
      <c r="S22" s="67">
        <f t="shared" si="4"/>
        <v>17</v>
      </c>
    </row>
    <row r="23" spans="1:19" x14ac:dyDescent="0.3">
      <c r="A23" s="82" t="s">
        <v>69</v>
      </c>
      <c r="B23" s="64">
        <f>VLOOKUP($A23,'Return Data'!$B$7:$R$2843,3,0)</f>
        <v>44340</v>
      </c>
      <c r="C23" s="65">
        <f>VLOOKUP($A23,'Return Data'!$B$7:$R$2843,4,0)</f>
        <v>34.2209</v>
      </c>
      <c r="D23" s="65">
        <f>VLOOKUP($A23,'Return Data'!$B$7:$R$2843,9,0)</f>
        <v>8.0472000000000001</v>
      </c>
      <c r="E23" s="66">
        <f t="shared" si="0"/>
        <v>21</v>
      </c>
      <c r="F23" s="65">
        <f>VLOOKUP($A23,'Return Data'!$B$7:$R$2843,10,0)</f>
        <v>7.7153</v>
      </c>
      <c r="G23" s="66">
        <f t="shared" si="1"/>
        <v>18</v>
      </c>
      <c r="H23" s="65">
        <f>VLOOKUP($A23,'Return Data'!$B$7:$R$2843,11,0)</f>
        <v>3.3372000000000002</v>
      </c>
      <c r="I23" s="66">
        <f t="shared" si="2"/>
        <v>12</v>
      </c>
      <c r="J23" s="65">
        <f>VLOOKUP($A23,'Return Data'!$B$7:$R$2843,12,0)</f>
        <v>5.6801000000000004</v>
      </c>
      <c r="K23" s="66">
        <f t="shared" si="3"/>
        <v>20</v>
      </c>
      <c r="L23" s="65">
        <f>VLOOKUP($A23,'Return Data'!$B$7:$R$2843,13,0)</f>
        <v>6.4168000000000003</v>
      </c>
      <c r="M23" s="66">
        <f t="shared" si="5"/>
        <v>10</v>
      </c>
      <c r="N23" s="65">
        <f>VLOOKUP($A23,'Return Data'!$B$7:$R$2843,17,0)</f>
        <v>6.6505999999999998</v>
      </c>
      <c r="O23" s="66">
        <f t="shared" ref="O23:O33" si="8">RANK(N23,N$8:N$35,0)</f>
        <v>20</v>
      </c>
      <c r="P23" s="65">
        <f>VLOOKUP($A23,'Return Data'!$B$7:$R$2843,14,0)</f>
        <v>7.0751999999999997</v>
      </c>
      <c r="Q23" s="66">
        <f t="shared" ref="Q23:Q33" si="9">RANK(P23,P$8:P$35,0)</f>
        <v>19</v>
      </c>
      <c r="R23" s="65">
        <f>VLOOKUP($A23,'Return Data'!$B$7:$R$2843,16,0)</f>
        <v>8.2117000000000004</v>
      </c>
      <c r="S23" s="67">
        <f t="shared" si="4"/>
        <v>16</v>
      </c>
    </row>
    <row r="24" spans="1:19" x14ac:dyDescent="0.3">
      <c r="A24" s="82" t="s">
        <v>70</v>
      </c>
      <c r="B24" s="64">
        <f>VLOOKUP($A24,'Return Data'!$B$7:$R$2843,3,0)</f>
        <v>44340</v>
      </c>
      <c r="C24" s="65">
        <f>VLOOKUP($A24,'Return Data'!$B$7:$R$2843,4,0)</f>
        <v>30.930199999999999</v>
      </c>
      <c r="D24" s="65">
        <f>VLOOKUP($A24,'Return Data'!$B$7:$R$2843,9,0)</f>
        <v>11.9863</v>
      </c>
      <c r="E24" s="66">
        <f t="shared" si="0"/>
        <v>5</v>
      </c>
      <c r="F24" s="65">
        <f>VLOOKUP($A24,'Return Data'!$B$7:$R$2843,10,0)</f>
        <v>9.8103999999999996</v>
      </c>
      <c r="G24" s="66">
        <f t="shared" si="1"/>
        <v>8</v>
      </c>
      <c r="H24" s="65">
        <f>VLOOKUP($A24,'Return Data'!$B$7:$R$2843,11,0)</f>
        <v>2.7706</v>
      </c>
      <c r="I24" s="66">
        <f t="shared" si="2"/>
        <v>15</v>
      </c>
      <c r="J24" s="65">
        <f>VLOOKUP($A24,'Return Data'!$B$7:$R$2843,12,0)</f>
        <v>7.8989000000000003</v>
      </c>
      <c r="K24" s="66">
        <f t="shared" si="3"/>
        <v>6</v>
      </c>
      <c r="L24" s="65">
        <f>VLOOKUP($A24,'Return Data'!$B$7:$R$2843,13,0)</f>
        <v>7.4211999999999998</v>
      </c>
      <c r="M24" s="66">
        <f t="shared" si="5"/>
        <v>7</v>
      </c>
      <c r="N24" s="65">
        <f>VLOOKUP($A24,'Return Data'!$B$7:$R$2843,17,0)</f>
        <v>10.0959</v>
      </c>
      <c r="O24" s="66">
        <f t="shared" si="8"/>
        <v>7</v>
      </c>
      <c r="P24" s="65">
        <f>VLOOKUP($A24,'Return Data'!$B$7:$R$2843,14,0)</f>
        <v>10.5716</v>
      </c>
      <c r="Q24" s="66">
        <f t="shared" si="9"/>
        <v>3</v>
      </c>
      <c r="R24" s="65">
        <f>VLOOKUP($A24,'Return Data'!$B$7:$R$2843,16,0)</f>
        <v>9.7193000000000005</v>
      </c>
      <c r="S24" s="67">
        <f t="shared" si="4"/>
        <v>2</v>
      </c>
    </row>
    <row r="25" spans="1:19" x14ac:dyDescent="0.3">
      <c r="A25" s="82" t="s">
        <v>71</v>
      </c>
      <c r="B25" s="64">
        <f>VLOOKUP($A25,'Return Data'!$B$7:$R$2843,3,0)</f>
        <v>44340</v>
      </c>
      <c r="C25" s="65">
        <f>VLOOKUP($A25,'Return Data'!$B$7:$R$2843,4,0)</f>
        <v>24.8383</v>
      </c>
      <c r="D25" s="65">
        <f>VLOOKUP($A25,'Return Data'!$B$7:$R$2843,9,0)</f>
        <v>9.8853000000000009</v>
      </c>
      <c r="E25" s="66">
        <f t="shared" si="0"/>
        <v>12</v>
      </c>
      <c r="F25" s="65">
        <f>VLOOKUP($A25,'Return Data'!$B$7:$R$2843,10,0)</f>
        <v>6.9036999999999997</v>
      </c>
      <c r="G25" s="66">
        <f t="shared" si="1"/>
        <v>22</v>
      </c>
      <c r="H25" s="65">
        <f>VLOOKUP($A25,'Return Data'!$B$7:$R$2843,11,0)</f>
        <v>0.85529999999999995</v>
      </c>
      <c r="I25" s="66">
        <f t="shared" si="2"/>
        <v>25</v>
      </c>
      <c r="J25" s="65">
        <f>VLOOKUP($A25,'Return Data'!$B$7:$R$2843,12,0)</f>
        <v>5.1147999999999998</v>
      </c>
      <c r="K25" s="66">
        <f t="shared" si="3"/>
        <v>24</v>
      </c>
      <c r="L25" s="65">
        <f>VLOOKUP($A25,'Return Data'!$B$7:$R$2843,13,0)</f>
        <v>4.3217999999999996</v>
      </c>
      <c r="M25" s="66">
        <f t="shared" si="5"/>
        <v>20</v>
      </c>
      <c r="N25" s="65">
        <f>VLOOKUP($A25,'Return Data'!$B$7:$R$2843,17,0)</f>
        <v>8.7286000000000001</v>
      </c>
      <c r="O25" s="66">
        <f t="shared" si="8"/>
        <v>12</v>
      </c>
      <c r="P25" s="65">
        <f>VLOOKUP($A25,'Return Data'!$B$7:$R$2843,14,0)</f>
        <v>9.0991999999999997</v>
      </c>
      <c r="Q25" s="66">
        <f t="shared" si="9"/>
        <v>10</v>
      </c>
      <c r="R25" s="65">
        <f>VLOOKUP($A25,'Return Data'!$B$7:$R$2843,16,0)</f>
        <v>8.9769000000000005</v>
      </c>
      <c r="S25" s="67">
        <f t="shared" si="4"/>
        <v>7</v>
      </c>
    </row>
    <row r="26" spans="1:19" x14ac:dyDescent="0.3">
      <c r="A26" s="82" t="s">
        <v>72</v>
      </c>
      <c r="B26" s="64">
        <f>VLOOKUP($A26,'Return Data'!$B$7:$R$2843,3,0)</f>
        <v>44340</v>
      </c>
      <c r="C26" s="65">
        <f>VLOOKUP($A26,'Return Data'!$B$7:$R$2843,4,0)</f>
        <v>14.0024</v>
      </c>
      <c r="D26" s="65">
        <f>VLOOKUP($A26,'Return Data'!$B$7:$R$2843,9,0)</f>
        <v>8.6057000000000006</v>
      </c>
      <c r="E26" s="66">
        <f t="shared" si="0"/>
        <v>18</v>
      </c>
      <c r="F26" s="65">
        <f>VLOOKUP($A26,'Return Data'!$B$7:$R$2843,10,0)</f>
        <v>7.6010999999999997</v>
      </c>
      <c r="G26" s="66">
        <f t="shared" si="1"/>
        <v>20</v>
      </c>
      <c r="H26" s="65">
        <f>VLOOKUP($A26,'Return Data'!$B$7:$R$2843,11,0)</f>
        <v>3.1505999999999998</v>
      </c>
      <c r="I26" s="66">
        <f t="shared" si="2"/>
        <v>13</v>
      </c>
      <c r="J26" s="65">
        <f>VLOOKUP($A26,'Return Data'!$B$7:$R$2843,12,0)</f>
        <v>6.0022000000000002</v>
      </c>
      <c r="K26" s="66">
        <f t="shared" si="3"/>
        <v>18</v>
      </c>
      <c r="L26" s="65">
        <f>VLOOKUP($A26,'Return Data'!$B$7:$R$2843,13,0)</f>
        <v>4.0861999999999998</v>
      </c>
      <c r="M26" s="66">
        <f t="shared" si="5"/>
        <v>24</v>
      </c>
      <c r="N26" s="65">
        <f>VLOOKUP($A26,'Return Data'!$B$7:$R$2843,17,0)</f>
        <v>10.54</v>
      </c>
      <c r="O26" s="66">
        <f t="shared" si="8"/>
        <v>5</v>
      </c>
      <c r="P26" s="65">
        <f>VLOOKUP($A26,'Return Data'!$B$7:$R$2843,14,0)</f>
        <v>10.1235</v>
      </c>
      <c r="Q26" s="66">
        <f t="shared" si="9"/>
        <v>7</v>
      </c>
      <c r="R26" s="65">
        <f>VLOOKUP($A26,'Return Data'!$B$7:$R$2843,16,0)</f>
        <v>8.4080999999999992</v>
      </c>
      <c r="S26" s="67">
        <f t="shared" si="4"/>
        <v>15</v>
      </c>
    </row>
    <row r="27" spans="1:19" x14ac:dyDescent="0.3">
      <c r="A27" s="82" t="s">
        <v>73</v>
      </c>
      <c r="B27" s="64">
        <f>VLOOKUP($A27,'Return Data'!$B$7:$R$2843,3,0)</f>
        <v>44340</v>
      </c>
      <c r="C27" s="65">
        <f>VLOOKUP($A27,'Return Data'!$B$7:$R$2843,4,0)</f>
        <v>30.8111</v>
      </c>
      <c r="D27" s="65">
        <f>VLOOKUP($A27,'Return Data'!$B$7:$R$2843,9,0)</f>
        <v>9.2706</v>
      </c>
      <c r="E27" s="66">
        <f t="shared" si="0"/>
        <v>15</v>
      </c>
      <c r="F27" s="65">
        <f>VLOOKUP($A27,'Return Data'!$B$7:$R$2843,10,0)</f>
        <v>14.269500000000001</v>
      </c>
      <c r="G27" s="66">
        <f t="shared" si="1"/>
        <v>3</v>
      </c>
      <c r="H27" s="65">
        <f>VLOOKUP($A27,'Return Data'!$B$7:$R$2843,11,0)</f>
        <v>2.9276</v>
      </c>
      <c r="I27" s="66">
        <f t="shared" si="2"/>
        <v>14</v>
      </c>
      <c r="J27" s="65">
        <f>VLOOKUP($A27,'Return Data'!$B$7:$R$2843,12,0)</f>
        <v>5.7568000000000001</v>
      </c>
      <c r="K27" s="66">
        <f t="shared" si="3"/>
        <v>19</v>
      </c>
      <c r="L27" s="65">
        <f>VLOOKUP($A27,'Return Data'!$B$7:$R$2843,13,0)</f>
        <v>5.1828000000000003</v>
      </c>
      <c r="M27" s="66">
        <f t="shared" si="5"/>
        <v>14</v>
      </c>
      <c r="N27" s="65">
        <f>VLOOKUP($A27,'Return Data'!$B$7:$R$2843,17,0)</f>
        <v>8.9612999999999996</v>
      </c>
      <c r="O27" s="66">
        <f t="shared" si="8"/>
        <v>10</v>
      </c>
      <c r="P27" s="65">
        <f>VLOOKUP($A27,'Return Data'!$B$7:$R$2843,14,0)</f>
        <v>9.0558999999999994</v>
      </c>
      <c r="Q27" s="66">
        <f t="shared" si="9"/>
        <v>11</v>
      </c>
      <c r="R27" s="65">
        <f>VLOOKUP($A27,'Return Data'!$B$7:$R$2843,16,0)</f>
        <v>8.6166999999999998</v>
      </c>
      <c r="S27" s="67">
        <f t="shared" si="4"/>
        <v>13</v>
      </c>
    </row>
    <row r="28" spans="1:19" x14ac:dyDescent="0.3">
      <c r="A28" s="82" t="s">
        <v>74</v>
      </c>
      <c r="B28" s="64">
        <f>VLOOKUP($A28,'Return Data'!$B$7:$R$2843,3,0)</f>
        <v>44340</v>
      </c>
      <c r="C28" s="65">
        <f>VLOOKUP($A28,'Return Data'!$B$7:$R$2843,4,0)</f>
        <v>2273.4189000000001</v>
      </c>
      <c r="D28" s="65">
        <f>VLOOKUP($A28,'Return Data'!$B$7:$R$2843,9,0)</f>
        <v>10.069699999999999</v>
      </c>
      <c r="E28" s="66">
        <f t="shared" si="0"/>
        <v>11</v>
      </c>
      <c r="F28" s="65">
        <f>VLOOKUP($A28,'Return Data'!$B$7:$R$2843,10,0)</f>
        <v>9.7438000000000002</v>
      </c>
      <c r="G28" s="66">
        <f t="shared" si="1"/>
        <v>9</v>
      </c>
      <c r="H28" s="65">
        <f>VLOOKUP($A28,'Return Data'!$B$7:$R$2843,11,0)</f>
        <v>3.4998</v>
      </c>
      <c r="I28" s="66">
        <f t="shared" si="2"/>
        <v>9</v>
      </c>
      <c r="J28" s="65">
        <f>VLOOKUP($A28,'Return Data'!$B$7:$R$2843,12,0)</f>
        <v>7.1829999999999998</v>
      </c>
      <c r="K28" s="66">
        <f t="shared" si="3"/>
        <v>11</v>
      </c>
      <c r="L28" s="65">
        <f>VLOOKUP($A28,'Return Data'!$B$7:$R$2843,13,0)</f>
        <v>5.3838999999999997</v>
      </c>
      <c r="M28" s="66">
        <f t="shared" si="5"/>
        <v>13</v>
      </c>
      <c r="N28" s="65">
        <f>VLOOKUP($A28,'Return Data'!$B$7:$R$2843,17,0)</f>
        <v>9.2223000000000006</v>
      </c>
      <c r="O28" s="66">
        <f t="shared" si="8"/>
        <v>8</v>
      </c>
      <c r="P28" s="65">
        <f>VLOOKUP($A28,'Return Data'!$B$7:$R$2843,14,0)</f>
        <v>9.7574000000000005</v>
      </c>
      <c r="Q28" s="66">
        <f t="shared" si="9"/>
        <v>8</v>
      </c>
      <c r="R28" s="65">
        <f>VLOOKUP($A28,'Return Data'!$B$7:$R$2843,16,0)</f>
        <v>9.0965000000000007</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44340</v>
      </c>
      <c r="C30" s="65">
        <f>VLOOKUP($A30,'Return Data'!$B$7:$R$2843,4,0)</f>
        <v>16.541</v>
      </c>
      <c r="D30" s="65">
        <f>VLOOKUP($A30,'Return Data'!$B$7:$R$2843,9,0)</f>
        <v>6.6142000000000003</v>
      </c>
      <c r="E30" s="66">
        <f t="shared" si="0"/>
        <v>22</v>
      </c>
      <c r="F30" s="65">
        <f>VLOOKUP($A30,'Return Data'!$B$7:$R$2843,10,0)</f>
        <v>6.9720000000000004</v>
      </c>
      <c r="G30" s="66">
        <f t="shared" si="1"/>
        <v>21</v>
      </c>
      <c r="H30" s="65">
        <f>VLOOKUP($A30,'Return Data'!$B$7:$R$2843,11,0)</f>
        <v>3.3462999999999998</v>
      </c>
      <c r="I30" s="66">
        <f t="shared" si="2"/>
        <v>11</v>
      </c>
      <c r="J30" s="65">
        <f>VLOOKUP($A30,'Return Data'!$B$7:$R$2843,12,0)</f>
        <v>6.0616000000000003</v>
      </c>
      <c r="K30" s="66">
        <f t="shared" si="3"/>
        <v>17</v>
      </c>
      <c r="L30" s="65">
        <f>VLOOKUP($A30,'Return Data'!$B$7:$R$2843,13,0)</f>
        <v>5.03</v>
      </c>
      <c r="M30" s="66">
        <f t="shared" si="5"/>
        <v>16</v>
      </c>
      <c r="N30" s="65">
        <f>VLOOKUP($A30,'Return Data'!$B$7:$R$2843,17,0)</f>
        <v>8.9135000000000009</v>
      </c>
      <c r="O30" s="66">
        <f t="shared" si="8"/>
        <v>11</v>
      </c>
      <c r="P30" s="65">
        <f>VLOOKUP($A30,'Return Data'!$B$7:$R$2843,14,0)</f>
        <v>8.9199000000000002</v>
      </c>
      <c r="Q30" s="66">
        <f t="shared" si="9"/>
        <v>12</v>
      </c>
      <c r="R30" s="65">
        <f>VLOOKUP($A30,'Return Data'!$B$7:$R$2843,16,0)</f>
        <v>8.7203999999999997</v>
      </c>
      <c r="S30" s="67">
        <f t="shared" si="4"/>
        <v>11</v>
      </c>
    </row>
    <row r="31" spans="1:19" x14ac:dyDescent="0.3">
      <c r="A31" s="82" t="s">
        <v>78</v>
      </c>
      <c r="B31" s="64">
        <f>VLOOKUP($A31,'Return Data'!$B$7:$R$2843,3,0)</f>
        <v>44340</v>
      </c>
      <c r="C31" s="65">
        <f>VLOOKUP($A31,'Return Data'!$B$7:$R$2843,4,0)</f>
        <v>29.459399999999999</v>
      </c>
      <c r="D31" s="65">
        <f>VLOOKUP($A31,'Return Data'!$B$7:$R$2843,9,0)</f>
        <v>4.9204999999999997</v>
      </c>
      <c r="E31" s="66">
        <f t="shared" si="0"/>
        <v>25</v>
      </c>
      <c r="F31" s="65">
        <f>VLOOKUP($A31,'Return Data'!$B$7:$R$2843,10,0)</f>
        <v>5.9774000000000003</v>
      </c>
      <c r="G31" s="66">
        <f t="shared" si="1"/>
        <v>23</v>
      </c>
      <c r="H31" s="65">
        <f>VLOOKUP($A31,'Return Data'!$B$7:$R$2843,11,0)</f>
        <v>1.8096000000000001</v>
      </c>
      <c r="I31" s="66">
        <f t="shared" si="2"/>
        <v>20</v>
      </c>
      <c r="J31" s="65">
        <f>VLOOKUP($A31,'Return Data'!$B$7:$R$2843,12,0)</f>
        <v>6.6283000000000003</v>
      </c>
      <c r="K31" s="66">
        <f t="shared" si="3"/>
        <v>12</v>
      </c>
      <c r="L31" s="65">
        <f>VLOOKUP($A31,'Return Data'!$B$7:$R$2843,13,0)</f>
        <v>4.1806999999999999</v>
      </c>
      <c r="M31" s="66">
        <f t="shared" si="5"/>
        <v>23</v>
      </c>
      <c r="N31" s="65">
        <f>VLOOKUP($A31,'Return Data'!$B$7:$R$2843,17,0)</f>
        <v>10.2056</v>
      </c>
      <c r="O31" s="66">
        <f t="shared" si="8"/>
        <v>6</v>
      </c>
      <c r="P31" s="65">
        <f>VLOOKUP($A31,'Return Data'!$B$7:$R$2843,14,0)</f>
        <v>10.159599999999999</v>
      </c>
      <c r="Q31" s="66">
        <f t="shared" si="9"/>
        <v>6</v>
      </c>
      <c r="R31" s="65">
        <f>VLOOKUP($A31,'Return Data'!$B$7:$R$2843,16,0)</f>
        <v>8.9290000000000003</v>
      </c>
      <c r="S31" s="67">
        <f t="shared" si="4"/>
        <v>9</v>
      </c>
    </row>
    <row r="32" spans="1:19" x14ac:dyDescent="0.3">
      <c r="A32" s="82" t="s">
        <v>79</v>
      </c>
      <c r="B32" s="64">
        <f>VLOOKUP($A32,'Return Data'!$B$7:$R$2843,3,0)</f>
        <v>44340</v>
      </c>
      <c r="C32" s="65">
        <f>VLOOKUP($A32,'Return Data'!$B$7:$R$2843,4,0)</f>
        <v>35.4499</v>
      </c>
      <c r="D32" s="65">
        <f>VLOOKUP($A32,'Return Data'!$B$7:$R$2843,9,0)</f>
        <v>9.8768999999999991</v>
      </c>
      <c r="E32" s="66">
        <f t="shared" si="0"/>
        <v>13</v>
      </c>
      <c r="F32" s="65">
        <f>VLOOKUP($A32,'Return Data'!$B$7:$R$2843,10,0)</f>
        <v>8.8834</v>
      </c>
      <c r="G32" s="66">
        <f t="shared" si="1"/>
        <v>14</v>
      </c>
      <c r="H32" s="65">
        <f>VLOOKUP($A32,'Return Data'!$B$7:$R$2843,11,0)</f>
        <v>4.6135999999999999</v>
      </c>
      <c r="I32" s="66">
        <f t="shared" si="2"/>
        <v>7</v>
      </c>
      <c r="J32" s="65">
        <f>VLOOKUP($A32,'Return Data'!$B$7:$R$2843,12,0)</f>
        <v>7.9187000000000003</v>
      </c>
      <c r="K32" s="66">
        <f t="shared" si="3"/>
        <v>5</v>
      </c>
      <c r="L32" s="65">
        <f>VLOOKUP($A32,'Return Data'!$B$7:$R$2843,13,0)</f>
        <v>6.8201999999999998</v>
      </c>
      <c r="M32" s="66">
        <f t="shared" si="5"/>
        <v>9</v>
      </c>
      <c r="N32" s="65">
        <f>VLOOKUP($A32,'Return Data'!$B$7:$R$2843,17,0)</f>
        <v>8.3206000000000007</v>
      </c>
      <c r="O32" s="66">
        <f t="shared" si="8"/>
        <v>15</v>
      </c>
      <c r="P32" s="65">
        <f>VLOOKUP($A32,'Return Data'!$B$7:$R$2843,14,0)</f>
        <v>8.5713000000000008</v>
      </c>
      <c r="Q32" s="66">
        <f t="shared" si="9"/>
        <v>14</v>
      </c>
      <c r="R32" s="65">
        <f>VLOOKUP($A32,'Return Data'!$B$7:$R$2843,16,0)</f>
        <v>9.2383000000000006</v>
      </c>
      <c r="S32" s="67">
        <f t="shared" si="4"/>
        <v>5</v>
      </c>
    </row>
    <row r="33" spans="1:19" x14ac:dyDescent="0.3">
      <c r="A33" s="82" t="s">
        <v>80</v>
      </c>
      <c r="B33" s="64">
        <f>VLOOKUP($A33,'Return Data'!$B$7:$R$2843,3,0)</f>
        <v>44340</v>
      </c>
      <c r="C33" s="65">
        <f>VLOOKUP($A33,'Return Data'!$B$7:$R$2843,4,0)</f>
        <v>19.872800000000002</v>
      </c>
      <c r="D33" s="65">
        <f>VLOOKUP($A33,'Return Data'!$B$7:$R$2843,9,0)</f>
        <v>11.063800000000001</v>
      </c>
      <c r="E33" s="66">
        <f t="shared" si="0"/>
        <v>9</v>
      </c>
      <c r="F33" s="65">
        <f>VLOOKUP($A33,'Return Data'!$B$7:$R$2843,10,0)</f>
        <v>9.6768000000000001</v>
      </c>
      <c r="G33" s="66">
        <f t="shared" si="1"/>
        <v>10</v>
      </c>
      <c r="H33" s="65">
        <f>VLOOKUP($A33,'Return Data'!$B$7:$R$2843,11,0)</f>
        <v>1.3988</v>
      </c>
      <c r="I33" s="66">
        <f t="shared" si="2"/>
        <v>23</v>
      </c>
      <c r="J33" s="65">
        <f>VLOOKUP($A33,'Return Data'!$B$7:$R$2843,12,0)</f>
        <v>5.2721</v>
      </c>
      <c r="K33" s="66">
        <f t="shared" si="3"/>
        <v>22</v>
      </c>
      <c r="L33" s="65">
        <f>VLOOKUP($A33,'Return Data'!$B$7:$R$2843,13,0)</f>
        <v>4.7012999999999998</v>
      </c>
      <c r="M33" s="66">
        <f t="shared" si="5"/>
        <v>18</v>
      </c>
      <c r="N33" s="65">
        <f>VLOOKUP($A33,'Return Data'!$B$7:$R$2843,17,0)</f>
        <v>9.0495000000000001</v>
      </c>
      <c r="O33" s="66">
        <f t="shared" si="8"/>
        <v>9</v>
      </c>
      <c r="P33" s="65">
        <f>VLOOKUP($A33,'Return Data'!$B$7:$R$2843,14,0)</f>
        <v>8.8773</v>
      </c>
      <c r="Q33" s="66">
        <f t="shared" si="9"/>
        <v>13</v>
      </c>
      <c r="R33" s="65">
        <f>VLOOKUP($A33,'Return Data'!$B$7:$R$2843,16,0)</f>
        <v>7.4978999999999996</v>
      </c>
      <c r="S33" s="67">
        <f t="shared" si="4"/>
        <v>23</v>
      </c>
    </row>
    <row r="34" spans="1:19" x14ac:dyDescent="0.3">
      <c r="A34" s="82" t="s">
        <v>363</v>
      </c>
      <c r="B34" s="64">
        <f>VLOOKUP($A34,'Return Data'!$B$7:$R$2843,3,0)</f>
        <v>44340</v>
      </c>
      <c r="C34" s="65">
        <f>VLOOKUP($A34,'Return Data'!$B$7:$R$2843,4,0)</f>
        <v>0.31830000000000003</v>
      </c>
      <c r="D34" s="65">
        <f>VLOOKUP($A34,'Return Data'!$B$7:$R$2843,9,0)</f>
        <v>11.2028</v>
      </c>
      <c r="E34" s="66">
        <f t="shared" si="0"/>
        <v>8</v>
      </c>
      <c r="F34" s="65">
        <f>VLOOKUP($A34,'Return Data'!$B$7:$R$2843,10,0)</f>
        <v>11.388299999999999</v>
      </c>
      <c r="G34" s="66">
        <f t="shared" si="1"/>
        <v>4</v>
      </c>
      <c r="H34" s="65">
        <f>VLOOKUP($A34,'Return Data'!$B$7:$R$2843,11,0)</f>
        <v>-40.826700000000002</v>
      </c>
      <c r="I34" s="66">
        <f t="shared" si="2"/>
        <v>27</v>
      </c>
      <c r="J34" s="65"/>
      <c r="K34" s="66"/>
      <c r="L34" s="65"/>
      <c r="M34" s="66"/>
      <c r="N34" s="65"/>
      <c r="O34" s="66"/>
      <c r="P34" s="65"/>
      <c r="Q34" s="66"/>
      <c r="R34" s="65">
        <f>VLOOKUP($A34,'Return Data'!$B$7:$R$2843,16,0)</f>
        <v>-11.887700000000001</v>
      </c>
      <c r="S34" s="67">
        <f t="shared" si="4"/>
        <v>26</v>
      </c>
    </row>
    <row r="35" spans="1:19" x14ac:dyDescent="0.3">
      <c r="A35" s="82" t="s">
        <v>81</v>
      </c>
      <c r="B35" s="64">
        <f>VLOOKUP($A35,'Return Data'!$B$7:$R$2843,3,0)</f>
        <v>44340</v>
      </c>
      <c r="C35" s="65">
        <f>VLOOKUP($A35,'Return Data'!$B$7:$R$2843,4,0)</f>
        <v>22.315200000000001</v>
      </c>
      <c r="D35" s="65">
        <f>VLOOKUP($A35,'Return Data'!$B$7:$R$2843,9,0)</f>
        <v>4.6136999999999997</v>
      </c>
      <c r="E35" s="66">
        <f t="shared" si="0"/>
        <v>26</v>
      </c>
      <c r="F35" s="65">
        <f>VLOOKUP($A35,'Return Data'!$B$7:$R$2843,10,0)</f>
        <v>4.7763</v>
      </c>
      <c r="G35" s="66">
        <f t="shared" si="1"/>
        <v>24</v>
      </c>
      <c r="H35" s="65">
        <f>VLOOKUP($A35,'Return Data'!$B$7:$R$2843,11,0)</f>
        <v>1.6307</v>
      </c>
      <c r="I35" s="66">
        <f t="shared" si="2"/>
        <v>22</v>
      </c>
      <c r="J35" s="65">
        <f>VLOOKUP($A35,'Return Data'!$B$7:$R$2843,12,0)</f>
        <v>4.7538</v>
      </c>
      <c r="K35" s="66">
        <f>RANK(J35,J$8:J$35,0)</f>
        <v>25</v>
      </c>
      <c r="L35" s="65">
        <f>VLOOKUP($A35,'Return Data'!$B$7:$R$2843,13,0)</f>
        <v>4.2949999999999999</v>
      </c>
      <c r="M35" s="66">
        <f>RANK(L35,L$8:L$35,0)</f>
        <v>21</v>
      </c>
      <c r="N35" s="65">
        <f>VLOOKUP($A35,'Return Data'!$B$7:$R$2843,17,0)</f>
        <v>3.0333000000000001</v>
      </c>
      <c r="O35" s="66">
        <f>RANK(N35,N$8:N$35,0)</f>
        <v>24</v>
      </c>
      <c r="P35" s="65">
        <f>VLOOKUP($A35,'Return Data'!$B$7:$R$2843,14,0)</f>
        <v>2.6383999999999999</v>
      </c>
      <c r="Q35" s="66">
        <f>RANK(P35,P$8:P$35,0)</f>
        <v>24</v>
      </c>
      <c r="R35" s="65">
        <f>VLOOKUP($A35,'Return Data'!$B$7:$R$2843,16,0)</f>
        <v>7.1162000000000001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9.2474703703703707</v>
      </c>
      <c r="E37" s="88"/>
      <c r="F37" s="89">
        <f>AVERAGE(F8:F35)</f>
        <v>8.7956888888888862</v>
      </c>
      <c r="G37" s="88"/>
      <c r="H37" s="89">
        <f>AVERAGE(H8:H35)</f>
        <v>2.0279074074074068</v>
      </c>
      <c r="I37" s="88"/>
      <c r="J37" s="89">
        <f>AVERAGE(J8:J35)</f>
        <v>6.6252884615384611</v>
      </c>
      <c r="K37" s="88"/>
      <c r="L37" s="89">
        <f>AVERAGE(L8:L35)</f>
        <v>6.088735999999999</v>
      </c>
      <c r="M37" s="88"/>
      <c r="N37" s="89">
        <f>AVERAGE(N8:N35)</f>
        <v>8.3224249999999991</v>
      </c>
      <c r="O37" s="88"/>
      <c r="P37" s="89">
        <f>AVERAGE(P8:P35)</f>
        <v>8.4785666666666675</v>
      </c>
      <c r="Q37" s="88"/>
      <c r="R37" s="89">
        <f>AVERAGE(R8:R35)</f>
        <v>6.8281074074074075</v>
      </c>
      <c r="S37" s="90"/>
    </row>
    <row r="38" spans="1:19" x14ac:dyDescent="0.3">
      <c r="A38" s="87" t="s">
        <v>28</v>
      </c>
      <c r="B38" s="88"/>
      <c r="C38" s="88"/>
      <c r="D38" s="89">
        <f>MIN(D8:D35)</f>
        <v>0</v>
      </c>
      <c r="E38" s="88"/>
      <c r="F38" s="89">
        <f>MIN(F8:F35)</f>
        <v>0</v>
      </c>
      <c r="G38" s="88"/>
      <c r="H38" s="89">
        <f>MIN(H8:H35)</f>
        <v>-40.826700000000002</v>
      </c>
      <c r="I38" s="88"/>
      <c r="J38" s="89">
        <f>MIN(J8:J35)</f>
        <v>0</v>
      </c>
      <c r="K38" s="88"/>
      <c r="L38" s="89">
        <f>MIN(L8:L35)</f>
        <v>3.7974000000000001</v>
      </c>
      <c r="M38" s="88"/>
      <c r="N38" s="89">
        <f>MIN(N8:N35)</f>
        <v>3.0333000000000001</v>
      </c>
      <c r="O38" s="88"/>
      <c r="P38" s="89">
        <f>MIN(P8:P35)</f>
        <v>2.6383999999999999</v>
      </c>
      <c r="Q38" s="88"/>
      <c r="R38" s="89">
        <f>MIN(R8:R35)</f>
        <v>-16.717199999999998</v>
      </c>
      <c r="S38" s="90"/>
    </row>
    <row r="39" spans="1:19" ht="15" thickBot="1" x14ac:dyDescent="0.35">
      <c r="A39" s="91" t="s">
        <v>29</v>
      </c>
      <c r="B39" s="92"/>
      <c r="C39" s="92"/>
      <c r="D39" s="93">
        <f>MAX(D8:D35)</f>
        <v>16.140999999999998</v>
      </c>
      <c r="E39" s="92"/>
      <c r="F39" s="93">
        <f>MAX(F8:F35)</f>
        <v>16.379000000000001</v>
      </c>
      <c r="G39" s="92"/>
      <c r="H39" s="93">
        <f>MAX(H8:H35)</f>
        <v>15.8003</v>
      </c>
      <c r="I39" s="92"/>
      <c r="J39" s="93">
        <f>MAX(J8:J35)</f>
        <v>12.2241</v>
      </c>
      <c r="K39" s="92"/>
      <c r="L39" s="93">
        <f>MAX(L8:L35)</f>
        <v>10.489000000000001</v>
      </c>
      <c r="M39" s="92"/>
      <c r="N39" s="93">
        <f>MAX(N8:N35)</f>
        <v>11.019500000000001</v>
      </c>
      <c r="O39" s="92"/>
      <c r="P39" s="93">
        <f>MAX(P8:P35)</f>
        <v>10.952199999999999</v>
      </c>
      <c r="Q39" s="92"/>
      <c r="R39" s="93">
        <f>MAX(R8:R35)</f>
        <v>10.8392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44340</v>
      </c>
      <c r="C8" s="65">
        <f>VLOOKUP($A8,'Return Data'!$B$7:$R$2843,4,0)</f>
        <v>24.154699999999998</v>
      </c>
      <c r="D8" s="65">
        <f>VLOOKUP($A8,'Return Data'!$B$7:$R$2843,9,0)</f>
        <v>8.2811000000000003</v>
      </c>
      <c r="E8" s="66">
        <f t="shared" ref="E8:E39" si="0">RANK(D8,D$8:D$39,0)</f>
        <v>17</v>
      </c>
      <c r="F8" s="65">
        <f>VLOOKUP($A8,'Return Data'!$B$7:$R$2843,10,0)</f>
        <v>10.0471</v>
      </c>
      <c r="G8" s="66">
        <f t="shared" ref="G8:G39" si="1">RANK(F8,F$8:F$39,0)</f>
        <v>8</v>
      </c>
      <c r="H8" s="65">
        <f>VLOOKUP($A8,'Return Data'!$B$7:$R$2843,11,0)</f>
        <v>5.5237999999999996</v>
      </c>
      <c r="I8" s="66">
        <f t="shared" ref="I8:I39" si="2">RANK(H8,H$8:H$39,0)</f>
        <v>4</v>
      </c>
      <c r="J8" s="65">
        <f>VLOOKUP($A8,'Return Data'!$B$7:$R$2843,12,0)</f>
        <v>7.2842000000000002</v>
      </c>
      <c r="K8" s="66">
        <f t="shared" ref="K8:K37" si="3">RANK(J8,J$8:J$39,0)</f>
        <v>6</v>
      </c>
      <c r="L8" s="65">
        <f>VLOOKUP($A8,'Return Data'!$B$7:$R$2843,13,0)</f>
        <v>8.7213999999999992</v>
      </c>
      <c r="M8" s="66">
        <f>RANK(L8,L$8:L$39,0)</f>
        <v>3</v>
      </c>
      <c r="N8" s="65">
        <f>VLOOKUP($A8,'Return Data'!$B$7:$R$2843,17,0)</f>
        <v>5.0829000000000004</v>
      </c>
      <c r="O8" s="66">
        <f>RANK(N8,N$8:N$39,0)</f>
        <v>24</v>
      </c>
      <c r="P8" s="65">
        <f>VLOOKUP($A8,'Return Data'!$B$7:$R$2843,14,0)</f>
        <v>5.5521000000000003</v>
      </c>
      <c r="Q8" s="66">
        <f>RANK(P8,P$8:P$39,0)</f>
        <v>25</v>
      </c>
      <c r="R8" s="65">
        <f>VLOOKUP($A8,'Return Data'!$B$7:$R$2843,16,0)</f>
        <v>7.5384000000000002</v>
      </c>
      <c r="S8" s="67">
        <f t="shared" ref="S8:S39" si="4">RANK(R8,R$8:R$39,0)</f>
        <v>15</v>
      </c>
    </row>
    <row r="9" spans="1:19" x14ac:dyDescent="0.3">
      <c r="A9" s="82" t="s">
        <v>83</v>
      </c>
      <c r="B9" s="64">
        <f>VLOOKUP($A9,'Return Data'!$B$7:$R$2843,3,0)</f>
        <v>44340</v>
      </c>
      <c r="C9" s="65">
        <f>VLOOKUP($A9,'Return Data'!$B$7:$R$2843,4,0)</f>
        <v>34.923499999999997</v>
      </c>
      <c r="D9" s="65">
        <f>VLOOKUP($A9,'Return Data'!$B$7:$R$2843,9,0)</f>
        <v>8.2842000000000002</v>
      </c>
      <c r="E9" s="66">
        <f t="shared" si="0"/>
        <v>16</v>
      </c>
      <c r="F9" s="65">
        <f>VLOOKUP($A9,'Return Data'!$B$7:$R$2843,10,0)</f>
        <v>10.053100000000001</v>
      </c>
      <c r="G9" s="66">
        <f t="shared" si="1"/>
        <v>7</v>
      </c>
      <c r="H9" s="65">
        <f>VLOOKUP($A9,'Return Data'!$B$7:$R$2843,11,0)</f>
        <v>5.5339999999999998</v>
      </c>
      <c r="I9" s="66">
        <f t="shared" si="2"/>
        <v>3</v>
      </c>
      <c r="J9" s="65">
        <f>VLOOKUP($A9,'Return Data'!$B$7:$R$2843,12,0)</f>
        <v>7.2957000000000001</v>
      </c>
      <c r="K9" s="66">
        <f t="shared" si="3"/>
        <v>5</v>
      </c>
      <c r="L9" s="65">
        <f>VLOOKUP($A9,'Return Data'!$B$7:$R$2843,13,0)</f>
        <v>8.7311999999999994</v>
      </c>
      <c r="M9" s="66">
        <f>RANK(L9,L$8:L$39,0)</f>
        <v>2</v>
      </c>
      <c r="N9" s="65">
        <f>VLOOKUP($A9,'Return Data'!$B$7:$R$2843,17,0)</f>
        <v>5.09</v>
      </c>
      <c r="O9" s="66">
        <f>RANK(N9,N$8:N$39,0)</f>
        <v>23</v>
      </c>
      <c r="P9" s="65">
        <f>VLOOKUP($A9,'Return Data'!$B$7:$R$2843,14,0)</f>
        <v>5.5571999999999999</v>
      </c>
      <c r="Q9" s="66">
        <f>RANK(P9,P$8:P$39,0)</f>
        <v>24</v>
      </c>
      <c r="R9" s="65">
        <f>VLOOKUP($A9,'Return Data'!$B$7:$R$2843,16,0)</f>
        <v>7.7926000000000002</v>
      </c>
      <c r="S9" s="67">
        <f t="shared" si="4"/>
        <v>13</v>
      </c>
    </row>
    <row r="10" spans="1:19" x14ac:dyDescent="0.3">
      <c r="A10" s="82" t="s">
        <v>84</v>
      </c>
      <c r="B10" s="64">
        <f>VLOOKUP($A10,'Return Data'!$B$7:$R$2843,3,0)</f>
        <v>44340</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-16.7136</v>
      </c>
      <c r="S10" s="67">
        <f t="shared" si="4"/>
        <v>30</v>
      </c>
    </row>
    <row r="11" spans="1:19" x14ac:dyDescent="0.3">
      <c r="A11" s="82" t="s">
        <v>85</v>
      </c>
      <c r="B11" s="64">
        <f>VLOOKUP($A11,'Return Data'!$B$7:$R$2843,3,0)</f>
        <v>44340</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-16.715199999999999</v>
      </c>
      <c r="S11" s="67">
        <f t="shared" si="4"/>
        <v>31</v>
      </c>
    </row>
    <row r="12" spans="1:19" x14ac:dyDescent="0.3">
      <c r="A12" s="82" t="s">
        <v>86</v>
      </c>
      <c r="B12" s="64">
        <f>VLOOKUP($A12,'Return Data'!$B$7:$R$2843,3,0)</f>
        <v>44340</v>
      </c>
      <c r="C12" s="65">
        <f>VLOOKUP($A12,'Return Data'!$B$7:$R$2843,4,0)</f>
        <v>23.335599999999999</v>
      </c>
      <c r="D12" s="65">
        <f>VLOOKUP($A12,'Return Data'!$B$7:$R$2843,9,0)</f>
        <v>11.9572</v>
      </c>
      <c r="E12" s="66">
        <f t="shared" si="0"/>
        <v>3</v>
      </c>
      <c r="F12" s="65">
        <f>VLOOKUP($A12,'Return Data'!$B$7:$R$2843,10,0)</f>
        <v>15.7872</v>
      </c>
      <c r="G12" s="66">
        <f t="shared" si="1"/>
        <v>2</v>
      </c>
      <c r="H12" s="65">
        <f>VLOOKUP($A12,'Return Data'!$B$7:$R$2843,11,0)</f>
        <v>3.5329999999999999</v>
      </c>
      <c r="I12" s="66">
        <f t="shared" si="2"/>
        <v>9</v>
      </c>
      <c r="J12" s="65">
        <f>VLOOKUP($A12,'Return Data'!$B$7:$R$2843,12,0)</f>
        <v>7.2404000000000002</v>
      </c>
      <c r="K12" s="66">
        <f t="shared" si="3"/>
        <v>7</v>
      </c>
      <c r="L12" s="65">
        <f>VLOOKUP($A12,'Return Data'!$B$7:$R$2843,13,0)</f>
        <v>6.7843999999999998</v>
      </c>
      <c r="M12" s="66">
        <f t="shared" ref="M12:M37" si="5">RANK(L12,L$8:L$39,0)</f>
        <v>8</v>
      </c>
      <c r="N12" s="65">
        <f>VLOOKUP($A12,'Return Data'!$B$7:$R$2843,17,0)</f>
        <v>10.398400000000001</v>
      </c>
      <c r="O12" s="66">
        <f t="shared" ref="O12:O25" si="6">RANK(N12,N$8:N$39,0)</f>
        <v>1</v>
      </c>
      <c r="P12" s="65">
        <f>VLOOKUP($A12,'Return Data'!$B$7:$R$2843,14,0)</f>
        <v>10.1257</v>
      </c>
      <c r="Q12" s="66">
        <f t="shared" ref="Q12:Q25" si="7">RANK(P12,P$8:P$39,0)</f>
        <v>1</v>
      </c>
      <c r="R12" s="65">
        <f>VLOOKUP($A12,'Return Data'!$B$7:$R$2843,16,0)</f>
        <v>8.7682000000000002</v>
      </c>
      <c r="S12" s="67">
        <f t="shared" si="4"/>
        <v>2</v>
      </c>
    </row>
    <row r="13" spans="1:19" x14ac:dyDescent="0.3">
      <c r="A13" s="82" t="s">
        <v>87</v>
      </c>
      <c r="B13" s="64">
        <f>VLOOKUP($A13,'Return Data'!$B$7:$R$2843,3,0)</f>
        <v>44340</v>
      </c>
      <c r="C13" s="65">
        <f>VLOOKUP($A13,'Return Data'!$B$7:$R$2843,4,0)</f>
        <v>18.492799999999999</v>
      </c>
      <c r="D13" s="65">
        <f>VLOOKUP($A13,'Return Data'!$B$7:$R$2843,9,0)</f>
        <v>10.3537</v>
      </c>
      <c r="E13" s="66">
        <f t="shared" si="0"/>
        <v>10</v>
      </c>
      <c r="F13" s="65">
        <f>VLOOKUP($A13,'Return Data'!$B$7:$R$2843,10,0)</f>
        <v>7.6007999999999996</v>
      </c>
      <c r="G13" s="66">
        <f t="shared" si="1"/>
        <v>17</v>
      </c>
      <c r="H13" s="65">
        <f>VLOOKUP($A13,'Return Data'!$B$7:$R$2843,11,0)</f>
        <v>7.4001000000000001</v>
      </c>
      <c r="I13" s="66">
        <f t="shared" si="2"/>
        <v>2</v>
      </c>
      <c r="J13" s="65">
        <f>VLOOKUP($A13,'Return Data'!$B$7:$R$2843,12,0)</f>
        <v>8.7276000000000007</v>
      </c>
      <c r="K13" s="66">
        <f t="shared" si="3"/>
        <v>2</v>
      </c>
      <c r="L13" s="65">
        <f>VLOOKUP($A13,'Return Data'!$B$7:$R$2843,13,0)</f>
        <v>7.3635000000000002</v>
      </c>
      <c r="M13" s="66">
        <f t="shared" si="5"/>
        <v>6</v>
      </c>
      <c r="N13" s="65">
        <f>VLOOKUP($A13,'Return Data'!$B$7:$R$2843,17,0)</f>
        <v>3.5895999999999999</v>
      </c>
      <c r="O13" s="66">
        <f t="shared" si="6"/>
        <v>26</v>
      </c>
      <c r="P13" s="65">
        <f>VLOOKUP($A13,'Return Data'!$B$7:$R$2843,14,0)</f>
        <v>4.4271000000000003</v>
      </c>
      <c r="Q13" s="66">
        <f t="shared" si="7"/>
        <v>26</v>
      </c>
      <c r="R13" s="65">
        <f>VLOOKUP($A13,'Return Data'!$B$7:$R$2843,16,0)</f>
        <v>7.1486000000000001</v>
      </c>
      <c r="S13" s="67">
        <f t="shared" si="4"/>
        <v>19</v>
      </c>
    </row>
    <row r="14" spans="1:19" x14ac:dyDescent="0.3">
      <c r="A14" s="82" t="s">
        <v>88</v>
      </c>
      <c r="B14" s="64">
        <f>VLOOKUP($A14,'Return Data'!$B$7:$R$2843,3,0)</f>
        <v>44340</v>
      </c>
      <c r="C14" s="65">
        <f>VLOOKUP($A14,'Return Data'!$B$7:$R$2843,4,0)</f>
        <v>36.315399999999997</v>
      </c>
      <c r="D14" s="65">
        <f>VLOOKUP($A14,'Return Data'!$B$7:$R$2843,9,0)</f>
        <v>7.3042999999999996</v>
      </c>
      <c r="E14" s="66">
        <f t="shared" si="0"/>
        <v>24</v>
      </c>
      <c r="F14" s="65">
        <f>VLOOKUP($A14,'Return Data'!$B$7:$R$2843,10,0)</f>
        <v>7.6757999999999997</v>
      </c>
      <c r="G14" s="66">
        <f t="shared" si="1"/>
        <v>16</v>
      </c>
      <c r="H14" s="65">
        <f>VLOOKUP($A14,'Return Data'!$B$7:$R$2843,11,0)</f>
        <v>1</v>
      </c>
      <c r="I14" s="66">
        <f t="shared" si="2"/>
        <v>25</v>
      </c>
      <c r="J14" s="65">
        <f>VLOOKUP($A14,'Return Data'!$B$7:$R$2843,12,0)</f>
        <v>5.0617000000000001</v>
      </c>
      <c r="K14" s="66">
        <f t="shared" si="3"/>
        <v>19</v>
      </c>
      <c r="L14" s="65">
        <f>VLOOKUP($A14,'Return Data'!$B$7:$R$2843,13,0)</f>
        <v>2.9704999999999999</v>
      </c>
      <c r="M14" s="66">
        <f t="shared" si="5"/>
        <v>27</v>
      </c>
      <c r="N14" s="65">
        <f>VLOOKUP($A14,'Return Data'!$B$7:$R$2843,17,0)</f>
        <v>6.8849999999999998</v>
      </c>
      <c r="O14" s="66">
        <f t="shared" si="6"/>
        <v>20</v>
      </c>
      <c r="P14" s="65">
        <f>VLOOKUP($A14,'Return Data'!$B$7:$R$2843,14,0)</f>
        <v>7.3105000000000002</v>
      </c>
      <c r="Q14" s="66">
        <f t="shared" si="7"/>
        <v>18</v>
      </c>
      <c r="R14" s="65">
        <f>VLOOKUP($A14,'Return Data'!$B$7:$R$2843,16,0)</f>
        <v>8.0402000000000005</v>
      </c>
      <c r="S14" s="67">
        <f t="shared" si="4"/>
        <v>11</v>
      </c>
    </row>
    <row r="15" spans="1:19" x14ac:dyDescent="0.3">
      <c r="A15" s="82" t="s">
        <v>89</v>
      </c>
      <c r="B15" s="64">
        <f>VLOOKUP($A15,'Return Data'!$B$7:$R$2843,3,0)</f>
        <v>44340</v>
      </c>
      <c r="C15" s="65">
        <f>VLOOKUP($A15,'Return Data'!$B$7:$R$2843,4,0)</f>
        <v>24.003399999999999</v>
      </c>
      <c r="D15" s="65">
        <f>VLOOKUP($A15,'Return Data'!$B$7:$R$2843,9,0)</f>
        <v>5.5591999999999997</v>
      </c>
      <c r="E15" s="66">
        <f t="shared" si="0"/>
        <v>27</v>
      </c>
      <c r="F15" s="65">
        <f>VLOOKUP($A15,'Return Data'!$B$7:$R$2843,10,0)</f>
        <v>3.2513000000000001</v>
      </c>
      <c r="G15" s="66">
        <f t="shared" si="1"/>
        <v>29</v>
      </c>
      <c r="H15" s="65">
        <f>VLOOKUP($A15,'Return Data'!$B$7:$R$2843,11,0)</f>
        <v>0.32819999999999999</v>
      </c>
      <c r="I15" s="66">
        <f t="shared" si="2"/>
        <v>27</v>
      </c>
      <c r="J15" s="65">
        <f>VLOOKUP($A15,'Return Data'!$B$7:$R$2843,12,0)</f>
        <v>4.1764999999999999</v>
      </c>
      <c r="K15" s="66">
        <f t="shared" si="3"/>
        <v>27</v>
      </c>
      <c r="L15" s="65">
        <f>VLOOKUP($A15,'Return Data'!$B$7:$R$2843,13,0)</f>
        <v>2.8435000000000001</v>
      </c>
      <c r="M15" s="66">
        <f t="shared" si="5"/>
        <v>28</v>
      </c>
      <c r="N15" s="65">
        <f>VLOOKUP($A15,'Return Data'!$B$7:$R$2843,17,0)</f>
        <v>7.4695</v>
      </c>
      <c r="O15" s="66">
        <f t="shared" si="6"/>
        <v>14</v>
      </c>
      <c r="P15" s="65">
        <f>VLOOKUP($A15,'Return Data'!$B$7:$R$2843,14,0)</f>
        <v>7.4676999999999998</v>
      </c>
      <c r="Q15" s="66">
        <f t="shared" si="7"/>
        <v>14</v>
      </c>
      <c r="R15" s="65">
        <f>VLOOKUP($A15,'Return Data'!$B$7:$R$2843,16,0)</f>
        <v>7.5731000000000002</v>
      </c>
      <c r="S15" s="67">
        <f t="shared" si="4"/>
        <v>14</v>
      </c>
    </row>
    <row r="16" spans="1:19" x14ac:dyDescent="0.3">
      <c r="A16" s="82" t="s">
        <v>90</v>
      </c>
      <c r="B16" s="64">
        <f>VLOOKUP($A16,'Return Data'!$B$7:$R$2843,3,0)</f>
        <v>44340</v>
      </c>
      <c r="C16" s="65">
        <f>VLOOKUP($A16,'Return Data'!$B$7:$R$2843,4,0)</f>
        <v>2640.4092000000001</v>
      </c>
      <c r="D16" s="65">
        <f>VLOOKUP($A16,'Return Data'!$B$7:$R$2843,9,0)</f>
        <v>10.582599999999999</v>
      </c>
      <c r="E16" s="66">
        <f t="shared" si="0"/>
        <v>9</v>
      </c>
      <c r="F16" s="65">
        <f>VLOOKUP($A16,'Return Data'!$B$7:$R$2843,10,0)</f>
        <v>10.1373</v>
      </c>
      <c r="G16" s="66">
        <f t="shared" si="1"/>
        <v>6</v>
      </c>
      <c r="H16" s="65">
        <f>VLOOKUP($A16,'Return Data'!$B$7:$R$2843,11,0)</f>
        <v>1.4481999999999999</v>
      </c>
      <c r="I16" s="66">
        <f t="shared" si="2"/>
        <v>21</v>
      </c>
      <c r="J16" s="65">
        <f>VLOOKUP($A16,'Return Data'!$B$7:$R$2843,12,0)</f>
        <v>5.7259000000000002</v>
      </c>
      <c r="K16" s="66">
        <f t="shared" si="3"/>
        <v>15</v>
      </c>
      <c r="L16" s="65">
        <f>VLOOKUP($A16,'Return Data'!$B$7:$R$2843,13,0)</f>
        <v>4.0210999999999997</v>
      </c>
      <c r="M16" s="66">
        <f t="shared" si="5"/>
        <v>22</v>
      </c>
      <c r="N16" s="65">
        <f>VLOOKUP($A16,'Return Data'!$B$7:$R$2843,17,0)</f>
        <v>10.3125</v>
      </c>
      <c r="O16" s="66">
        <f t="shared" si="6"/>
        <v>2</v>
      </c>
      <c r="P16" s="65">
        <f>VLOOKUP($A16,'Return Data'!$B$7:$R$2843,14,0)</f>
        <v>9.7561</v>
      </c>
      <c r="Q16" s="66">
        <f t="shared" si="7"/>
        <v>4</v>
      </c>
      <c r="R16" s="65">
        <f>VLOOKUP($A16,'Return Data'!$B$7:$R$2843,16,0)</f>
        <v>7.1539000000000001</v>
      </c>
      <c r="S16" s="67">
        <f t="shared" si="4"/>
        <v>18</v>
      </c>
    </row>
    <row r="17" spans="1:19" x14ac:dyDescent="0.3">
      <c r="A17" s="82" t="s">
        <v>92</v>
      </c>
      <c r="B17" s="64">
        <f>VLOOKUP($A17,'Return Data'!$B$7:$R$2843,3,0)</f>
        <v>44340</v>
      </c>
      <c r="C17" s="65">
        <f>VLOOKUP($A17,'Return Data'!$B$7:$R$2843,4,0)</f>
        <v>72.060299999999998</v>
      </c>
      <c r="D17" s="65">
        <f>VLOOKUP($A17,'Return Data'!$B$7:$R$2843,9,0)</f>
        <v>6.2698999999999998</v>
      </c>
      <c r="E17" s="66">
        <f t="shared" si="0"/>
        <v>26</v>
      </c>
      <c r="F17" s="65">
        <f>VLOOKUP($A17,'Return Data'!$B$7:$R$2843,10,0)</f>
        <v>16.230699999999999</v>
      </c>
      <c r="G17" s="66">
        <f t="shared" si="1"/>
        <v>1</v>
      </c>
      <c r="H17" s="65">
        <f>VLOOKUP($A17,'Return Data'!$B$7:$R$2843,11,0)</f>
        <v>15.2866</v>
      </c>
      <c r="I17" s="66">
        <f t="shared" si="2"/>
        <v>1</v>
      </c>
      <c r="J17" s="65">
        <f>VLOOKUP($A17,'Return Data'!$B$7:$R$2843,12,0)</f>
        <v>11.5861</v>
      </c>
      <c r="K17" s="66">
        <f t="shared" si="3"/>
        <v>1</v>
      </c>
      <c r="L17" s="65">
        <f>VLOOKUP($A17,'Return Data'!$B$7:$R$2843,13,0)</f>
        <v>9.7829999999999995</v>
      </c>
      <c r="M17" s="66">
        <f t="shared" si="5"/>
        <v>1</v>
      </c>
      <c r="N17" s="65">
        <f>VLOOKUP($A17,'Return Data'!$B$7:$R$2843,17,0)</f>
        <v>3.6038999999999999</v>
      </c>
      <c r="O17" s="66">
        <f t="shared" si="6"/>
        <v>25</v>
      </c>
      <c r="P17" s="65">
        <f>VLOOKUP($A17,'Return Data'!$B$7:$R$2843,14,0)</f>
        <v>5.5858999999999996</v>
      </c>
      <c r="Q17" s="66">
        <f t="shared" si="7"/>
        <v>23</v>
      </c>
      <c r="R17" s="65">
        <f>VLOOKUP($A17,'Return Data'!$B$7:$R$2843,16,0)</f>
        <v>8.49</v>
      </c>
      <c r="S17" s="67">
        <f t="shared" si="4"/>
        <v>5</v>
      </c>
    </row>
    <row r="18" spans="1:19" x14ac:dyDescent="0.3">
      <c r="A18" s="82" t="s">
        <v>93</v>
      </c>
      <c r="B18" s="64">
        <f>VLOOKUP($A18,'Return Data'!$B$7:$R$2843,3,0)</f>
        <v>44340</v>
      </c>
      <c r="C18" s="65">
        <f>VLOOKUP($A18,'Return Data'!$B$7:$R$2843,4,0)</f>
        <v>68.358800000000002</v>
      </c>
      <c r="D18" s="65">
        <f>VLOOKUP($A18,'Return Data'!$B$7:$R$2843,9,0)</f>
        <v>7.5945999999999998</v>
      </c>
      <c r="E18" s="66">
        <f t="shared" si="0"/>
        <v>20</v>
      </c>
      <c r="F18" s="65">
        <f>VLOOKUP($A18,'Return Data'!$B$7:$R$2843,10,0)</f>
        <v>4.0648999999999997</v>
      </c>
      <c r="G18" s="66">
        <f t="shared" si="1"/>
        <v>26</v>
      </c>
      <c r="H18" s="65">
        <f>VLOOKUP($A18,'Return Data'!$B$7:$R$2843,11,0)</f>
        <v>1.895</v>
      </c>
      <c r="I18" s="66">
        <f t="shared" si="2"/>
        <v>17</v>
      </c>
      <c r="J18" s="65">
        <f>VLOOKUP($A18,'Return Data'!$B$7:$R$2843,12,0)</f>
        <v>4.7702</v>
      </c>
      <c r="K18" s="66">
        <f t="shared" si="3"/>
        <v>23</v>
      </c>
      <c r="L18" s="65">
        <f>VLOOKUP($A18,'Return Data'!$B$7:$R$2843,13,0)</f>
        <v>5.452</v>
      </c>
      <c r="M18" s="66">
        <f t="shared" si="5"/>
        <v>12</v>
      </c>
      <c r="N18" s="65">
        <f>VLOOKUP($A18,'Return Data'!$B$7:$R$2843,17,0)</f>
        <v>7.1242999999999999</v>
      </c>
      <c r="O18" s="66">
        <f t="shared" si="6"/>
        <v>17</v>
      </c>
      <c r="P18" s="65">
        <f>VLOOKUP($A18,'Return Data'!$B$7:$R$2843,14,0)</f>
        <v>5.6452</v>
      </c>
      <c r="Q18" s="66">
        <f t="shared" si="7"/>
        <v>20</v>
      </c>
      <c r="R18" s="65">
        <f>VLOOKUP($A18,'Return Data'!$B$7:$R$2843,16,0)</f>
        <v>8.3070000000000004</v>
      </c>
      <c r="S18" s="67">
        <f t="shared" si="4"/>
        <v>7</v>
      </c>
    </row>
    <row r="19" spans="1:19" x14ac:dyDescent="0.3">
      <c r="A19" s="82" t="s">
        <v>94</v>
      </c>
      <c r="B19" s="64">
        <f>VLOOKUP($A19,'Return Data'!$B$7:$R$2843,3,0)</f>
        <v>44340</v>
      </c>
      <c r="C19" s="65">
        <f>VLOOKUP($A19,'Return Data'!$B$7:$R$2843,4,0)</f>
        <v>68.358800000000002</v>
      </c>
      <c r="D19" s="65">
        <f>VLOOKUP($A19,'Return Data'!$B$7:$R$2843,9,0)</f>
        <v>7.5945999999999998</v>
      </c>
      <c r="E19" s="66">
        <f t="shared" si="0"/>
        <v>20</v>
      </c>
      <c r="F19" s="65">
        <f>VLOOKUP($A19,'Return Data'!$B$7:$R$2843,10,0)</f>
        <v>4.0648999999999997</v>
      </c>
      <c r="G19" s="66">
        <f t="shared" si="1"/>
        <v>26</v>
      </c>
      <c r="H19" s="65">
        <f>VLOOKUP($A19,'Return Data'!$B$7:$R$2843,11,0)</f>
        <v>1.895</v>
      </c>
      <c r="I19" s="66">
        <f t="shared" si="2"/>
        <v>17</v>
      </c>
      <c r="J19" s="65">
        <f>VLOOKUP($A19,'Return Data'!$B$7:$R$2843,12,0)</f>
        <v>4.7702</v>
      </c>
      <c r="K19" s="66">
        <f t="shared" si="3"/>
        <v>23</v>
      </c>
      <c r="L19" s="65">
        <f>VLOOKUP($A19,'Return Data'!$B$7:$R$2843,13,0)</f>
        <v>5.452</v>
      </c>
      <c r="M19" s="66">
        <f t="shared" si="5"/>
        <v>12</v>
      </c>
      <c r="N19" s="65">
        <f>VLOOKUP($A19,'Return Data'!$B$7:$R$2843,17,0)</f>
        <v>7.1242999999999999</v>
      </c>
      <c r="O19" s="66">
        <f t="shared" si="6"/>
        <v>17</v>
      </c>
      <c r="P19" s="65">
        <f>VLOOKUP($A19,'Return Data'!$B$7:$R$2843,14,0)</f>
        <v>5.6452</v>
      </c>
      <c r="Q19" s="66">
        <f t="shared" si="7"/>
        <v>20</v>
      </c>
      <c r="R19" s="65">
        <f>VLOOKUP($A19,'Return Data'!$B$7:$R$2843,16,0)</f>
        <v>8.3070000000000004</v>
      </c>
      <c r="S19" s="67">
        <f t="shared" si="4"/>
        <v>7</v>
      </c>
    </row>
    <row r="20" spans="1:19" x14ac:dyDescent="0.3">
      <c r="A20" s="82" t="s">
        <v>95</v>
      </c>
      <c r="B20" s="64">
        <f>VLOOKUP($A20,'Return Data'!$B$7:$R$2843,3,0)</f>
        <v>44340</v>
      </c>
      <c r="C20" s="65">
        <f>VLOOKUP($A20,'Return Data'!$B$7:$R$2843,4,0)</f>
        <v>68.358800000000002</v>
      </c>
      <c r="D20" s="65">
        <f>VLOOKUP($A20,'Return Data'!$B$7:$R$2843,9,0)</f>
        <v>7.5945999999999998</v>
      </c>
      <c r="E20" s="66">
        <f t="shared" si="0"/>
        <v>20</v>
      </c>
      <c r="F20" s="65">
        <f>VLOOKUP($A20,'Return Data'!$B$7:$R$2843,10,0)</f>
        <v>4.0648999999999997</v>
      </c>
      <c r="G20" s="66">
        <f t="shared" si="1"/>
        <v>26</v>
      </c>
      <c r="H20" s="65">
        <f>VLOOKUP($A20,'Return Data'!$B$7:$R$2843,11,0)</f>
        <v>1.895</v>
      </c>
      <c r="I20" s="66">
        <f t="shared" si="2"/>
        <v>17</v>
      </c>
      <c r="J20" s="65">
        <f>VLOOKUP($A20,'Return Data'!$B$7:$R$2843,12,0)</f>
        <v>4.7702</v>
      </c>
      <c r="K20" s="66">
        <f t="shared" si="3"/>
        <v>23</v>
      </c>
      <c r="L20" s="65">
        <f>VLOOKUP($A20,'Return Data'!$B$7:$R$2843,13,0)</f>
        <v>5.452</v>
      </c>
      <c r="M20" s="66">
        <f t="shared" si="5"/>
        <v>12</v>
      </c>
      <c r="N20" s="65">
        <f>VLOOKUP($A20,'Return Data'!$B$7:$R$2843,17,0)</f>
        <v>7.1242999999999999</v>
      </c>
      <c r="O20" s="66">
        <f t="shared" si="6"/>
        <v>17</v>
      </c>
      <c r="P20" s="65">
        <f>VLOOKUP($A20,'Return Data'!$B$7:$R$2843,14,0)</f>
        <v>5.6452</v>
      </c>
      <c r="Q20" s="66">
        <f t="shared" si="7"/>
        <v>20</v>
      </c>
      <c r="R20" s="65">
        <f>VLOOKUP($A20,'Return Data'!$B$7:$R$2843,16,0)</f>
        <v>8.3070000000000004</v>
      </c>
      <c r="S20" s="67">
        <f t="shared" si="4"/>
        <v>7</v>
      </c>
    </row>
    <row r="21" spans="1:19" x14ac:dyDescent="0.3">
      <c r="A21" s="82" t="s">
        <v>96</v>
      </c>
      <c r="B21" s="64">
        <f>VLOOKUP($A21,'Return Data'!$B$7:$R$2843,3,0)</f>
        <v>44340</v>
      </c>
      <c r="C21" s="65">
        <f>VLOOKUP($A21,'Return Data'!$B$7:$R$2843,4,0)</f>
        <v>28.472899999999999</v>
      </c>
      <c r="D21" s="65">
        <f>VLOOKUP($A21,'Return Data'!$B$7:$R$2843,9,0)</f>
        <v>11.997400000000001</v>
      </c>
      <c r="E21" s="66">
        <f t="shared" si="0"/>
        <v>2</v>
      </c>
      <c r="F21" s="65">
        <f>VLOOKUP($A21,'Return Data'!$B$7:$R$2843,10,0)</f>
        <v>7.8101000000000003</v>
      </c>
      <c r="G21" s="66">
        <f t="shared" si="1"/>
        <v>15</v>
      </c>
      <c r="H21" s="65">
        <f>VLOOKUP($A21,'Return Data'!$B$7:$R$2843,11,0)</f>
        <v>1.5328999999999999</v>
      </c>
      <c r="I21" s="66">
        <f t="shared" si="2"/>
        <v>20</v>
      </c>
      <c r="J21" s="65">
        <f>VLOOKUP($A21,'Return Data'!$B$7:$R$2843,12,0)</f>
        <v>5.2478999999999996</v>
      </c>
      <c r="K21" s="66">
        <f t="shared" si="3"/>
        <v>18</v>
      </c>
      <c r="L21" s="65">
        <f>VLOOKUP($A21,'Return Data'!$B$7:$R$2843,13,0)</f>
        <v>4.1665999999999999</v>
      </c>
      <c r="M21" s="66">
        <f t="shared" si="5"/>
        <v>21</v>
      </c>
      <c r="N21" s="65">
        <f>VLOOKUP($A21,'Return Data'!$B$7:$R$2843,17,0)</f>
        <v>7.7038000000000002</v>
      </c>
      <c r="O21" s="66">
        <f t="shared" si="6"/>
        <v>13</v>
      </c>
      <c r="P21" s="65">
        <f>VLOOKUP($A21,'Return Data'!$B$7:$R$2843,14,0)</f>
        <v>8.2645999999999997</v>
      </c>
      <c r="Q21" s="66">
        <f t="shared" si="7"/>
        <v>13</v>
      </c>
      <c r="R21" s="65">
        <f>VLOOKUP($A21,'Return Data'!$B$7:$R$2843,16,0)</f>
        <v>7.9709000000000003</v>
      </c>
      <c r="S21" s="67">
        <f t="shared" si="4"/>
        <v>12</v>
      </c>
    </row>
    <row r="22" spans="1:19" x14ac:dyDescent="0.3">
      <c r="A22" s="82" t="s">
        <v>97</v>
      </c>
      <c r="B22" s="64">
        <f>VLOOKUP($A22,'Return Data'!$B$7:$R$2843,3,0)</f>
        <v>44340</v>
      </c>
      <c r="C22" s="65">
        <f>VLOOKUP($A22,'Return Data'!$B$7:$R$2843,4,0)</f>
        <v>28.3535</v>
      </c>
      <c r="D22" s="65">
        <f>VLOOKUP($A22,'Return Data'!$B$7:$R$2843,9,0)</f>
        <v>10.617699999999999</v>
      </c>
      <c r="E22" s="66">
        <f t="shared" si="0"/>
        <v>8</v>
      </c>
      <c r="F22" s="65">
        <f>VLOOKUP($A22,'Return Data'!$B$7:$R$2843,10,0)</f>
        <v>8.4318000000000008</v>
      </c>
      <c r="G22" s="66">
        <f t="shared" si="1"/>
        <v>12</v>
      </c>
      <c r="H22" s="65">
        <f>VLOOKUP($A22,'Return Data'!$B$7:$R$2843,11,0)</f>
        <v>4.8029999999999999</v>
      </c>
      <c r="I22" s="66">
        <f t="shared" si="2"/>
        <v>7</v>
      </c>
      <c r="J22" s="65">
        <f>VLOOKUP($A22,'Return Data'!$B$7:$R$2843,12,0)</f>
        <v>8.1417000000000002</v>
      </c>
      <c r="K22" s="66">
        <f t="shared" si="3"/>
        <v>3</v>
      </c>
      <c r="L22" s="65">
        <f>VLOOKUP($A22,'Return Data'!$B$7:$R$2843,13,0)</f>
        <v>7.4771999999999998</v>
      </c>
      <c r="M22" s="66">
        <f t="shared" si="5"/>
        <v>5</v>
      </c>
      <c r="N22" s="65">
        <f>VLOOKUP($A22,'Return Data'!$B$7:$R$2843,17,0)</f>
        <v>10.0944</v>
      </c>
      <c r="O22" s="66">
        <f t="shared" si="6"/>
        <v>3</v>
      </c>
      <c r="P22" s="65">
        <f>VLOOKUP($A22,'Return Data'!$B$7:$R$2843,14,0)</f>
        <v>9.5602</v>
      </c>
      <c r="Q22" s="66">
        <f t="shared" si="7"/>
        <v>5</v>
      </c>
      <c r="R22" s="65">
        <f>VLOOKUP($A22,'Return Data'!$B$7:$R$2843,16,0)</f>
        <v>9.6187000000000005</v>
      </c>
      <c r="S22" s="67">
        <f t="shared" si="4"/>
        <v>1</v>
      </c>
    </row>
    <row r="23" spans="1:19" x14ac:dyDescent="0.3">
      <c r="A23" s="82" t="s">
        <v>98</v>
      </c>
      <c r="B23" s="64">
        <f>VLOOKUP($A23,'Return Data'!$B$7:$R$2843,3,0)</f>
        <v>44340</v>
      </c>
      <c r="C23" s="65">
        <f>VLOOKUP($A23,'Return Data'!$B$7:$R$2843,4,0)</f>
        <v>17.468299999999999</v>
      </c>
      <c r="D23" s="65">
        <f>VLOOKUP($A23,'Return Data'!$B$7:$R$2843,9,0)</f>
        <v>11.8462</v>
      </c>
      <c r="E23" s="66">
        <f t="shared" si="0"/>
        <v>4</v>
      </c>
      <c r="F23" s="65">
        <f>VLOOKUP($A23,'Return Data'!$B$7:$R$2843,10,0)</f>
        <v>7.5336999999999996</v>
      </c>
      <c r="G23" s="66">
        <f t="shared" si="1"/>
        <v>18</v>
      </c>
      <c r="H23" s="65">
        <f>VLOOKUP($A23,'Return Data'!$B$7:$R$2843,11,0)</f>
        <v>4.9183000000000003</v>
      </c>
      <c r="I23" s="66">
        <f t="shared" si="2"/>
        <v>6</v>
      </c>
      <c r="J23" s="65">
        <f>VLOOKUP($A23,'Return Data'!$B$7:$R$2843,12,0)</f>
        <v>6.6383999999999999</v>
      </c>
      <c r="K23" s="66">
        <f t="shared" si="3"/>
        <v>11</v>
      </c>
      <c r="L23" s="65">
        <f>VLOOKUP($A23,'Return Data'!$B$7:$R$2843,13,0)</f>
        <v>7.1631</v>
      </c>
      <c r="M23" s="66">
        <f t="shared" si="5"/>
        <v>7</v>
      </c>
      <c r="N23" s="65">
        <f>VLOOKUP($A23,'Return Data'!$B$7:$R$2843,17,0)</f>
        <v>6.7245999999999997</v>
      </c>
      <c r="O23" s="66">
        <f t="shared" si="6"/>
        <v>21</v>
      </c>
      <c r="P23" s="65">
        <f>VLOOKUP($A23,'Return Data'!$B$7:$R$2843,14,0)</f>
        <v>7.4241999999999999</v>
      </c>
      <c r="Q23" s="66">
        <f t="shared" si="7"/>
        <v>17</v>
      </c>
      <c r="R23" s="65">
        <f>VLOOKUP($A23,'Return Data'!$B$7:$R$2843,16,0)</f>
        <v>6.2087000000000003</v>
      </c>
      <c r="S23" s="67">
        <f t="shared" si="4"/>
        <v>26</v>
      </c>
    </row>
    <row r="24" spans="1:19" x14ac:dyDescent="0.3">
      <c r="A24" s="82" t="s">
        <v>99</v>
      </c>
      <c r="B24" s="64">
        <f>VLOOKUP($A24,'Return Data'!$B$7:$R$2843,3,0)</f>
        <v>44340</v>
      </c>
      <c r="C24" s="65">
        <f>VLOOKUP($A24,'Return Data'!$B$7:$R$2843,4,0)</f>
        <v>27.331299999999999</v>
      </c>
      <c r="D24" s="65">
        <f>VLOOKUP($A24,'Return Data'!$B$7:$R$2843,9,0)</f>
        <v>8.968</v>
      </c>
      <c r="E24" s="66">
        <f t="shared" si="0"/>
        <v>13</v>
      </c>
      <c r="F24" s="65">
        <f>VLOOKUP($A24,'Return Data'!$B$7:$R$2843,10,0)</f>
        <v>8.1974</v>
      </c>
      <c r="G24" s="66">
        <f t="shared" si="1"/>
        <v>14</v>
      </c>
      <c r="H24" s="65">
        <f>VLOOKUP($A24,'Return Data'!$B$7:$R$2843,11,0)</f>
        <v>0.78220000000000001</v>
      </c>
      <c r="I24" s="66">
        <f t="shared" si="2"/>
        <v>26</v>
      </c>
      <c r="J24" s="65">
        <f>VLOOKUP($A24,'Return Data'!$B$7:$R$2843,12,0)</f>
        <v>5.3506</v>
      </c>
      <c r="K24" s="66">
        <f t="shared" si="3"/>
        <v>16</v>
      </c>
      <c r="L24" s="65">
        <f>VLOOKUP($A24,'Return Data'!$B$7:$R$2843,13,0)</f>
        <v>4.2508999999999997</v>
      </c>
      <c r="M24" s="66">
        <f t="shared" si="5"/>
        <v>20</v>
      </c>
      <c r="N24" s="65">
        <f>VLOOKUP($A24,'Return Data'!$B$7:$R$2843,17,0)</f>
        <v>9.9352</v>
      </c>
      <c r="O24" s="66">
        <f t="shared" si="6"/>
        <v>4</v>
      </c>
      <c r="P24" s="65">
        <f>VLOOKUP($A24,'Return Data'!$B$7:$R$2843,14,0)</f>
        <v>10.0982</v>
      </c>
      <c r="Q24" s="66">
        <f t="shared" si="7"/>
        <v>2</v>
      </c>
      <c r="R24" s="65">
        <f>VLOOKUP($A24,'Return Data'!$B$7:$R$2843,16,0)</f>
        <v>8.3864000000000001</v>
      </c>
      <c r="S24" s="67">
        <f t="shared" si="4"/>
        <v>6</v>
      </c>
    </row>
    <row r="25" spans="1:19" x14ac:dyDescent="0.3">
      <c r="A25" s="82" t="s">
        <v>100</v>
      </c>
      <c r="B25" s="64">
        <f>VLOOKUP($A25,'Return Data'!$B$7:$R$2843,3,0)</f>
        <v>44340</v>
      </c>
      <c r="C25" s="65">
        <f>VLOOKUP($A25,'Return Data'!$B$7:$R$2843,4,0)</f>
        <v>17.165400000000002</v>
      </c>
      <c r="D25" s="65">
        <f>VLOOKUP($A25,'Return Data'!$B$7:$R$2843,9,0)</f>
        <v>15.8849</v>
      </c>
      <c r="E25" s="66">
        <f t="shared" si="0"/>
        <v>1</v>
      </c>
      <c r="F25" s="65">
        <f>VLOOKUP($A25,'Return Data'!$B$7:$R$2843,10,0)</f>
        <v>10.9954</v>
      </c>
      <c r="G25" s="66">
        <f t="shared" si="1"/>
        <v>5</v>
      </c>
      <c r="H25" s="65">
        <f>VLOOKUP($A25,'Return Data'!$B$7:$R$2843,11,0)</f>
        <v>5.4896000000000003</v>
      </c>
      <c r="I25" s="66">
        <f t="shared" si="2"/>
        <v>5</v>
      </c>
      <c r="J25" s="65">
        <f>VLOOKUP($A25,'Return Data'!$B$7:$R$2843,12,0)</f>
        <v>7.5793999999999997</v>
      </c>
      <c r="K25" s="66">
        <f t="shared" si="3"/>
        <v>4</v>
      </c>
      <c r="L25" s="65">
        <f>VLOOKUP($A25,'Return Data'!$B$7:$R$2843,13,0)</f>
        <v>8.1594999999999995</v>
      </c>
      <c r="M25" s="66">
        <f t="shared" si="5"/>
        <v>4</v>
      </c>
      <c r="N25" s="65">
        <f>VLOOKUP($A25,'Return Data'!$B$7:$R$2843,17,0)</f>
        <v>7.4120999999999997</v>
      </c>
      <c r="O25" s="66">
        <f t="shared" si="6"/>
        <v>15</v>
      </c>
      <c r="P25" s="65">
        <f>VLOOKUP($A25,'Return Data'!$B$7:$R$2843,14,0)</f>
        <v>7.4417999999999997</v>
      </c>
      <c r="Q25" s="66">
        <f t="shared" si="7"/>
        <v>15</v>
      </c>
      <c r="R25" s="65">
        <f>VLOOKUP($A25,'Return Data'!$B$7:$R$2843,16,0)</f>
        <v>7.0597000000000003</v>
      </c>
      <c r="S25" s="67">
        <f t="shared" si="4"/>
        <v>22</v>
      </c>
    </row>
    <row r="26" spans="1:19" x14ac:dyDescent="0.3">
      <c r="A26" s="82" t="s">
        <v>101</v>
      </c>
      <c r="B26" s="64">
        <f>VLOOKUP($A26,'Return Data'!$B$7:$R$2843,3,0)</f>
        <v>44340</v>
      </c>
      <c r="C26" s="65">
        <f>VLOOKUP($A26,'Return Data'!$B$7:$R$2843,4,0)</f>
        <v>1195.0867000000001</v>
      </c>
      <c r="D26" s="65">
        <f>VLOOKUP($A26,'Return Data'!$B$7:$R$2843,9,0)</f>
        <v>7.6620999999999997</v>
      </c>
      <c r="E26" s="66">
        <f t="shared" si="0"/>
        <v>18</v>
      </c>
      <c r="F26" s="65">
        <f>VLOOKUP($A26,'Return Data'!$B$7:$R$2843,10,0)</f>
        <v>7.1715</v>
      </c>
      <c r="G26" s="66">
        <f t="shared" si="1"/>
        <v>19</v>
      </c>
      <c r="H26" s="65">
        <f>VLOOKUP($A26,'Return Data'!$B$7:$R$2843,11,0)</f>
        <v>2.8954</v>
      </c>
      <c r="I26" s="66">
        <f t="shared" si="2"/>
        <v>11</v>
      </c>
      <c r="J26" s="65">
        <f>VLOOKUP($A26,'Return Data'!$B$7:$R$2843,12,0)</f>
        <v>6.6487999999999996</v>
      </c>
      <c r="K26" s="66">
        <f t="shared" si="3"/>
        <v>10</v>
      </c>
      <c r="L26" s="65">
        <f>VLOOKUP($A26,'Return Data'!$B$7:$R$2843,13,0)</f>
        <v>5.3338000000000001</v>
      </c>
      <c r="M26" s="66">
        <f t="shared" si="5"/>
        <v>15</v>
      </c>
      <c r="N26" s="65"/>
      <c r="O26" s="66"/>
      <c r="P26" s="65"/>
      <c r="Q26" s="66"/>
      <c r="R26" s="65">
        <f>VLOOKUP($A26,'Return Data'!$B$7:$R$2843,16,0)</f>
        <v>7.4781000000000004</v>
      </c>
      <c r="S26" s="67">
        <f t="shared" si="4"/>
        <v>16</v>
      </c>
    </row>
    <row r="27" spans="1:19" x14ac:dyDescent="0.3">
      <c r="A27" s="82" t="s">
        <v>102</v>
      </c>
      <c r="B27" s="64">
        <f>VLOOKUP($A27,'Return Data'!$B$7:$R$2843,3,0)</f>
        <v>44340</v>
      </c>
      <c r="C27" s="65">
        <f>VLOOKUP($A27,'Return Data'!$B$7:$R$2843,4,0)</f>
        <v>32.664200000000001</v>
      </c>
      <c r="D27" s="65">
        <f>VLOOKUP($A27,'Return Data'!$B$7:$R$2843,9,0)</f>
        <v>7.3120000000000003</v>
      </c>
      <c r="E27" s="66">
        <f t="shared" si="0"/>
        <v>23</v>
      </c>
      <c r="F27" s="65">
        <f>VLOOKUP($A27,'Return Data'!$B$7:$R$2843,10,0)</f>
        <v>6.9705000000000004</v>
      </c>
      <c r="G27" s="66">
        <f t="shared" si="1"/>
        <v>20</v>
      </c>
      <c r="H27" s="65">
        <f>VLOOKUP($A27,'Return Data'!$B$7:$R$2843,11,0)</f>
        <v>2.5962999999999998</v>
      </c>
      <c r="I27" s="66">
        <f t="shared" si="2"/>
        <v>12</v>
      </c>
      <c r="J27" s="65">
        <f>VLOOKUP($A27,'Return Data'!$B$7:$R$2843,12,0)</f>
        <v>4.9207000000000001</v>
      </c>
      <c r="K27" s="66">
        <f t="shared" si="3"/>
        <v>22</v>
      </c>
      <c r="L27" s="65">
        <f>VLOOKUP($A27,'Return Data'!$B$7:$R$2843,13,0)</f>
        <v>5.6421999999999999</v>
      </c>
      <c r="M27" s="66">
        <f t="shared" si="5"/>
        <v>11</v>
      </c>
      <c r="N27" s="65">
        <f>VLOOKUP($A27,'Return Data'!$B$7:$R$2843,17,0)</f>
        <v>5.9635999999999996</v>
      </c>
      <c r="O27" s="66">
        <f t="shared" ref="O27:O37" si="8">RANK(N27,N$8:N$39,0)</f>
        <v>22</v>
      </c>
      <c r="P27" s="65">
        <f>VLOOKUP($A27,'Return Data'!$B$7:$R$2843,14,0)</f>
        <v>6.4372999999999996</v>
      </c>
      <c r="Q27" s="66">
        <f t="shared" ref="Q27:Q37" si="9">RANK(P27,P$8:P$39,0)</f>
        <v>19</v>
      </c>
      <c r="R27" s="65">
        <f>VLOOKUP($A27,'Return Data'!$B$7:$R$2843,16,0)</f>
        <v>6.8261000000000003</v>
      </c>
      <c r="S27" s="67">
        <f t="shared" si="4"/>
        <v>24</v>
      </c>
    </row>
    <row r="28" spans="1:19" x14ac:dyDescent="0.3">
      <c r="A28" s="82" t="s">
        <v>103</v>
      </c>
      <c r="B28" s="64">
        <f>VLOOKUP($A28,'Return Data'!$B$7:$R$2843,3,0)</f>
        <v>44340</v>
      </c>
      <c r="C28" s="65">
        <f>VLOOKUP($A28,'Return Data'!$B$7:$R$2843,4,0)</f>
        <v>29.3508</v>
      </c>
      <c r="D28" s="65">
        <f>VLOOKUP($A28,'Return Data'!$B$7:$R$2843,9,0)</f>
        <v>11.238300000000001</v>
      </c>
      <c r="E28" s="66">
        <f t="shared" si="0"/>
        <v>6</v>
      </c>
      <c r="F28" s="65">
        <f>VLOOKUP($A28,'Return Data'!$B$7:$R$2843,10,0)</f>
        <v>9.0557999999999996</v>
      </c>
      <c r="G28" s="66">
        <f t="shared" si="1"/>
        <v>10</v>
      </c>
      <c r="H28" s="65">
        <f>VLOOKUP($A28,'Return Data'!$B$7:$R$2843,11,0)</f>
        <v>2.0341</v>
      </c>
      <c r="I28" s="66">
        <f t="shared" si="2"/>
        <v>16</v>
      </c>
      <c r="J28" s="65">
        <f>VLOOKUP($A28,'Return Data'!$B$7:$R$2843,12,0)</f>
        <v>7.1391999999999998</v>
      </c>
      <c r="K28" s="66">
        <f t="shared" si="3"/>
        <v>8</v>
      </c>
      <c r="L28" s="65">
        <f>VLOOKUP($A28,'Return Data'!$B$7:$R$2843,13,0)</f>
        <v>6.6738</v>
      </c>
      <c r="M28" s="66">
        <f t="shared" si="5"/>
        <v>9</v>
      </c>
      <c r="N28" s="65">
        <f>VLOOKUP($A28,'Return Data'!$B$7:$R$2843,17,0)</f>
        <v>9.3523999999999994</v>
      </c>
      <c r="O28" s="66">
        <f t="shared" si="8"/>
        <v>7</v>
      </c>
      <c r="P28" s="65">
        <f>VLOOKUP($A28,'Return Data'!$B$7:$R$2843,14,0)</f>
        <v>9.8493999999999993</v>
      </c>
      <c r="Q28" s="66">
        <f t="shared" si="9"/>
        <v>3</v>
      </c>
      <c r="R28" s="65">
        <f>VLOOKUP($A28,'Return Data'!$B$7:$R$2843,16,0)</f>
        <v>8.6350999999999996</v>
      </c>
      <c r="S28" s="67">
        <f t="shared" si="4"/>
        <v>3</v>
      </c>
    </row>
    <row r="29" spans="1:19" x14ac:dyDescent="0.3">
      <c r="A29" s="82" t="s">
        <v>104</v>
      </c>
      <c r="B29" s="64">
        <f>VLOOKUP($A29,'Return Data'!$B$7:$R$2843,3,0)</f>
        <v>44340</v>
      </c>
      <c r="C29" s="65">
        <f>VLOOKUP($A29,'Return Data'!$B$7:$R$2843,4,0)</f>
        <v>23.5077</v>
      </c>
      <c r="D29" s="65">
        <f>VLOOKUP($A29,'Return Data'!$B$7:$R$2843,9,0)</f>
        <v>9.1614000000000004</v>
      </c>
      <c r="E29" s="66">
        <f t="shared" si="0"/>
        <v>12</v>
      </c>
      <c r="F29" s="65">
        <f>VLOOKUP($A29,'Return Data'!$B$7:$R$2843,10,0)</f>
        <v>6.1731999999999996</v>
      </c>
      <c r="G29" s="66">
        <f t="shared" si="1"/>
        <v>23</v>
      </c>
      <c r="H29" s="65">
        <f>VLOOKUP($A29,'Return Data'!$B$7:$R$2843,11,0)</f>
        <v>0.14080000000000001</v>
      </c>
      <c r="I29" s="66">
        <f t="shared" si="2"/>
        <v>28</v>
      </c>
      <c r="J29" s="65">
        <f>VLOOKUP($A29,'Return Data'!$B$7:$R$2843,12,0)</f>
        <v>4.3947000000000003</v>
      </c>
      <c r="K29" s="66">
        <f t="shared" si="3"/>
        <v>26</v>
      </c>
      <c r="L29" s="65">
        <f>VLOOKUP($A29,'Return Data'!$B$7:$R$2843,13,0)</f>
        <v>3.6082000000000001</v>
      </c>
      <c r="M29" s="66">
        <f t="shared" si="5"/>
        <v>24</v>
      </c>
      <c r="N29" s="65">
        <f>VLOOKUP($A29,'Return Data'!$B$7:$R$2843,17,0)</f>
        <v>7.9861000000000004</v>
      </c>
      <c r="O29" s="66">
        <f t="shared" si="8"/>
        <v>12</v>
      </c>
      <c r="P29" s="65">
        <f>VLOOKUP($A29,'Return Data'!$B$7:$R$2843,14,0)</f>
        <v>8.3115000000000006</v>
      </c>
      <c r="Q29" s="66">
        <f t="shared" si="9"/>
        <v>12</v>
      </c>
      <c r="R29" s="65">
        <f>VLOOKUP($A29,'Return Data'!$B$7:$R$2843,16,0)</f>
        <v>5.9691999999999998</v>
      </c>
      <c r="S29" s="67">
        <f t="shared" si="4"/>
        <v>28</v>
      </c>
    </row>
    <row r="30" spans="1:19" x14ac:dyDescent="0.3">
      <c r="A30" s="82" t="s">
        <v>105</v>
      </c>
      <c r="B30" s="64">
        <f>VLOOKUP($A30,'Return Data'!$B$7:$R$2843,3,0)</f>
        <v>44340</v>
      </c>
      <c r="C30" s="65">
        <f>VLOOKUP($A30,'Return Data'!$B$7:$R$2843,4,0)</f>
        <v>13.302099999999999</v>
      </c>
      <c r="D30" s="65">
        <f>VLOOKUP($A30,'Return Data'!$B$7:$R$2843,9,0)</f>
        <v>7.6528</v>
      </c>
      <c r="E30" s="66">
        <f t="shared" si="0"/>
        <v>19</v>
      </c>
      <c r="F30" s="65">
        <f>VLOOKUP($A30,'Return Data'!$B$7:$R$2843,10,0)</f>
        <v>6.6196999999999999</v>
      </c>
      <c r="G30" s="66">
        <f t="shared" si="1"/>
        <v>22</v>
      </c>
      <c r="H30" s="65">
        <f>VLOOKUP($A30,'Return Data'!$B$7:$R$2843,11,0)</f>
        <v>2.1806000000000001</v>
      </c>
      <c r="I30" s="66">
        <f t="shared" si="2"/>
        <v>15</v>
      </c>
      <c r="J30" s="65">
        <f>VLOOKUP($A30,'Return Data'!$B$7:$R$2843,12,0)</f>
        <v>5.0191999999999997</v>
      </c>
      <c r="K30" s="66">
        <f t="shared" si="3"/>
        <v>21</v>
      </c>
      <c r="L30" s="65">
        <f>VLOOKUP($A30,'Return Data'!$B$7:$R$2843,13,0)</f>
        <v>3.1183999999999998</v>
      </c>
      <c r="M30" s="66">
        <f t="shared" si="5"/>
        <v>26</v>
      </c>
      <c r="N30" s="65">
        <f>VLOOKUP($A30,'Return Data'!$B$7:$R$2843,17,0)</f>
        <v>9.4321999999999999</v>
      </c>
      <c r="O30" s="66">
        <f t="shared" si="8"/>
        <v>6</v>
      </c>
      <c r="P30" s="65">
        <f>VLOOKUP($A30,'Return Data'!$B$7:$R$2843,14,0)</f>
        <v>8.8809000000000005</v>
      </c>
      <c r="Q30" s="66">
        <f t="shared" si="9"/>
        <v>7</v>
      </c>
      <c r="R30" s="65">
        <f>VLOOKUP($A30,'Return Data'!$B$7:$R$2843,16,0)</f>
        <v>7.0823999999999998</v>
      </c>
      <c r="S30" s="67">
        <f t="shared" si="4"/>
        <v>21</v>
      </c>
    </row>
    <row r="31" spans="1:19" x14ac:dyDescent="0.3">
      <c r="A31" s="82" t="s">
        <v>106</v>
      </c>
      <c r="B31" s="64">
        <f>VLOOKUP($A31,'Return Data'!$B$7:$R$2843,3,0)</f>
        <v>44340</v>
      </c>
      <c r="C31" s="65">
        <f>VLOOKUP($A31,'Return Data'!$B$7:$R$2843,4,0)</f>
        <v>29.197099999999999</v>
      </c>
      <c r="D31" s="65">
        <f>VLOOKUP($A31,'Return Data'!$B$7:$R$2843,9,0)</f>
        <v>8.8531999999999993</v>
      </c>
      <c r="E31" s="66">
        <f t="shared" si="0"/>
        <v>14</v>
      </c>
      <c r="F31" s="65">
        <f>VLOOKUP($A31,'Return Data'!$B$7:$R$2843,10,0)</f>
        <v>13.8423</v>
      </c>
      <c r="G31" s="66">
        <f t="shared" si="1"/>
        <v>3</v>
      </c>
      <c r="H31" s="65">
        <f>VLOOKUP($A31,'Return Data'!$B$7:$R$2843,11,0)</f>
        <v>2.4941</v>
      </c>
      <c r="I31" s="66">
        <f t="shared" si="2"/>
        <v>13</v>
      </c>
      <c r="J31" s="65">
        <f>VLOOKUP($A31,'Return Data'!$B$7:$R$2843,12,0)</f>
        <v>5.3085000000000004</v>
      </c>
      <c r="K31" s="66">
        <f t="shared" si="3"/>
        <v>17</v>
      </c>
      <c r="L31" s="65">
        <f>VLOOKUP($A31,'Return Data'!$B$7:$R$2843,13,0)</f>
        <v>4.7286999999999999</v>
      </c>
      <c r="M31" s="66">
        <f t="shared" si="5"/>
        <v>17</v>
      </c>
      <c r="N31" s="65">
        <f>VLOOKUP($A31,'Return Data'!$B$7:$R$2843,17,0)</f>
        <v>8.3621999999999996</v>
      </c>
      <c r="O31" s="66">
        <f t="shared" si="8"/>
        <v>10</v>
      </c>
      <c r="P31" s="65">
        <f>VLOOKUP($A31,'Return Data'!$B$7:$R$2843,14,0)</f>
        <v>8.3969000000000005</v>
      </c>
      <c r="Q31" s="66">
        <f t="shared" si="9"/>
        <v>11</v>
      </c>
      <c r="R31" s="65">
        <f>VLOOKUP($A31,'Return Data'!$B$7:$R$2843,16,0)</f>
        <v>6.6961000000000004</v>
      </c>
      <c r="S31" s="67">
        <f t="shared" si="4"/>
        <v>25</v>
      </c>
    </row>
    <row r="32" spans="1:19" x14ac:dyDescent="0.3">
      <c r="A32" s="82" t="s">
        <v>107</v>
      </c>
      <c r="B32" s="64">
        <f>VLOOKUP($A32,'Return Data'!$B$7:$R$2843,3,0)</f>
        <v>44340</v>
      </c>
      <c r="C32" s="65">
        <f>VLOOKUP($A32,'Return Data'!$B$7:$R$2843,4,0)</f>
        <v>2106.5783000000001</v>
      </c>
      <c r="D32" s="65">
        <f>VLOOKUP($A32,'Return Data'!$B$7:$R$2843,9,0)</f>
        <v>8.8498000000000001</v>
      </c>
      <c r="E32" s="66">
        <f t="shared" si="0"/>
        <v>15</v>
      </c>
      <c r="F32" s="65">
        <f>VLOOKUP($A32,'Return Data'!$B$7:$R$2843,10,0)</f>
        <v>8.5068000000000001</v>
      </c>
      <c r="G32" s="66">
        <f t="shared" si="1"/>
        <v>11</v>
      </c>
      <c r="H32" s="65">
        <f>VLOOKUP($A32,'Return Data'!$B$7:$R$2843,11,0)</f>
        <v>2.2871999999999999</v>
      </c>
      <c r="I32" s="66">
        <f t="shared" si="2"/>
        <v>14</v>
      </c>
      <c r="J32" s="65">
        <f>VLOOKUP($A32,'Return Data'!$B$7:$R$2843,12,0)</f>
        <v>6.0366999999999997</v>
      </c>
      <c r="K32" s="66">
        <f t="shared" si="3"/>
        <v>12</v>
      </c>
      <c r="L32" s="65">
        <f>VLOOKUP($A32,'Return Data'!$B$7:$R$2843,13,0)</f>
        <v>4.2884000000000002</v>
      </c>
      <c r="M32" s="66">
        <f t="shared" si="5"/>
        <v>19</v>
      </c>
      <c r="N32" s="65">
        <f>VLOOKUP($A32,'Return Data'!$B$7:$R$2843,17,0)</f>
        <v>8.2437000000000005</v>
      </c>
      <c r="O32" s="66">
        <f t="shared" si="8"/>
        <v>11</v>
      </c>
      <c r="P32" s="65">
        <f>VLOOKUP($A32,'Return Data'!$B$7:$R$2843,14,0)</f>
        <v>8.8109999999999999</v>
      </c>
      <c r="Q32" s="66">
        <f t="shared" si="9"/>
        <v>8</v>
      </c>
      <c r="R32" s="65">
        <f>VLOOKUP($A32,'Return Data'!$B$7:$R$2843,16,0)</f>
        <v>8.2764000000000006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44340</v>
      </c>
      <c r="C34" s="65">
        <f>VLOOKUP($A34,'Return Data'!$B$7:$R$2843,4,0)</f>
        <v>16.464600000000001</v>
      </c>
      <c r="D34" s="65">
        <f>VLOOKUP($A34,'Return Data'!$B$7:$R$2843,9,0)</f>
        <v>6.5004</v>
      </c>
      <c r="E34" s="66">
        <f t="shared" si="0"/>
        <v>25</v>
      </c>
      <c r="F34" s="65">
        <f>VLOOKUP($A34,'Return Data'!$B$7:$R$2843,10,0)</f>
        <v>6.8503999999999996</v>
      </c>
      <c r="G34" s="66">
        <f t="shared" si="1"/>
        <v>21</v>
      </c>
      <c r="H34" s="65">
        <f>VLOOKUP($A34,'Return Data'!$B$7:$R$2843,11,0)</f>
        <v>3.2254</v>
      </c>
      <c r="I34" s="66">
        <f t="shared" si="2"/>
        <v>10</v>
      </c>
      <c r="J34" s="65">
        <f>VLOOKUP($A34,'Return Data'!$B$7:$R$2843,12,0)</f>
        <v>5.9367000000000001</v>
      </c>
      <c r="K34" s="66">
        <f t="shared" si="3"/>
        <v>13</v>
      </c>
      <c r="L34" s="65">
        <f>VLOOKUP($A34,'Return Data'!$B$7:$R$2843,13,0)</f>
        <v>4.9039999999999999</v>
      </c>
      <c r="M34" s="66">
        <f t="shared" si="5"/>
        <v>16</v>
      </c>
      <c r="N34" s="65">
        <f>VLOOKUP($A34,'Return Data'!$B$7:$R$2843,17,0)</f>
        <v>8.7784999999999993</v>
      </c>
      <c r="O34" s="66">
        <f t="shared" si="8"/>
        <v>8</v>
      </c>
      <c r="P34" s="65">
        <f>VLOOKUP($A34,'Return Data'!$B$7:$R$2843,14,0)</f>
        <v>8.7909000000000006</v>
      </c>
      <c r="Q34" s="66">
        <f t="shared" si="9"/>
        <v>9</v>
      </c>
      <c r="R34" s="65">
        <f>VLOOKUP($A34,'Return Data'!$B$7:$R$2843,16,0)</f>
        <v>8.6030999999999995</v>
      </c>
      <c r="S34" s="67">
        <f t="shared" si="4"/>
        <v>4</v>
      </c>
    </row>
    <row r="35" spans="1:19" x14ac:dyDescent="0.3">
      <c r="A35" s="82" t="s">
        <v>111</v>
      </c>
      <c r="B35" s="64">
        <f>VLOOKUP($A35,'Return Data'!$B$7:$R$2843,3,0)</f>
        <v>44340</v>
      </c>
      <c r="C35" s="65">
        <f>VLOOKUP($A35,'Return Data'!$B$7:$R$2843,4,0)</f>
        <v>27.815999999999999</v>
      </c>
      <c r="D35" s="65">
        <f>VLOOKUP($A35,'Return Data'!$B$7:$R$2843,9,0)</f>
        <v>4.1501000000000001</v>
      </c>
      <c r="E35" s="66">
        <f t="shared" si="0"/>
        <v>28</v>
      </c>
      <c r="F35" s="65">
        <f>VLOOKUP($A35,'Return Data'!$B$7:$R$2843,10,0)</f>
        <v>5.1989000000000001</v>
      </c>
      <c r="G35" s="66">
        <f t="shared" si="1"/>
        <v>24</v>
      </c>
      <c r="H35" s="65">
        <f>VLOOKUP($A35,'Return Data'!$B$7:$R$2843,11,0)</f>
        <v>1.0355000000000001</v>
      </c>
      <c r="I35" s="66">
        <f t="shared" si="2"/>
        <v>24</v>
      </c>
      <c r="J35" s="65">
        <f>VLOOKUP($A35,'Return Data'!$B$7:$R$2843,12,0)</f>
        <v>5.8230000000000004</v>
      </c>
      <c r="K35" s="66">
        <f t="shared" si="3"/>
        <v>14</v>
      </c>
      <c r="L35" s="65">
        <f>VLOOKUP($A35,'Return Data'!$B$7:$R$2843,13,0)</f>
        <v>3.4007999999999998</v>
      </c>
      <c r="M35" s="66">
        <f t="shared" si="5"/>
        <v>25</v>
      </c>
      <c r="N35" s="65">
        <f>VLOOKUP($A35,'Return Data'!$B$7:$R$2843,17,0)</f>
        <v>9.4643999999999995</v>
      </c>
      <c r="O35" s="66">
        <f t="shared" si="8"/>
        <v>5</v>
      </c>
      <c r="P35" s="65">
        <f>VLOOKUP($A35,'Return Data'!$B$7:$R$2843,14,0)</f>
        <v>9.3719000000000001</v>
      </c>
      <c r="Q35" s="66">
        <f t="shared" si="9"/>
        <v>6</v>
      </c>
      <c r="R35" s="65">
        <f>VLOOKUP($A35,'Return Data'!$B$7:$R$2843,16,0)</f>
        <v>6.0655999999999999</v>
      </c>
      <c r="S35" s="67">
        <f t="shared" si="4"/>
        <v>27</v>
      </c>
    </row>
    <row r="36" spans="1:19" x14ac:dyDescent="0.3">
      <c r="A36" s="82" t="s">
        <v>112</v>
      </c>
      <c r="B36" s="64">
        <f>VLOOKUP($A36,'Return Data'!$B$7:$R$2843,3,0)</f>
        <v>44340</v>
      </c>
      <c r="C36" s="65">
        <f>VLOOKUP($A36,'Return Data'!$B$7:$R$2843,4,0)</f>
        <v>32.532499999999999</v>
      </c>
      <c r="D36" s="65">
        <f>VLOOKUP($A36,'Return Data'!$B$7:$R$2843,9,0)</f>
        <v>9.4527000000000001</v>
      </c>
      <c r="E36" s="66">
        <f t="shared" si="0"/>
        <v>11</v>
      </c>
      <c r="F36" s="65">
        <f>VLOOKUP($A36,'Return Data'!$B$7:$R$2843,10,0)</f>
        <v>8.2416999999999998</v>
      </c>
      <c r="G36" s="66">
        <f t="shared" si="1"/>
        <v>13</v>
      </c>
      <c r="H36" s="65">
        <f>VLOOKUP($A36,'Return Data'!$B$7:$R$2843,11,0)</f>
        <v>3.7402000000000002</v>
      </c>
      <c r="I36" s="66">
        <f t="shared" si="2"/>
        <v>8</v>
      </c>
      <c r="J36" s="65">
        <f>VLOOKUP($A36,'Return Data'!$B$7:$R$2843,12,0)</f>
        <v>6.8647999999999998</v>
      </c>
      <c r="K36" s="66">
        <f t="shared" si="3"/>
        <v>9</v>
      </c>
      <c r="L36" s="65">
        <f>VLOOKUP($A36,'Return Data'!$B$7:$R$2843,13,0)</f>
        <v>5.6792999999999996</v>
      </c>
      <c r="M36" s="66">
        <f t="shared" si="5"/>
        <v>10</v>
      </c>
      <c r="N36" s="65">
        <f>VLOOKUP($A36,'Return Data'!$B$7:$R$2843,17,0)</f>
        <v>7.1715</v>
      </c>
      <c r="O36" s="66">
        <f t="shared" si="8"/>
        <v>16</v>
      </c>
      <c r="P36" s="65">
        <f>VLOOKUP($A36,'Return Data'!$B$7:$R$2843,14,0)</f>
        <v>7.4279000000000002</v>
      </c>
      <c r="Q36" s="66">
        <f t="shared" si="9"/>
        <v>16</v>
      </c>
      <c r="R36" s="65">
        <f>VLOOKUP($A36,'Return Data'!$B$7:$R$2843,16,0)</f>
        <v>6.8780999999999999</v>
      </c>
      <c r="S36" s="67">
        <f t="shared" si="4"/>
        <v>23</v>
      </c>
    </row>
    <row r="37" spans="1:19" x14ac:dyDescent="0.3">
      <c r="A37" s="82" t="s">
        <v>113</v>
      </c>
      <c r="B37" s="64">
        <f>VLOOKUP($A37,'Return Data'!$B$7:$R$2843,3,0)</f>
        <v>44340</v>
      </c>
      <c r="C37" s="65">
        <f>VLOOKUP($A37,'Return Data'!$B$7:$R$2843,4,0)</f>
        <v>19.010200000000001</v>
      </c>
      <c r="D37" s="65">
        <f>VLOOKUP($A37,'Return Data'!$B$7:$R$2843,9,0)</f>
        <v>10.706099999999999</v>
      </c>
      <c r="E37" s="66">
        <f t="shared" si="0"/>
        <v>7</v>
      </c>
      <c r="F37" s="65">
        <f>VLOOKUP($A37,'Return Data'!$B$7:$R$2843,10,0)</f>
        <v>9.4167000000000005</v>
      </c>
      <c r="G37" s="66">
        <f t="shared" si="1"/>
        <v>9</v>
      </c>
      <c r="H37" s="65">
        <f>VLOOKUP($A37,'Return Data'!$B$7:$R$2843,11,0)</f>
        <v>1.2155</v>
      </c>
      <c r="I37" s="66">
        <f t="shared" si="2"/>
        <v>22</v>
      </c>
      <c r="J37" s="65">
        <f>VLOOKUP($A37,'Return Data'!$B$7:$R$2843,12,0)</f>
        <v>5.0507</v>
      </c>
      <c r="K37" s="66">
        <f t="shared" si="3"/>
        <v>20</v>
      </c>
      <c r="L37" s="65">
        <f>VLOOKUP($A37,'Return Data'!$B$7:$R$2843,13,0)</f>
        <v>4.4588000000000001</v>
      </c>
      <c r="M37" s="66">
        <f t="shared" si="5"/>
        <v>18</v>
      </c>
      <c r="N37" s="65">
        <f>VLOOKUP($A37,'Return Data'!$B$7:$R$2843,17,0)</f>
        <v>8.7667999999999999</v>
      </c>
      <c r="O37" s="66">
        <f t="shared" si="8"/>
        <v>9</v>
      </c>
      <c r="P37" s="65">
        <f>VLOOKUP($A37,'Return Data'!$B$7:$R$2843,14,0)</f>
        <v>8.6075999999999997</v>
      </c>
      <c r="Q37" s="66">
        <f t="shared" si="9"/>
        <v>10</v>
      </c>
      <c r="R37" s="65">
        <f>VLOOKUP($A37,'Return Data'!$B$7:$R$2843,16,0)</f>
        <v>7.1657999999999999</v>
      </c>
      <c r="S37" s="67">
        <f t="shared" si="4"/>
        <v>17</v>
      </c>
    </row>
    <row r="38" spans="1:19" x14ac:dyDescent="0.3">
      <c r="A38" s="82" t="s">
        <v>367</v>
      </c>
      <c r="B38" s="64">
        <f>VLOOKUP($A38,'Return Data'!$B$7:$R$2843,3,0)</f>
        <v>44340</v>
      </c>
      <c r="C38" s="65">
        <f>VLOOKUP($A38,'Return Data'!$B$7:$R$2843,4,0)</f>
        <v>0.30349999999999999</v>
      </c>
      <c r="D38" s="65">
        <f>VLOOKUP($A38,'Return Data'!$B$7:$R$2843,9,0)</f>
        <v>11.359</v>
      </c>
      <c r="E38" s="66">
        <f t="shared" si="0"/>
        <v>5</v>
      </c>
      <c r="F38" s="65">
        <f>VLOOKUP($A38,'Return Data'!$B$7:$R$2843,10,0)</f>
        <v>11.388199999999999</v>
      </c>
      <c r="G38" s="66">
        <f t="shared" si="1"/>
        <v>4</v>
      </c>
      <c r="H38" s="65">
        <f>VLOOKUP($A38,'Return Data'!$B$7:$R$2843,11,0)</f>
        <v>-41.188000000000002</v>
      </c>
      <c r="I38" s="66">
        <f t="shared" si="2"/>
        <v>31</v>
      </c>
      <c r="J38" s="65"/>
      <c r="K38" s="66"/>
      <c r="L38" s="65"/>
      <c r="M38" s="66"/>
      <c r="N38" s="65"/>
      <c r="O38" s="66"/>
      <c r="P38" s="65"/>
      <c r="Q38" s="66"/>
      <c r="R38" s="65">
        <f>VLOOKUP($A38,'Return Data'!$B$7:$R$2843,16,0)</f>
        <v>-12.0381</v>
      </c>
      <c r="S38" s="67">
        <f t="shared" si="4"/>
        <v>29</v>
      </c>
    </row>
    <row r="39" spans="1:19" x14ac:dyDescent="0.3">
      <c r="A39" s="82" t="s">
        <v>114</v>
      </c>
      <c r="B39" s="64">
        <f>VLOOKUP($A39,'Return Data'!$B$7:$R$2843,3,0)</f>
        <v>44340</v>
      </c>
      <c r="C39" s="65">
        <f>VLOOKUP($A39,'Return Data'!$B$7:$R$2843,4,0)</f>
        <v>21.167300000000001</v>
      </c>
      <c r="D39" s="65">
        <f>VLOOKUP($A39,'Return Data'!$B$7:$R$2843,9,0)</f>
        <v>4.0522</v>
      </c>
      <c r="E39" s="66">
        <f t="shared" si="0"/>
        <v>29</v>
      </c>
      <c r="F39" s="65">
        <f>VLOOKUP($A39,'Return Data'!$B$7:$R$2843,10,0)</f>
        <v>4.2043999999999997</v>
      </c>
      <c r="G39" s="66">
        <f t="shared" si="1"/>
        <v>25</v>
      </c>
      <c r="H39" s="65">
        <f>VLOOKUP($A39,'Return Data'!$B$7:$R$2843,11,0)</f>
        <v>1.0572999999999999</v>
      </c>
      <c r="I39" s="66">
        <f t="shared" si="2"/>
        <v>23</v>
      </c>
      <c r="J39" s="65">
        <f>VLOOKUP($A39,'Return Data'!$B$7:$R$2843,12,0)</f>
        <v>4.1638000000000002</v>
      </c>
      <c r="K39" s="66">
        <f>RANK(J39,J$8:J$39,0)</f>
        <v>28</v>
      </c>
      <c r="L39" s="65">
        <f>VLOOKUP($A39,'Return Data'!$B$7:$R$2843,13,0)</f>
        <v>3.6983000000000001</v>
      </c>
      <c r="M39" s="66">
        <f>RANK(L39,L$8:L$39,0)</f>
        <v>23</v>
      </c>
      <c r="N39" s="65">
        <f>VLOOKUP($A39,'Return Data'!$B$7:$R$2843,17,0)</f>
        <v>2.4243000000000001</v>
      </c>
      <c r="O39" s="66">
        <f>RANK(N39,N$8:N$39,0)</f>
        <v>27</v>
      </c>
      <c r="P39" s="65">
        <f>VLOOKUP($A39,'Return Data'!$B$7:$R$2843,14,0)</f>
        <v>1.9871000000000001</v>
      </c>
      <c r="Q39" s="66">
        <f>RANK(P39,P$8:P$39,0)</f>
        <v>27</v>
      </c>
      <c r="R39" s="65">
        <f>VLOOKUP($A39,'Return Data'!$B$7:$R$2843,16,0)</f>
        <v>7.1041999999999996</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8.31097741935484</v>
      </c>
      <c r="E41" s="88"/>
      <c r="F41" s="89">
        <f>AVERAGE(F8:F39)</f>
        <v>7.7285967741935488</v>
      </c>
      <c r="G41" s="88"/>
      <c r="H41" s="89">
        <f>AVERAGE(H8:H39)</f>
        <v>1.5154612903225806</v>
      </c>
      <c r="I41" s="88"/>
      <c r="J41" s="89">
        <f>AVERAGE(J8:J39)</f>
        <v>5.7224500000000011</v>
      </c>
      <c r="K41" s="88"/>
      <c r="L41" s="89">
        <f>AVERAGE(L8:L39)</f>
        <v>5.5116642857142848</v>
      </c>
      <c r="M41" s="88"/>
      <c r="N41" s="89">
        <f>AVERAGE(N8:N39)</f>
        <v>7.4674259259259248</v>
      </c>
      <c r="O41" s="88"/>
      <c r="P41" s="89">
        <f>AVERAGE(P8:P39)</f>
        <v>7.4955296296296288</v>
      </c>
      <c r="Q41" s="88"/>
      <c r="R41" s="89">
        <f>AVERAGE(R8:R39)</f>
        <v>5.4188290322580626</v>
      </c>
      <c r="S41" s="90"/>
    </row>
    <row r="42" spans="1:19" x14ac:dyDescent="0.3">
      <c r="A42" s="87" t="s">
        <v>28</v>
      </c>
      <c r="B42" s="88"/>
      <c r="C42" s="88"/>
      <c r="D42" s="89">
        <f>MIN(D8:D39)</f>
        <v>0</v>
      </c>
      <c r="E42" s="88"/>
      <c r="F42" s="89">
        <f>MIN(F8:F39)</f>
        <v>0</v>
      </c>
      <c r="G42" s="88"/>
      <c r="H42" s="89">
        <f>MIN(H8:H39)</f>
        <v>-41.188000000000002</v>
      </c>
      <c r="I42" s="88"/>
      <c r="J42" s="89">
        <f>MIN(J8:J39)</f>
        <v>0</v>
      </c>
      <c r="K42" s="88"/>
      <c r="L42" s="89">
        <f>MIN(L8:L39)</f>
        <v>2.8435000000000001</v>
      </c>
      <c r="M42" s="88"/>
      <c r="N42" s="89">
        <f>MIN(N8:N39)</f>
        <v>2.4243000000000001</v>
      </c>
      <c r="O42" s="88"/>
      <c r="P42" s="89">
        <f>MIN(P8:P39)</f>
        <v>1.9871000000000001</v>
      </c>
      <c r="Q42" s="88"/>
      <c r="R42" s="89">
        <f>MIN(R8:R39)</f>
        <v>-16.715199999999999</v>
      </c>
      <c r="S42" s="90"/>
    </row>
    <row r="43" spans="1:19" ht="15" thickBot="1" x14ac:dyDescent="0.35">
      <c r="A43" s="91" t="s">
        <v>29</v>
      </c>
      <c r="B43" s="92"/>
      <c r="C43" s="92"/>
      <c r="D43" s="93">
        <f>MAX(D8:D39)</f>
        <v>15.8849</v>
      </c>
      <c r="E43" s="92"/>
      <c r="F43" s="93">
        <f>MAX(F8:F39)</f>
        <v>16.230699999999999</v>
      </c>
      <c r="G43" s="92"/>
      <c r="H43" s="93">
        <f>MAX(H8:H39)</f>
        <v>15.2866</v>
      </c>
      <c r="I43" s="92"/>
      <c r="J43" s="93">
        <f>MAX(J8:J39)</f>
        <v>11.5861</v>
      </c>
      <c r="K43" s="92"/>
      <c r="L43" s="93">
        <f>MAX(L8:L39)</f>
        <v>9.7829999999999995</v>
      </c>
      <c r="M43" s="92"/>
      <c r="N43" s="93">
        <f>MAX(N8:N39)</f>
        <v>10.398400000000001</v>
      </c>
      <c r="O43" s="92"/>
      <c r="P43" s="93">
        <f>MAX(P8:P39)</f>
        <v>10.1257</v>
      </c>
      <c r="Q43" s="92"/>
      <c r="R43" s="93">
        <f>MAX(R8:R39)</f>
        <v>9.6187000000000005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44340</v>
      </c>
      <c r="C8" s="65">
        <f>VLOOKUP($A8,'Return Data'!$B$7:$R$2843,4,0)</f>
        <v>1118.2442000000001</v>
      </c>
      <c r="D8" s="65">
        <f>VLOOKUP($A8,'Return Data'!$B$7:$R$2843,5,0)</f>
        <v>3.2153999999999998</v>
      </c>
      <c r="E8" s="66">
        <f t="shared" ref="E8:E37" si="0">RANK(D8,D$8:D$37,0)</f>
        <v>17</v>
      </c>
      <c r="F8" s="65">
        <f>VLOOKUP($A8,'Return Data'!$B$7:$R$2843,6,0)</f>
        <v>3.2376999999999998</v>
      </c>
      <c r="G8" s="66">
        <f t="shared" ref="G8:G37" si="1">RANK(F8,F$8:F$37,0)</f>
        <v>15</v>
      </c>
      <c r="H8" s="65">
        <f>VLOOKUP($A8,'Return Data'!$B$7:$R$2843,7,0)</f>
        <v>3.2301000000000002</v>
      </c>
      <c r="I8" s="66">
        <f t="shared" ref="I8:I37" si="2">RANK(H8,H$8:H$37,0)</f>
        <v>14</v>
      </c>
      <c r="J8" s="65">
        <f>VLOOKUP($A8,'Return Data'!$B$7:$R$2843,8,0)</f>
        <v>3.3481000000000001</v>
      </c>
      <c r="K8" s="66">
        <f t="shared" ref="K8:K37" si="3">RANK(J8,J$8:J$37,0)</f>
        <v>1</v>
      </c>
      <c r="L8" s="65">
        <f>VLOOKUP($A8,'Return Data'!$B$7:$R$2843,9,0)</f>
        <v>3.2585999999999999</v>
      </c>
      <c r="M8" s="66">
        <f t="shared" ref="M8:M37" si="4">RANK(L8,L$8:L$37,0)</f>
        <v>4</v>
      </c>
      <c r="N8" s="65">
        <f>VLOOKUP($A8,'Return Data'!$B$7:$R$2843,10,0)</f>
        <v>3.2117</v>
      </c>
      <c r="O8" s="66">
        <f t="shared" ref="O8:O37" si="5">RANK(N8,N$8:N$37,0)</f>
        <v>3</v>
      </c>
      <c r="P8" s="65">
        <f>VLOOKUP($A8,'Return Data'!$B$7:$R$2843,11,0)</f>
        <v>3.1175999999999999</v>
      </c>
      <c r="Q8" s="66">
        <f>RANK(P8,P$8:P$37,0)</f>
        <v>6</v>
      </c>
      <c r="R8" s="65">
        <f>VLOOKUP($A8,'Return Data'!$B$7:$R$2843,12,0)</f>
        <v>3.0849000000000002</v>
      </c>
      <c r="S8" s="66">
        <f>RANK(R8,R$8:R$37,0)</f>
        <v>12</v>
      </c>
      <c r="T8" s="65">
        <f>VLOOKUP($A8,'Return Data'!$B$7:$R$2843,13,0)</f>
        <v>3.0819999999999999</v>
      </c>
      <c r="U8" s="66">
        <f>RANK(T8,T$8:T$37,0)</f>
        <v>11</v>
      </c>
      <c r="V8" s="65">
        <f>VLOOKUP($A8,'Return Data'!$B$7:$R$2843,17,0)</f>
        <v>3.9234</v>
      </c>
      <c r="W8" s="66">
        <f t="shared" ref="W8" si="6">RANK(V8,V$8:V$37,0)</f>
        <v>2</v>
      </c>
      <c r="X8" s="65"/>
      <c r="Y8" s="66"/>
      <c r="Z8" s="65">
        <f>VLOOKUP($A8,'Return Data'!$B$7:$R$2843,16,0)</f>
        <v>4.4593999999999996</v>
      </c>
      <c r="AA8" s="67">
        <f t="shared" ref="AA8:AA37" si="7">RANK(Z8,Z$8:Z$37,0)</f>
        <v>5</v>
      </c>
    </row>
    <row r="9" spans="1:27" x14ac:dyDescent="0.3">
      <c r="A9" s="63" t="s">
        <v>1285</v>
      </c>
      <c r="B9" s="64">
        <f>VLOOKUP($A9,'Return Data'!$B$7:$R$2843,3,0)</f>
        <v>44340</v>
      </c>
      <c r="C9" s="65">
        <f>VLOOKUP($A9,'Return Data'!$B$7:$R$2843,4,0)</f>
        <v>1093.0400999999999</v>
      </c>
      <c r="D9" s="65">
        <f>VLOOKUP($A9,'Return Data'!$B$7:$R$2843,5,0)</f>
        <v>3.2928999999999999</v>
      </c>
      <c r="E9" s="66">
        <f t="shared" si="0"/>
        <v>3</v>
      </c>
      <c r="F9" s="65">
        <f>VLOOKUP($A9,'Return Data'!$B$7:$R$2843,6,0)</f>
        <v>3.3102</v>
      </c>
      <c r="G9" s="66">
        <f t="shared" si="1"/>
        <v>2</v>
      </c>
      <c r="H9" s="65">
        <f>VLOOKUP($A9,'Return Data'!$B$7:$R$2843,7,0)</f>
        <v>3.2797999999999998</v>
      </c>
      <c r="I9" s="66">
        <f t="shared" si="2"/>
        <v>4</v>
      </c>
      <c r="J9" s="65">
        <f>VLOOKUP($A9,'Return Data'!$B$7:$R$2843,8,0)</f>
        <v>3.2625000000000002</v>
      </c>
      <c r="K9" s="66">
        <f t="shared" si="3"/>
        <v>7</v>
      </c>
      <c r="L9" s="65">
        <f>VLOOKUP($A9,'Return Data'!$B$7:$R$2843,9,0)</f>
        <v>3.2320000000000002</v>
      </c>
      <c r="M9" s="66">
        <f t="shared" si="4"/>
        <v>8</v>
      </c>
      <c r="N9" s="65">
        <f>VLOOKUP($A9,'Return Data'!$B$7:$R$2843,10,0)</f>
        <v>3.194</v>
      </c>
      <c r="O9" s="66">
        <f t="shared" si="5"/>
        <v>9</v>
      </c>
      <c r="P9" s="65">
        <f>VLOOKUP($A9,'Return Data'!$B$7:$R$2843,11,0)</f>
        <v>3.1101999999999999</v>
      </c>
      <c r="Q9" s="66">
        <f>RANK(P9,P$8:P$37,0)</f>
        <v>10</v>
      </c>
      <c r="R9" s="65">
        <f>VLOOKUP($A9,'Return Data'!$B$7:$R$2843,12,0)</f>
        <v>3.0897999999999999</v>
      </c>
      <c r="S9" s="66">
        <f>RANK(R9,R$8:R$37,0)</f>
        <v>10</v>
      </c>
      <c r="T9" s="65">
        <f>VLOOKUP($A9,'Return Data'!$B$7:$R$2843,13,0)</f>
        <v>3.0994000000000002</v>
      </c>
      <c r="U9" s="66">
        <f>RANK(T9,T$8:T$37,0)</f>
        <v>7</v>
      </c>
      <c r="V9" s="65"/>
      <c r="W9" s="66"/>
      <c r="X9" s="65"/>
      <c r="Y9" s="66"/>
      <c r="Z9" s="65">
        <f>VLOOKUP($A9,'Return Data'!$B$7:$R$2843,16,0)</f>
        <v>4.1372</v>
      </c>
      <c r="AA9" s="67">
        <f t="shared" si="7"/>
        <v>12</v>
      </c>
    </row>
    <row r="10" spans="1:27" x14ac:dyDescent="0.3">
      <c r="A10" s="63" t="s">
        <v>1287</v>
      </c>
      <c r="B10" s="64">
        <f>VLOOKUP($A10,'Return Data'!$B$7:$R$2843,3,0)</f>
        <v>44340</v>
      </c>
      <c r="C10" s="65">
        <f>VLOOKUP($A10,'Return Data'!$B$7:$R$2843,4,0)</f>
        <v>1086.0128999999999</v>
      </c>
      <c r="D10" s="65">
        <f>VLOOKUP($A10,'Return Data'!$B$7:$R$2843,5,0)</f>
        <v>3.2301000000000002</v>
      </c>
      <c r="E10" s="66">
        <f t="shared" si="0"/>
        <v>14</v>
      </c>
      <c r="F10" s="65">
        <f>VLOOKUP($A10,'Return Data'!$B$7:$R$2843,6,0)</f>
        <v>3.2631999999999999</v>
      </c>
      <c r="G10" s="66">
        <f t="shared" si="1"/>
        <v>11</v>
      </c>
      <c r="H10" s="65">
        <f>VLOOKUP($A10,'Return Data'!$B$7:$R$2843,7,0)</f>
        <v>3.2519999999999998</v>
      </c>
      <c r="I10" s="66">
        <f t="shared" si="2"/>
        <v>9</v>
      </c>
      <c r="J10" s="65">
        <f>VLOOKUP($A10,'Return Data'!$B$7:$R$2843,8,0)</f>
        <v>3.2351000000000001</v>
      </c>
      <c r="K10" s="66">
        <f t="shared" si="3"/>
        <v>10</v>
      </c>
      <c r="L10" s="65">
        <f>VLOOKUP($A10,'Return Data'!$B$7:$R$2843,9,0)</f>
        <v>3.1943000000000001</v>
      </c>
      <c r="M10" s="66">
        <f t="shared" si="4"/>
        <v>14</v>
      </c>
      <c r="N10" s="65">
        <f>VLOOKUP($A10,'Return Data'!$B$7:$R$2843,10,0)</f>
        <v>3.1646999999999998</v>
      </c>
      <c r="O10" s="66">
        <f t="shared" si="5"/>
        <v>14</v>
      </c>
      <c r="P10" s="65">
        <f>VLOOKUP($A10,'Return Data'!$B$7:$R$2843,11,0)</f>
        <v>3.1126</v>
      </c>
      <c r="Q10" s="66">
        <f>RANK(P10,P$8:P$37,0)</f>
        <v>8</v>
      </c>
      <c r="R10" s="65">
        <f>VLOOKUP($A10,'Return Data'!$B$7:$R$2843,12,0)</f>
        <v>3.1044</v>
      </c>
      <c r="S10" s="66">
        <f>RANK(R10,R$8:R$37,0)</f>
        <v>7</v>
      </c>
      <c r="T10" s="65">
        <f>VLOOKUP($A10,'Return Data'!$B$7:$R$2843,13,0)</f>
        <v>3.1036999999999999</v>
      </c>
      <c r="U10" s="66">
        <f>RANK(T10,T$8:T$37,0)</f>
        <v>6</v>
      </c>
      <c r="V10" s="65"/>
      <c r="W10" s="66"/>
      <c r="X10" s="65"/>
      <c r="Y10" s="66"/>
      <c r="Z10" s="65">
        <f>VLOOKUP($A10,'Return Data'!$B$7:$R$2843,16,0)</f>
        <v>4.0338000000000003</v>
      </c>
      <c r="AA10" s="67">
        <f t="shared" si="7"/>
        <v>15</v>
      </c>
    </row>
    <row r="11" spans="1:27" x14ac:dyDescent="0.3">
      <c r="A11" s="63" t="s">
        <v>1289</v>
      </c>
      <c r="B11" s="64">
        <f>VLOOKUP($A11,'Return Data'!$B$7:$R$2843,3,0)</f>
        <v>44340</v>
      </c>
      <c r="C11" s="65">
        <f>VLOOKUP($A11,'Return Data'!$B$7:$R$2843,4,0)</f>
        <v>1088.299</v>
      </c>
      <c r="D11" s="65">
        <f>VLOOKUP($A11,'Return Data'!$B$7:$R$2843,5,0)</f>
        <v>3.2132999999999998</v>
      </c>
      <c r="E11" s="66">
        <f t="shared" si="0"/>
        <v>18</v>
      </c>
      <c r="F11" s="65">
        <f>VLOOKUP($A11,'Return Data'!$B$7:$R$2843,6,0)</f>
        <v>3.2351000000000001</v>
      </c>
      <c r="G11" s="66">
        <f t="shared" si="1"/>
        <v>16</v>
      </c>
      <c r="H11" s="65">
        <f>VLOOKUP($A11,'Return Data'!$B$7:$R$2843,7,0)</f>
        <v>3.2097000000000002</v>
      </c>
      <c r="I11" s="66">
        <f t="shared" si="2"/>
        <v>19</v>
      </c>
      <c r="J11" s="65">
        <f>VLOOKUP($A11,'Return Data'!$B$7:$R$2843,8,0)</f>
        <v>3.1953</v>
      </c>
      <c r="K11" s="66">
        <f t="shared" si="3"/>
        <v>21</v>
      </c>
      <c r="L11" s="65">
        <f>VLOOKUP($A11,'Return Data'!$B$7:$R$2843,9,0)</f>
        <v>3.1718999999999999</v>
      </c>
      <c r="M11" s="66">
        <f t="shared" si="4"/>
        <v>19</v>
      </c>
      <c r="N11" s="65">
        <f>VLOOKUP($A11,'Return Data'!$B$7:$R$2843,10,0)</f>
        <v>3.1392000000000002</v>
      </c>
      <c r="O11" s="66">
        <f t="shared" si="5"/>
        <v>20</v>
      </c>
      <c r="P11" s="65">
        <f>VLOOKUP($A11,'Return Data'!$B$7:$R$2843,11,0)</f>
        <v>3.1013000000000002</v>
      </c>
      <c r="Q11" s="66">
        <f>RANK(P11,P$8:P$37,0)</f>
        <v>11</v>
      </c>
      <c r="R11" s="65">
        <f>VLOOKUP($A11,'Return Data'!$B$7:$R$2843,12,0)</f>
        <v>3.0876000000000001</v>
      </c>
      <c r="S11" s="66">
        <f>RANK(R11,R$8:R$37,0)</f>
        <v>11</v>
      </c>
      <c r="T11" s="65">
        <f>VLOOKUP($A11,'Return Data'!$B$7:$R$2843,13,0)</f>
        <v>3.0891000000000002</v>
      </c>
      <c r="U11" s="66">
        <f>RANK(T11,T$8:T$37,0)</f>
        <v>10</v>
      </c>
      <c r="V11" s="65"/>
      <c r="W11" s="66"/>
      <c r="X11" s="65"/>
      <c r="Y11" s="66"/>
      <c r="Z11" s="65">
        <f>VLOOKUP($A11,'Return Data'!$B$7:$R$2843,16,0)</f>
        <v>4.0655999999999999</v>
      </c>
      <c r="AA11" s="67">
        <f t="shared" si="7"/>
        <v>14</v>
      </c>
    </row>
    <row r="12" spans="1:27" x14ac:dyDescent="0.3">
      <c r="A12" s="63" t="s">
        <v>1291</v>
      </c>
      <c r="B12" s="64">
        <f>VLOOKUP($A12,'Return Data'!$B$7:$R$2843,3,0)</f>
        <v>44340</v>
      </c>
      <c r="C12" s="65">
        <f>VLOOKUP($A12,'Return Data'!$B$7:$R$2843,4,0)</f>
        <v>1045.8154</v>
      </c>
      <c r="D12" s="65">
        <f>VLOOKUP($A12,'Return Data'!$B$7:$R$2843,5,0)</f>
        <v>3.2250999999999999</v>
      </c>
      <c r="E12" s="66">
        <f t="shared" si="0"/>
        <v>15</v>
      </c>
      <c r="F12" s="65">
        <f>VLOOKUP($A12,'Return Data'!$B$7:$R$2843,6,0)</f>
        <v>3.2886000000000002</v>
      </c>
      <c r="G12" s="66">
        <f t="shared" si="1"/>
        <v>6</v>
      </c>
      <c r="H12" s="65">
        <f>VLOOKUP($A12,'Return Data'!$B$7:$R$2843,7,0)</f>
        <v>3.2997000000000001</v>
      </c>
      <c r="I12" s="66">
        <f t="shared" si="2"/>
        <v>2</v>
      </c>
      <c r="J12" s="65">
        <f>VLOOKUP($A12,'Return Data'!$B$7:$R$2843,8,0)</f>
        <v>3.2986</v>
      </c>
      <c r="K12" s="66">
        <f t="shared" si="3"/>
        <v>3</v>
      </c>
      <c r="L12" s="65">
        <f>VLOOKUP($A12,'Return Data'!$B$7:$R$2843,9,0)</f>
        <v>3.2645</v>
      </c>
      <c r="M12" s="66">
        <f t="shared" si="4"/>
        <v>3</v>
      </c>
      <c r="N12" s="65">
        <f>VLOOKUP($A12,'Return Data'!$B$7:$R$2843,10,0)</f>
        <v>3.2000999999999999</v>
      </c>
      <c r="O12" s="66">
        <f t="shared" si="5"/>
        <v>8</v>
      </c>
      <c r="P12" s="65">
        <f>VLOOKUP($A12,'Return Data'!$B$7:$R$2843,11,0)</f>
        <v>3.1452</v>
      </c>
      <c r="Q12" s="66">
        <f t="shared" ref="Q12:Q37" si="8">RANK(P12,P$8:P$37,0)</f>
        <v>2</v>
      </c>
      <c r="R12" s="65">
        <f>VLOOKUP($A12,'Return Data'!$B$7:$R$2843,12,0)</f>
        <v>3.1629</v>
      </c>
      <c r="S12" s="66">
        <f t="shared" ref="S12" si="9">RANK(R12,R$8:R$37,0)</f>
        <v>1</v>
      </c>
      <c r="T12" s="65"/>
      <c r="U12" s="66"/>
      <c r="V12" s="65"/>
      <c r="W12" s="66"/>
      <c r="X12" s="65"/>
      <c r="Y12" s="66"/>
      <c r="Z12" s="65">
        <f>VLOOKUP($A12,'Return Data'!$B$7:$R$2843,16,0)</f>
        <v>3.4405000000000001</v>
      </c>
      <c r="AA12" s="67">
        <f t="shared" si="7"/>
        <v>28</v>
      </c>
    </row>
    <row r="13" spans="1:27" x14ac:dyDescent="0.3">
      <c r="A13" s="63" t="s">
        <v>1293</v>
      </c>
      <c r="B13" s="64">
        <f>VLOOKUP($A13,'Return Data'!$B$7:$R$2843,3,0)</f>
        <v>44340</v>
      </c>
      <c r="C13" s="65">
        <f>VLOOKUP($A13,'Return Data'!$B$7:$R$2843,4,0)</f>
        <v>1070.6849</v>
      </c>
      <c r="D13" s="65">
        <f>VLOOKUP($A13,'Return Data'!$B$7:$R$2843,5,0)</f>
        <v>3.2115999999999998</v>
      </c>
      <c r="E13" s="66">
        <f t="shared" si="0"/>
        <v>20</v>
      </c>
      <c r="F13" s="65">
        <f>VLOOKUP($A13,'Return Data'!$B$7:$R$2843,6,0)</f>
        <v>3.1997</v>
      </c>
      <c r="G13" s="66">
        <f t="shared" si="1"/>
        <v>24</v>
      </c>
      <c r="H13" s="65">
        <f>VLOOKUP($A13,'Return Data'!$B$7:$R$2843,7,0)</f>
        <v>3.1859999999999999</v>
      </c>
      <c r="I13" s="66">
        <f t="shared" si="2"/>
        <v>25</v>
      </c>
      <c r="J13" s="65">
        <f>VLOOKUP($A13,'Return Data'!$B$7:$R$2843,8,0)</f>
        <v>3.1705999999999999</v>
      </c>
      <c r="K13" s="66">
        <f t="shared" si="3"/>
        <v>24</v>
      </c>
      <c r="L13" s="65">
        <f>VLOOKUP($A13,'Return Data'!$B$7:$R$2843,9,0)</f>
        <v>3.1478000000000002</v>
      </c>
      <c r="M13" s="66">
        <f t="shared" si="4"/>
        <v>24</v>
      </c>
      <c r="N13" s="65">
        <f>VLOOKUP($A13,'Return Data'!$B$7:$R$2843,10,0)</f>
        <v>3.1381999999999999</v>
      </c>
      <c r="O13" s="66">
        <f t="shared" si="5"/>
        <v>22</v>
      </c>
      <c r="P13" s="65">
        <f>VLOOKUP($A13,'Return Data'!$B$7:$R$2843,11,0)</f>
        <v>3.0571000000000002</v>
      </c>
      <c r="Q13" s="66">
        <f t="shared" si="8"/>
        <v>25</v>
      </c>
      <c r="R13" s="65">
        <f>VLOOKUP($A13,'Return Data'!$B$7:$R$2843,12,0)</f>
        <v>3.0560999999999998</v>
      </c>
      <c r="S13" s="66">
        <f t="shared" ref="S13:S37" si="10">RANK(R13,R$8:R$37,0)</f>
        <v>21</v>
      </c>
      <c r="T13" s="65">
        <f>VLOOKUP($A13,'Return Data'!$B$7:$R$2843,13,0)</f>
        <v>3.0714000000000001</v>
      </c>
      <c r="U13" s="66">
        <f t="shared" ref="U13:U37" si="11">RANK(T13,T$8:T$37,0)</f>
        <v>15</v>
      </c>
      <c r="V13" s="65"/>
      <c r="W13" s="66"/>
      <c r="X13" s="65"/>
      <c r="Y13" s="66"/>
      <c r="Z13" s="65">
        <f>VLOOKUP($A13,'Return Data'!$B$7:$R$2843,16,0)</f>
        <v>3.7797000000000001</v>
      </c>
      <c r="AA13" s="67">
        <f t="shared" si="7"/>
        <v>21</v>
      </c>
    </row>
    <row r="14" spans="1:27" x14ac:dyDescent="0.3">
      <c r="A14" s="63" t="s">
        <v>1295</v>
      </c>
      <c r="B14" s="64">
        <f>VLOOKUP($A14,'Return Data'!$B$7:$R$2843,3,0)</f>
        <v>44340</v>
      </c>
      <c r="C14" s="65">
        <f>VLOOKUP($A14,'Return Data'!$B$7:$R$2843,4,0)</f>
        <v>1107.3172999999999</v>
      </c>
      <c r="D14" s="65">
        <f>VLOOKUP($A14,'Return Data'!$B$7:$R$2843,5,0)</f>
        <v>3.2107999999999999</v>
      </c>
      <c r="E14" s="66">
        <f t="shared" si="0"/>
        <v>21</v>
      </c>
      <c r="F14" s="65">
        <f>VLOOKUP($A14,'Return Data'!$B$7:$R$2843,6,0)</f>
        <v>3.2158000000000002</v>
      </c>
      <c r="G14" s="66">
        <f t="shared" si="1"/>
        <v>21</v>
      </c>
      <c r="H14" s="65">
        <f>VLOOKUP($A14,'Return Data'!$B$7:$R$2843,7,0)</f>
        <v>3.1951000000000001</v>
      </c>
      <c r="I14" s="66">
        <f t="shared" si="2"/>
        <v>22</v>
      </c>
      <c r="J14" s="65">
        <f>VLOOKUP($A14,'Return Data'!$B$7:$R$2843,8,0)</f>
        <v>3.16</v>
      </c>
      <c r="K14" s="66">
        <f t="shared" si="3"/>
        <v>26</v>
      </c>
      <c r="L14" s="65">
        <f>VLOOKUP($A14,'Return Data'!$B$7:$R$2843,9,0)</f>
        <v>3.1337999999999999</v>
      </c>
      <c r="M14" s="66">
        <f t="shared" si="4"/>
        <v>26</v>
      </c>
      <c r="N14" s="65">
        <f>VLOOKUP($A14,'Return Data'!$B$7:$R$2843,10,0)</f>
        <v>3.1267</v>
      </c>
      <c r="O14" s="66">
        <f t="shared" si="5"/>
        <v>25</v>
      </c>
      <c r="P14" s="65">
        <f>VLOOKUP($A14,'Return Data'!$B$7:$R$2843,11,0)</f>
        <v>3.0718999999999999</v>
      </c>
      <c r="Q14" s="66">
        <f t="shared" si="8"/>
        <v>20</v>
      </c>
      <c r="R14" s="65">
        <f>VLOOKUP($A14,'Return Data'!$B$7:$R$2843,12,0)</f>
        <v>3.0771999999999999</v>
      </c>
      <c r="S14" s="66">
        <f t="shared" si="10"/>
        <v>13</v>
      </c>
      <c r="T14" s="65">
        <f>VLOOKUP($A14,'Return Data'!$B$7:$R$2843,13,0)</f>
        <v>3.0956000000000001</v>
      </c>
      <c r="U14" s="66">
        <f t="shared" si="11"/>
        <v>9</v>
      </c>
      <c r="V14" s="65"/>
      <c r="W14" s="66"/>
      <c r="X14" s="65"/>
      <c r="Y14" s="66"/>
      <c r="Z14" s="65">
        <f>VLOOKUP($A14,'Return Data'!$B$7:$R$2843,16,0)</f>
        <v>4.3823999999999996</v>
      </c>
      <c r="AA14" s="67">
        <f t="shared" si="7"/>
        <v>8</v>
      </c>
    </row>
    <row r="15" spans="1:27" x14ac:dyDescent="0.3">
      <c r="A15" s="63" t="s">
        <v>1297</v>
      </c>
      <c r="B15" s="64">
        <f>VLOOKUP($A15,'Return Data'!$B$7:$R$2843,3,0)</f>
        <v>44340</v>
      </c>
      <c r="C15" s="65">
        <f>VLOOKUP($A15,'Return Data'!$B$7:$R$2843,4,0)</f>
        <v>1072.5827999999999</v>
      </c>
      <c r="D15" s="65">
        <f>VLOOKUP($A15,'Return Data'!$B$7:$R$2843,5,0)</f>
        <v>3.1991000000000001</v>
      </c>
      <c r="E15" s="66">
        <f t="shared" si="0"/>
        <v>23</v>
      </c>
      <c r="F15" s="65">
        <f>VLOOKUP($A15,'Return Data'!$B$7:$R$2843,6,0)</f>
        <v>3.2019000000000002</v>
      </c>
      <c r="G15" s="66">
        <f t="shared" si="1"/>
        <v>23</v>
      </c>
      <c r="H15" s="65">
        <f>VLOOKUP($A15,'Return Data'!$B$7:$R$2843,7,0)</f>
        <v>3.1867000000000001</v>
      </c>
      <c r="I15" s="66">
        <f t="shared" si="2"/>
        <v>24</v>
      </c>
      <c r="J15" s="65">
        <f>VLOOKUP($A15,'Return Data'!$B$7:$R$2843,8,0)</f>
        <v>3.165</v>
      </c>
      <c r="K15" s="66">
        <f t="shared" si="3"/>
        <v>25</v>
      </c>
      <c r="L15" s="65">
        <f>VLOOKUP($A15,'Return Data'!$B$7:$R$2843,9,0)</f>
        <v>3.1408999999999998</v>
      </c>
      <c r="M15" s="66">
        <f t="shared" si="4"/>
        <v>25</v>
      </c>
      <c r="N15" s="65">
        <f>VLOOKUP($A15,'Return Data'!$B$7:$R$2843,10,0)</f>
        <v>3.1158000000000001</v>
      </c>
      <c r="O15" s="66">
        <f t="shared" si="5"/>
        <v>26</v>
      </c>
      <c r="P15" s="65">
        <f>VLOOKUP($A15,'Return Data'!$B$7:$R$2843,11,0)</f>
        <v>3.0912999999999999</v>
      </c>
      <c r="Q15" s="66">
        <f t="shared" si="8"/>
        <v>13</v>
      </c>
      <c r="R15" s="65">
        <f>VLOOKUP($A15,'Return Data'!$B$7:$R$2843,12,0)</f>
        <v>3.1185</v>
      </c>
      <c r="S15" s="66">
        <f t="shared" si="10"/>
        <v>5</v>
      </c>
      <c r="T15" s="65">
        <f>VLOOKUP($A15,'Return Data'!$B$7:$R$2843,13,0)</f>
        <v>3.1345000000000001</v>
      </c>
      <c r="U15" s="66">
        <f t="shared" si="11"/>
        <v>2</v>
      </c>
      <c r="V15" s="65"/>
      <c r="W15" s="66"/>
      <c r="X15" s="65"/>
      <c r="Y15" s="66"/>
      <c r="Z15" s="65">
        <f>VLOOKUP($A15,'Return Data'!$B$7:$R$2843,16,0)</f>
        <v>3.8822999999999999</v>
      </c>
      <c r="AA15" s="67">
        <f t="shared" si="7"/>
        <v>18</v>
      </c>
    </row>
    <row r="16" spans="1:27" x14ac:dyDescent="0.3">
      <c r="A16" s="63" t="s">
        <v>1300</v>
      </c>
      <c r="B16" s="64">
        <f>VLOOKUP($A16,'Return Data'!$B$7:$R$2843,3,0)</f>
        <v>44340</v>
      </c>
      <c r="C16" s="65">
        <f>VLOOKUP($A16,'Return Data'!$B$7:$R$2843,4,0)</f>
        <v>1080.4612</v>
      </c>
      <c r="D16" s="65">
        <f>VLOOKUP($A16,'Return Data'!$B$7:$R$2843,5,0)</f>
        <v>3.1892999999999998</v>
      </c>
      <c r="E16" s="66">
        <f t="shared" si="0"/>
        <v>26</v>
      </c>
      <c r="F16" s="65">
        <f>VLOOKUP($A16,'Return Data'!$B$7:$R$2843,6,0)</f>
        <v>3.1932</v>
      </c>
      <c r="G16" s="66">
        <f t="shared" si="1"/>
        <v>26</v>
      </c>
      <c r="H16" s="65">
        <f>VLOOKUP($A16,'Return Data'!$B$7:$R$2843,7,0)</f>
        <v>3.1673</v>
      </c>
      <c r="I16" s="66">
        <f t="shared" si="2"/>
        <v>27</v>
      </c>
      <c r="J16" s="65">
        <f>VLOOKUP($A16,'Return Data'!$B$7:$R$2843,8,0)</f>
        <v>3.1501000000000001</v>
      </c>
      <c r="K16" s="66">
        <f t="shared" si="3"/>
        <v>27</v>
      </c>
      <c r="L16" s="65">
        <f>VLOOKUP($A16,'Return Data'!$B$7:$R$2843,9,0)</f>
        <v>3.12</v>
      </c>
      <c r="M16" s="66">
        <f t="shared" si="4"/>
        <v>28</v>
      </c>
      <c r="N16" s="65">
        <f>VLOOKUP($A16,'Return Data'!$B$7:$R$2843,10,0)</f>
        <v>3.1046</v>
      </c>
      <c r="O16" s="66">
        <f t="shared" si="5"/>
        <v>27</v>
      </c>
      <c r="P16" s="65">
        <f>VLOOKUP($A16,'Return Data'!$B$7:$R$2843,11,0)</f>
        <v>3.0245000000000002</v>
      </c>
      <c r="Q16" s="66">
        <f t="shared" si="8"/>
        <v>27</v>
      </c>
      <c r="R16" s="65">
        <f>VLOOKUP($A16,'Return Data'!$B$7:$R$2843,12,0)</f>
        <v>3.0137999999999998</v>
      </c>
      <c r="S16" s="66">
        <f t="shared" si="10"/>
        <v>27</v>
      </c>
      <c r="T16" s="65">
        <f>VLOOKUP($A16,'Return Data'!$B$7:$R$2843,13,0)</f>
        <v>3.0076999999999998</v>
      </c>
      <c r="U16" s="66">
        <f t="shared" si="11"/>
        <v>25</v>
      </c>
      <c r="V16" s="65"/>
      <c r="W16" s="66"/>
      <c r="X16" s="65"/>
      <c r="Y16" s="66"/>
      <c r="Z16" s="65">
        <f>VLOOKUP($A16,'Return Data'!$B$7:$R$2843,16,0)</f>
        <v>3.8536999999999999</v>
      </c>
      <c r="AA16" s="67">
        <f t="shared" si="7"/>
        <v>19</v>
      </c>
    </row>
    <row r="17" spans="1:27" x14ac:dyDescent="0.3">
      <c r="A17" s="63" t="s">
        <v>1302</v>
      </c>
      <c r="B17" s="64">
        <f>VLOOKUP($A17,'Return Data'!$B$7:$R$2843,3,0)</f>
        <v>44340</v>
      </c>
      <c r="C17" s="65">
        <f>VLOOKUP($A17,'Return Data'!$B$7:$R$2843,4,0)</f>
        <v>3072.2487999999998</v>
      </c>
      <c r="D17" s="65">
        <f>VLOOKUP($A17,'Return Data'!$B$7:$R$2843,5,0)</f>
        <v>3.2364999999999999</v>
      </c>
      <c r="E17" s="66">
        <f t="shared" si="0"/>
        <v>11</v>
      </c>
      <c r="F17" s="65">
        <f>VLOOKUP($A17,'Return Data'!$B$7:$R$2843,6,0)</f>
        <v>3.2221000000000002</v>
      </c>
      <c r="G17" s="66">
        <f t="shared" si="1"/>
        <v>20</v>
      </c>
      <c r="H17" s="65">
        <f>VLOOKUP($A17,'Return Data'!$B$7:$R$2843,7,0)</f>
        <v>3.2019000000000002</v>
      </c>
      <c r="I17" s="66">
        <f t="shared" si="2"/>
        <v>21</v>
      </c>
      <c r="J17" s="65">
        <f>VLOOKUP($A17,'Return Data'!$B$7:$R$2843,8,0)</f>
        <v>3.1970999999999998</v>
      </c>
      <c r="K17" s="66">
        <f t="shared" si="3"/>
        <v>20</v>
      </c>
      <c r="L17" s="65">
        <f>VLOOKUP($A17,'Return Data'!$B$7:$R$2843,9,0)</f>
        <v>3.169</v>
      </c>
      <c r="M17" s="66">
        <f t="shared" si="4"/>
        <v>20</v>
      </c>
      <c r="N17" s="65">
        <f>VLOOKUP($A17,'Return Data'!$B$7:$R$2843,10,0)</f>
        <v>3.1383999999999999</v>
      </c>
      <c r="O17" s="66">
        <f t="shared" si="5"/>
        <v>21</v>
      </c>
      <c r="P17" s="65">
        <f>VLOOKUP($A17,'Return Data'!$B$7:$R$2843,11,0)</f>
        <v>3.0653999999999999</v>
      </c>
      <c r="Q17" s="66">
        <f t="shared" si="8"/>
        <v>23</v>
      </c>
      <c r="R17" s="65">
        <f>VLOOKUP($A17,'Return Data'!$B$7:$R$2843,12,0)</f>
        <v>3.0428000000000002</v>
      </c>
      <c r="S17" s="66">
        <f t="shared" si="10"/>
        <v>25</v>
      </c>
      <c r="T17" s="65">
        <f>VLOOKUP($A17,'Return Data'!$B$7:$R$2843,13,0)</f>
        <v>3.0402999999999998</v>
      </c>
      <c r="U17" s="66">
        <f t="shared" si="11"/>
        <v>22</v>
      </c>
      <c r="V17" s="65">
        <f>VLOOKUP($A17,'Return Data'!$B$7:$R$2843,17,0)</f>
        <v>3.8763000000000001</v>
      </c>
      <c r="W17" s="66">
        <f>RANK(V17,V$8:V$37,0)</f>
        <v>5</v>
      </c>
      <c r="X17" s="65">
        <f>VLOOKUP($A17,'Return Data'!$B$7:$R$2843,14,0)</f>
        <v>4.6741999999999999</v>
      </c>
      <c r="Y17" s="66">
        <f>RANK(X17,X$8:X$37,0)</f>
        <v>4</v>
      </c>
      <c r="Z17" s="65">
        <f>VLOOKUP($A17,'Return Data'!$B$7:$R$2843,16,0)</f>
        <v>6.2624000000000004</v>
      </c>
      <c r="AA17" s="67">
        <f t="shared" si="7"/>
        <v>4</v>
      </c>
    </row>
    <row r="18" spans="1:27" x14ac:dyDescent="0.3">
      <c r="A18" s="63" t="s">
        <v>1303</v>
      </c>
      <c r="B18" s="64">
        <f>VLOOKUP($A18,'Return Data'!$B$7:$R$2843,3,0)</f>
        <v>44340</v>
      </c>
      <c r="C18" s="65">
        <f>VLOOKUP($A18,'Return Data'!$B$7:$R$2843,4,0)</f>
        <v>1081.2061000000001</v>
      </c>
      <c r="D18" s="65">
        <f>VLOOKUP($A18,'Return Data'!$B$7:$R$2843,5,0)</f>
        <v>3.258</v>
      </c>
      <c r="E18" s="66">
        <f t="shared" si="0"/>
        <v>7</v>
      </c>
      <c r="F18" s="65">
        <f>VLOOKUP($A18,'Return Data'!$B$7:$R$2843,6,0)</f>
        <v>3.3069999999999999</v>
      </c>
      <c r="G18" s="66">
        <f t="shared" si="1"/>
        <v>5</v>
      </c>
      <c r="H18" s="65">
        <f>VLOOKUP($A18,'Return Data'!$B$7:$R$2843,7,0)</f>
        <v>3.2770999999999999</v>
      </c>
      <c r="I18" s="66">
        <f t="shared" si="2"/>
        <v>6</v>
      </c>
      <c r="J18" s="65">
        <f>VLOOKUP($A18,'Return Data'!$B$7:$R$2843,8,0)</f>
        <v>3.2623000000000002</v>
      </c>
      <c r="K18" s="66">
        <f t="shared" si="3"/>
        <v>8</v>
      </c>
      <c r="L18" s="65">
        <f>VLOOKUP($A18,'Return Data'!$B$7:$R$2843,9,0)</f>
        <v>3.2275</v>
      </c>
      <c r="M18" s="66">
        <f t="shared" si="4"/>
        <v>10</v>
      </c>
      <c r="N18" s="65">
        <f>VLOOKUP($A18,'Return Data'!$B$7:$R$2843,10,0)</f>
        <v>3.2086999999999999</v>
      </c>
      <c r="O18" s="66">
        <f t="shared" si="5"/>
        <v>5</v>
      </c>
      <c r="P18" s="65">
        <f>VLOOKUP($A18,'Return Data'!$B$7:$R$2843,11,0)</f>
        <v>3.1377999999999999</v>
      </c>
      <c r="Q18" s="66">
        <f t="shared" si="8"/>
        <v>4</v>
      </c>
      <c r="R18" s="65">
        <f>VLOOKUP($A18,'Return Data'!$B$7:$R$2843,12,0)</f>
        <v>3.1255000000000002</v>
      </c>
      <c r="S18" s="66">
        <f t="shared" si="10"/>
        <v>3</v>
      </c>
      <c r="T18" s="65">
        <f>VLOOKUP($A18,'Return Data'!$B$7:$R$2843,13,0)</f>
        <v>3.1301000000000001</v>
      </c>
      <c r="U18" s="66">
        <f t="shared" si="11"/>
        <v>4</v>
      </c>
      <c r="V18" s="65"/>
      <c r="W18" s="66"/>
      <c r="X18" s="65"/>
      <c r="Y18" s="66"/>
      <c r="Z18" s="65">
        <f>VLOOKUP($A18,'Return Data'!$B$7:$R$2843,16,0)</f>
        <v>3.9561999999999999</v>
      </c>
      <c r="AA18" s="67">
        <f t="shared" si="7"/>
        <v>17</v>
      </c>
    </row>
    <row r="19" spans="1:27" x14ac:dyDescent="0.3">
      <c r="A19" s="63" t="s">
        <v>1306</v>
      </c>
      <c r="B19" s="64">
        <f>VLOOKUP($A19,'Return Data'!$B$7:$R$2843,3,0)</f>
        <v>44340</v>
      </c>
      <c r="C19" s="65">
        <f>VLOOKUP($A19,'Return Data'!$B$7:$R$2843,4,0)</f>
        <v>111.5014</v>
      </c>
      <c r="D19" s="65">
        <f>VLOOKUP($A19,'Return Data'!$B$7:$R$2843,5,0)</f>
        <v>3.2410999999999999</v>
      </c>
      <c r="E19" s="66">
        <f t="shared" si="0"/>
        <v>10</v>
      </c>
      <c r="F19" s="65">
        <f>VLOOKUP($A19,'Return Data'!$B$7:$R$2843,6,0)</f>
        <v>3.2416</v>
      </c>
      <c r="G19" s="66">
        <f t="shared" si="1"/>
        <v>14</v>
      </c>
      <c r="H19" s="65">
        <f>VLOOKUP($A19,'Return Data'!$B$7:$R$2843,7,0)</f>
        <v>3.2193999999999998</v>
      </c>
      <c r="I19" s="66">
        <f t="shared" si="2"/>
        <v>17</v>
      </c>
      <c r="J19" s="65">
        <f>VLOOKUP($A19,'Return Data'!$B$7:$R$2843,8,0)</f>
        <v>3.28</v>
      </c>
      <c r="K19" s="66">
        <f t="shared" si="3"/>
        <v>4</v>
      </c>
      <c r="L19" s="65">
        <f>VLOOKUP($A19,'Return Data'!$B$7:$R$2843,9,0)</f>
        <v>3.2082999999999999</v>
      </c>
      <c r="M19" s="66">
        <f t="shared" si="4"/>
        <v>11</v>
      </c>
      <c r="N19" s="65">
        <f>VLOOKUP($A19,'Return Data'!$B$7:$R$2843,10,0)</f>
        <v>3.1705999999999999</v>
      </c>
      <c r="O19" s="66">
        <f t="shared" si="5"/>
        <v>12</v>
      </c>
      <c r="P19" s="65">
        <f>VLOOKUP($A19,'Return Data'!$B$7:$R$2843,11,0)</f>
        <v>3.0792999999999999</v>
      </c>
      <c r="Q19" s="66">
        <f t="shared" si="8"/>
        <v>15</v>
      </c>
      <c r="R19" s="65">
        <f>VLOOKUP($A19,'Return Data'!$B$7:$R$2843,12,0)</f>
        <v>3.0600999999999998</v>
      </c>
      <c r="S19" s="66">
        <f t="shared" si="10"/>
        <v>18</v>
      </c>
      <c r="T19" s="65">
        <f>VLOOKUP($A19,'Return Data'!$B$7:$R$2843,13,0)</f>
        <v>3.0560999999999998</v>
      </c>
      <c r="U19" s="66">
        <f t="shared" si="11"/>
        <v>19</v>
      </c>
      <c r="V19" s="65"/>
      <c r="W19" s="66"/>
      <c r="X19" s="65"/>
      <c r="Y19" s="66"/>
      <c r="Z19" s="65">
        <f>VLOOKUP($A19,'Return Data'!$B$7:$R$2843,16,0)</f>
        <v>4.4023000000000003</v>
      </c>
      <c r="AA19" s="67">
        <f t="shared" si="7"/>
        <v>7</v>
      </c>
    </row>
    <row r="20" spans="1:27" x14ac:dyDescent="0.3">
      <c r="A20" s="63" t="s">
        <v>1307</v>
      </c>
      <c r="B20" s="64">
        <f>VLOOKUP($A20,'Return Data'!$B$7:$R$2843,3,0)</f>
        <v>44340</v>
      </c>
      <c r="C20" s="65">
        <f>VLOOKUP($A20,'Return Data'!$B$7:$R$2843,4,0)</f>
        <v>1102.9816000000001</v>
      </c>
      <c r="D20" s="65">
        <f>VLOOKUP($A20,'Return Data'!$B$7:$R$2843,5,0)</f>
        <v>3.2002999999999999</v>
      </c>
      <c r="E20" s="66">
        <f t="shared" si="0"/>
        <v>22</v>
      </c>
      <c r="F20" s="65">
        <f>VLOOKUP($A20,'Return Data'!$B$7:$R$2843,6,0)</f>
        <v>3.1997</v>
      </c>
      <c r="G20" s="66">
        <f t="shared" si="1"/>
        <v>24</v>
      </c>
      <c r="H20" s="65">
        <f>VLOOKUP($A20,'Return Data'!$B$7:$R$2843,7,0)</f>
        <v>3.1901000000000002</v>
      </c>
      <c r="I20" s="66">
        <f t="shared" si="2"/>
        <v>23</v>
      </c>
      <c r="J20" s="65">
        <f>VLOOKUP($A20,'Return Data'!$B$7:$R$2843,8,0)</f>
        <v>3.1783000000000001</v>
      </c>
      <c r="K20" s="66">
        <f t="shared" si="3"/>
        <v>23</v>
      </c>
      <c r="L20" s="65">
        <f>VLOOKUP($A20,'Return Data'!$B$7:$R$2843,9,0)</f>
        <v>3.1614</v>
      </c>
      <c r="M20" s="66">
        <f t="shared" si="4"/>
        <v>23</v>
      </c>
      <c r="N20" s="65">
        <f>VLOOKUP($A20,'Return Data'!$B$7:$R$2843,10,0)</f>
        <v>3.1476000000000002</v>
      </c>
      <c r="O20" s="66">
        <f t="shared" si="5"/>
        <v>16</v>
      </c>
      <c r="P20" s="65">
        <f>VLOOKUP($A20,'Return Data'!$B$7:$R$2843,11,0)</f>
        <v>3.0642</v>
      </c>
      <c r="Q20" s="66">
        <f t="shared" si="8"/>
        <v>24</v>
      </c>
      <c r="R20" s="65">
        <f>VLOOKUP($A20,'Return Data'!$B$7:$R$2843,12,0)</f>
        <v>3.0562</v>
      </c>
      <c r="S20" s="66">
        <f t="shared" si="10"/>
        <v>20</v>
      </c>
      <c r="T20" s="65">
        <f>VLOOKUP($A20,'Return Data'!$B$7:$R$2843,13,0)</f>
        <v>3.06</v>
      </c>
      <c r="U20" s="66">
        <f t="shared" si="11"/>
        <v>17</v>
      </c>
      <c r="V20" s="65"/>
      <c r="W20" s="66"/>
      <c r="X20" s="65"/>
      <c r="Y20" s="66"/>
      <c r="Z20" s="65">
        <f>VLOOKUP($A20,'Return Data'!$B$7:$R$2843,16,0)</f>
        <v>4.2629999999999999</v>
      </c>
      <c r="AA20" s="67">
        <f t="shared" si="7"/>
        <v>10</v>
      </c>
    </row>
    <row r="21" spans="1:27" x14ac:dyDescent="0.3">
      <c r="A21" s="63" t="s">
        <v>1309</v>
      </c>
      <c r="B21" s="64">
        <f>VLOOKUP($A21,'Return Data'!$B$7:$R$2843,3,0)</f>
        <v>44340</v>
      </c>
      <c r="C21" s="65">
        <f>VLOOKUP($A21,'Return Data'!$B$7:$R$2843,4,0)</f>
        <v>1072.1058</v>
      </c>
      <c r="D21" s="65">
        <f>VLOOKUP($A21,'Return Data'!$B$7:$R$2843,5,0)</f>
        <v>3.1631</v>
      </c>
      <c r="E21" s="66">
        <f t="shared" si="0"/>
        <v>27</v>
      </c>
      <c r="F21" s="65">
        <f>VLOOKUP($A21,'Return Data'!$B$7:$R$2843,6,0)</f>
        <v>3.1682000000000001</v>
      </c>
      <c r="G21" s="66">
        <f t="shared" si="1"/>
        <v>29</v>
      </c>
      <c r="H21" s="65">
        <f>VLOOKUP($A21,'Return Data'!$B$7:$R$2843,7,0)</f>
        <v>3.1457000000000002</v>
      </c>
      <c r="I21" s="66">
        <f t="shared" si="2"/>
        <v>29</v>
      </c>
      <c r="J21" s="65">
        <f>VLOOKUP($A21,'Return Data'!$B$7:$R$2843,8,0)</f>
        <v>3.1362000000000001</v>
      </c>
      <c r="K21" s="66">
        <f t="shared" si="3"/>
        <v>29</v>
      </c>
      <c r="L21" s="65">
        <f>VLOOKUP($A21,'Return Data'!$B$7:$R$2843,9,0)</f>
        <v>3.1110000000000002</v>
      </c>
      <c r="M21" s="66">
        <f t="shared" si="4"/>
        <v>29</v>
      </c>
      <c r="N21" s="65">
        <f>VLOOKUP($A21,'Return Data'!$B$7:$R$2843,10,0)</f>
        <v>3.0949</v>
      </c>
      <c r="O21" s="66">
        <f t="shared" si="5"/>
        <v>28</v>
      </c>
      <c r="P21" s="65">
        <f>VLOOKUP($A21,'Return Data'!$B$7:$R$2843,11,0)</f>
        <v>3.0221</v>
      </c>
      <c r="Q21" s="66">
        <f t="shared" si="8"/>
        <v>28</v>
      </c>
      <c r="R21" s="65">
        <f>VLOOKUP($A21,'Return Data'!$B$7:$R$2843,12,0)</f>
        <v>3.0055000000000001</v>
      </c>
      <c r="S21" s="66">
        <f t="shared" si="10"/>
        <v>28</v>
      </c>
      <c r="T21" s="65">
        <f>VLOOKUP($A21,'Return Data'!$B$7:$R$2843,13,0)</f>
        <v>3.0116000000000001</v>
      </c>
      <c r="U21" s="66">
        <f t="shared" si="11"/>
        <v>24</v>
      </c>
      <c r="V21" s="65"/>
      <c r="W21" s="66"/>
      <c r="X21" s="65"/>
      <c r="Y21" s="66"/>
      <c r="Z21" s="65">
        <f>VLOOKUP($A21,'Return Data'!$B$7:$R$2843,16,0)</f>
        <v>3.774</v>
      </c>
      <c r="AA21" s="67">
        <f t="shared" si="7"/>
        <v>22</v>
      </c>
    </row>
    <row r="22" spans="1:27" x14ac:dyDescent="0.3">
      <c r="A22" s="63" t="s">
        <v>1311</v>
      </c>
      <c r="B22" s="64">
        <f>VLOOKUP($A22,'Return Data'!$B$7:$R$2843,3,0)</f>
        <v>44340</v>
      </c>
      <c r="C22" s="65">
        <f>VLOOKUP($A22,'Return Data'!$B$7:$R$2843,4,0)</f>
        <v>1045.2732000000001</v>
      </c>
      <c r="D22" s="65">
        <f>VLOOKUP($A22,'Return Data'!$B$7:$R$2843,5,0)</f>
        <v>3.1953999999999998</v>
      </c>
      <c r="E22" s="66">
        <f t="shared" si="0"/>
        <v>24</v>
      </c>
      <c r="F22" s="65">
        <f>VLOOKUP($A22,'Return Data'!$B$7:$R$2843,6,0)</f>
        <v>3.2122000000000002</v>
      </c>
      <c r="G22" s="66">
        <f t="shared" si="1"/>
        <v>22</v>
      </c>
      <c r="H22" s="65">
        <f>VLOOKUP($A22,'Return Data'!$B$7:$R$2843,7,0)</f>
        <v>3.2021000000000002</v>
      </c>
      <c r="I22" s="66">
        <f t="shared" si="2"/>
        <v>20</v>
      </c>
      <c r="J22" s="65">
        <f>VLOOKUP($A22,'Return Data'!$B$7:$R$2843,8,0)</f>
        <v>3.1835</v>
      </c>
      <c r="K22" s="66">
        <f t="shared" si="3"/>
        <v>22</v>
      </c>
      <c r="L22" s="65">
        <f>VLOOKUP($A22,'Return Data'!$B$7:$R$2843,9,0)</f>
        <v>3.1623999999999999</v>
      </c>
      <c r="M22" s="66">
        <f t="shared" si="4"/>
        <v>22</v>
      </c>
      <c r="N22" s="65">
        <f>VLOOKUP($A22,'Return Data'!$B$7:$R$2843,10,0)</f>
        <v>3.1450999999999998</v>
      </c>
      <c r="O22" s="66">
        <f t="shared" si="5"/>
        <v>18</v>
      </c>
      <c r="P22" s="65">
        <f>VLOOKUP($A22,'Return Data'!$B$7:$R$2843,11,0)</f>
        <v>3.0691000000000002</v>
      </c>
      <c r="Q22" s="66">
        <f t="shared" si="8"/>
        <v>21</v>
      </c>
      <c r="R22" s="65">
        <f>VLOOKUP($A22,'Return Data'!$B$7:$R$2843,12,0)</f>
        <v>3.0505</v>
      </c>
      <c r="S22" s="66">
        <f t="shared" ref="S22" si="12">RANK(R22,R$8:R$37,0)</f>
        <v>24</v>
      </c>
      <c r="T22" s="65"/>
      <c r="U22" s="66"/>
      <c r="V22" s="65"/>
      <c r="W22" s="66"/>
      <c r="X22" s="65"/>
      <c r="Y22" s="66"/>
      <c r="Z22" s="65">
        <f>VLOOKUP($A22,'Return Data'!$B$7:$R$2843,16,0)</f>
        <v>3.2717999999999998</v>
      </c>
      <c r="AA22" s="67">
        <f t="shared" si="7"/>
        <v>30</v>
      </c>
    </row>
    <row r="23" spans="1:27" x14ac:dyDescent="0.3">
      <c r="A23" s="63" t="s">
        <v>1313</v>
      </c>
      <c r="B23" s="64">
        <f>VLOOKUP($A23,'Return Data'!$B$7:$R$2843,3,0)</f>
        <v>44340</v>
      </c>
      <c r="C23" s="65">
        <f>VLOOKUP($A23,'Return Data'!$B$7:$R$2843,4,0)</f>
        <v>1055.3398</v>
      </c>
      <c r="D23" s="65">
        <f>VLOOKUP($A23,'Return Data'!$B$7:$R$2843,5,0)</f>
        <v>3.1511</v>
      </c>
      <c r="E23" s="66">
        <f t="shared" si="0"/>
        <v>29</v>
      </c>
      <c r="F23" s="65">
        <f>VLOOKUP($A23,'Return Data'!$B$7:$R$2843,6,0)</f>
        <v>3.1781000000000001</v>
      </c>
      <c r="G23" s="66">
        <f t="shared" si="1"/>
        <v>28</v>
      </c>
      <c r="H23" s="65">
        <f>VLOOKUP($A23,'Return Data'!$B$7:$R$2843,7,0)</f>
        <v>3.1556999999999999</v>
      </c>
      <c r="I23" s="66">
        <f t="shared" si="2"/>
        <v>28</v>
      </c>
      <c r="J23" s="65">
        <f>VLOOKUP($A23,'Return Data'!$B$7:$R$2843,8,0)</f>
        <v>3.1476999999999999</v>
      </c>
      <c r="K23" s="66">
        <f t="shared" si="3"/>
        <v>28</v>
      </c>
      <c r="L23" s="65">
        <f>VLOOKUP($A23,'Return Data'!$B$7:$R$2843,9,0)</f>
        <v>3.1206</v>
      </c>
      <c r="M23" s="66">
        <f t="shared" si="4"/>
        <v>27</v>
      </c>
      <c r="N23" s="65">
        <f>VLOOKUP($A23,'Return Data'!$B$7:$R$2843,10,0)</f>
        <v>3.0790000000000002</v>
      </c>
      <c r="O23" s="66">
        <f t="shared" si="5"/>
        <v>29</v>
      </c>
      <c r="P23" s="65">
        <f>VLOOKUP($A23,'Return Data'!$B$7:$R$2843,11,0)</f>
        <v>3.0112000000000001</v>
      </c>
      <c r="Q23" s="66">
        <f t="shared" si="8"/>
        <v>29</v>
      </c>
      <c r="R23" s="65">
        <f>VLOOKUP($A23,'Return Data'!$B$7:$R$2843,12,0)</f>
        <v>2.9990000000000001</v>
      </c>
      <c r="S23" s="66">
        <f t="shared" si="10"/>
        <v>29</v>
      </c>
      <c r="T23" s="65">
        <f>VLOOKUP($A23,'Return Data'!$B$7:$R$2843,13,0)</f>
        <v>3.0074000000000001</v>
      </c>
      <c r="U23" s="66">
        <f t="shared" si="11"/>
        <v>26</v>
      </c>
      <c r="V23" s="65"/>
      <c r="W23" s="66"/>
      <c r="X23" s="65"/>
      <c r="Y23" s="66"/>
      <c r="Z23" s="65">
        <f>VLOOKUP($A23,'Return Data'!$B$7:$R$2843,16,0)</f>
        <v>3.4599000000000002</v>
      </c>
      <c r="AA23" s="67">
        <f t="shared" si="7"/>
        <v>27</v>
      </c>
    </row>
    <row r="24" spans="1:27" x14ac:dyDescent="0.3">
      <c r="A24" s="63" t="s">
        <v>1315</v>
      </c>
      <c r="B24" s="64">
        <f>VLOOKUP($A24,'Return Data'!$B$7:$R$2843,3,0)</f>
        <v>44340</v>
      </c>
      <c r="C24" s="65">
        <f>VLOOKUP($A24,'Return Data'!$B$7:$R$2843,4,0)</f>
        <v>1050.9791</v>
      </c>
      <c r="D24" s="65">
        <f>VLOOKUP($A24,'Return Data'!$B$7:$R$2843,5,0)</f>
        <v>3.1953999999999998</v>
      </c>
      <c r="E24" s="66">
        <f t="shared" si="0"/>
        <v>24</v>
      </c>
      <c r="F24" s="65">
        <f>VLOOKUP($A24,'Return Data'!$B$7:$R$2843,6,0)</f>
        <v>3.2261000000000002</v>
      </c>
      <c r="G24" s="66">
        <f t="shared" si="1"/>
        <v>19</v>
      </c>
      <c r="H24" s="65">
        <f>VLOOKUP($A24,'Return Data'!$B$7:$R$2843,7,0)</f>
        <v>3.2164000000000001</v>
      </c>
      <c r="I24" s="66">
        <f t="shared" si="2"/>
        <v>18</v>
      </c>
      <c r="J24" s="65">
        <f>VLOOKUP($A24,'Return Data'!$B$7:$R$2843,8,0)</f>
        <v>3.2086999999999999</v>
      </c>
      <c r="K24" s="66">
        <f t="shared" si="3"/>
        <v>17</v>
      </c>
      <c r="L24" s="65">
        <f>VLOOKUP($A24,'Return Data'!$B$7:$R$2843,9,0)</f>
        <v>3.2391000000000001</v>
      </c>
      <c r="M24" s="66">
        <f t="shared" si="4"/>
        <v>6</v>
      </c>
      <c r="N24" s="65">
        <f>VLOOKUP($A24,'Return Data'!$B$7:$R$2843,10,0)</f>
        <v>3.2265000000000001</v>
      </c>
      <c r="O24" s="66">
        <f t="shared" si="5"/>
        <v>1</v>
      </c>
      <c r="P24" s="65">
        <f>VLOOKUP($A24,'Return Data'!$B$7:$R$2843,11,0)</f>
        <v>3.1371000000000002</v>
      </c>
      <c r="Q24" s="66">
        <f t="shared" si="8"/>
        <v>5</v>
      </c>
      <c r="R24" s="65">
        <f>VLOOKUP($A24,'Return Data'!$B$7:$R$2843,12,0)</f>
        <v>3.1078000000000001</v>
      </c>
      <c r="S24" s="66">
        <f t="shared" ref="S24" si="13">RANK(R24,R$8:R$37,0)</f>
        <v>6</v>
      </c>
      <c r="T24" s="65"/>
      <c r="U24" s="66"/>
      <c r="V24" s="65"/>
      <c r="W24" s="66"/>
      <c r="X24" s="65"/>
      <c r="Y24" s="66"/>
      <c r="Z24" s="65">
        <f>VLOOKUP($A24,'Return Data'!$B$7:$R$2843,16,0)</f>
        <v>3.4308999999999998</v>
      </c>
      <c r="AA24" s="67">
        <f t="shared" si="7"/>
        <v>29</v>
      </c>
    </row>
    <row r="25" spans="1:27" x14ac:dyDescent="0.3">
      <c r="A25" s="63" t="s">
        <v>1317</v>
      </c>
      <c r="B25" s="64">
        <f>VLOOKUP($A25,'Return Data'!$B$7:$R$2843,3,0)</f>
        <v>44340</v>
      </c>
      <c r="C25" s="65">
        <f>VLOOKUP($A25,'Return Data'!$B$7:$R$2843,4,0)</f>
        <v>1103.0083999999999</v>
      </c>
      <c r="D25" s="65">
        <f>VLOOKUP($A25,'Return Data'!$B$7:$R$2843,5,0)</f>
        <v>3.2565</v>
      </c>
      <c r="E25" s="66">
        <f t="shared" si="0"/>
        <v>8</v>
      </c>
      <c r="F25" s="65">
        <f>VLOOKUP($A25,'Return Data'!$B$7:$R$2843,6,0)</f>
        <v>3.2526000000000002</v>
      </c>
      <c r="G25" s="66">
        <f t="shared" si="1"/>
        <v>13</v>
      </c>
      <c r="H25" s="65">
        <f>VLOOKUP($A25,'Return Data'!$B$7:$R$2843,7,0)</f>
        <v>3.2345999999999999</v>
      </c>
      <c r="I25" s="66">
        <f t="shared" si="2"/>
        <v>12</v>
      </c>
      <c r="J25" s="65">
        <f>VLOOKUP($A25,'Return Data'!$B$7:$R$2843,8,0)</f>
        <v>3.2117</v>
      </c>
      <c r="K25" s="66">
        <f t="shared" si="3"/>
        <v>15</v>
      </c>
      <c r="L25" s="65">
        <f>VLOOKUP($A25,'Return Data'!$B$7:$R$2843,9,0)</f>
        <v>3.169</v>
      </c>
      <c r="M25" s="66">
        <f t="shared" si="4"/>
        <v>20</v>
      </c>
      <c r="N25" s="65">
        <f>VLOOKUP($A25,'Return Data'!$B$7:$R$2843,10,0)</f>
        <v>3.1404000000000001</v>
      </c>
      <c r="O25" s="66">
        <f t="shared" si="5"/>
        <v>19</v>
      </c>
      <c r="P25" s="65">
        <f>VLOOKUP($A25,'Return Data'!$B$7:$R$2843,11,0)</f>
        <v>3.0731000000000002</v>
      </c>
      <c r="Q25" s="66">
        <f t="shared" si="8"/>
        <v>17</v>
      </c>
      <c r="R25" s="65">
        <f>VLOOKUP($A25,'Return Data'!$B$7:$R$2843,12,0)</f>
        <v>3.06</v>
      </c>
      <c r="S25" s="66">
        <f t="shared" si="10"/>
        <v>19</v>
      </c>
      <c r="T25" s="65">
        <f>VLOOKUP($A25,'Return Data'!$B$7:$R$2843,13,0)</f>
        <v>3.0510999999999999</v>
      </c>
      <c r="U25" s="66">
        <f t="shared" si="11"/>
        <v>21</v>
      </c>
      <c r="V25" s="65"/>
      <c r="W25" s="66"/>
      <c r="X25" s="65"/>
      <c r="Y25" s="66"/>
      <c r="Z25" s="65">
        <f>VLOOKUP($A25,'Return Data'!$B$7:$R$2843,16,0)</f>
        <v>4.2488000000000001</v>
      </c>
      <c r="AA25" s="67">
        <f t="shared" si="7"/>
        <v>11</v>
      </c>
    </row>
    <row r="26" spans="1:27" x14ac:dyDescent="0.3">
      <c r="A26" s="63" t="s">
        <v>1319</v>
      </c>
      <c r="B26" s="64">
        <f>VLOOKUP($A26,'Return Data'!$B$7:$R$2843,3,0)</f>
        <v>44340</v>
      </c>
      <c r="C26" s="65">
        <f>VLOOKUP($A26,'Return Data'!$B$7:$R$2843,4,0)</f>
        <v>2688.6943333333302</v>
      </c>
      <c r="D26" s="65">
        <f>VLOOKUP($A26,'Return Data'!$B$7:$R$2843,5,0)</f>
        <v>3.2696999999999998</v>
      </c>
      <c r="E26" s="66">
        <f t="shared" si="0"/>
        <v>5</v>
      </c>
      <c r="F26" s="65">
        <f>VLOOKUP($A26,'Return Data'!$B$7:$R$2843,6,0)</f>
        <v>3.2884000000000002</v>
      </c>
      <c r="G26" s="66">
        <f t="shared" si="1"/>
        <v>7</v>
      </c>
      <c r="H26" s="65">
        <f>VLOOKUP($A26,'Return Data'!$B$7:$R$2843,7,0)</f>
        <v>3.2574999999999998</v>
      </c>
      <c r="I26" s="66">
        <f t="shared" si="2"/>
        <v>8</v>
      </c>
      <c r="J26" s="65">
        <f>VLOOKUP($A26,'Return Data'!$B$7:$R$2843,8,0)</f>
        <v>3.2322000000000002</v>
      </c>
      <c r="K26" s="66">
        <f t="shared" si="3"/>
        <v>12</v>
      </c>
      <c r="L26" s="65">
        <f>VLOOKUP($A26,'Return Data'!$B$7:$R$2843,9,0)</f>
        <v>3.2311999999999999</v>
      </c>
      <c r="M26" s="66">
        <f t="shared" si="4"/>
        <v>9</v>
      </c>
      <c r="N26" s="65">
        <f>VLOOKUP($A26,'Return Data'!$B$7:$R$2843,10,0)</f>
        <v>3.1800999999999999</v>
      </c>
      <c r="O26" s="66">
        <f t="shared" si="5"/>
        <v>10</v>
      </c>
      <c r="P26" s="65">
        <f>VLOOKUP($A26,'Return Data'!$B$7:$R$2843,11,0)</f>
        <v>3.0928</v>
      </c>
      <c r="Q26" s="66">
        <f t="shared" si="8"/>
        <v>12</v>
      </c>
      <c r="R26" s="65">
        <f>VLOOKUP($A26,'Return Data'!$B$7:$R$2843,12,0)</f>
        <v>3.0710000000000002</v>
      </c>
      <c r="S26" s="66">
        <f t="shared" si="10"/>
        <v>14</v>
      </c>
      <c r="T26" s="65">
        <f>VLOOKUP($A26,'Return Data'!$B$7:$R$2843,13,0)</f>
        <v>3.0735999999999999</v>
      </c>
      <c r="U26" s="66">
        <f t="shared" si="11"/>
        <v>13</v>
      </c>
      <c r="V26" s="65">
        <f>VLOOKUP($A26,'Return Data'!$B$7:$R$2843,17,0)</f>
        <v>3.9232</v>
      </c>
      <c r="W26" s="66">
        <f t="shared" ref="W26:W36" si="14">RANK(V26,V$8:V$37,0)</f>
        <v>3</v>
      </c>
      <c r="X26" s="65">
        <f>VLOOKUP($A26,'Return Data'!$B$7:$R$2843,14,0)</f>
        <v>4.7073999999999998</v>
      </c>
      <c r="Y26" s="66">
        <f t="shared" ref="Y26:Y36" si="15">RANK(X26,X$8:X$37,0)</f>
        <v>2</v>
      </c>
      <c r="Z26" s="65">
        <f>VLOOKUP($A26,'Return Data'!$B$7:$R$2843,16,0)</f>
        <v>6.6769999999999996</v>
      </c>
      <c r="AA26" s="67">
        <f t="shared" si="7"/>
        <v>1</v>
      </c>
    </row>
    <row r="27" spans="1:27" x14ac:dyDescent="0.3">
      <c r="A27" s="63" t="s">
        <v>1321</v>
      </c>
      <c r="B27" s="64">
        <f>VLOOKUP($A27,'Return Data'!$B$7:$R$2843,3,0)</f>
        <v>44340</v>
      </c>
      <c r="C27" s="65">
        <f>VLOOKUP($A27,'Return Data'!$B$7:$R$2843,4,0)</f>
        <v>1071.5736999999999</v>
      </c>
      <c r="D27" s="65">
        <f>VLOOKUP($A27,'Return Data'!$B$7:$R$2843,5,0)</f>
        <v>3.3077000000000001</v>
      </c>
      <c r="E27" s="66">
        <f t="shared" si="0"/>
        <v>2</v>
      </c>
      <c r="F27" s="65">
        <f>VLOOKUP($A27,'Return Data'!$B$7:$R$2843,6,0)</f>
        <v>3.3094999999999999</v>
      </c>
      <c r="G27" s="66">
        <f t="shared" si="1"/>
        <v>4</v>
      </c>
      <c r="H27" s="65">
        <f>VLOOKUP($A27,'Return Data'!$B$7:$R$2843,7,0)</f>
        <v>3.2797999999999998</v>
      </c>
      <c r="I27" s="66">
        <f t="shared" si="2"/>
        <v>4</v>
      </c>
      <c r="J27" s="65">
        <f>VLOOKUP($A27,'Return Data'!$B$7:$R$2843,8,0)</f>
        <v>3.2685</v>
      </c>
      <c r="K27" s="66">
        <f t="shared" si="3"/>
        <v>6</v>
      </c>
      <c r="L27" s="65">
        <f>VLOOKUP($A27,'Return Data'!$B$7:$R$2843,9,0)</f>
        <v>3.2364000000000002</v>
      </c>
      <c r="M27" s="66">
        <f t="shared" si="4"/>
        <v>7</v>
      </c>
      <c r="N27" s="65">
        <f>VLOOKUP($A27,'Return Data'!$B$7:$R$2843,10,0)</f>
        <v>3.1711</v>
      </c>
      <c r="O27" s="66">
        <f t="shared" si="5"/>
        <v>11</v>
      </c>
      <c r="P27" s="65">
        <f>VLOOKUP($A27,'Return Data'!$B$7:$R$2843,11,0)</f>
        <v>3.0869</v>
      </c>
      <c r="Q27" s="66">
        <f t="shared" si="8"/>
        <v>14</v>
      </c>
      <c r="R27" s="65">
        <f>VLOOKUP($A27,'Return Data'!$B$7:$R$2843,12,0)</f>
        <v>3.0651999999999999</v>
      </c>
      <c r="S27" s="66">
        <f t="shared" si="10"/>
        <v>16</v>
      </c>
      <c r="T27" s="65">
        <f>VLOOKUP($A27,'Return Data'!$B$7:$R$2843,13,0)</f>
        <v>3.0647000000000002</v>
      </c>
      <c r="U27" s="66">
        <f t="shared" si="11"/>
        <v>16</v>
      </c>
      <c r="V27" s="65"/>
      <c r="W27" s="66"/>
      <c r="X27" s="65"/>
      <c r="Y27" s="66"/>
      <c r="Z27" s="65">
        <f>VLOOKUP($A27,'Return Data'!$B$7:$R$2843,16,0)</f>
        <v>3.7721</v>
      </c>
      <c r="AA27" s="67">
        <f t="shared" si="7"/>
        <v>23</v>
      </c>
    </row>
    <row r="28" spans="1:27" x14ac:dyDescent="0.3">
      <c r="A28" s="63" t="s">
        <v>1323</v>
      </c>
      <c r="B28" s="64">
        <f>VLOOKUP($A28,'Return Data'!$B$7:$R$2843,3,0)</f>
        <v>44340</v>
      </c>
      <c r="C28" s="65">
        <f>VLOOKUP($A28,'Return Data'!$B$7:$R$2843,4,0)</f>
        <v>1069.9387999999999</v>
      </c>
      <c r="D28" s="65">
        <f>VLOOKUP($A28,'Return Data'!$B$7:$R$2843,5,0)</f>
        <v>3.2684000000000002</v>
      </c>
      <c r="E28" s="66">
        <f t="shared" si="0"/>
        <v>6</v>
      </c>
      <c r="F28" s="65">
        <f>VLOOKUP($A28,'Return Data'!$B$7:$R$2843,6,0)</f>
        <v>3.2884000000000002</v>
      </c>
      <c r="G28" s="66">
        <f t="shared" si="1"/>
        <v>7</v>
      </c>
      <c r="H28" s="65">
        <f>VLOOKUP($A28,'Return Data'!$B$7:$R$2843,7,0)</f>
        <v>3.2629000000000001</v>
      </c>
      <c r="I28" s="66">
        <f t="shared" si="2"/>
        <v>7</v>
      </c>
      <c r="J28" s="65">
        <f>VLOOKUP($A28,'Return Data'!$B$7:$R$2843,8,0)</f>
        <v>3.2559</v>
      </c>
      <c r="K28" s="66">
        <f t="shared" si="3"/>
        <v>9</v>
      </c>
      <c r="L28" s="65">
        <f>VLOOKUP($A28,'Return Data'!$B$7:$R$2843,9,0)</f>
        <v>3.2681</v>
      </c>
      <c r="M28" s="66">
        <f t="shared" si="4"/>
        <v>1</v>
      </c>
      <c r="N28" s="65">
        <f>VLOOKUP($A28,'Return Data'!$B$7:$R$2843,10,0)</f>
        <v>3.2033</v>
      </c>
      <c r="O28" s="66">
        <f t="shared" si="5"/>
        <v>7</v>
      </c>
      <c r="P28" s="65">
        <f>VLOOKUP($A28,'Return Data'!$B$7:$R$2843,11,0)</f>
        <v>3.1126</v>
      </c>
      <c r="Q28" s="66">
        <f t="shared" si="8"/>
        <v>8</v>
      </c>
      <c r="R28" s="65">
        <f>VLOOKUP($A28,'Return Data'!$B$7:$R$2843,12,0)</f>
        <v>3.1011000000000002</v>
      </c>
      <c r="S28" s="66">
        <f t="shared" si="10"/>
        <v>8</v>
      </c>
      <c r="T28" s="65">
        <f>VLOOKUP($A28,'Return Data'!$B$7:$R$2843,13,0)</f>
        <v>3.1171000000000002</v>
      </c>
      <c r="U28" s="66">
        <f t="shared" si="11"/>
        <v>5</v>
      </c>
      <c r="V28" s="65"/>
      <c r="W28" s="66"/>
      <c r="X28" s="65"/>
      <c r="Y28" s="66"/>
      <c r="Z28" s="65">
        <f>VLOOKUP($A28,'Return Data'!$B$7:$R$2843,16,0)</f>
        <v>3.7456999999999998</v>
      </c>
      <c r="AA28" s="67">
        <f t="shared" si="7"/>
        <v>24</v>
      </c>
    </row>
    <row r="29" spans="1:27" x14ac:dyDescent="0.3">
      <c r="A29" s="63" t="s">
        <v>1325</v>
      </c>
      <c r="B29" s="64">
        <f>VLOOKUP($A29,'Return Data'!$B$7:$R$2843,3,0)</f>
        <v>44340</v>
      </c>
      <c r="C29" s="65">
        <f>VLOOKUP($A29,'Return Data'!$B$7:$R$2843,4,0)</f>
        <v>1059.2972</v>
      </c>
      <c r="D29" s="65">
        <f>VLOOKUP($A29,'Return Data'!$B$7:$R$2843,5,0)</f>
        <v>3.2875000000000001</v>
      </c>
      <c r="E29" s="66">
        <f t="shared" si="0"/>
        <v>4</v>
      </c>
      <c r="F29" s="65">
        <f>VLOOKUP($A29,'Return Data'!$B$7:$R$2843,6,0)</f>
        <v>3.2812000000000001</v>
      </c>
      <c r="G29" s="66">
        <f t="shared" si="1"/>
        <v>9</v>
      </c>
      <c r="H29" s="65">
        <f>VLOOKUP($A29,'Return Data'!$B$7:$R$2843,7,0)</f>
        <v>3.2827999999999999</v>
      </c>
      <c r="I29" s="66">
        <f t="shared" si="2"/>
        <v>3</v>
      </c>
      <c r="J29" s="65">
        <f>VLOOKUP($A29,'Return Data'!$B$7:$R$2843,8,0)</f>
        <v>3.2728000000000002</v>
      </c>
      <c r="K29" s="66">
        <f t="shared" si="3"/>
        <v>5</v>
      </c>
      <c r="L29" s="65">
        <f>VLOOKUP($A29,'Return Data'!$B$7:$R$2843,9,0)</f>
        <v>3.2574000000000001</v>
      </c>
      <c r="M29" s="66">
        <f t="shared" si="4"/>
        <v>5</v>
      </c>
      <c r="N29" s="65">
        <f>VLOOKUP($A29,'Return Data'!$B$7:$R$2843,10,0)</f>
        <v>3.2162000000000002</v>
      </c>
      <c r="O29" s="66">
        <f t="shared" si="5"/>
        <v>2</v>
      </c>
      <c r="P29" s="65">
        <f>VLOOKUP($A29,'Return Data'!$B$7:$R$2843,11,0)</f>
        <v>3.1526999999999998</v>
      </c>
      <c r="Q29" s="66">
        <f t="shared" si="8"/>
        <v>1</v>
      </c>
      <c r="R29" s="65">
        <f>VLOOKUP($A29,'Return Data'!$B$7:$R$2843,12,0)</f>
        <v>3.145</v>
      </c>
      <c r="S29" s="66">
        <f t="shared" si="10"/>
        <v>2</v>
      </c>
      <c r="T29" s="65">
        <f>VLOOKUP($A29,'Return Data'!$B$7:$R$2843,13,0)</f>
        <v>3.1522000000000001</v>
      </c>
      <c r="U29" s="66">
        <f t="shared" ref="U29" si="16">RANK(T29,T$8:T$37,0)</f>
        <v>1</v>
      </c>
      <c r="V29" s="65"/>
      <c r="W29" s="66"/>
      <c r="X29" s="65"/>
      <c r="Y29" s="66"/>
      <c r="Z29" s="65">
        <f>VLOOKUP($A29,'Return Data'!$B$7:$R$2843,16,0)</f>
        <v>3.6469</v>
      </c>
      <c r="AA29" s="67">
        <f t="shared" si="7"/>
        <v>25</v>
      </c>
    </row>
    <row r="30" spans="1:27" x14ac:dyDescent="0.3">
      <c r="A30" s="63" t="s">
        <v>1327</v>
      </c>
      <c r="B30" s="64">
        <f>VLOOKUP($A30,'Return Data'!$B$7:$R$2843,3,0)</f>
        <v>44340</v>
      </c>
      <c r="C30" s="65">
        <f>VLOOKUP($A30,'Return Data'!$B$7:$R$2843,4,0)</f>
        <v>110.9875</v>
      </c>
      <c r="D30" s="65">
        <f>VLOOKUP($A30,'Return Data'!$B$7:$R$2843,5,0)</f>
        <v>3.2231999999999998</v>
      </c>
      <c r="E30" s="66">
        <f t="shared" si="0"/>
        <v>16</v>
      </c>
      <c r="F30" s="65">
        <f>VLOOKUP($A30,'Return Data'!$B$7:$R$2843,6,0)</f>
        <v>3.2347000000000001</v>
      </c>
      <c r="G30" s="66">
        <f t="shared" si="1"/>
        <v>17</v>
      </c>
      <c r="H30" s="65">
        <f>VLOOKUP($A30,'Return Data'!$B$7:$R$2843,7,0)</f>
        <v>3.2202000000000002</v>
      </c>
      <c r="I30" s="66">
        <f t="shared" si="2"/>
        <v>16</v>
      </c>
      <c r="J30" s="65">
        <f>VLOOKUP($A30,'Return Data'!$B$7:$R$2843,8,0)</f>
        <v>3.2033</v>
      </c>
      <c r="K30" s="66">
        <f t="shared" si="3"/>
        <v>18</v>
      </c>
      <c r="L30" s="65">
        <f>VLOOKUP($A30,'Return Data'!$B$7:$R$2843,9,0)</f>
        <v>3.1720000000000002</v>
      </c>
      <c r="M30" s="66">
        <f t="shared" si="4"/>
        <v>18</v>
      </c>
      <c r="N30" s="65">
        <f>VLOOKUP($A30,'Return Data'!$B$7:$R$2843,10,0)</f>
        <v>3.1459999999999999</v>
      </c>
      <c r="O30" s="66">
        <f t="shared" si="5"/>
        <v>17</v>
      </c>
      <c r="P30" s="65">
        <f>VLOOKUP($A30,'Return Data'!$B$7:$R$2843,11,0)</f>
        <v>3.073</v>
      </c>
      <c r="Q30" s="66">
        <f t="shared" si="8"/>
        <v>18</v>
      </c>
      <c r="R30" s="65">
        <f>VLOOKUP($A30,'Return Data'!$B$7:$R$2843,12,0)</f>
        <v>3.0644</v>
      </c>
      <c r="S30" s="66">
        <f t="shared" si="10"/>
        <v>17</v>
      </c>
      <c r="T30" s="65">
        <f>VLOOKUP($A30,'Return Data'!$B$7:$R$2843,13,0)</f>
        <v>3.0733999999999999</v>
      </c>
      <c r="U30" s="66">
        <f t="shared" si="11"/>
        <v>14</v>
      </c>
      <c r="V30" s="65"/>
      <c r="W30" s="66"/>
      <c r="X30" s="65"/>
      <c r="Y30" s="66"/>
      <c r="Z30" s="65">
        <f>VLOOKUP($A30,'Return Data'!$B$7:$R$2843,16,0)</f>
        <v>4.3780999999999999</v>
      </c>
      <c r="AA30" s="67">
        <f t="shared" si="7"/>
        <v>9</v>
      </c>
    </row>
    <row r="31" spans="1:27" x14ac:dyDescent="0.3">
      <c r="A31" s="63" t="s">
        <v>1329</v>
      </c>
      <c r="B31" s="64">
        <f>VLOOKUP($A31,'Return Data'!$B$7:$R$2843,3,0)</f>
        <v>44340</v>
      </c>
      <c r="C31" s="65">
        <f>VLOOKUP($A31,'Return Data'!$B$7:$R$2843,4,0)</f>
        <v>1067.0567000000001</v>
      </c>
      <c r="D31" s="65">
        <f>VLOOKUP($A31,'Return Data'!$B$7:$R$2843,5,0)</f>
        <v>3.3182999999999998</v>
      </c>
      <c r="E31" s="66">
        <f t="shared" si="0"/>
        <v>1</v>
      </c>
      <c r="F31" s="65">
        <f>VLOOKUP($A31,'Return Data'!$B$7:$R$2843,6,0)</f>
        <v>3.3451</v>
      </c>
      <c r="G31" s="66">
        <f t="shared" si="1"/>
        <v>1</v>
      </c>
      <c r="H31" s="65">
        <f>VLOOKUP($A31,'Return Data'!$B$7:$R$2843,7,0)</f>
        <v>3.3089</v>
      </c>
      <c r="I31" s="66">
        <f t="shared" si="2"/>
        <v>1</v>
      </c>
      <c r="J31" s="65">
        <f>VLOOKUP($A31,'Return Data'!$B$7:$R$2843,8,0)</f>
        <v>3.3060999999999998</v>
      </c>
      <c r="K31" s="66">
        <f t="shared" si="3"/>
        <v>2</v>
      </c>
      <c r="L31" s="65">
        <f>VLOOKUP($A31,'Return Data'!$B$7:$R$2843,9,0)</f>
        <v>3.2679999999999998</v>
      </c>
      <c r="M31" s="66">
        <f t="shared" si="4"/>
        <v>2</v>
      </c>
      <c r="N31" s="65">
        <f>VLOOKUP($A31,'Return Data'!$B$7:$R$2843,10,0)</f>
        <v>3.2063999999999999</v>
      </c>
      <c r="O31" s="66">
        <f t="shared" si="5"/>
        <v>6</v>
      </c>
      <c r="P31" s="65">
        <f>VLOOKUP($A31,'Return Data'!$B$7:$R$2843,11,0)</f>
        <v>3.1387</v>
      </c>
      <c r="Q31" s="66">
        <f t="shared" si="8"/>
        <v>3</v>
      </c>
      <c r="R31" s="65">
        <f>VLOOKUP($A31,'Return Data'!$B$7:$R$2843,12,0)</f>
        <v>3.1246999999999998</v>
      </c>
      <c r="S31" s="66">
        <f t="shared" si="10"/>
        <v>4</v>
      </c>
      <c r="T31" s="65">
        <f>VLOOKUP($A31,'Return Data'!$B$7:$R$2843,13,0)</f>
        <v>3.133</v>
      </c>
      <c r="U31" s="66">
        <f t="shared" si="11"/>
        <v>3</v>
      </c>
      <c r="V31" s="65"/>
      <c r="W31" s="66"/>
      <c r="X31" s="65"/>
      <c r="Y31" s="66"/>
      <c r="Z31" s="65">
        <f>VLOOKUP($A31,'Return Data'!$B$7:$R$2843,16,0)</f>
        <v>3.7951000000000001</v>
      </c>
      <c r="AA31" s="67">
        <f t="shared" si="7"/>
        <v>20</v>
      </c>
    </row>
    <row r="32" spans="1:27" x14ac:dyDescent="0.3">
      <c r="A32" s="63" t="s">
        <v>1331</v>
      </c>
      <c r="B32" s="64">
        <f>VLOOKUP($A32,'Return Data'!$B$7:$R$2843,3,0)</f>
        <v>44340</v>
      </c>
      <c r="C32" s="65">
        <f>VLOOKUP($A32,'Return Data'!$B$7:$R$2843,4,0)</f>
        <v>3367.4362000000001</v>
      </c>
      <c r="D32" s="65">
        <f>VLOOKUP($A32,'Return Data'!$B$7:$R$2843,5,0)</f>
        <v>3.2336</v>
      </c>
      <c r="E32" s="66">
        <f t="shared" si="0"/>
        <v>13</v>
      </c>
      <c r="F32" s="65">
        <f>VLOOKUP($A32,'Return Data'!$B$7:$R$2843,6,0)</f>
        <v>3.2551000000000001</v>
      </c>
      <c r="G32" s="66">
        <f t="shared" si="1"/>
        <v>12</v>
      </c>
      <c r="H32" s="65">
        <f>VLOOKUP($A32,'Return Data'!$B$7:$R$2843,7,0)</f>
        <v>3.2313999999999998</v>
      </c>
      <c r="I32" s="66">
        <f t="shared" si="2"/>
        <v>13</v>
      </c>
      <c r="J32" s="65">
        <f>VLOOKUP($A32,'Return Data'!$B$7:$R$2843,8,0)</f>
        <v>3.2258</v>
      </c>
      <c r="K32" s="66">
        <f t="shared" si="3"/>
        <v>13</v>
      </c>
      <c r="L32" s="65">
        <f>VLOOKUP($A32,'Return Data'!$B$7:$R$2843,9,0)</f>
        <v>3.2002999999999999</v>
      </c>
      <c r="M32" s="66">
        <f t="shared" si="4"/>
        <v>12</v>
      </c>
      <c r="N32" s="65">
        <f>VLOOKUP($A32,'Return Data'!$B$7:$R$2843,10,0)</f>
        <v>3.1656</v>
      </c>
      <c r="O32" s="66">
        <f t="shared" si="5"/>
        <v>13</v>
      </c>
      <c r="P32" s="65">
        <f>VLOOKUP($A32,'Return Data'!$B$7:$R$2843,11,0)</f>
        <v>3.0728</v>
      </c>
      <c r="Q32" s="66">
        <f t="shared" si="8"/>
        <v>19</v>
      </c>
      <c r="R32" s="65">
        <f>VLOOKUP($A32,'Return Data'!$B$7:$R$2843,12,0)</f>
        <v>3.0529999999999999</v>
      </c>
      <c r="S32" s="66">
        <f t="shared" si="10"/>
        <v>23</v>
      </c>
      <c r="T32" s="65">
        <f>VLOOKUP($A32,'Return Data'!$B$7:$R$2843,13,0)</f>
        <v>3.0590000000000002</v>
      </c>
      <c r="U32" s="66">
        <f t="shared" si="11"/>
        <v>18</v>
      </c>
      <c r="V32" s="65">
        <f>VLOOKUP($A32,'Return Data'!$B$7:$R$2843,17,0)</f>
        <v>3.8982999999999999</v>
      </c>
      <c r="W32" s="66">
        <f t="shared" si="14"/>
        <v>4</v>
      </c>
      <c r="X32" s="65">
        <f>VLOOKUP($A32,'Return Data'!$B$7:$R$2843,14,0)</f>
        <v>4.6989999999999998</v>
      </c>
      <c r="Y32" s="66">
        <f t="shared" si="15"/>
        <v>3</v>
      </c>
      <c r="Z32" s="65">
        <f>VLOOKUP($A32,'Return Data'!$B$7:$R$2843,16,0)</f>
        <v>6.5651999999999999</v>
      </c>
      <c r="AA32" s="67">
        <f t="shared" si="7"/>
        <v>3</v>
      </c>
    </row>
    <row r="33" spans="1:27" x14ac:dyDescent="0.3">
      <c r="A33" s="63" t="s">
        <v>1333</v>
      </c>
      <c r="B33" s="64">
        <f>VLOOKUP($A33,'Return Data'!$B$7:$R$2843,3,0)</f>
        <v>44340</v>
      </c>
      <c r="C33" s="65">
        <f>VLOOKUP($A33,'Return Data'!$B$7:$R$2843,4,0)</f>
        <v>1099.4706000000001</v>
      </c>
      <c r="D33" s="65">
        <f>VLOOKUP($A33,'Return Data'!$B$7:$R$2843,5,0)</f>
        <v>3.1606999999999998</v>
      </c>
      <c r="E33" s="66">
        <f t="shared" si="0"/>
        <v>28</v>
      </c>
      <c r="F33" s="65">
        <f>VLOOKUP($A33,'Return Data'!$B$7:$R$2843,6,0)</f>
        <v>3.1911</v>
      </c>
      <c r="G33" s="66">
        <f t="shared" si="1"/>
        <v>27</v>
      </c>
      <c r="H33" s="65">
        <f>VLOOKUP($A33,'Return Data'!$B$7:$R$2843,7,0)</f>
        <v>3.1676000000000002</v>
      </c>
      <c r="I33" s="66">
        <f t="shared" si="2"/>
        <v>26</v>
      </c>
      <c r="J33" s="65">
        <f>VLOOKUP($A33,'Return Data'!$B$7:$R$2843,8,0)</f>
        <v>3.2027999999999999</v>
      </c>
      <c r="K33" s="66">
        <f t="shared" si="3"/>
        <v>19</v>
      </c>
      <c r="L33" s="65">
        <f>VLOOKUP($A33,'Return Data'!$B$7:$R$2843,9,0)</f>
        <v>3.1757</v>
      </c>
      <c r="M33" s="66">
        <f t="shared" si="4"/>
        <v>17</v>
      </c>
      <c r="N33" s="65">
        <f>VLOOKUP($A33,'Return Data'!$B$7:$R$2843,10,0)</f>
        <v>3.1276000000000002</v>
      </c>
      <c r="O33" s="66">
        <f t="shared" si="5"/>
        <v>24</v>
      </c>
      <c r="P33" s="65">
        <f>VLOOKUP($A33,'Return Data'!$B$7:$R$2843,11,0)</f>
        <v>3.0505</v>
      </c>
      <c r="Q33" s="66">
        <f t="shared" si="8"/>
        <v>26</v>
      </c>
      <c r="R33" s="65">
        <f>VLOOKUP($A33,'Return Data'!$B$7:$R$2843,12,0)</f>
        <v>3.0331999999999999</v>
      </c>
      <c r="S33" s="66">
        <f t="shared" si="10"/>
        <v>26</v>
      </c>
      <c r="T33" s="65">
        <f>VLOOKUP($A33,'Return Data'!$B$7:$R$2843,13,0)</f>
        <v>3.0306999999999999</v>
      </c>
      <c r="U33" s="66">
        <f t="shared" si="11"/>
        <v>23</v>
      </c>
      <c r="V33" s="65"/>
      <c r="W33" s="66"/>
      <c r="X33" s="65"/>
      <c r="Y33" s="66"/>
      <c r="Z33" s="65">
        <f>VLOOKUP($A33,'Return Data'!$B$7:$R$2843,16,0)</f>
        <v>4.4442000000000004</v>
      </c>
      <c r="AA33" s="67">
        <f t="shared" si="7"/>
        <v>6</v>
      </c>
    </row>
    <row r="34" spans="1:27" x14ac:dyDescent="0.3">
      <c r="A34" s="63" t="s">
        <v>1335</v>
      </c>
      <c r="B34" s="64">
        <f>VLOOKUP($A34,'Return Data'!$B$7:$R$2843,3,0)</f>
        <v>44340</v>
      </c>
      <c r="C34" s="65">
        <f>VLOOKUP($A34,'Return Data'!$B$7:$R$2843,4,0)</f>
        <v>1090.9916000000001</v>
      </c>
      <c r="D34" s="65">
        <f>VLOOKUP($A34,'Return Data'!$B$7:$R$2843,5,0)</f>
        <v>3.2355</v>
      </c>
      <c r="E34" s="66">
        <f t="shared" si="0"/>
        <v>12</v>
      </c>
      <c r="F34" s="65">
        <f>VLOOKUP($A34,'Return Data'!$B$7:$R$2843,6,0)</f>
        <v>3.2292999999999998</v>
      </c>
      <c r="G34" s="66">
        <f t="shared" si="1"/>
        <v>18</v>
      </c>
      <c r="H34" s="65">
        <f>VLOOKUP($A34,'Return Data'!$B$7:$R$2843,7,0)</f>
        <v>3.2219000000000002</v>
      </c>
      <c r="I34" s="66">
        <f t="shared" si="2"/>
        <v>15</v>
      </c>
      <c r="J34" s="65">
        <f>VLOOKUP($A34,'Return Data'!$B$7:$R$2843,8,0)</f>
        <v>3.2107000000000001</v>
      </c>
      <c r="K34" s="66">
        <f t="shared" si="3"/>
        <v>16</v>
      </c>
      <c r="L34" s="65">
        <f>VLOOKUP($A34,'Return Data'!$B$7:$R$2843,9,0)</f>
        <v>3.1884000000000001</v>
      </c>
      <c r="M34" s="66">
        <f t="shared" si="4"/>
        <v>15</v>
      </c>
      <c r="N34" s="65">
        <f>VLOOKUP($A34,'Return Data'!$B$7:$R$2843,10,0)</f>
        <v>3.2090999999999998</v>
      </c>
      <c r="O34" s="66">
        <f t="shared" si="5"/>
        <v>4</v>
      </c>
      <c r="P34" s="65">
        <f>VLOOKUP($A34,'Return Data'!$B$7:$R$2843,11,0)</f>
        <v>3.1145</v>
      </c>
      <c r="Q34" s="66">
        <f t="shared" si="8"/>
        <v>7</v>
      </c>
      <c r="R34" s="65">
        <f>VLOOKUP($A34,'Return Data'!$B$7:$R$2843,12,0)</f>
        <v>3.0966</v>
      </c>
      <c r="S34" s="66">
        <f t="shared" si="10"/>
        <v>9</v>
      </c>
      <c r="T34" s="65">
        <f>VLOOKUP($A34,'Return Data'!$B$7:$R$2843,13,0)</f>
        <v>3.0975999999999999</v>
      </c>
      <c r="U34" s="66">
        <f t="shared" si="11"/>
        <v>8</v>
      </c>
      <c r="V34" s="65"/>
      <c r="W34" s="66"/>
      <c r="X34" s="65"/>
      <c r="Y34" s="66"/>
      <c r="Z34" s="65">
        <f>VLOOKUP($A34,'Return Data'!$B$7:$R$2843,16,0)</f>
        <v>4.0949</v>
      </c>
      <c r="AA34" s="67">
        <f t="shared" si="7"/>
        <v>13</v>
      </c>
    </row>
    <row r="35" spans="1:27" x14ac:dyDescent="0.3">
      <c r="A35" s="63" t="s">
        <v>1337</v>
      </c>
      <c r="B35" s="64">
        <f>VLOOKUP($A35,'Return Data'!$B$7:$R$2843,3,0)</f>
        <v>44340</v>
      </c>
      <c r="C35" s="65">
        <f>VLOOKUP($A35,'Return Data'!$B$7:$R$2843,4,0)</f>
        <v>1088.7907</v>
      </c>
      <c r="D35" s="65">
        <f>VLOOKUP($A35,'Return Data'!$B$7:$R$2843,5,0)</f>
        <v>3.2118000000000002</v>
      </c>
      <c r="E35" s="66">
        <f t="shared" si="0"/>
        <v>19</v>
      </c>
      <c r="F35" s="65">
        <f>VLOOKUP($A35,'Return Data'!$B$7:$R$2843,6,0)</f>
        <v>3.3096999999999999</v>
      </c>
      <c r="G35" s="66">
        <f t="shared" si="1"/>
        <v>3</v>
      </c>
      <c r="H35" s="65">
        <f>VLOOKUP($A35,'Return Data'!$B$7:$R$2843,7,0)</f>
        <v>3.2355999999999998</v>
      </c>
      <c r="I35" s="66">
        <f t="shared" si="2"/>
        <v>11</v>
      </c>
      <c r="J35" s="65">
        <f>VLOOKUP($A35,'Return Data'!$B$7:$R$2843,8,0)</f>
        <v>3.2332999999999998</v>
      </c>
      <c r="K35" s="66">
        <f t="shared" si="3"/>
        <v>11</v>
      </c>
      <c r="L35" s="65">
        <f>VLOOKUP($A35,'Return Data'!$B$7:$R$2843,9,0)</f>
        <v>3.1880999999999999</v>
      </c>
      <c r="M35" s="66">
        <f t="shared" si="4"/>
        <v>16</v>
      </c>
      <c r="N35" s="65">
        <f>VLOOKUP($A35,'Return Data'!$B$7:$R$2843,10,0)</f>
        <v>3.1341000000000001</v>
      </c>
      <c r="O35" s="66">
        <f t="shared" si="5"/>
        <v>23</v>
      </c>
      <c r="P35" s="65">
        <f>VLOOKUP($A35,'Return Data'!$B$7:$R$2843,11,0)</f>
        <v>3.0666000000000002</v>
      </c>
      <c r="Q35" s="66">
        <f t="shared" si="8"/>
        <v>22</v>
      </c>
      <c r="R35" s="65">
        <f>VLOOKUP($A35,'Return Data'!$B$7:$R$2843,12,0)</f>
        <v>3.056</v>
      </c>
      <c r="S35" s="66">
        <f t="shared" si="10"/>
        <v>22</v>
      </c>
      <c r="T35" s="65">
        <f>VLOOKUP($A35,'Return Data'!$B$7:$R$2843,13,0)</f>
        <v>3.0535000000000001</v>
      </c>
      <c r="U35" s="66">
        <f t="shared" si="11"/>
        <v>20</v>
      </c>
      <c r="V35" s="65"/>
      <c r="W35" s="66"/>
      <c r="X35" s="65"/>
      <c r="Y35" s="66"/>
      <c r="Z35" s="65">
        <f>VLOOKUP($A35,'Return Data'!$B$7:$R$2843,16,0)</f>
        <v>4.0060000000000002</v>
      </c>
      <c r="AA35" s="67">
        <f t="shared" si="7"/>
        <v>16</v>
      </c>
    </row>
    <row r="36" spans="1:27" x14ac:dyDescent="0.3">
      <c r="A36" s="63" t="s">
        <v>1339</v>
      </c>
      <c r="B36" s="64">
        <f>VLOOKUP($A36,'Return Data'!$B$7:$R$2843,3,0)</f>
        <v>44340</v>
      </c>
      <c r="C36" s="65">
        <f>VLOOKUP($A36,'Return Data'!$B$7:$R$2843,4,0)</f>
        <v>2830.7615999999998</v>
      </c>
      <c r="D36" s="65">
        <f>VLOOKUP($A36,'Return Data'!$B$7:$R$2843,5,0)</f>
        <v>3.2522000000000002</v>
      </c>
      <c r="E36" s="66">
        <f t="shared" si="0"/>
        <v>9</v>
      </c>
      <c r="F36" s="65">
        <f>VLOOKUP($A36,'Return Data'!$B$7:$R$2843,6,0)</f>
        <v>3.2660999999999998</v>
      </c>
      <c r="G36" s="66">
        <f t="shared" si="1"/>
        <v>10</v>
      </c>
      <c r="H36" s="65">
        <f>VLOOKUP($A36,'Return Data'!$B$7:$R$2843,7,0)</f>
        <v>3.2362000000000002</v>
      </c>
      <c r="I36" s="66">
        <f t="shared" si="2"/>
        <v>10</v>
      </c>
      <c r="J36" s="65">
        <f>VLOOKUP($A36,'Return Data'!$B$7:$R$2843,8,0)</f>
        <v>3.2197</v>
      </c>
      <c r="K36" s="66">
        <f t="shared" si="3"/>
        <v>14</v>
      </c>
      <c r="L36" s="65">
        <f>VLOOKUP($A36,'Return Data'!$B$7:$R$2843,9,0)</f>
        <v>3.1945999999999999</v>
      </c>
      <c r="M36" s="66">
        <f t="shared" si="4"/>
        <v>13</v>
      </c>
      <c r="N36" s="65">
        <f>VLOOKUP($A36,'Return Data'!$B$7:$R$2843,10,0)</f>
        <v>3.1539999999999999</v>
      </c>
      <c r="O36" s="66">
        <f t="shared" si="5"/>
        <v>15</v>
      </c>
      <c r="P36" s="65">
        <f>VLOOKUP($A36,'Return Data'!$B$7:$R$2843,11,0)</f>
        <v>3.0787</v>
      </c>
      <c r="Q36" s="66">
        <f t="shared" si="8"/>
        <v>16</v>
      </c>
      <c r="R36" s="65">
        <f>VLOOKUP($A36,'Return Data'!$B$7:$R$2843,12,0)</f>
        <v>3.0695000000000001</v>
      </c>
      <c r="S36" s="66">
        <f t="shared" si="10"/>
        <v>15</v>
      </c>
      <c r="T36" s="65">
        <f>VLOOKUP($A36,'Return Data'!$B$7:$R$2843,13,0)</f>
        <v>3.0790999999999999</v>
      </c>
      <c r="U36" s="66">
        <f t="shared" si="11"/>
        <v>12</v>
      </c>
      <c r="V36" s="65">
        <f>VLOOKUP($A36,'Return Data'!$B$7:$R$2843,17,0)</f>
        <v>3.9342000000000001</v>
      </c>
      <c r="W36" s="66">
        <f t="shared" si="14"/>
        <v>1</v>
      </c>
      <c r="X36" s="65">
        <f>VLOOKUP($A36,'Return Data'!$B$7:$R$2843,14,0)</f>
        <v>4.7359999999999998</v>
      </c>
      <c r="Y36" s="66">
        <f t="shared" si="15"/>
        <v>1</v>
      </c>
      <c r="Z36" s="65">
        <f>VLOOKUP($A36,'Return Data'!$B$7:$R$2843,16,0)</f>
        <v>6.6691000000000003</v>
      </c>
      <c r="AA36" s="67">
        <f t="shared" si="7"/>
        <v>2</v>
      </c>
    </row>
    <row r="37" spans="1:27" x14ac:dyDescent="0.3">
      <c r="A37" s="63" t="s">
        <v>1341</v>
      </c>
      <c r="B37" s="64">
        <f>VLOOKUP($A37,'Return Data'!$B$7:$R$2843,3,0)</f>
        <v>44340</v>
      </c>
      <c r="C37" s="65">
        <f>VLOOKUP($A37,'Return Data'!$B$7:$R$2843,4,0)</f>
        <v>1063.8658</v>
      </c>
      <c r="D37" s="65">
        <f>VLOOKUP($A37,'Return Data'!$B$7:$R$2843,5,0)</f>
        <v>3.0125999999999999</v>
      </c>
      <c r="E37" s="66">
        <f t="shared" si="0"/>
        <v>30</v>
      </c>
      <c r="F37" s="65">
        <f>VLOOKUP($A37,'Return Data'!$B$7:$R$2843,6,0)</f>
        <v>3.0485000000000002</v>
      </c>
      <c r="G37" s="66">
        <f t="shared" si="1"/>
        <v>30</v>
      </c>
      <c r="H37" s="65">
        <f>VLOOKUP($A37,'Return Data'!$B$7:$R$2843,7,0)</f>
        <v>3.0213999999999999</v>
      </c>
      <c r="I37" s="66">
        <f t="shared" si="2"/>
        <v>30</v>
      </c>
      <c r="J37" s="65">
        <f>VLOOKUP($A37,'Return Data'!$B$7:$R$2843,8,0)</f>
        <v>3.0575999999999999</v>
      </c>
      <c r="K37" s="66">
        <f t="shared" si="3"/>
        <v>30</v>
      </c>
      <c r="L37" s="65">
        <f>VLOOKUP($A37,'Return Data'!$B$7:$R$2843,9,0)</f>
        <v>3.0539999999999998</v>
      </c>
      <c r="M37" s="66">
        <f t="shared" si="4"/>
        <v>30</v>
      </c>
      <c r="N37" s="65">
        <f>VLOOKUP($A37,'Return Data'!$B$7:$R$2843,10,0)</f>
        <v>3.048</v>
      </c>
      <c r="O37" s="66">
        <f t="shared" si="5"/>
        <v>30</v>
      </c>
      <c r="P37" s="65">
        <f>VLOOKUP($A37,'Return Data'!$B$7:$R$2843,11,0)</f>
        <v>2.9727000000000001</v>
      </c>
      <c r="Q37" s="66">
        <f t="shared" si="8"/>
        <v>30</v>
      </c>
      <c r="R37" s="65">
        <f>VLOOKUP($A37,'Return Data'!$B$7:$R$2843,12,0)</f>
        <v>2.9571000000000001</v>
      </c>
      <c r="S37" s="66">
        <f t="shared" si="10"/>
        <v>30</v>
      </c>
      <c r="T37" s="65">
        <f>VLOOKUP($A37,'Return Data'!$B$7:$R$2843,13,0)</f>
        <v>2.9396</v>
      </c>
      <c r="U37" s="66">
        <f t="shared" si="11"/>
        <v>27</v>
      </c>
      <c r="V37" s="65"/>
      <c r="W37" s="66"/>
      <c r="X37" s="65"/>
      <c r="Y37" s="66"/>
      <c r="Z37" s="65">
        <f>VLOOKUP($A37,'Return Data'!$B$7:$R$2843,16,0)</f>
        <v>3.5937999999999999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3.2222066666666667</v>
      </c>
      <c r="E39" s="74"/>
      <c r="F39" s="75">
        <f>AVERAGE(F8:F37)</f>
        <v>3.2400033333333336</v>
      </c>
      <c r="G39" s="74"/>
      <c r="H39" s="75">
        <f>AVERAGE(H8:H37)</f>
        <v>3.2191866666666669</v>
      </c>
      <c r="I39" s="74"/>
      <c r="J39" s="75">
        <f>AVERAGE(J8:J37)</f>
        <v>3.2159833333333339</v>
      </c>
      <c r="K39" s="74"/>
      <c r="L39" s="75">
        <f>AVERAGE(L8:L37)</f>
        <v>3.1888766666666668</v>
      </c>
      <c r="M39" s="74"/>
      <c r="N39" s="75">
        <f>AVERAGE(N8:N37)</f>
        <v>3.1569233333333337</v>
      </c>
      <c r="O39" s="74"/>
      <c r="P39" s="75">
        <f>AVERAGE(P8:P37)</f>
        <v>3.0834499999999996</v>
      </c>
      <c r="Q39" s="74"/>
      <c r="R39" s="75">
        <f>AVERAGE(R8:R37)</f>
        <v>3.0713133333333329</v>
      </c>
      <c r="S39" s="74"/>
      <c r="T39" s="75">
        <f>AVERAGE(T8:T37)</f>
        <v>3.0708703703703697</v>
      </c>
      <c r="U39" s="74"/>
      <c r="V39" s="75">
        <f>AVERAGE(V8:V37)</f>
        <v>3.9110799999999997</v>
      </c>
      <c r="W39" s="74"/>
      <c r="X39" s="75">
        <f>AVERAGE(X8:X37)</f>
        <v>4.7041499999999994</v>
      </c>
      <c r="Y39" s="74"/>
      <c r="Z39" s="75">
        <f>AVERAGE(Z8:Z37)</f>
        <v>4.2830666666666666</v>
      </c>
      <c r="AA39" s="76"/>
    </row>
    <row r="40" spans="1:27" x14ac:dyDescent="0.3">
      <c r="A40" s="73" t="s">
        <v>28</v>
      </c>
      <c r="B40" s="74"/>
      <c r="C40" s="74"/>
      <c r="D40" s="75">
        <f>MIN(D8:D37)</f>
        <v>3.0125999999999999</v>
      </c>
      <c r="E40" s="74"/>
      <c r="F40" s="75">
        <f>MIN(F8:F37)</f>
        <v>3.0485000000000002</v>
      </c>
      <c r="G40" s="74"/>
      <c r="H40" s="75">
        <f>MIN(H8:H37)</f>
        <v>3.0213999999999999</v>
      </c>
      <c r="I40" s="74"/>
      <c r="J40" s="75">
        <f>MIN(J8:J37)</f>
        <v>3.0575999999999999</v>
      </c>
      <c r="K40" s="74"/>
      <c r="L40" s="75">
        <f>MIN(L8:L37)</f>
        <v>3.0539999999999998</v>
      </c>
      <c r="M40" s="74"/>
      <c r="N40" s="75">
        <f>MIN(N8:N37)</f>
        <v>3.048</v>
      </c>
      <c r="O40" s="74"/>
      <c r="P40" s="75">
        <f>MIN(P8:P37)</f>
        <v>2.9727000000000001</v>
      </c>
      <c r="Q40" s="74"/>
      <c r="R40" s="75">
        <f>MIN(R8:R37)</f>
        <v>2.9571000000000001</v>
      </c>
      <c r="S40" s="74"/>
      <c r="T40" s="75">
        <f>MIN(T8:T37)</f>
        <v>2.9396</v>
      </c>
      <c r="U40" s="74"/>
      <c r="V40" s="75">
        <f>MIN(V8:V37)</f>
        <v>3.8763000000000001</v>
      </c>
      <c r="W40" s="74"/>
      <c r="X40" s="75">
        <f>MIN(X8:X37)</f>
        <v>4.6741999999999999</v>
      </c>
      <c r="Y40" s="74"/>
      <c r="Z40" s="75">
        <f>MIN(Z8:Z37)</f>
        <v>3.2717999999999998</v>
      </c>
      <c r="AA40" s="76"/>
    </row>
    <row r="41" spans="1:27" ht="15" thickBot="1" x14ac:dyDescent="0.35">
      <c r="A41" s="77" t="s">
        <v>29</v>
      </c>
      <c r="B41" s="78"/>
      <c r="C41" s="78"/>
      <c r="D41" s="79">
        <f>MAX(D8:D37)</f>
        <v>3.3182999999999998</v>
      </c>
      <c r="E41" s="78"/>
      <c r="F41" s="79">
        <f>MAX(F8:F37)</f>
        <v>3.3451</v>
      </c>
      <c r="G41" s="78"/>
      <c r="H41" s="79">
        <f>MAX(H8:H37)</f>
        <v>3.3089</v>
      </c>
      <c r="I41" s="78"/>
      <c r="J41" s="79">
        <f>MAX(J8:J37)</f>
        <v>3.3481000000000001</v>
      </c>
      <c r="K41" s="78"/>
      <c r="L41" s="79">
        <f>MAX(L8:L37)</f>
        <v>3.2681</v>
      </c>
      <c r="M41" s="78"/>
      <c r="N41" s="79">
        <f>MAX(N8:N37)</f>
        <v>3.2265000000000001</v>
      </c>
      <c r="O41" s="78"/>
      <c r="P41" s="79">
        <f>MAX(P8:P37)</f>
        <v>3.1526999999999998</v>
      </c>
      <c r="Q41" s="78"/>
      <c r="R41" s="79">
        <f>MAX(R8:R37)</f>
        <v>3.1629</v>
      </c>
      <c r="S41" s="78"/>
      <c r="T41" s="79">
        <f>MAX(T8:T37)</f>
        <v>3.1522000000000001</v>
      </c>
      <c r="U41" s="78"/>
      <c r="V41" s="79">
        <f>MAX(V8:V37)</f>
        <v>3.9342000000000001</v>
      </c>
      <c r="W41" s="78"/>
      <c r="X41" s="79">
        <f>MAX(X8:X37)</f>
        <v>4.7359999999999998</v>
      </c>
      <c r="Y41" s="78"/>
      <c r="Z41" s="79">
        <f>MAX(Z8:Z37)</f>
        <v>6.6769999999999996</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44340</v>
      </c>
      <c r="C8" s="65">
        <f>VLOOKUP($A8,'Return Data'!$B$7:$R$2843,4,0)</f>
        <v>1114.6650999999999</v>
      </c>
      <c r="D8" s="65">
        <f>VLOOKUP($A8,'Return Data'!$B$7:$R$2843,5,0)</f>
        <v>3.1175999999999999</v>
      </c>
      <c r="E8" s="66">
        <f t="shared" ref="E8:E37" si="0">RANK(D8,D$8:D$37,0)</f>
        <v>22</v>
      </c>
      <c r="F8" s="65">
        <f>VLOOKUP($A8,'Return Data'!$B$7:$R$2843,6,0)</f>
        <v>3.1389</v>
      </c>
      <c r="G8" s="66">
        <f t="shared" ref="G8:G37" si="1">RANK(F8,F$8:F$37,0)</f>
        <v>22</v>
      </c>
      <c r="H8" s="65">
        <f>VLOOKUP($A8,'Return Data'!$B$7:$R$2843,7,0)</f>
        <v>3.13</v>
      </c>
      <c r="I8" s="66">
        <f t="shared" ref="I8:I37" si="2">RANK(H8,H$8:H$37,0)</f>
        <v>17</v>
      </c>
      <c r="J8" s="65">
        <f>VLOOKUP($A8,'Return Data'!$B$7:$R$2843,8,0)</f>
        <v>3.1379999999999999</v>
      </c>
      <c r="K8" s="66">
        <f t="shared" ref="K8:K37" si="3">RANK(J8,J$8:J$37,0)</f>
        <v>13</v>
      </c>
      <c r="L8" s="65">
        <f>VLOOKUP($A8,'Return Data'!$B$7:$R$2843,9,0)</f>
        <v>3.1069</v>
      </c>
      <c r="M8" s="66">
        <f t="shared" ref="M8:M37" si="4">RANK(L8,L$8:L$37,0)</f>
        <v>13</v>
      </c>
      <c r="N8" s="65">
        <f>VLOOKUP($A8,'Return Data'!$B$7:$R$2843,10,0)</f>
        <v>3.0935000000000001</v>
      </c>
      <c r="O8" s="66">
        <f t="shared" ref="O8:O37" si="5">RANK(N8,N$8:N$37,0)</f>
        <v>11</v>
      </c>
      <c r="P8" s="65">
        <f>VLOOKUP($A8,'Return Data'!$B$7:$R$2843,11,0)</f>
        <v>3.0042</v>
      </c>
      <c r="Q8" s="66">
        <f>RANK(P8,P$8:P$37,0)</f>
        <v>12</v>
      </c>
      <c r="R8" s="65">
        <f>VLOOKUP($A8,'Return Data'!$B$7:$R$2843,12,0)</f>
        <v>2.9678</v>
      </c>
      <c r="S8" s="66">
        <f>RANK(R8,R$8:R$37,0)</f>
        <v>19</v>
      </c>
      <c r="T8" s="65">
        <f>VLOOKUP($A8,'Return Data'!$B$7:$R$2843,13,0)</f>
        <v>2.9628000000000001</v>
      </c>
      <c r="U8" s="66">
        <f>RANK(T8,T$8:T$37,0)</f>
        <v>16</v>
      </c>
      <c r="V8" s="65">
        <f>VLOOKUP($A8,'Return Data'!$B$7:$R$2843,17,0)</f>
        <v>3.7972000000000001</v>
      </c>
      <c r="W8" s="66">
        <f t="shared" ref="W8" si="6">RANK(V8,V$8:V$37,0)</f>
        <v>3</v>
      </c>
      <c r="X8" s="65"/>
      <c r="Y8" s="66"/>
      <c r="Z8" s="65">
        <f>VLOOKUP($A8,'Return Data'!$B$7:$R$2843,16,0)</f>
        <v>4.3287000000000004</v>
      </c>
      <c r="AA8" s="67">
        <f t="shared" ref="AA8:AA37" si="7">RANK(Z8,Z$8:Z$37,0)</f>
        <v>6</v>
      </c>
    </row>
    <row r="9" spans="1:27" x14ac:dyDescent="0.3">
      <c r="A9" s="63" t="s">
        <v>1286</v>
      </c>
      <c r="B9" s="64">
        <f>VLOOKUP($A9,'Return Data'!$B$7:$R$2843,3,0)</f>
        <v>44340</v>
      </c>
      <c r="C9" s="65">
        <f>VLOOKUP($A9,'Return Data'!$B$7:$R$2843,4,0)</f>
        <v>1091.626</v>
      </c>
      <c r="D9" s="65">
        <f>VLOOKUP($A9,'Return Data'!$B$7:$R$2843,5,0)</f>
        <v>3.2336</v>
      </c>
      <c r="E9" s="66">
        <f t="shared" si="0"/>
        <v>2</v>
      </c>
      <c r="F9" s="65">
        <f>VLOOKUP($A9,'Return Data'!$B$7:$R$2843,6,0)</f>
        <v>3.2498</v>
      </c>
      <c r="G9" s="66">
        <f t="shared" si="1"/>
        <v>2</v>
      </c>
      <c r="H9" s="65">
        <f>VLOOKUP($A9,'Return Data'!$B$7:$R$2843,7,0)</f>
        <v>3.22</v>
      </c>
      <c r="I9" s="66">
        <f t="shared" si="2"/>
        <v>2</v>
      </c>
      <c r="J9" s="65">
        <f>VLOOKUP($A9,'Return Data'!$B$7:$R$2843,8,0)</f>
        <v>3.2023999999999999</v>
      </c>
      <c r="K9" s="66">
        <f t="shared" si="3"/>
        <v>3</v>
      </c>
      <c r="L9" s="65">
        <f>VLOOKUP($A9,'Return Data'!$B$7:$R$2843,9,0)</f>
        <v>3.1718000000000002</v>
      </c>
      <c r="M9" s="66">
        <f t="shared" si="4"/>
        <v>3</v>
      </c>
      <c r="N9" s="65">
        <f>VLOOKUP($A9,'Return Data'!$B$7:$R$2843,10,0)</f>
        <v>3.1343999999999999</v>
      </c>
      <c r="O9" s="66">
        <f t="shared" si="5"/>
        <v>3</v>
      </c>
      <c r="P9" s="65">
        <f>VLOOKUP($A9,'Return Data'!$B$7:$R$2843,11,0)</f>
        <v>3.0548999999999999</v>
      </c>
      <c r="Q9" s="66">
        <f>RANK(P9,P$8:P$37,0)</f>
        <v>3</v>
      </c>
      <c r="R9" s="65">
        <f>VLOOKUP($A9,'Return Data'!$B$7:$R$2843,12,0)</f>
        <v>3.0356000000000001</v>
      </c>
      <c r="S9" s="66">
        <f>RANK(R9,R$8:R$37,0)</f>
        <v>7</v>
      </c>
      <c r="T9" s="65">
        <f>VLOOKUP($A9,'Return Data'!$B$7:$R$2843,13,0)</f>
        <v>3.0455999999999999</v>
      </c>
      <c r="U9" s="66">
        <f>RANK(T9,T$8:T$37,0)</f>
        <v>4</v>
      </c>
      <c r="V9" s="65"/>
      <c r="W9" s="66"/>
      <c r="X9" s="65"/>
      <c r="Y9" s="66"/>
      <c r="Z9" s="65">
        <f>VLOOKUP($A9,'Return Data'!$B$7:$R$2843,16,0)</f>
        <v>4.0757000000000003</v>
      </c>
      <c r="AA9" s="67">
        <f t="shared" si="7"/>
        <v>12</v>
      </c>
    </row>
    <row r="10" spans="1:27" x14ac:dyDescent="0.3">
      <c r="A10" s="63" t="s">
        <v>1288</v>
      </c>
      <c r="B10" s="64">
        <f>VLOOKUP($A10,'Return Data'!$B$7:$R$2843,3,0)</f>
        <v>44340</v>
      </c>
      <c r="C10" s="65">
        <f>VLOOKUP($A10,'Return Data'!$B$7:$R$2843,4,0)</f>
        <v>1084.7692</v>
      </c>
      <c r="D10" s="65">
        <f>VLOOKUP($A10,'Return Data'!$B$7:$R$2843,5,0)</f>
        <v>3.18</v>
      </c>
      <c r="E10" s="66">
        <f t="shared" si="0"/>
        <v>6</v>
      </c>
      <c r="F10" s="65">
        <f>VLOOKUP($A10,'Return Data'!$B$7:$R$2843,6,0)</f>
        <v>3.2130999999999998</v>
      </c>
      <c r="G10" s="66">
        <f t="shared" si="1"/>
        <v>3</v>
      </c>
      <c r="H10" s="65">
        <f>VLOOKUP($A10,'Return Data'!$B$7:$R$2843,7,0)</f>
        <v>3.2023000000000001</v>
      </c>
      <c r="I10" s="66">
        <f t="shared" si="2"/>
        <v>4</v>
      </c>
      <c r="J10" s="65">
        <f>VLOOKUP($A10,'Return Data'!$B$7:$R$2843,8,0)</f>
        <v>3.1850000000000001</v>
      </c>
      <c r="K10" s="66">
        <f t="shared" si="3"/>
        <v>4</v>
      </c>
      <c r="L10" s="65">
        <f>VLOOKUP($A10,'Return Data'!$B$7:$R$2843,9,0)</f>
        <v>3.1442000000000001</v>
      </c>
      <c r="M10" s="66">
        <f t="shared" si="4"/>
        <v>7</v>
      </c>
      <c r="N10" s="65">
        <f>VLOOKUP($A10,'Return Data'!$B$7:$R$2843,10,0)</f>
        <v>3.1143000000000001</v>
      </c>
      <c r="O10" s="66">
        <f t="shared" si="5"/>
        <v>6</v>
      </c>
      <c r="P10" s="65">
        <f>VLOOKUP($A10,'Return Data'!$B$7:$R$2843,11,0)</f>
        <v>3.0609000000000002</v>
      </c>
      <c r="Q10" s="66">
        <f>RANK(P10,P$8:P$37,0)</f>
        <v>2</v>
      </c>
      <c r="R10" s="65">
        <f>VLOOKUP($A10,'Return Data'!$B$7:$R$2843,12,0)</f>
        <v>3.0421999999999998</v>
      </c>
      <c r="S10" s="66">
        <f>RANK(R10,R$8:R$37,0)</f>
        <v>4</v>
      </c>
      <c r="T10" s="65">
        <f>VLOOKUP($A10,'Return Data'!$B$7:$R$2843,13,0)</f>
        <v>3.0411999999999999</v>
      </c>
      <c r="U10" s="66">
        <f>RANK(T10,T$8:T$37,0)</f>
        <v>5</v>
      </c>
      <c r="V10" s="65"/>
      <c r="W10" s="66"/>
      <c r="X10" s="65"/>
      <c r="Y10" s="66"/>
      <c r="Z10" s="65">
        <f>VLOOKUP($A10,'Return Data'!$B$7:$R$2843,16,0)</f>
        <v>3.9767000000000001</v>
      </c>
      <c r="AA10" s="67">
        <f t="shared" si="7"/>
        <v>14</v>
      </c>
    </row>
    <row r="11" spans="1:27" x14ac:dyDescent="0.3">
      <c r="A11" s="63" t="s">
        <v>1290</v>
      </c>
      <c r="B11" s="64">
        <f>VLOOKUP($A11,'Return Data'!$B$7:$R$2843,3,0)</f>
        <v>44340</v>
      </c>
      <c r="C11" s="65">
        <f>VLOOKUP($A11,'Return Data'!$B$7:$R$2843,4,0)</f>
        <v>1085.7927</v>
      </c>
      <c r="D11" s="65">
        <f>VLOOKUP($A11,'Return Data'!$B$7:$R$2843,5,0)</f>
        <v>3.1164999999999998</v>
      </c>
      <c r="E11" s="66">
        <f t="shared" si="0"/>
        <v>23</v>
      </c>
      <c r="F11" s="65">
        <f>VLOOKUP($A11,'Return Data'!$B$7:$R$2843,6,0)</f>
        <v>3.1360999999999999</v>
      </c>
      <c r="G11" s="66">
        <f t="shared" si="1"/>
        <v>23</v>
      </c>
      <c r="H11" s="65">
        <f>VLOOKUP($A11,'Return Data'!$B$7:$R$2843,7,0)</f>
        <v>3.1093999999999999</v>
      </c>
      <c r="I11" s="66">
        <f t="shared" si="2"/>
        <v>24</v>
      </c>
      <c r="J11" s="65">
        <f>VLOOKUP($A11,'Return Data'!$B$7:$R$2843,8,0)</f>
        <v>3.0951</v>
      </c>
      <c r="K11" s="66">
        <f t="shared" si="3"/>
        <v>24</v>
      </c>
      <c r="L11" s="65">
        <f>VLOOKUP($A11,'Return Data'!$B$7:$R$2843,9,0)</f>
        <v>3.0720999999999998</v>
      </c>
      <c r="M11" s="66">
        <f t="shared" si="4"/>
        <v>21</v>
      </c>
      <c r="N11" s="65">
        <f>VLOOKUP($A11,'Return Data'!$B$7:$R$2843,10,0)</f>
        <v>3.0383</v>
      </c>
      <c r="O11" s="66">
        <f t="shared" si="5"/>
        <v>24</v>
      </c>
      <c r="P11" s="65">
        <f>VLOOKUP($A11,'Return Data'!$B$7:$R$2843,11,0)</f>
        <v>2.9996</v>
      </c>
      <c r="Q11" s="66">
        <f>RANK(P11,P$8:P$37,0)</f>
        <v>14</v>
      </c>
      <c r="R11" s="65">
        <f>VLOOKUP($A11,'Return Data'!$B$7:$R$2843,12,0)</f>
        <v>2.9851999999999999</v>
      </c>
      <c r="S11" s="66">
        <f>RANK(R11,R$8:R$37,0)</f>
        <v>13</v>
      </c>
      <c r="T11" s="65">
        <f>VLOOKUP($A11,'Return Data'!$B$7:$R$2843,13,0)</f>
        <v>2.9859</v>
      </c>
      <c r="U11" s="66">
        <f>RANK(T11,T$8:T$37,0)</f>
        <v>11</v>
      </c>
      <c r="V11" s="65"/>
      <c r="W11" s="66"/>
      <c r="X11" s="65"/>
      <c r="Y11" s="66"/>
      <c r="Z11" s="65">
        <f>VLOOKUP($A11,'Return Data'!$B$7:$R$2843,16,0)</f>
        <v>3.9525000000000001</v>
      </c>
      <c r="AA11" s="67">
        <f t="shared" si="7"/>
        <v>15</v>
      </c>
    </row>
    <row r="12" spans="1:27" x14ac:dyDescent="0.3">
      <c r="A12" s="63" t="s">
        <v>1292</v>
      </c>
      <c r="B12" s="64">
        <f>VLOOKUP($A12,'Return Data'!$B$7:$R$2843,3,0)</f>
        <v>44340</v>
      </c>
      <c r="C12" s="65">
        <f>VLOOKUP($A12,'Return Data'!$B$7:$R$2843,4,0)</f>
        <v>1044.5243</v>
      </c>
      <c r="D12" s="65">
        <f>VLOOKUP($A12,'Return Data'!$B$7:$R$2843,5,0)</f>
        <v>3.1486999999999998</v>
      </c>
      <c r="E12" s="66">
        <f t="shared" si="0"/>
        <v>13</v>
      </c>
      <c r="F12" s="65">
        <f>VLOOKUP($A12,'Return Data'!$B$7:$R$2843,6,0)</f>
        <v>3.2086999999999999</v>
      </c>
      <c r="G12" s="66">
        <f t="shared" si="1"/>
        <v>4</v>
      </c>
      <c r="H12" s="65">
        <f>VLOOKUP($A12,'Return Data'!$B$7:$R$2843,7,0)</f>
        <v>3.2198000000000002</v>
      </c>
      <c r="I12" s="66">
        <f t="shared" si="2"/>
        <v>3</v>
      </c>
      <c r="J12" s="65">
        <f>VLOOKUP($A12,'Return Data'!$B$7:$R$2843,8,0)</f>
        <v>3.2187999999999999</v>
      </c>
      <c r="K12" s="66">
        <f t="shared" si="3"/>
        <v>2</v>
      </c>
      <c r="L12" s="65">
        <f>VLOOKUP($A12,'Return Data'!$B$7:$R$2843,9,0)</f>
        <v>3.1808000000000001</v>
      </c>
      <c r="M12" s="66">
        <f t="shared" si="4"/>
        <v>2</v>
      </c>
      <c r="N12" s="65">
        <f>VLOOKUP($A12,'Return Data'!$B$7:$R$2843,10,0)</f>
        <v>3.1128999999999998</v>
      </c>
      <c r="O12" s="66">
        <f t="shared" si="5"/>
        <v>7</v>
      </c>
      <c r="P12" s="65">
        <f>VLOOKUP($A12,'Return Data'!$B$7:$R$2843,11,0)</f>
        <v>3.0527000000000002</v>
      </c>
      <c r="Q12" s="66">
        <f t="shared" ref="Q12:Q37" si="8">RANK(P12,P$8:P$37,0)</f>
        <v>5</v>
      </c>
      <c r="R12" s="65">
        <f>VLOOKUP($A12,'Return Data'!$B$7:$R$2843,12,0)</f>
        <v>3.0691000000000002</v>
      </c>
      <c r="S12" s="66">
        <f>RANK(R12,R$8:R$37,0)</f>
        <v>1</v>
      </c>
      <c r="T12" s="65"/>
      <c r="U12" s="66"/>
      <c r="V12" s="65"/>
      <c r="W12" s="66"/>
      <c r="X12" s="65"/>
      <c r="Y12" s="66"/>
      <c r="Z12" s="65">
        <f>VLOOKUP($A12,'Return Data'!$B$7:$R$2843,16,0)</f>
        <v>3.3439999999999999</v>
      </c>
      <c r="AA12" s="67">
        <f t="shared" si="7"/>
        <v>29</v>
      </c>
    </row>
    <row r="13" spans="1:27" x14ac:dyDescent="0.3">
      <c r="A13" s="63" t="s">
        <v>1294</v>
      </c>
      <c r="B13" s="64">
        <f>VLOOKUP($A13,'Return Data'!$B$7:$R$2843,3,0)</f>
        <v>44340</v>
      </c>
      <c r="C13" s="65">
        <f>VLOOKUP($A13,'Return Data'!$B$7:$R$2843,4,0)</f>
        <v>1070.1398999999999</v>
      </c>
      <c r="D13" s="65">
        <f>VLOOKUP($A13,'Return Data'!$B$7:$R$2843,5,0)</f>
        <v>3.1928000000000001</v>
      </c>
      <c r="E13" s="66">
        <f t="shared" si="0"/>
        <v>3</v>
      </c>
      <c r="F13" s="65">
        <f>VLOOKUP($A13,'Return Data'!$B$7:$R$2843,6,0)</f>
        <v>3.1808000000000001</v>
      </c>
      <c r="G13" s="66">
        <f t="shared" si="1"/>
        <v>11</v>
      </c>
      <c r="H13" s="65">
        <f>VLOOKUP($A13,'Return Data'!$B$7:$R$2843,7,0)</f>
        <v>3.1661000000000001</v>
      </c>
      <c r="I13" s="66">
        <f t="shared" si="2"/>
        <v>7</v>
      </c>
      <c r="J13" s="65">
        <f>VLOOKUP($A13,'Return Data'!$B$7:$R$2843,8,0)</f>
        <v>3.1507000000000001</v>
      </c>
      <c r="K13" s="66">
        <f t="shared" si="3"/>
        <v>10</v>
      </c>
      <c r="L13" s="65">
        <f>VLOOKUP($A13,'Return Data'!$B$7:$R$2843,9,0)</f>
        <v>3.1278999999999999</v>
      </c>
      <c r="M13" s="66">
        <f t="shared" si="4"/>
        <v>11</v>
      </c>
      <c r="N13" s="65">
        <f>VLOOKUP($A13,'Return Data'!$B$7:$R$2843,10,0)</f>
        <v>3.1271</v>
      </c>
      <c r="O13" s="66">
        <f t="shared" si="5"/>
        <v>4</v>
      </c>
      <c r="P13" s="65">
        <f>VLOOKUP($A13,'Return Data'!$B$7:$R$2843,11,0)</f>
        <v>3.0411000000000001</v>
      </c>
      <c r="Q13" s="66">
        <f t="shared" si="8"/>
        <v>7</v>
      </c>
      <c r="R13" s="65">
        <f>VLOOKUP($A13,'Return Data'!$B$7:$R$2843,12,0)</f>
        <v>3.0386000000000002</v>
      </c>
      <c r="S13" s="66">
        <f t="shared" ref="S13:S37" si="9">RANK(R13,R$8:R$37,0)</f>
        <v>5</v>
      </c>
      <c r="T13" s="65">
        <f>VLOOKUP($A13,'Return Data'!$B$7:$R$2843,13,0)</f>
        <v>3.0528</v>
      </c>
      <c r="U13" s="66">
        <f t="shared" ref="U13:U37" si="10">RANK(T13,T$8:T$37,0)</f>
        <v>2</v>
      </c>
      <c r="V13" s="65"/>
      <c r="W13" s="66"/>
      <c r="X13" s="65"/>
      <c r="Y13" s="66"/>
      <c r="Z13" s="65">
        <f>VLOOKUP($A13,'Return Data'!$B$7:$R$2843,16,0)</f>
        <v>3.7509999999999999</v>
      </c>
      <c r="AA13" s="67">
        <f t="shared" si="7"/>
        <v>20</v>
      </c>
    </row>
    <row r="14" spans="1:27" x14ac:dyDescent="0.3">
      <c r="A14" s="63" t="s">
        <v>1296</v>
      </c>
      <c r="B14" s="64">
        <f>VLOOKUP($A14,'Return Data'!$B$7:$R$2843,3,0)</f>
        <v>44340</v>
      </c>
      <c r="C14" s="65">
        <f>VLOOKUP($A14,'Return Data'!$B$7:$R$2843,4,0)</f>
        <v>1105.0174</v>
      </c>
      <c r="D14" s="65">
        <f>VLOOKUP($A14,'Return Data'!$B$7:$R$2843,5,0)</f>
        <v>3.1381999999999999</v>
      </c>
      <c r="E14" s="66">
        <f t="shared" si="0"/>
        <v>15</v>
      </c>
      <c r="F14" s="65">
        <f>VLOOKUP($A14,'Return Data'!$B$7:$R$2843,6,0)</f>
        <v>3.1454</v>
      </c>
      <c r="G14" s="66">
        <f t="shared" si="1"/>
        <v>18</v>
      </c>
      <c r="H14" s="65">
        <f>VLOOKUP($A14,'Return Data'!$B$7:$R$2843,7,0)</f>
        <v>3.1252</v>
      </c>
      <c r="I14" s="66">
        <f t="shared" si="2"/>
        <v>20</v>
      </c>
      <c r="J14" s="65">
        <f>VLOOKUP($A14,'Return Data'!$B$7:$R$2843,8,0)</f>
        <v>3.0899000000000001</v>
      </c>
      <c r="K14" s="66">
        <f t="shared" si="3"/>
        <v>25</v>
      </c>
      <c r="L14" s="65">
        <f>VLOOKUP($A14,'Return Data'!$B$7:$R$2843,9,0)</f>
        <v>3.0617000000000001</v>
      </c>
      <c r="M14" s="66">
        <f t="shared" si="4"/>
        <v>25</v>
      </c>
      <c r="N14" s="65">
        <f>VLOOKUP($A14,'Return Data'!$B$7:$R$2843,10,0)</f>
        <v>3.0459999999999998</v>
      </c>
      <c r="O14" s="66">
        <f t="shared" si="5"/>
        <v>20</v>
      </c>
      <c r="P14" s="65">
        <f>VLOOKUP($A14,'Return Data'!$B$7:$R$2843,11,0)</f>
        <v>2.9870999999999999</v>
      </c>
      <c r="Q14" s="66">
        <f t="shared" si="8"/>
        <v>17</v>
      </c>
      <c r="R14" s="65">
        <f>VLOOKUP($A14,'Return Data'!$B$7:$R$2843,12,0)</f>
        <v>2.9975000000000001</v>
      </c>
      <c r="S14" s="66">
        <f t="shared" si="9"/>
        <v>11</v>
      </c>
      <c r="T14" s="65">
        <f>VLOOKUP($A14,'Return Data'!$B$7:$R$2843,13,0)</f>
        <v>3.0179999999999998</v>
      </c>
      <c r="U14" s="66">
        <f t="shared" si="10"/>
        <v>8</v>
      </c>
      <c r="V14" s="65"/>
      <c r="W14" s="66"/>
      <c r="X14" s="65"/>
      <c r="Y14" s="66"/>
      <c r="Z14" s="65">
        <f>VLOOKUP($A14,'Return Data'!$B$7:$R$2843,16,0)</f>
        <v>4.2911000000000001</v>
      </c>
      <c r="AA14" s="67">
        <f t="shared" si="7"/>
        <v>8</v>
      </c>
    </row>
    <row r="15" spans="1:27" x14ac:dyDescent="0.3">
      <c r="A15" s="63" t="s">
        <v>1298</v>
      </c>
      <c r="B15" s="64">
        <f>VLOOKUP($A15,'Return Data'!$B$7:$R$2843,3,0)</f>
        <v>44340</v>
      </c>
      <c r="C15" s="65">
        <f>VLOOKUP($A15,'Return Data'!$B$7:$R$2843,4,0)</f>
        <v>1071.2883999999999</v>
      </c>
      <c r="D15" s="65">
        <f>VLOOKUP($A15,'Return Data'!$B$7:$R$2843,5,0)</f>
        <v>3.1518999999999999</v>
      </c>
      <c r="E15" s="66">
        <f t="shared" si="0"/>
        <v>12</v>
      </c>
      <c r="F15" s="65">
        <f>VLOOKUP($A15,'Return Data'!$B$7:$R$2843,6,0)</f>
        <v>3.1513</v>
      </c>
      <c r="G15" s="66">
        <f t="shared" si="1"/>
        <v>17</v>
      </c>
      <c r="H15" s="65">
        <f>VLOOKUP($A15,'Return Data'!$B$7:$R$2843,7,0)</f>
        <v>3.1368999999999998</v>
      </c>
      <c r="I15" s="66">
        <f t="shared" si="2"/>
        <v>14</v>
      </c>
      <c r="J15" s="65">
        <f>VLOOKUP($A15,'Return Data'!$B$7:$R$2843,8,0)</f>
        <v>3.1149</v>
      </c>
      <c r="K15" s="66">
        <f t="shared" si="3"/>
        <v>17</v>
      </c>
      <c r="L15" s="65">
        <f>VLOOKUP($A15,'Return Data'!$B$7:$R$2843,9,0)</f>
        <v>3.0908000000000002</v>
      </c>
      <c r="M15" s="66">
        <f t="shared" si="4"/>
        <v>16</v>
      </c>
      <c r="N15" s="65">
        <f>VLOOKUP($A15,'Return Data'!$B$7:$R$2843,10,0)</f>
        <v>3.0653999999999999</v>
      </c>
      <c r="O15" s="66">
        <f t="shared" si="5"/>
        <v>16</v>
      </c>
      <c r="P15" s="65">
        <f>VLOOKUP($A15,'Return Data'!$B$7:$R$2843,11,0)</f>
        <v>3.0405000000000002</v>
      </c>
      <c r="Q15" s="66">
        <f t="shared" si="8"/>
        <v>8</v>
      </c>
      <c r="R15" s="65">
        <f>VLOOKUP($A15,'Return Data'!$B$7:$R$2843,12,0)</f>
        <v>3.0672999999999999</v>
      </c>
      <c r="S15" s="66">
        <f t="shared" si="9"/>
        <v>2</v>
      </c>
      <c r="T15" s="65">
        <f>VLOOKUP($A15,'Return Data'!$B$7:$R$2843,13,0)</f>
        <v>3.0830000000000002</v>
      </c>
      <c r="U15" s="66">
        <f t="shared" si="10"/>
        <v>1</v>
      </c>
      <c r="V15" s="65"/>
      <c r="W15" s="66"/>
      <c r="X15" s="65"/>
      <c r="Y15" s="66"/>
      <c r="Z15" s="65">
        <f>VLOOKUP($A15,'Return Data'!$B$7:$R$2843,16,0)</f>
        <v>3.8140999999999998</v>
      </c>
      <c r="AA15" s="67">
        <f t="shared" si="7"/>
        <v>17</v>
      </c>
    </row>
    <row r="16" spans="1:27" x14ac:dyDescent="0.3">
      <c r="A16" s="63" t="s">
        <v>1299</v>
      </c>
      <c r="B16" s="64">
        <f>VLOOKUP($A16,'Return Data'!$B$7:$R$2843,3,0)</f>
        <v>44340</v>
      </c>
      <c r="C16" s="65">
        <f>VLOOKUP($A16,'Return Data'!$B$7:$R$2843,4,0)</f>
        <v>1079.1913999999999</v>
      </c>
      <c r="D16" s="65">
        <f>VLOOKUP($A16,'Return Data'!$B$7:$R$2843,5,0)</f>
        <v>3.1389</v>
      </c>
      <c r="E16" s="66">
        <f t="shared" si="0"/>
        <v>14</v>
      </c>
      <c r="F16" s="65">
        <f>VLOOKUP($A16,'Return Data'!$B$7:$R$2843,6,0)</f>
        <v>3.1417000000000002</v>
      </c>
      <c r="G16" s="66">
        <f t="shared" si="1"/>
        <v>20</v>
      </c>
      <c r="H16" s="65">
        <f>VLOOKUP($A16,'Return Data'!$B$7:$R$2843,7,0)</f>
        <v>3.1158999999999999</v>
      </c>
      <c r="I16" s="66">
        <f t="shared" si="2"/>
        <v>23</v>
      </c>
      <c r="J16" s="65">
        <f>VLOOKUP($A16,'Return Data'!$B$7:$R$2843,8,0)</f>
        <v>3.0988000000000002</v>
      </c>
      <c r="K16" s="66">
        <f t="shared" si="3"/>
        <v>22</v>
      </c>
      <c r="L16" s="65">
        <f>VLOOKUP($A16,'Return Data'!$B$7:$R$2843,9,0)</f>
        <v>3.0687000000000002</v>
      </c>
      <c r="M16" s="66">
        <f t="shared" si="4"/>
        <v>22</v>
      </c>
      <c r="N16" s="65">
        <f>VLOOKUP($A16,'Return Data'!$B$7:$R$2843,10,0)</f>
        <v>3.0533000000000001</v>
      </c>
      <c r="O16" s="66">
        <f t="shared" si="5"/>
        <v>19</v>
      </c>
      <c r="P16" s="65">
        <f>VLOOKUP($A16,'Return Data'!$B$7:$R$2843,11,0)</f>
        <v>2.9729000000000001</v>
      </c>
      <c r="Q16" s="66">
        <f t="shared" si="8"/>
        <v>21</v>
      </c>
      <c r="R16" s="65">
        <f>VLOOKUP($A16,'Return Data'!$B$7:$R$2843,12,0)</f>
        <v>2.9620000000000002</v>
      </c>
      <c r="S16" s="66">
        <f t="shared" si="9"/>
        <v>20</v>
      </c>
      <c r="T16" s="65">
        <f>VLOOKUP($A16,'Return Data'!$B$7:$R$2843,13,0)</f>
        <v>2.9521000000000002</v>
      </c>
      <c r="U16" s="66">
        <f t="shared" si="10"/>
        <v>19</v>
      </c>
      <c r="V16" s="65"/>
      <c r="W16" s="66"/>
      <c r="X16" s="65"/>
      <c r="Y16" s="66"/>
      <c r="Z16" s="65">
        <f>VLOOKUP($A16,'Return Data'!$B$7:$R$2843,16,0)</f>
        <v>3.7940999999999998</v>
      </c>
      <c r="AA16" s="67">
        <f t="shared" si="7"/>
        <v>19</v>
      </c>
    </row>
    <row r="17" spans="1:27" x14ac:dyDescent="0.3">
      <c r="A17" s="63" t="s">
        <v>1301</v>
      </c>
      <c r="B17" s="64">
        <f>VLOOKUP($A17,'Return Data'!$B$7:$R$2843,3,0)</f>
        <v>44340</v>
      </c>
      <c r="C17" s="65">
        <f>VLOOKUP($A17,'Return Data'!$B$7:$R$2843,4,0)</f>
        <v>3053.9603999999999</v>
      </c>
      <c r="D17" s="65">
        <f>VLOOKUP($A17,'Return Data'!$B$7:$R$2843,5,0)</f>
        <v>3.1364000000000001</v>
      </c>
      <c r="E17" s="66">
        <f t="shared" si="0"/>
        <v>16</v>
      </c>
      <c r="F17" s="65">
        <f>VLOOKUP($A17,'Return Data'!$B$7:$R$2843,6,0)</f>
        <v>3.1217999999999999</v>
      </c>
      <c r="G17" s="66">
        <f t="shared" si="1"/>
        <v>25</v>
      </c>
      <c r="H17" s="65">
        <f>VLOOKUP($A17,'Return Data'!$B$7:$R$2843,7,0)</f>
        <v>3.1006</v>
      </c>
      <c r="I17" s="66">
        <f t="shared" si="2"/>
        <v>25</v>
      </c>
      <c r="J17" s="65">
        <f>VLOOKUP($A17,'Return Data'!$B$7:$R$2843,8,0)</f>
        <v>3.0962999999999998</v>
      </c>
      <c r="K17" s="66">
        <f t="shared" si="3"/>
        <v>23</v>
      </c>
      <c r="L17" s="65">
        <f>VLOOKUP($A17,'Return Data'!$B$7:$R$2843,9,0)</f>
        <v>3.0684999999999998</v>
      </c>
      <c r="M17" s="66">
        <f t="shared" si="4"/>
        <v>24</v>
      </c>
      <c r="N17" s="65">
        <f>VLOOKUP($A17,'Return Data'!$B$7:$R$2843,10,0)</f>
        <v>3.0375000000000001</v>
      </c>
      <c r="O17" s="66">
        <f t="shared" si="5"/>
        <v>25</v>
      </c>
      <c r="P17" s="65">
        <f>VLOOKUP($A17,'Return Data'!$B$7:$R$2843,11,0)</f>
        <v>2.9636</v>
      </c>
      <c r="Q17" s="66">
        <f t="shared" si="8"/>
        <v>24</v>
      </c>
      <c r="R17" s="65">
        <f>VLOOKUP($A17,'Return Data'!$B$7:$R$2843,12,0)</f>
        <v>2.9403000000000001</v>
      </c>
      <c r="S17" s="66">
        <f t="shared" si="9"/>
        <v>24</v>
      </c>
      <c r="T17" s="65">
        <f>VLOOKUP($A17,'Return Data'!$B$7:$R$2843,13,0)</f>
        <v>2.9369999999999998</v>
      </c>
      <c r="U17" s="66">
        <f t="shared" si="10"/>
        <v>21</v>
      </c>
      <c r="V17" s="65">
        <f>VLOOKUP($A17,'Return Data'!$B$7:$R$2843,17,0)</f>
        <v>3.7719</v>
      </c>
      <c r="W17" s="66">
        <f>RANK(V17,V$8:V$37,0)</f>
        <v>4</v>
      </c>
      <c r="X17" s="65">
        <f>VLOOKUP($A17,'Return Data'!$B$7:$R$2843,14,0)</f>
        <v>4.5735999999999999</v>
      </c>
      <c r="Y17" s="66">
        <f>RANK(X17,X$8:X$37,0)</f>
        <v>3</v>
      </c>
      <c r="Z17" s="65">
        <f>VLOOKUP($A17,'Return Data'!$B$7:$R$2843,16,0)</f>
        <v>5.9531000000000001</v>
      </c>
      <c r="AA17" s="67">
        <f t="shared" si="7"/>
        <v>4</v>
      </c>
    </row>
    <row r="18" spans="1:27" x14ac:dyDescent="0.3">
      <c r="A18" s="63" t="s">
        <v>1304</v>
      </c>
      <c r="B18" s="64">
        <f>VLOOKUP($A18,'Return Data'!$B$7:$R$2843,3,0)</f>
        <v>44340</v>
      </c>
      <c r="C18" s="65">
        <f>VLOOKUP($A18,'Return Data'!$B$7:$R$2843,4,0)</f>
        <v>1077.941</v>
      </c>
      <c r="D18" s="65">
        <f>VLOOKUP($A18,'Return Data'!$B$7:$R$2843,5,0)</f>
        <v>3.1086999999999998</v>
      </c>
      <c r="E18" s="66">
        <f t="shared" si="0"/>
        <v>24</v>
      </c>
      <c r="F18" s="65">
        <f>VLOOKUP($A18,'Return Data'!$B$7:$R$2843,6,0)</f>
        <v>3.1566999999999998</v>
      </c>
      <c r="G18" s="66">
        <f t="shared" si="1"/>
        <v>14</v>
      </c>
      <c r="H18" s="65">
        <f>VLOOKUP($A18,'Return Data'!$B$7:$R$2843,7,0)</f>
        <v>3.1272000000000002</v>
      </c>
      <c r="I18" s="66">
        <f t="shared" si="2"/>
        <v>19</v>
      </c>
      <c r="J18" s="65">
        <f>VLOOKUP($A18,'Return Data'!$B$7:$R$2843,8,0)</f>
        <v>3.1120999999999999</v>
      </c>
      <c r="K18" s="66">
        <f t="shared" si="3"/>
        <v>18</v>
      </c>
      <c r="L18" s="65">
        <f>VLOOKUP($A18,'Return Data'!$B$7:$R$2843,9,0)</f>
        <v>3.077</v>
      </c>
      <c r="M18" s="66">
        <f t="shared" si="4"/>
        <v>20</v>
      </c>
      <c r="N18" s="65">
        <f>VLOOKUP($A18,'Return Data'!$B$7:$R$2843,10,0)</f>
        <v>3.0573999999999999</v>
      </c>
      <c r="O18" s="66">
        <f t="shared" si="5"/>
        <v>17</v>
      </c>
      <c r="P18" s="65">
        <f>VLOOKUP($A18,'Return Data'!$B$7:$R$2843,11,0)</f>
        <v>2.9853999999999998</v>
      </c>
      <c r="Q18" s="66">
        <f t="shared" si="8"/>
        <v>18</v>
      </c>
      <c r="R18" s="65">
        <f>VLOOKUP($A18,'Return Data'!$B$7:$R$2843,12,0)</f>
        <v>2.972</v>
      </c>
      <c r="S18" s="66">
        <f t="shared" si="9"/>
        <v>17</v>
      </c>
      <c r="T18" s="65">
        <f>VLOOKUP($A18,'Return Data'!$B$7:$R$2843,13,0)</f>
        <v>2.9754</v>
      </c>
      <c r="U18" s="66">
        <f t="shared" si="10"/>
        <v>14</v>
      </c>
      <c r="V18" s="65"/>
      <c r="W18" s="66"/>
      <c r="X18" s="65"/>
      <c r="Y18" s="66"/>
      <c r="Z18" s="65">
        <f>VLOOKUP($A18,'Return Data'!$B$7:$R$2843,16,0)</f>
        <v>3.7999000000000001</v>
      </c>
      <c r="AA18" s="67">
        <f t="shared" si="7"/>
        <v>18</v>
      </c>
    </row>
    <row r="19" spans="1:27" x14ac:dyDescent="0.3">
      <c r="A19" s="63" t="s">
        <v>1305</v>
      </c>
      <c r="B19" s="64">
        <f>VLOOKUP($A19,'Return Data'!$B$7:$R$2843,3,0)</f>
        <v>44340</v>
      </c>
      <c r="C19" s="65">
        <f>VLOOKUP($A19,'Return Data'!$B$7:$R$2843,4,0)</f>
        <v>111.2201</v>
      </c>
      <c r="D19" s="65">
        <f>VLOOKUP($A19,'Return Data'!$B$7:$R$2843,5,0)</f>
        <v>3.1179999999999999</v>
      </c>
      <c r="E19" s="66">
        <f t="shared" si="0"/>
        <v>21</v>
      </c>
      <c r="F19" s="65">
        <f>VLOOKUP($A19,'Return Data'!$B$7:$R$2843,6,0)</f>
        <v>3.1404000000000001</v>
      </c>
      <c r="G19" s="66">
        <f t="shared" si="1"/>
        <v>21</v>
      </c>
      <c r="H19" s="65">
        <f>VLOOKUP($A19,'Return Data'!$B$7:$R$2843,7,0)</f>
        <v>3.1196000000000002</v>
      </c>
      <c r="I19" s="66">
        <f t="shared" si="2"/>
        <v>22</v>
      </c>
      <c r="J19" s="65">
        <f>VLOOKUP($A19,'Return Data'!$B$7:$R$2843,8,0)</f>
        <v>3.1778</v>
      </c>
      <c r="K19" s="66">
        <f t="shared" si="3"/>
        <v>5</v>
      </c>
      <c r="L19" s="65">
        <f>VLOOKUP($A19,'Return Data'!$B$7:$R$2843,9,0)</f>
        <v>3.1078999999999999</v>
      </c>
      <c r="M19" s="66">
        <f t="shared" si="4"/>
        <v>12</v>
      </c>
      <c r="N19" s="65">
        <f>VLOOKUP($A19,'Return Data'!$B$7:$R$2843,10,0)</f>
        <v>3.0693000000000001</v>
      </c>
      <c r="O19" s="66">
        <f t="shared" si="5"/>
        <v>14</v>
      </c>
      <c r="P19" s="65">
        <f>VLOOKUP($A19,'Return Data'!$B$7:$R$2843,11,0)</f>
        <v>2.9777</v>
      </c>
      <c r="Q19" s="66">
        <f t="shared" si="8"/>
        <v>20</v>
      </c>
      <c r="R19" s="65">
        <f>VLOOKUP($A19,'Return Data'!$B$7:$R$2843,12,0)</f>
        <v>2.9578000000000002</v>
      </c>
      <c r="S19" s="66">
        <f t="shared" si="9"/>
        <v>21</v>
      </c>
      <c r="T19" s="65">
        <f>VLOOKUP($A19,'Return Data'!$B$7:$R$2843,13,0)</f>
        <v>2.9529999999999998</v>
      </c>
      <c r="U19" s="66">
        <f t="shared" si="10"/>
        <v>17</v>
      </c>
      <c r="V19" s="65"/>
      <c r="W19" s="66"/>
      <c r="X19" s="65"/>
      <c r="Y19" s="66"/>
      <c r="Z19" s="65">
        <f>VLOOKUP($A19,'Return Data'!$B$7:$R$2843,16,0)</f>
        <v>4.298</v>
      </c>
      <c r="AA19" s="67">
        <f t="shared" si="7"/>
        <v>7</v>
      </c>
    </row>
    <row r="20" spans="1:27" x14ac:dyDescent="0.3">
      <c r="A20" s="63" t="s">
        <v>1308</v>
      </c>
      <c r="B20" s="64">
        <f>VLOOKUP($A20,'Return Data'!$B$7:$R$2843,3,0)</f>
        <v>44340</v>
      </c>
      <c r="C20" s="65">
        <f>VLOOKUP($A20,'Return Data'!$B$7:$R$2843,4,0)</f>
        <v>1099.8212000000001</v>
      </c>
      <c r="D20" s="65">
        <f>VLOOKUP($A20,'Return Data'!$B$7:$R$2843,5,0)</f>
        <v>3.0966</v>
      </c>
      <c r="E20" s="66">
        <f t="shared" si="0"/>
        <v>26</v>
      </c>
      <c r="F20" s="65">
        <f>VLOOKUP($A20,'Return Data'!$B$7:$R$2843,6,0)</f>
        <v>3.0983000000000001</v>
      </c>
      <c r="G20" s="66">
        <f t="shared" si="1"/>
        <v>26</v>
      </c>
      <c r="H20" s="65">
        <f>VLOOKUP($A20,'Return Data'!$B$7:$R$2843,7,0)</f>
        <v>3.0897000000000001</v>
      </c>
      <c r="I20" s="66">
        <f t="shared" si="2"/>
        <v>26</v>
      </c>
      <c r="J20" s="65">
        <f>VLOOKUP($A20,'Return Data'!$B$7:$R$2843,8,0)</f>
        <v>3.0777000000000001</v>
      </c>
      <c r="K20" s="66">
        <f t="shared" si="3"/>
        <v>26</v>
      </c>
      <c r="L20" s="65">
        <f>VLOOKUP($A20,'Return Data'!$B$7:$R$2843,9,0)</f>
        <v>3.0608</v>
      </c>
      <c r="M20" s="66">
        <f t="shared" si="4"/>
        <v>26</v>
      </c>
      <c r="N20" s="65">
        <f>VLOOKUP($A20,'Return Data'!$B$7:$R$2843,10,0)</f>
        <v>3.0459999999999998</v>
      </c>
      <c r="O20" s="66">
        <f t="shared" si="5"/>
        <v>20</v>
      </c>
      <c r="P20" s="65">
        <f>VLOOKUP($A20,'Return Data'!$B$7:$R$2843,11,0)</f>
        <v>2.9535999999999998</v>
      </c>
      <c r="Q20" s="66">
        <f t="shared" si="8"/>
        <v>26</v>
      </c>
      <c r="R20" s="65">
        <f>VLOOKUP($A20,'Return Data'!$B$7:$R$2843,12,0)</f>
        <v>2.9375</v>
      </c>
      <c r="S20" s="66">
        <f t="shared" si="9"/>
        <v>25</v>
      </c>
      <c r="T20" s="65">
        <f>VLOOKUP($A20,'Return Data'!$B$7:$R$2843,13,0)</f>
        <v>2.9367999999999999</v>
      </c>
      <c r="U20" s="66">
        <f t="shared" si="10"/>
        <v>22</v>
      </c>
      <c r="V20" s="65"/>
      <c r="W20" s="66"/>
      <c r="X20" s="65"/>
      <c r="Y20" s="66"/>
      <c r="Z20" s="65">
        <f>VLOOKUP($A20,'Return Data'!$B$7:$R$2843,16,0)</f>
        <v>4.1356000000000002</v>
      </c>
      <c r="AA20" s="67">
        <f t="shared" si="7"/>
        <v>11</v>
      </c>
    </row>
    <row r="21" spans="1:27" x14ac:dyDescent="0.3">
      <c r="A21" s="63" t="s">
        <v>1310</v>
      </c>
      <c r="B21" s="64">
        <f>VLOOKUP($A21,'Return Data'!$B$7:$R$2843,3,0)</f>
        <v>44340</v>
      </c>
      <c r="C21" s="65">
        <f>VLOOKUP($A21,'Return Data'!$B$7:$R$2843,4,0)</f>
        <v>1070.0786000000001</v>
      </c>
      <c r="D21" s="65">
        <f>VLOOKUP($A21,'Return Data'!$B$7:$R$2843,5,0)</f>
        <v>3.0632999999999999</v>
      </c>
      <c r="E21" s="66">
        <f t="shared" si="0"/>
        <v>27</v>
      </c>
      <c r="F21" s="65">
        <f>VLOOKUP($A21,'Return Data'!$B$7:$R$2843,6,0)</f>
        <v>3.0684</v>
      </c>
      <c r="G21" s="66">
        <f t="shared" si="1"/>
        <v>29</v>
      </c>
      <c r="H21" s="65">
        <f>VLOOKUP($A21,'Return Data'!$B$7:$R$2843,7,0)</f>
        <v>3.0322</v>
      </c>
      <c r="I21" s="66">
        <f t="shared" si="2"/>
        <v>29</v>
      </c>
      <c r="J21" s="65">
        <f>VLOOKUP($A21,'Return Data'!$B$7:$R$2843,8,0)</f>
        <v>3.0293000000000001</v>
      </c>
      <c r="K21" s="66">
        <f t="shared" si="3"/>
        <v>29</v>
      </c>
      <c r="L21" s="65">
        <f>VLOOKUP($A21,'Return Data'!$B$7:$R$2843,9,0)</f>
        <v>3.0074999999999998</v>
      </c>
      <c r="M21" s="66">
        <f t="shared" si="4"/>
        <v>29</v>
      </c>
      <c r="N21" s="65">
        <f>VLOOKUP($A21,'Return Data'!$B$7:$R$2843,10,0)</f>
        <v>2.9925999999999999</v>
      </c>
      <c r="O21" s="66">
        <f t="shared" si="5"/>
        <v>28</v>
      </c>
      <c r="P21" s="65">
        <f>VLOOKUP($A21,'Return Data'!$B$7:$R$2843,11,0)</f>
        <v>2.9201000000000001</v>
      </c>
      <c r="Q21" s="66">
        <f t="shared" si="8"/>
        <v>28</v>
      </c>
      <c r="R21" s="65">
        <f>VLOOKUP($A21,'Return Data'!$B$7:$R$2843,12,0)</f>
        <v>2.9028999999999998</v>
      </c>
      <c r="S21" s="66">
        <f t="shared" si="9"/>
        <v>28</v>
      </c>
      <c r="T21" s="65">
        <f>VLOOKUP($A21,'Return Data'!$B$7:$R$2843,13,0)</f>
        <v>2.9083000000000001</v>
      </c>
      <c r="U21" s="66">
        <f t="shared" si="10"/>
        <v>25</v>
      </c>
      <c r="V21" s="65"/>
      <c r="W21" s="66"/>
      <c r="X21" s="65"/>
      <c r="Y21" s="66"/>
      <c r="Z21" s="65">
        <f>VLOOKUP($A21,'Return Data'!$B$7:$R$2843,16,0)</f>
        <v>3.6695000000000002</v>
      </c>
      <c r="AA21" s="67">
        <f t="shared" si="7"/>
        <v>22</v>
      </c>
    </row>
    <row r="22" spans="1:27" x14ac:dyDescent="0.3">
      <c r="A22" s="63" t="s">
        <v>1312</v>
      </c>
      <c r="B22" s="64">
        <f>VLOOKUP($A22,'Return Data'!$B$7:$R$2843,3,0)</f>
        <v>44340</v>
      </c>
      <c r="C22" s="65">
        <f>VLOOKUP($A22,'Return Data'!$B$7:$R$2843,4,0)</f>
        <v>1044.4067</v>
      </c>
      <c r="D22" s="65">
        <f>VLOOKUP($A22,'Return Data'!$B$7:$R$2843,5,0)</f>
        <v>3.1316000000000002</v>
      </c>
      <c r="E22" s="66">
        <f t="shared" si="0"/>
        <v>19</v>
      </c>
      <c r="F22" s="65">
        <f>VLOOKUP($A22,'Return Data'!$B$7:$R$2843,6,0)</f>
        <v>3.1520000000000001</v>
      </c>
      <c r="G22" s="66">
        <f t="shared" si="1"/>
        <v>16</v>
      </c>
      <c r="H22" s="65">
        <f>VLOOKUP($A22,'Return Data'!$B$7:$R$2843,7,0)</f>
        <v>3.1381999999999999</v>
      </c>
      <c r="I22" s="66">
        <f t="shared" si="2"/>
        <v>13</v>
      </c>
      <c r="J22" s="65">
        <f>VLOOKUP($A22,'Return Data'!$B$7:$R$2843,8,0)</f>
        <v>3.1219000000000001</v>
      </c>
      <c r="K22" s="66">
        <f t="shared" si="3"/>
        <v>16</v>
      </c>
      <c r="L22" s="65">
        <f>VLOOKUP($A22,'Return Data'!$B$7:$R$2843,9,0)</f>
        <v>3.1013999999999999</v>
      </c>
      <c r="M22" s="66">
        <f t="shared" si="4"/>
        <v>15</v>
      </c>
      <c r="N22" s="65">
        <f>VLOOKUP($A22,'Return Data'!$B$7:$R$2843,10,0)</f>
        <v>3.0842999999999998</v>
      </c>
      <c r="O22" s="66">
        <f t="shared" si="5"/>
        <v>12</v>
      </c>
      <c r="P22" s="65">
        <f>VLOOKUP($A22,'Return Data'!$B$7:$R$2843,11,0)</f>
        <v>3.008</v>
      </c>
      <c r="Q22" s="66">
        <f t="shared" si="8"/>
        <v>11</v>
      </c>
      <c r="R22" s="65">
        <f>VLOOKUP($A22,'Return Data'!$B$7:$R$2843,12,0)</f>
        <v>2.9889999999999999</v>
      </c>
      <c r="S22" s="66">
        <f>RANK(R22,R$8:R$37,0)</f>
        <v>12</v>
      </c>
      <c r="T22" s="65"/>
      <c r="U22" s="66"/>
      <c r="V22" s="65"/>
      <c r="W22" s="66"/>
      <c r="X22" s="65"/>
      <c r="Y22" s="66"/>
      <c r="Z22" s="65">
        <f>VLOOKUP($A22,'Return Data'!$B$7:$R$2843,16,0)</f>
        <v>3.2096</v>
      </c>
      <c r="AA22" s="67">
        <f t="shared" si="7"/>
        <v>30</v>
      </c>
    </row>
    <row r="23" spans="1:27" x14ac:dyDescent="0.3">
      <c r="A23" s="63" t="s">
        <v>1314</v>
      </c>
      <c r="B23" s="64">
        <f>VLOOKUP($A23,'Return Data'!$B$7:$R$2843,3,0)</f>
        <v>44340</v>
      </c>
      <c r="C23" s="65">
        <f>VLOOKUP($A23,'Return Data'!$B$7:$R$2843,4,0)</f>
        <v>1053.6706999999999</v>
      </c>
      <c r="D23" s="65">
        <f>VLOOKUP($A23,'Return Data'!$B$7:$R$2843,5,0)</f>
        <v>3.0520999999999998</v>
      </c>
      <c r="E23" s="66">
        <f t="shared" si="0"/>
        <v>28</v>
      </c>
      <c r="F23" s="65">
        <f>VLOOKUP($A23,'Return Data'!$B$7:$R$2843,6,0)</f>
        <v>3.0792000000000002</v>
      </c>
      <c r="G23" s="66">
        <f t="shared" si="1"/>
        <v>27</v>
      </c>
      <c r="H23" s="65">
        <f>VLOOKUP($A23,'Return Data'!$B$7:$R$2843,7,0)</f>
        <v>3.0527000000000002</v>
      </c>
      <c r="I23" s="66">
        <f t="shared" si="2"/>
        <v>28</v>
      </c>
      <c r="J23" s="65">
        <f>VLOOKUP($A23,'Return Data'!$B$7:$R$2843,8,0)</f>
        <v>3.0459999999999998</v>
      </c>
      <c r="K23" s="66">
        <f t="shared" si="3"/>
        <v>27</v>
      </c>
      <c r="L23" s="65">
        <f>VLOOKUP($A23,'Return Data'!$B$7:$R$2843,9,0)</f>
        <v>3.0188999999999999</v>
      </c>
      <c r="M23" s="66">
        <f t="shared" si="4"/>
        <v>28</v>
      </c>
      <c r="N23" s="65">
        <f>VLOOKUP($A23,'Return Data'!$B$7:$R$2843,10,0)</f>
        <v>2.9777999999999998</v>
      </c>
      <c r="O23" s="66">
        <f t="shared" si="5"/>
        <v>30</v>
      </c>
      <c r="P23" s="65">
        <f>VLOOKUP($A23,'Return Data'!$B$7:$R$2843,11,0)</f>
        <v>2.9095</v>
      </c>
      <c r="Q23" s="66">
        <f t="shared" si="8"/>
        <v>29</v>
      </c>
      <c r="R23" s="65">
        <f>VLOOKUP($A23,'Return Data'!$B$7:$R$2843,12,0)</f>
        <v>2.8963999999999999</v>
      </c>
      <c r="S23" s="66">
        <f t="shared" si="9"/>
        <v>29</v>
      </c>
      <c r="T23" s="65">
        <f>VLOOKUP($A23,'Return Data'!$B$7:$R$2843,13,0)</f>
        <v>2.9045999999999998</v>
      </c>
      <c r="U23" s="66">
        <f t="shared" si="10"/>
        <v>26</v>
      </c>
      <c r="V23" s="65"/>
      <c r="W23" s="66"/>
      <c r="X23" s="65"/>
      <c r="Y23" s="66"/>
      <c r="Z23" s="65">
        <f>VLOOKUP($A23,'Return Data'!$B$7:$R$2843,16,0)</f>
        <v>3.3565</v>
      </c>
      <c r="AA23" s="67">
        <f t="shared" si="7"/>
        <v>28</v>
      </c>
    </row>
    <row r="24" spans="1:27" x14ac:dyDescent="0.3">
      <c r="A24" s="63" t="s">
        <v>1316</v>
      </c>
      <c r="B24" s="64">
        <f>VLOOKUP($A24,'Return Data'!$B$7:$R$2843,3,0)</f>
        <v>44340</v>
      </c>
      <c r="C24" s="65">
        <f>VLOOKUP($A24,'Return Data'!$B$7:$R$2843,4,0)</f>
        <v>1049.9060999999999</v>
      </c>
      <c r="D24" s="65">
        <f>VLOOKUP($A24,'Return Data'!$B$7:$R$2843,5,0)</f>
        <v>3.1291000000000002</v>
      </c>
      <c r="E24" s="66">
        <f t="shared" si="0"/>
        <v>20</v>
      </c>
      <c r="F24" s="65">
        <f>VLOOKUP($A24,'Return Data'!$B$7:$R$2843,6,0)</f>
        <v>3.1575000000000002</v>
      </c>
      <c r="G24" s="66">
        <f t="shared" si="1"/>
        <v>13</v>
      </c>
      <c r="H24" s="65">
        <f>VLOOKUP($A24,'Return Data'!$B$7:$R$2843,7,0)</f>
        <v>3.1461000000000001</v>
      </c>
      <c r="I24" s="66">
        <f t="shared" si="2"/>
        <v>12</v>
      </c>
      <c r="J24" s="65">
        <f>VLOOKUP($A24,'Return Data'!$B$7:$R$2843,8,0)</f>
        <v>3.1385999999999998</v>
      </c>
      <c r="K24" s="66">
        <f t="shared" si="3"/>
        <v>11</v>
      </c>
      <c r="L24" s="65">
        <f>VLOOKUP($A24,'Return Data'!$B$7:$R$2843,9,0)</f>
        <v>3.1690999999999998</v>
      </c>
      <c r="M24" s="66">
        <f t="shared" si="4"/>
        <v>4</v>
      </c>
      <c r="N24" s="65">
        <f>VLOOKUP($A24,'Return Data'!$B$7:$R$2843,10,0)</f>
        <v>3.1560000000000001</v>
      </c>
      <c r="O24" s="66">
        <f t="shared" si="5"/>
        <v>1</v>
      </c>
      <c r="P24" s="65">
        <f>VLOOKUP($A24,'Return Data'!$B$7:$R$2843,11,0)</f>
        <v>3.0661999999999998</v>
      </c>
      <c r="Q24" s="66">
        <f t="shared" si="8"/>
        <v>1</v>
      </c>
      <c r="R24" s="65">
        <f>VLOOKUP($A24,'Return Data'!$B$7:$R$2843,12,0)</f>
        <v>3.0363000000000002</v>
      </c>
      <c r="S24" s="66">
        <f>RANK(R24,R$8:R$37,0)</f>
        <v>6</v>
      </c>
      <c r="T24" s="65"/>
      <c r="U24" s="66"/>
      <c r="V24" s="65"/>
      <c r="W24" s="66"/>
      <c r="X24" s="65"/>
      <c r="Y24" s="66"/>
      <c r="Z24" s="65">
        <f>VLOOKUP($A24,'Return Data'!$B$7:$R$2843,16,0)</f>
        <v>3.3592</v>
      </c>
      <c r="AA24" s="67">
        <f t="shared" si="7"/>
        <v>27</v>
      </c>
    </row>
    <row r="25" spans="1:27" x14ac:dyDescent="0.3">
      <c r="A25" s="63" t="s">
        <v>1318</v>
      </c>
      <c r="B25" s="64">
        <f>VLOOKUP($A25,'Return Data'!$B$7:$R$2843,3,0)</f>
        <v>44340</v>
      </c>
      <c r="C25" s="65">
        <f>VLOOKUP($A25,'Return Data'!$B$7:$R$2843,4,0)</f>
        <v>1101.0843</v>
      </c>
      <c r="D25" s="65">
        <f>VLOOKUP($A25,'Return Data'!$B$7:$R$2843,5,0)</f>
        <v>3.1560999999999999</v>
      </c>
      <c r="E25" s="66">
        <f t="shared" si="0"/>
        <v>11</v>
      </c>
      <c r="F25" s="65">
        <f>VLOOKUP($A25,'Return Data'!$B$7:$R$2843,6,0)</f>
        <v>3.1522000000000001</v>
      </c>
      <c r="G25" s="66">
        <f t="shared" si="1"/>
        <v>15</v>
      </c>
      <c r="H25" s="65">
        <f>VLOOKUP($A25,'Return Data'!$B$7:$R$2843,7,0)</f>
        <v>3.1339999999999999</v>
      </c>
      <c r="I25" s="66">
        <f t="shared" si="2"/>
        <v>15</v>
      </c>
      <c r="J25" s="65">
        <f>VLOOKUP($A25,'Return Data'!$B$7:$R$2843,8,0)</f>
        <v>3.1112000000000002</v>
      </c>
      <c r="K25" s="66">
        <f t="shared" si="3"/>
        <v>20</v>
      </c>
      <c r="L25" s="65">
        <f>VLOOKUP($A25,'Return Data'!$B$7:$R$2843,9,0)</f>
        <v>3.0687000000000002</v>
      </c>
      <c r="M25" s="66">
        <f t="shared" si="4"/>
        <v>22</v>
      </c>
      <c r="N25" s="65">
        <f>VLOOKUP($A25,'Return Data'!$B$7:$R$2843,10,0)</f>
        <v>3.0394999999999999</v>
      </c>
      <c r="O25" s="66">
        <f t="shared" si="5"/>
        <v>23</v>
      </c>
      <c r="P25" s="65">
        <f>VLOOKUP($A25,'Return Data'!$B$7:$R$2843,11,0)</f>
        <v>2.9714</v>
      </c>
      <c r="Q25" s="66">
        <f t="shared" si="8"/>
        <v>22</v>
      </c>
      <c r="R25" s="65">
        <f>VLOOKUP($A25,'Return Data'!$B$7:$R$2843,12,0)</f>
        <v>2.9575999999999998</v>
      </c>
      <c r="S25" s="66">
        <f t="shared" si="9"/>
        <v>22</v>
      </c>
      <c r="T25" s="65">
        <f>VLOOKUP($A25,'Return Data'!$B$7:$R$2843,13,0)</f>
        <v>2.9478</v>
      </c>
      <c r="U25" s="66">
        <f t="shared" si="10"/>
        <v>20</v>
      </c>
      <c r="V25" s="65"/>
      <c r="W25" s="66"/>
      <c r="X25" s="65"/>
      <c r="Y25" s="66"/>
      <c r="Z25" s="65">
        <f>VLOOKUP($A25,'Return Data'!$B$7:$R$2843,16,0)</f>
        <v>4.1715999999999998</v>
      </c>
      <c r="AA25" s="67">
        <f t="shared" si="7"/>
        <v>10</v>
      </c>
    </row>
    <row r="26" spans="1:27" x14ac:dyDescent="0.3">
      <c r="A26" s="63" t="s">
        <v>1320</v>
      </c>
      <c r="B26" s="64">
        <f>VLOOKUP($A26,'Return Data'!$B$7:$R$2843,3,0)</f>
        <v>44340</v>
      </c>
      <c r="C26" s="65">
        <f>VLOOKUP($A26,'Return Data'!$B$7:$R$2843,4,0)</f>
        <v>2560.2055</v>
      </c>
      <c r="D26" s="65">
        <f>VLOOKUP($A26,'Return Data'!$B$7:$R$2843,5,0)</f>
        <v>3.17</v>
      </c>
      <c r="E26" s="66">
        <f t="shared" si="0"/>
        <v>8</v>
      </c>
      <c r="F26" s="65">
        <f>VLOOKUP($A26,'Return Data'!$B$7:$R$2843,6,0)</f>
        <v>3.1880000000000002</v>
      </c>
      <c r="G26" s="66">
        <f t="shared" si="1"/>
        <v>7</v>
      </c>
      <c r="H26" s="65">
        <f>VLOOKUP($A26,'Return Data'!$B$7:$R$2843,7,0)</f>
        <v>3.1574</v>
      </c>
      <c r="I26" s="66">
        <f t="shared" si="2"/>
        <v>10</v>
      </c>
      <c r="J26" s="65">
        <f>VLOOKUP($A26,'Return Data'!$B$7:$R$2843,8,0)</f>
        <v>3.1320999999999999</v>
      </c>
      <c r="K26" s="66">
        <f t="shared" si="3"/>
        <v>14</v>
      </c>
      <c r="L26" s="65">
        <f>VLOOKUP($A26,'Return Data'!$B$7:$R$2843,9,0)</f>
        <v>3.1309999999999998</v>
      </c>
      <c r="M26" s="66">
        <f t="shared" si="4"/>
        <v>9</v>
      </c>
      <c r="N26" s="65">
        <f>VLOOKUP($A26,'Return Data'!$B$7:$R$2843,10,0)</f>
        <v>3.0794000000000001</v>
      </c>
      <c r="O26" s="66">
        <f t="shared" si="5"/>
        <v>13</v>
      </c>
      <c r="P26" s="65">
        <f>VLOOKUP($A26,'Return Data'!$B$7:$R$2843,11,0)</f>
        <v>2.9912999999999998</v>
      </c>
      <c r="Q26" s="66">
        <f t="shared" si="8"/>
        <v>16</v>
      </c>
      <c r="R26" s="65">
        <f>VLOOKUP($A26,'Return Data'!$B$7:$R$2843,12,0)</f>
        <v>2.9687999999999999</v>
      </c>
      <c r="S26" s="66">
        <f t="shared" si="9"/>
        <v>18</v>
      </c>
      <c r="T26" s="65">
        <f>VLOOKUP($A26,'Return Data'!$B$7:$R$2843,13,0)</f>
        <v>2.9691999999999998</v>
      </c>
      <c r="U26" s="66">
        <f t="shared" si="10"/>
        <v>15</v>
      </c>
      <c r="V26" s="65">
        <f>VLOOKUP($A26,'Return Data'!$B$7:$R$2843,17,0)</f>
        <v>3.5350000000000001</v>
      </c>
      <c r="W26" s="66">
        <f t="shared" ref="W26:W36" si="11">RANK(V26,V$8:V$37,0)</f>
        <v>5</v>
      </c>
      <c r="X26" s="65">
        <f>VLOOKUP($A26,'Return Data'!$B$7:$R$2843,14,0)</f>
        <v>4.1822999999999997</v>
      </c>
      <c r="Y26" s="66">
        <f t="shared" ref="Y26:Y36" si="12">RANK(X26,X$8:X$37,0)</f>
        <v>4</v>
      </c>
      <c r="Z26" s="65">
        <f>VLOOKUP($A26,'Return Data'!$B$7:$R$2843,16,0)</f>
        <v>6.6988000000000003</v>
      </c>
      <c r="AA26" s="67">
        <f t="shared" si="7"/>
        <v>1</v>
      </c>
    </row>
    <row r="27" spans="1:27" x14ac:dyDescent="0.3">
      <c r="A27" s="63" t="s">
        <v>1322</v>
      </c>
      <c r="B27" s="64">
        <f>VLOOKUP($A27,'Return Data'!$B$7:$R$2843,3,0)</f>
        <v>44340</v>
      </c>
      <c r="C27" s="65">
        <f>VLOOKUP($A27,'Return Data'!$B$7:$R$2843,4,0)</f>
        <v>1068.9928</v>
      </c>
      <c r="D27" s="65">
        <f>VLOOKUP($A27,'Return Data'!$B$7:$R$2843,5,0)</f>
        <v>3.1791</v>
      </c>
      <c r="E27" s="66">
        <f t="shared" si="0"/>
        <v>7</v>
      </c>
      <c r="F27" s="65">
        <f>VLOOKUP($A27,'Return Data'!$B$7:$R$2843,6,0)</f>
        <v>3.1797</v>
      </c>
      <c r="G27" s="66">
        <f t="shared" si="1"/>
        <v>12</v>
      </c>
      <c r="H27" s="65">
        <f>VLOOKUP($A27,'Return Data'!$B$7:$R$2843,7,0)</f>
        <v>3.15</v>
      </c>
      <c r="I27" s="66">
        <f t="shared" si="2"/>
        <v>11</v>
      </c>
      <c r="J27" s="65">
        <f>VLOOKUP($A27,'Return Data'!$B$7:$R$2843,8,0)</f>
        <v>3.1385000000000001</v>
      </c>
      <c r="K27" s="66">
        <f t="shared" si="3"/>
        <v>12</v>
      </c>
      <c r="L27" s="65">
        <f>VLOOKUP($A27,'Return Data'!$B$7:$R$2843,9,0)</f>
        <v>3.1059999999999999</v>
      </c>
      <c r="M27" s="66">
        <f t="shared" si="4"/>
        <v>14</v>
      </c>
      <c r="N27" s="65">
        <f>VLOOKUP($A27,'Return Data'!$B$7:$R$2843,10,0)</f>
        <v>3.04</v>
      </c>
      <c r="O27" s="66">
        <f t="shared" si="5"/>
        <v>22</v>
      </c>
      <c r="P27" s="65">
        <f>VLOOKUP($A27,'Return Data'!$B$7:$R$2843,11,0)</f>
        <v>2.9548000000000001</v>
      </c>
      <c r="Q27" s="66">
        <f t="shared" si="8"/>
        <v>25</v>
      </c>
      <c r="R27" s="65">
        <f>VLOOKUP($A27,'Return Data'!$B$7:$R$2843,12,0)</f>
        <v>2.9321000000000002</v>
      </c>
      <c r="S27" s="66">
        <f t="shared" si="9"/>
        <v>26</v>
      </c>
      <c r="T27" s="65">
        <f>VLOOKUP($A27,'Return Data'!$B$7:$R$2843,13,0)</f>
        <v>2.9306000000000001</v>
      </c>
      <c r="U27" s="66">
        <f t="shared" si="10"/>
        <v>23</v>
      </c>
      <c r="V27" s="65"/>
      <c r="W27" s="66"/>
      <c r="X27" s="65"/>
      <c r="Y27" s="66"/>
      <c r="Z27" s="65">
        <f>VLOOKUP($A27,'Return Data'!$B$7:$R$2843,16,0)</f>
        <v>3.6372</v>
      </c>
      <c r="AA27" s="67">
        <f t="shared" si="7"/>
        <v>24</v>
      </c>
    </row>
    <row r="28" spans="1:27" x14ac:dyDescent="0.3">
      <c r="A28" s="63" t="s">
        <v>1324</v>
      </c>
      <c r="B28" s="64">
        <f>VLOOKUP($A28,'Return Data'!$B$7:$R$2843,3,0)</f>
        <v>44340</v>
      </c>
      <c r="C28" s="65">
        <f>VLOOKUP($A28,'Return Data'!$B$7:$R$2843,4,0)</f>
        <v>1067.9485</v>
      </c>
      <c r="D28" s="65">
        <f>VLOOKUP($A28,'Return Data'!$B$7:$R$2843,5,0)</f>
        <v>3.1650999999999998</v>
      </c>
      <c r="E28" s="66">
        <f t="shared" si="0"/>
        <v>9</v>
      </c>
      <c r="F28" s="65">
        <f>VLOOKUP($A28,'Return Data'!$B$7:$R$2843,6,0)</f>
        <v>3.1873</v>
      </c>
      <c r="G28" s="66">
        <f t="shared" si="1"/>
        <v>8</v>
      </c>
      <c r="H28" s="65">
        <f>VLOOKUP($A28,'Return Data'!$B$7:$R$2843,7,0)</f>
        <v>3.1629</v>
      </c>
      <c r="I28" s="66">
        <f t="shared" si="2"/>
        <v>8</v>
      </c>
      <c r="J28" s="65">
        <f>VLOOKUP($A28,'Return Data'!$B$7:$R$2843,8,0)</f>
        <v>3.1556999999999999</v>
      </c>
      <c r="K28" s="66">
        <f t="shared" si="3"/>
        <v>8</v>
      </c>
      <c r="L28" s="65">
        <f>VLOOKUP($A28,'Return Data'!$B$7:$R$2843,9,0)</f>
        <v>3.1676000000000002</v>
      </c>
      <c r="M28" s="66">
        <f t="shared" si="4"/>
        <v>5</v>
      </c>
      <c r="N28" s="65">
        <f>VLOOKUP($A28,'Return Data'!$B$7:$R$2843,10,0)</f>
        <v>3.1023999999999998</v>
      </c>
      <c r="O28" s="66">
        <f t="shared" si="5"/>
        <v>8</v>
      </c>
      <c r="P28" s="65">
        <f>VLOOKUP($A28,'Return Data'!$B$7:$R$2843,11,0)</f>
        <v>3.0110999999999999</v>
      </c>
      <c r="Q28" s="66">
        <f t="shared" si="8"/>
        <v>10</v>
      </c>
      <c r="R28" s="65">
        <f>VLOOKUP($A28,'Return Data'!$B$7:$R$2843,12,0)</f>
        <v>2.9988000000000001</v>
      </c>
      <c r="S28" s="66">
        <f t="shared" si="9"/>
        <v>10</v>
      </c>
      <c r="T28" s="65">
        <f>VLOOKUP($A28,'Return Data'!$B$7:$R$2843,13,0)</f>
        <v>3.0139999999999998</v>
      </c>
      <c r="U28" s="66">
        <f t="shared" si="10"/>
        <v>9</v>
      </c>
      <c r="V28" s="65"/>
      <c r="W28" s="66"/>
      <c r="X28" s="65"/>
      <c r="Y28" s="66"/>
      <c r="Z28" s="65">
        <f>VLOOKUP($A28,'Return Data'!$B$7:$R$2843,16,0)</f>
        <v>3.6406999999999998</v>
      </c>
      <c r="AA28" s="67">
        <f t="shared" si="7"/>
        <v>23</v>
      </c>
    </row>
    <row r="29" spans="1:27" x14ac:dyDescent="0.3">
      <c r="A29" s="63" t="s">
        <v>1326</v>
      </c>
      <c r="B29" s="64">
        <f>VLOOKUP($A29,'Return Data'!$B$7:$R$2843,3,0)</f>
        <v>44340</v>
      </c>
      <c r="C29" s="65">
        <f>VLOOKUP($A29,'Return Data'!$B$7:$R$2843,4,0)</f>
        <v>1057.5786000000001</v>
      </c>
      <c r="D29" s="65">
        <f>VLOOKUP($A29,'Return Data'!$B$7:$R$2843,5,0)</f>
        <v>3.1892999999999998</v>
      </c>
      <c r="E29" s="66">
        <f t="shared" si="0"/>
        <v>5</v>
      </c>
      <c r="F29" s="65">
        <f>VLOOKUP($A29,'Return Data'!$B$7:$R$2843,6,0)</f>
        <v>3.1840999999999999</v>
      </c>
      <c r="G29" s="66">
        <f t="shared" si="1"/>
        <v>10</v>
      </c>
      <c r="H29" s="65">
        <f>VLOOKUP($A29,'Return Data'!$B$7:$R$2843,7,0)</f>
        <v>3.1835</v>
      </c>
      <c r="I29" s="66">
        <f t="shared" si="2"/>
        <v>5</v>
      </c>
      <c r="J29" s="65">
        <f>VLOOKUP($A29,'Return Data'!$B$7:$R$2843,8,0)</f>
        <v>3.1743999999999999</v>
      </c>
      <c r="K29" s="66">
        <f t="shared" si="3"/>
        <v>6</v>
      </c>
      <c r="L29" s="65">
        <f>VLOOKUP($A29,'Return Data'!$B$7:$R$2843,9,0)</f>
        <v>3.1591</v>
      </c>
      <c r="M29" s="66">
        <f t="shared" si="4"/>
        <v>6</v>
      </c>
      <c r="N29" s="65">
        <f>VLOOKUP($A29,'Return Data'!$B$7:$R$2843,10,0)</f>
        <v>3.1175999999999999</v>
      </c>
      <c r="O29" s="66">
        <f t="shared" si="5"/>
        <v>5</v>
      </c>
      <c r="P29" s="65">
        <f>VLOOKUP($A29,'Return Data'!$B$7:$R$2843,11,0)</f>
        <v>3.0543999999999998</v>
      </c>
      <c r="Q29" s="66">
        <f t="shared" si="8"/>
        <v>4</v>
      </c>
      <c r="R29" s="65">
        <f>VLOOKUP($A29,'Return Data'!$B$7:$R$2843,12,0)</f>
        <v>3.0449000000000002</v>
      </c>
      <c r="S29" s="66">
        <f t="shared" si="9"/>
        <v>3</v>
      </c>
      <c r="T29" s="65">
        <f>VLOOKUP($A29,'Return Data'!$B$7:$R$2843,13,0)</f>
        <v>3.0528</v>
      </c>
      <c r="U29" s="66">
        <f t="shared" ref="U29" si="13">RANK(T29,T$8:T$37,0)</f>
        <v>2</v>
      </c>
      <c r="V29" s="65"/>
      <c r="W29" s="66"/>
      <c r="X29" s="65"/>
      <c r="Y29" s="66"/>
      <c r="Z29" s="65">
        <f>VLOOKUP($A29,'Return Data'!$B$7:$R$2843,16,0)</f>
        <v>3.5423</v>
      </c>
      <c r="AA29" s="67">
        <f t="shared" si="7"/>
        <v>25</v>
      </c>
    </row>
    <row r="30" spans="1:27" x14ac:dyDescent="0.3">
      <c r="A30" s="63" t="s">
        <v>1328</v>
      </c>
      <c r="B30" s="64">
        <f>VLOOKUP($A30,'Return Data'!$B$7:$R$2843,3,0)</f>
        <v>44340</v>
      </c>
      <c r="C30" s="65">
        <f>VLOOKUP($A30,'Return Data'!$B$7:$R$2843,4,0)</f>
        <v>110.7266</v>
      </c>
      <c r="D30" s="65">
        <f>VLOOKUP($A30,'Return Data'!$B$7:$R$2843,5,0)</f>
        <v>3.1318999999999999</v>
      </c>
      <c r="E30" s="66">
        <f t="shared" si="0"/>
        <v>18</v>
      </c>
      <c r="F30" s="65">
        <f>VLOOKUP($A30,'Return Data'!$B$7:$R$2843,6,0)</f>
        <v>3.1434000000000002</v>
      </c>
      <c r="G30" s="66">
        <f t="shared" si="1"/>
        <v>19</v>
      </c>
      <c r="H30" s="65">
        <f>VLOOKUP($A30,'Return Data'!$B$7:$R$2843,7,0)</f>
        <v>3.1288</v>
      </c>
      <c r="I30" s="66">
        <f t="shared" si="2"/>
        <v>18</v>
      </c>
      <c r="J30" s="65">
        <f>VLOOKUP($A30,'Return Data'!$B$7:$R$2843,8,0)</f>
        <v>3.1118000000000001</v>
      </c>
      <c r="K30" s="66">
        <f t="shared" si="3"/>
        <v>19</v>
      </c>
      <c r="L30" s="65">
        <f>VLOOKUP($A30,'Return Data'!$B$7:$R$2843,9,0)</f>
        <v>3.0811000000000002</v>
      </c>
      <c r="M30" s="66">
        <f t="shared" si="4"/>
        <v>19</v>
      </c>
      <c r="N30" s="65">
        <f>VLOOKUP($A30,'Return Data'!$B$7:$R$2843,10,0)</f>
        <v>3.0552999999999999</v>
      </c>
      <c r="O30" s="66">
        <f t="shared" si="5"/>
        <v>18</v>
      </c>
      <c r="P30" s="65">
        <f>VLOOKUP($A30,'Return Data'!$B$7:$R$2843,11,0)</f>
        <v>2.9813999999999998</v>
      </c>
      <c r="Q30" s="66">
        <f t="shared" si="8"/>
        <v>19</v>
      </c>
      <c r="R30" s="65">
        <f>VLOOKUP($A30,'Return Data'!$B$7:$R$2843,12,0)</f>
        <v>2.9723999999999999</v>
      </c>
      <c r="S30" s="66">
        <f t="shared" si="9"/>
        <v>16</v>
      </c>
      <c r="T30" s="65">
        <f>VLOOKUP($A30,'Return Data'!$B$7:$R$2843,13,0)</f>
        <v>2.9786999999999999</v>
      </c>
      <c r="U30" s="66">
        <f t="shared" si="10"/>
        <v>13</v>
      </c>
      <c r="V30" s="65"/>
      <c r="W30" s="66"/>
      <c r="X30" s="65"/>
      <c r="Y30" s="66"/>
      <c r="Z30" s="65">
        <f>VLOOKUP($A30,'Return Data'!$B$7:$R$2843,16,0)</f>
        <v>4.2770999999999999</v>
      </c>
      <c r="AA30" s="67">
        <f t="shared" si="7"/>
        <v>9</v>
      </c>
    </row>
    <row r="31" spans="1:27" x14ac:dyDescent="0.3">
      <c r="A31" s="63" t="s">
        <v>1330</v>
      </c>
      <c r="B31" s="64">
        <f>VLOOKUP($A31,'Return Data'!$B$7:$R$2843,3,0)</f>
        <v>44340</v>
      </c>
      <c r="C31" s="65">
        <f>VLOOKUP($A31,'Return Data'!$B$7:$R$2843,4,0)</f>
        <v>1065.165</v>
      </c>
      <c r="D31" s="65">
        <f>VLOOKUP($A31,'Return Data'!$B$7:$R$2843,5,0)</f>
        <v>3.2694000000000001</v>
      </c>
      <c r="E31" s="66">
        <f t="shared" si="0"/>
        <v>1</v>
      </c>
      <c r="F31" s="65">
        <f>VLOOKUP($A31,'Return Data'!$B$7:$R$2843,6,0)</f>
        <v>3.2938999999999998</v>
      </c>
      <c r="G31" s="66">
        <f t="shared" si="1"/>
        <v>1</v>
      </c>
      <c r="H31" s="65">
        <f>VLOOKUP($A31,'Return Data'!$B$7:$R$2843,7,0)</f>
        <v>3.2578999999999998</v>
      </c>
      <c r="I31" s="66">
        <f t="shared" si="2"/>
        <v>1</v>
      </c>
      <c r="J31" s="65">
        <f>VLOOKUP($A31,'Return Data'!$B$7:$R$2843,8,0)</f>
        <v>3.2553000000000001</v>
      </c>
      <c r="K31" s="66">
        <f t="shared" si="3"/>
        <v>1</v>
      </c>
      <c r="L31" s="65">
        <f>VLOOKUP($A31,'Return Data'!$B$7:$R$2843,9,0)</f>
        <v>3.2174</v>
      </c>
      <c r="M31" s="66">
        <f t="shared" si="4"/>
        <v>1</v>
      </c>
      <c r="N31" s="65">
        <f>VLOOKUP($A31,'Return Data'!$B$7:$R$2843,10,0)</f>
        <v>3.1358999999999999</v>
      </c>
      <c r="O31" s="66">
        <f t="shared" si="5"/>
        <v>2</v>
      </c>
      <c r="P31" s="65">
        <f>VLOOKUP($A31,'Return Data'!$B$7:$R$2843,11,0)</f>
        <v>3.052</v>
      </c>
      <c r="Q31" s="66">
        <f t="shared" si="8"/>
        <v>6</v>
      </c>
      <c r="R31" s="65">
        <f>VLOOKUP($A31,'Return Data'!$B$7:$R$2843,12,0)</f>
        <v>3.0322</v>
      </c>
      <c r="S31" s="66">
        <f t="shared" si="9"/>
        <v>8</v>
      </c>
      <c r="T31" s="65">
        <f>VLOOKUP($A31,'Return Data'!$B$7:$R$2843,13,0)</f>
        <v>3.0362</v>
      </c>
      <c r="U31" s="66">
        <f t="shared" si="10"/>
        <v>6</v>
      </c>
      <c r="V31" s="65"/>
      <c r="W31" s="66"/>
      <c r="X31" s="65"/>
      <c r="Y31" s="66"/>
      <c r="Z31" s="65">
        <f>VLOOKUP($A31,'Return Data'!$B$7:$R$2843,16,0)</f>
        <v>3.6894</v>
      </c>
      <c r="AA31" s="67">
        <f t="shared" si="7"/>
        <v>21</v>
      </c>
    </row>
    <row r="32" spans="1:27" x14ac:dyDescent="0.3">
      <c r="A32" s="63" t="s">
        <v>1332</v>
      </c>
      <c r="B32" s="64">
        <f>VLOOKUP($A32,'Return Data'!$B$7:$R$2843,3,0)</f>
        <v>44340</v>
      </c>
      <c r="C32" s="65">
        <f>VLOOKUP($A32,'Return Data'!$B$7:$R$2843,4,0)</f>
        <v>3334.5335</v>
      </c>
      <c r="D32" s="65">
        <f>VLOOKUP($A32,'Return Data'!$B$7:$R$2843,5,0)</f>
        <v>3.1625999999999999</v>
      </c>
      <c r="E32" s="66">
        <f t="shared" si="0"/>
        <v>10</v>
      </c>
      <c r="F32" s="65">
        <f>VLOOKUP($A32,'Return Data'!$B$7:$R$2843,6,0)</f>
        <v>3.1850000000000001</v>
      </c>
      <c r="G32" s="66">
        <f t="shared" si="1"/>
        <v>9</v>
      </c>
      <c r="H32" s="65">
        <f>VLOOKUP($A32,'Return Data'!$B$7:$R$2843,7,0)</f>
        <v>3.1614</v>
      </c>
      <c r="I32" s="66">
        <f t="shared" si="2"/>
        <v>9</v>
      </c>
      <c r="J32" s="65">
        <f>VLOOKUP($A32,'Return Data'!$B$7:$R$2843,8,0)</f>
        <v>3.1556999999999999</v>
      </c>
      <c r="K32" s="66">
        <f t="shared" si="3"/>
        <v>8</v>
      </c>
      <c r="L32" s="65">
        <f>VLOOKUP($A32,'Return Data'!$B$7:$R$2843,9,0)</f>
        <v>3.1301000000000001</v>
      </c>
      <c r="M32" s="66">
        <f t="shared" si="4"/>
        <v>10</v>
      </c>
      <c r="N32" s="65">
        <f>VLOOKUP($A32,'Return Data'!$B$7:$R$2843,10,0)</f>
        <v>3.0950000000000002</v>
      </c>
      <c r="O32" s="66">
        <f t="shared" si="5"/>
        <v>9</v>
      </c>
      <c r="P32" s="65">
        <f>VLOOKUP($A32,'Return Data'!$B$7:$R$2843,11,0)</f>
        <v>3.0017</v>
      </c>
      <c r="Q32" s="66">
        <f t="shared" si="8"/>
        <v>13</v>
      </c>
      <c r="R32" s="65">
        <f>VLOOKUP($A32,'Return Data'!$B$7:$R$2843,12,0)</f>
        <v>2.9813000000000001</v>
      </c>
      <c r="S32" s="66">
        <f t="shared" si="9"/>
        <v>14</v>
      </c>
      <c r="T32" s="65">
        <f>VLOOKUP($A32,'Return Data'!$B$7:$R$2843,13,0)</f>
        <v>2.9868000000000001</v>
      </c>
      <c r="U32" s="66">
        <f t="shared" si="10"/>
        <v>10</v>
      </c>
      <c r="V32" s="65">
        <f>VLOOKUP($A32,'Return Data'!$B$7:$R$2843,17,0)</f>
        <v>3.8254999999999999</v>
      </c>
      <c r="W32" s="66">
        <f t="shared" si="11"/>
        <v>2</v>
      </c>
      <c r="X32" s="65">
        <f>VLOOKUP($A32,'Return Data'!$B$7:$R$2843,14,0)</f>
        <v>4.6296999999999997</v>
      </c>
      <c r="Y32" s="66">
        <f t="shared" si="12"/>
        <v>2</v>
      </c>
      <c r="Z32" s="65">
        <f>VLOOKUP($A32,'Return Data'!$B$7:$R$2843,16,0)</f>
        <v>6.6608000000000001</v>
      </c>
      <c r="AA32" s="67">
        <f t="shared" si="7"/>
        <v>2</v>
      </c>
    </row>
    <row r="33" spans="1:27" x14ac:dyDescent="0.3">
      <c r="A33" s="63" t="s">
        <v>1334</v>
      </c>
      <c r="B33" s="64">
        <f>VLOOKUP($A33,'Return Data'!$B$7:$R$2843,3,0)</f>
        <v>44340</v>
      </c>
      <c r="C33" s="65">
        <f>VLOOKUP($A33,'Return Data'!$B$7:$R$2843,4,0)</f>
        <v>1096.9652000000001</v>
      </c>
      <c r="D33" s="65">
        <f>VLOOKUP($A33,'Return Data'!$B$7:$R$2843,5,0)</f>
        <v>3.0514000000000001</v>
      </c>
      <c r="E33" s="66">
        <f t="shared" si="0"/>
        <v>29</v>
      </c>
      <c r="F33" s="65">
        <f>VLOOKUP($A33,'Return Data'!$B$7:$R$2843,6,0)</f>
        <v>3.0785999999999998</v>
      </c>
      <c r="G33" s="66">
        <f t="shared" si="1"/>
        <v>28</v>
      </c>
      <c r="H33" s="65">
        <f>VLOOKUP($A33,'Return Data'!$B$7:$R$2843,7,0)</f>
        <v>3.0548999999999999</v>
      </c>
      <c r="I33" s="66">
        <f t="shared" si="2"/>
        <v>27</v>
      </c>
      <c r="J33" s="65">
        <f>VLOOKUP($A33,'Return Data'!$B$7:$R$2843,8,0)</f>
        <v>3.0449999999999999</v>
      </c>
      <c r="K33" s="66">
        <f t="shared" si="3"/>
        <v>28</v>
      </c>
      <c r="L33" s="65">
        <f>VLOOKUP($A33,'Return Data'!$B$7:$R$2843,9,0)</f>
        <v>3.0230000000000001</v>
      </c>
      <c r="M33" s="66">
        <f t="shared" si="4"/>
        <v>27</v>
      </c>
      <c r="N33" s="65">
        <f>VLOOKUP($A33,'Return Data'!$B$7:$R$2843,10,0)</f>
        <v>3.0044</v>
      </c>
      <c r="O33" s="66">
        <f t="shared" si="5"/>
        <v>27</v>
      </c>
      <c r="P33" s="65">
        <f>VLOOKUP($A33,'Return Data'!$B$7:$R$2843,11,0)</f>
        <v>2.9378000000000002</v>
      </c>
      <c r="Q33" s="66">
        <f t="shared" si="8"/>
        <v>27</v>
      </c>
      <c r="R33" s="65">
        <f>VLOOKUP($A33,'Return Data'!$B$7:$R$2843,12,0)</f>
        <v>2.9235000000000002</v>
      </c>
      <c r="S33" s="66">
        <f t="shared" si="9"/>
        <v>27</v>
      </c>
      <c r="T33" s="65">
        <f>VLOOKUP($A33,'Return Data'!$B$7:$R$2843,13,0)</f>
        <v>2.9220000000000002</v>
      </c>
      <c r="U33" s="66">
        <f t="shared" si="10"/>
        <v>24</v>
      </c>
      <c r="V33" s="65"/>
      <c r="W33" s="66"/>
      <c r="X33" s="65"/>
      <c r="Y33" s="66"/>
      <c r="Z33" s="65">
        <f>VLOOKUP($A33,'Return Data'!$B$7:$R$2843,16,0)</f>
        <v>4.335</v>
      </c>
      <c r="AA33" s="67">
        <f t="shared" si="7"/>
        <v>5</v>
      </c>
    </row>
    <row r="34" spans="1:27" x14ac:dyDescent="0.3">
      <c r="A34" s="63" t="s">
        <v>1336</v>
      </c>
      <c r="B34" s="64">
        <f>VLOOKUP($A34,'Return Data'!$B$7:$R$2843,3,0)</f>
        <v>44340</v>
      </c>
      <c r="C34" s="65">
        <f>VLOOKUP($A34,'Return Data'!$B$7:$R$2843,4,0)</f>
        <v>1088.4830999999999</v>
      </c>
      <c r="D34" s="65">
        <f>VLOOKUP($A34,'Return Data'!$B$7:$R$2843,5,0)</f>
        <v>3.1322000000000001</v>
      </c>
      <c r="E34" s="66">
        <f t="shared" si="0"/>
        <v>17</v>
      </c>
      <c r="F34" s="65">
        <f>VLOOKUP($A34,'Return Data'!$B$7:$R$2843,6,0)</f>
        <v>3.1282999999999999</v>
      </c>
      <c r="G34" s="66">
        <f t="shared" si="1"/>
        <v>24</v>
      </c>
      <c r="H34" s="65">
        <f>VLOOKUP($A34,'Return Data'!$B$7:$R$2843,7,0)</f>
        <v>3.1219000000000001</v>
      </c>
      <c r="I34" s="66">
        <f t="shared" si="2"/>
        <v>21</v>
      </c>
      <c r="J34" s="65">
        <f>VLOOKUP($A34,'Return Data'!$B$7:$R$2843,8,0)</f>
        <v>3.1105</v>
      </c>
      <c r="K34" s="66">
        <f t="shared" si="3"/>
        <v>21</v>
      </c>
      <c r="L34" s="65">
        <f>VLOOKUP($A34,'Return Data'!$B$7:$R$2843,9,0)</f>
        <v>3.0882000000000001</v>
      </c>
      <c r="M34" s="66">
        <f t="shared" si="4"/>
        <v>17</v>
      </c>
      <c r="N34" s="65">
        <f>VLOOKUP($A34,'Return Data'!$B$7:$R$2843,10,0)</f>
        <v>3.0657000000000001</v>
      </c>
      <c r="O34" s="66">
        <f t="shared" si="5"/>
        <v>15</v>
      </c>
      <c r="P34" s="65">
        <f>VLOOKUP($A34,'Return Data'!$B$7:$R$2843,11,0)</f>
        <v>2.9918999999999998</v>
      </c>
      <c r="Q34" s="66">
        <f t="shared" si="8"/>
        <v>15</v>
      </c>
      <c r="R34" s="65">
        <f>VLOOKUP($A34,'Return Data'!$B$7:$R$2843,12,0)</f>
        <v>2.9802</v>
      </c>
      <c r="S34" s="66">
        <f t="shared" si="9"/>
        <v>15</v>
      </c>
      <c r="T34" s="65">
        <f>VLOOKUP($A34,'Return Data'!$B$7:$R$2843,13,0)</f>
        <v>2.9836999999999998</v>
      </c>
      <c r="U34" s="66">
        <f t="shared" si="10"/>
        <v>12</v>
      </c>
      <c r="V34" s="65"/>
      <c r="W34" s="66"/>
      <c r="X34" s="65"/>
      <c r="Y34" s="66"/>
      <c r="Z34" s="65">
        <f>VLOOKUP($A34,'Return Data'!$B$7:$R$2843,16,0)</f>
        <v>3.9842</v>
      </c>
      <c r="AA34" s="67">
        <f t="shared" si="7"/>
        <v>13</v>
      </c>
    </row>
    <row r="35" spans="1:27" x14ac:dyDescent="0.3">
      <c r="A35" s="63" t="s">
        <v>1338</v>
      </c>
      <c r="B35" s="64">
        <f>VLOOKUP($A35,'Return Data'!$B$7:$R$2843,3,0)</f>
        <v>44340</v>
      </c>
      <c r="C35" s="65">
        <f>VLOOKUP($A35,'Return Data'!$B$7:$R$2843,4,0)</f>
        <v>1086.4655</v>
      </c>
      <c r="D35" s="65">
        <f>VLOOKUP($A35,'Return Data'!$B$7:$R$2843,5,0)</f>
        <v>3.1078000000000001</v>
      </c>
      <c r="E35" s="66">
        <f t="shared" si="0"/>
        <v>25</v>
      </c>
      <c r="F35" s="65">
        <f>VLOOKUP($A35,'Return Data'!$B$7:$R$2843,6,0)</f>
        <v>3.2081</v>
      </c>
      <c r="G35" s="66">
        <f t="shared" si="1"/>
        <v>5</v>
      </c>
      <c r="H35" s="65">
        <f>VLOOKUP($A35,'Return Data'!$B$7:$R$2843,7,0)</f>
        <v>3.133</v>
      </c>
      <c r="I35" s="66">
        <f t="shared" si="2"/>
        <v>16</v>
      </c>
      <c r="J35" s="65">
        <f>VLOOKUP($A35,'Return Data'!$B$7:$R$2843,8,0)</f>
        <v>3.1312000000000002</v>
      </c>
      <c r="K35" s="66">
        <f t="shared" si="3"/>
        <v>15</v>
      </c>
      <c r="L35" s="65">
        <f>VLOOKUP($A35,'Return Data'!$B$7:$R$2843,9,0)</f>
        <v>3.0870000000000002</v>
      </c>
      <c r="M35" s="66">
        <f t="shared" si="4"/>
        <v>18</v>
      </c>
      <c r="N35" s="65">
        <f>VLOOKUP($A35,'Return Data'!$B$7:$R$2843,10,0)</f>
        <v>3.0366</v>
      </c>
      <c r="O35" s="66">
        <f t="shared" si="5"/>
        <v>26</v>
      </c>
      <c r="P35" s="65">
        <f>VLOOKUP($A35,'Return Data'!$B$7:$R$2843,11,0)</f>
        <v>2.9702999999999999</v>
      </c>
      <c r="Q35" s="66">
        <f t="shared" si="8"/>
        <v>23</v>
      </c>
      <c r="R35" s="65">
        <f>VLOOKUP($A35,'Return Data'!$B$7:$R$2843,12,0)</f>
        <v>2.9571999999999998</v>
      </c>
      <c r="S35" s="66">
        <f t="shared" si="9"/>
        <v>23</v>
      </c>
      <c r="T35" s="65">
        <f>VLOOKUP($A35,'Return Data'!$B$7:$R$2843,13,0)</f>
        <v>2.9525999999999999</v>
      </c>
      <c r="U35" s="66">
        <f t="shared" si="10"/>
        <v>18</v>
      </c>
      <c r="V35" s="65"/>
      <c r="W35" s="66"/>
      <c r="X35" s="65"/>
      <c r="Y35" s="66"/>
      <c r="Z35" s="65">
        <f>VLOOKUP($A35,'Return Data'!$B$7:$R$2843,16,0)</f>
        <v>3.9033000000000002</v>
      </c>
      <c r="AA35" s="67">
        <f t="shared" si="7"/>
        <v>16</v>
      </c>
    </row>
    <row r="36" spans="1:27" x14ac:dyDescent="0.3">
      <c r="A36" s="63" t="s">
        <v>1340</v>
      </c>
      <c r="B36" s="64">
        <f>VLOOKUP($A36,'Return Data'!$B$7:$R$2843,3,0)</f>
        <v>44340</v>
      </c>
      <c r="C36" s="65">
        <f>VLOOKUP($A36,'Return Data'!$B$7:$R$2843,4,0)</f>
        <v>2806.4342000000001</v>
      </c>
      <c r="D36" s="65">
        <f>VLOOKUP($A36,'Return Data'!$B$7:$R$2843,5,0)</f>
        <v>3.1919</v>
      </c>
      <c r="E36" s="66">
        <f t="shared" si="0"/>
        <v>4</v>
      </c>
      <c r="F36" s="65">
        <f>VLOOKUP($A36,'Return Data'!$B$7:$R$2843,6,0)</f>
        <v>3.2059000000000002</v>
      </c>
      <c r="G36" s="66">
        <f t="shared" si="1"/>
        <v>6</v>
      </c>
      <c r="H36" s="65">
        <f>VLOOKUP($A36,'Return Data'!$B$7:$R$2843,7,0)</f>
        <v>3.1762999999999999</v>
      </c>
      <c r="I36" s="66">
        <f t="shared" si="2"/>
        <v>6</v>
      </c>
      <c r="J36" s="65">
        <f>VLOOKUP($A36,'Return Data'!$B$7:$R$2843,8,0)</f>
        <v>3.1596000000000002</v>
      </c>
      <c r="K36" s="66">
        <f t="shared" si="3"/>
        <v>7</v>
      </c>
      <c r="L36" s="65">
        <f>VLOOKUP($A36,'Return Data'!$B$7:$R$2843,9,0)</f>
        <v>3.1343999999999999</v>
      </c>
      <c r="M36" s="66">
        <f t="shared" si="4"/>
        <v>8</v>
      </c>
      <c r="N36" s="65">
        <f>VLOOKUP($A36,'Return Data'!$B$7:$R$2843,10,0)</f>
        <v>3.0937999999999999</v>
      </c>
      <c r="O36" s="66">
        <f t="shared" si="5"/>
        <v>10</v>
      </c>
      <c r="P36" s="65">
        <f>VLOOKUP($A36,'Return Data'!$B$7:$R$2843,11,0)</f>
        <v>3.0177999999999998</v>
      </c>
      <c r="Q36" s="66">
        <f t="shared" si="8"/>
        <v>9</v>
      </c>
      <c r="R36" s="65">
        <f>VLOOKUP($A36,'Return Data'!$B$7:$R$2843,12,0)</f>
        <v>3.01</v>
      </c>
      <c r="S36" s="66">
        <f t="shared" si="9"/>
        <v>9</v>
      </c>
      <c r="T36" s="65">
        <f>VLOOKUP($A36,'Return Data'!$B$7:$R$2843,13,0)</f>
        <v>3.0188000000000001</v>
      </c>
      <c r="U36" s="66">
        <f t="shared" si="10"/>
        <v>7</v>
      </c>
      <c r="V36" s="65">
        <f>VLOOKUP($A36,'Return Data'!$B$7:$R$2843,17,0)</f>
        <v>3.8603000000000001</v>
      </c>
      <c r="W36" s="66">
        <f t="shared" si="11"/>
        <v>1</v>
      </c>
      <c r="X36" s="65">
        <f>VLOOKUP($A36,'Return Data'!$B$7:$R$2843,14,0)</f>
        <v>4.6670999999999996</v>
      </c>
      <c r="Y36" s="66">
        <f t="shared" si="12"/>
        <v>1</v>
      </c>
      <c r="Z36" s="65">
        <f>VLOOKUP($A36,'Return Data'!$B$7:$R$2843,16,0)</f>
        <v>6.0853000000000002</v>
      </c>
      <c r="AA36" s="67">
        <f t="shared" si="7"/>
        <v>3</v>
      </c>
    </row>
    <row r="37" spans="1:27" x14ac:dyDescent="0.3">
      <c r="A37" s="63" t="s">
        <v>1342</v>
      </c>
      <c r="B37" s="64">
        <f>VLOOKUP($A37,'Return Data'!$B$7:$R$2843,3,0)</f>
        <v>44340</v>
      </c>
      <c r="C37" s="65">
        <f>VLOOKUP($A37,'Return Data'!$B$7:$R$2843,4,0)</f>
        <v>1062.7426</v>
      </c>
      <c r="D37" s="65">
        <f>VLOOKUP($A37,'Return Data'!$B$7:$R$2843,5,0)</f>
        <v>2.9401999999999999</v>
      </c>
      <c r="E37" s="66">
        <f t="shared" si="0"/>
        <v>30</v>
      </c>
      <c r="F37" s="65">
        <f>VLOOKUP($A37,'Return Data'!$B$7:$R$2843,6,0)</f>
        <v>2.9796</v>
      </c>
      <c r="G37" s="66">
        <f t="shared" si="1"/>
        <v>30</v>
      </c>
      <c r="H37" s="65">
        <f>VLOOKUP($A37,'Return Data'!$B$7:$R$2843,7,0)</f>
        <v>2.9735</v>
      </c>
      <c r="I37" s="66">
        <f t="shared" si="2"/>
        <v>30</v>
      </c>
      <c r="J37" s="65">
        <f>VLOOKUP($A37,'Return Data'!$B$7:$R$2843,8,0)</f>
        <v>2.9891999999999999</v>
      </c>
      <c r="K37" s="66">
        <f t="shared" si="3"/>
        <v>30</v>
      </c>
      <c r="L37" s="65">
        <f>VLOOKUP($A37,'Return Data'!$B$7:$R$2843,9,0)</f>
        <v>2.9769999999999999</v>
      </c>
      <c r="M37" s="66">
        <f t="shared" si="4"/>
        <v>30</v>
      </c>
      <c r="N37" s="65">
        <f>VLOOKUP($A37,'Return Data'!$B$7:$R$2843,10,0)</f>
        <v>2.9817</v>
      </c>
      <c r="O37" s="66">
        <f t="shared" si="5"/>
        <v>29</v>
      </c>
      <c r="P37" s="65">
        <f>VLOOKUP($A37,'Return Data'!$B$7:$R$2843,11,0)</f>
        <v>2.9066999999999998</v>
      </c>
      <c r="Q37" s="66">
        <f t="shared" si="8"/>
        <v>30</v>
      </c>
      <c r="R37" s="65">
        <f>VLOOKUP($A37,'Return Data'!$B$7:$R$2843,12,0)</f>
        <v>2.8931</v>
      </c>
      <c r="S37" s="66">
        <f t="shared" si="9"/>
        <v>30</v>
      </c>
      <c r="T37" s="65">
        <f>VLOOKUP($A37,'Return Data'!$B$7:$R$2843,13,0)</f>
        <v>2.8753000000000002</v>
      </c>
      <c r="U37" s="66">
        <f t="shared" si="10"/>
        <v>27</v>
      </c>
      <c r="V37" s="65"/>
      <c r="W37" s="66"/>
      <c r="X37" s="65"/>
      <c r="Y37" s="66"/>
      <c r="Z37" s="65">
        <f>VLOOKUP($A37,'Return Data'!$B$7:$R$2843,16,0)</f>
        <v>3.5314000000000001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3.1367000000000003</v>
      </c>
      <c r="E39" s="74"/>
      <c r="F39" s="75">
        <f>AVERAGE(F8:F37)</f>
        <v>3.1551399999999998</v>
      </c>
      <c r="G39" s="74"/>
      <c r="H39" s="75">
        <f>AVERAGE(H8:H37)</f>
        <v>3.1342466666666664</v>
      </c>
      <c r="I39" s="74"/>
      <c r="J39" s="75">
        <f>AVERAGE(J8:J37)</f>
        <v>3.1254500000000003</v>
      </c>
      <c r="K39" s="74"/>
      <c r="L39" s="75">
        <f>AVERAGE(L8:L37)</f>
        <v>3.1002200000000002</v>
      </c>
      <c r="M39" s="74"/>
      <c r="N39" s="75">
        <f>AVERAGE(N8:N37)</f>
        <v>3.068446666666667</v>
      </c>
      <c r="O39" s="74"/>
      <c r="P39" s="75">
        <f>AVERAGE(P8:P37)</f>
        <v>2.9946866666666665</v>
      </c>
      <c r="Q39" s="74"/>
      <c r="R39" s="75">
        <f>AVERAGE(R8:R37)</f>
        <v>2.9816533333333335</v>
      </c>
      <c r="S39" s="74"/>
      <c r="T39" s="75">
        <f>AVERAGE(T8:T37)</f>
        <v>2.9787037037037032</v>
      </c>
      <c r="U39" s="74"/>
      <c r="V39" s="75">
        <f>AVERAGE(V8:V37)</f>
        <v>3.7579799999999999</v>
      </c>
      <c r="W39" s="74"/>
      <c r="X39" s="75">
        <f>AVERAGE(X8:X37)</f>
        <v>4.5131750000000004</v>
      </c>
      <c r="Y39" s="74"/>
      <c r="Z39" s="75">
        <f>AVERAGE(Z8:Z37)</f>
        <v>4.1755466666666665</v>
      </c>
      <c r="AA39" s="76"/>
    </row>
    <row r="40" spans="1:27" x14ac:dyDescent="0.3">
      <c r="A40" s="73" t="s">
        <v>28</v>
      </c>
      <c r="B40" s="74"/>
      <c r="C40" s="74"/>
      <c r="D40" s="75">
        <f>MIN(D8:D37)</f>
        <v>2.9401999999999999</v>
      </c>
      <c r="E40" s="74"/>
      <c r="F40" s="75">
        <f>MIN(F8:F37)</f>
        <v>2.9796</v>
      </c>
      <c r="G40" s="74"/>
      <c r="H40" s="75">
        <f>MIN(H8:H37)</f>
        <v>2.9735</v>
      </c>
      <c r="I40" s="74"/>
      <c r="J40" s="75">
        <f>MIN(J8:J37)</f>
        <v>2.9891999999999999</v>
      </c>
      <c r="K40" s="74"/>
      <c r="L40" s="75">
        <f>MIN(L8:L37)</f>
        <v>2.9769999999999999</v>
      </c>
      <c r="M40" s="74"/>
      <c r="N40" s="75">
        <f>MIN(N8:N37)</f>
        <v>2.9777999999999998</v>
      </c>
      <c r="O40" s="74"/>
      <c r="P40" s="75">
        <f>MIN(P8:P37)</f>
        <v>2.9066999999999998</v>
      </c>
      <c r="Q40" s="74"/>
      <c r="R40" s="75">
        <f>MIN(R8:R37)</f>
        <v>2.8931</v>
      </c>
      <c r="S40" s="74"/>
      <c r="T40" s="75">
        <f>MIN(T8:T37)</f>
        <v>2.8753000000000002</v>
      </c>
      <c r="U40" s="74"/>
      <c r="V40" s="75">
        <f>MIN(V8:V37)</f>
        <v>3.5350000000000001</v>
      </c>
      <c r="W40" s="74"/>
      <c r="X40" s="75">
        <f>MIN(X8:X37)</f>
        <v>4.1822999999999997</v>
      </c>
      <c r="Y40" s="74"/>
      <c r="Z40" s="75">
        <f>MIN(Z8:Z37)</f>
        <v>3.2096</v>
      </c>
      <c r="AA40" s="76"/>
    </row>
    <row r="41" spans="1:27" ht="15" thickBot="1" x14ac:dyDescent="0.35">
      <c r="A41" s="77" t="s">
        <v>29</v>
      </c>
      <c r="B41" s="78"/>
      <c r="C41" s="78"/>
      <c r="D41" s="79">
        <f>MAX(D8:D37)</f>
        <v>3.2694000000000001</v>
      </c>
      <c r="E41" s="78"/>
      <c r="F41" s="79">
        <f>MAX(F8:F37)</f>
        <v>3.2938999999999998</v>
      </c>
      <c r="G41" s="78"/>
      <c r="H41" s="79">
        <f>MAX(H8:H37)</f>
        <v>3.2578999999999998</v>
      </c>
      <c r="I41" s="78"/>
      <c r="J41" s="79">
        <f>MAX(J8:J37)</f>
        <v>3.2553000000000001</v>
      </c>
      <c r="K41" s="78"/>
      <c r="L41" s="79">
        <f>MAX(L8:L37)</f>
        <v>3.2174</v>
      </c>
      <c r="M41" s="78"/>
      <c r="N41" s="79">
        <f>MAX(N8:N37)</f>
        <v>3.1560000000000001</v>
      </c>
      <c r="O41" s="78"/>
      <c r="P41" s="79">
        <f>MAX(P8:P37)</f>
        <v>3.0661999999999998</v>
      </c>
      <c r="Q41" s="78"/>
      <c r="R41" s="79">
        <f>MAX(R8:R37)</f>
        <v>3.0691000000000002</v>
      </c>
      <c r="S41" s="78"/>
      <c r="T41" s="79">
        <f>MAX(T8:T37)</f>
        <v>3.0830000000000002</v>
      </c>
      <c r="U41" s="78"/>
      <c r="V41" s="79">
        <f>MAX(V8:V37)</f>
        <v>3.8603000000000001</v>
      </c>
      <c r="W41" s="78"/>
      <c r="X41" s="79">
        <f>MAX(X8:X37)</f>
        <v>4.6670999999999996</v>
      </c>
      <c r="Y41" s="78"/>
      <c r="Z41" s="79">
        <f>MAX(Z8:Z37)</f>
        <v>6.6988000000000003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44340</v>
      </c>
      <c r="C8" s="65">
        <f>VLOOKUP($A8,'Return Data'!$B$7:$R$2843,4,0)</f>
        <v>556.72500000000002</v>
      </c>
      <c r="D8" s="65">
        <f>VLOOKUP($A8,'Return Data'!$B$7:$R$2843,5,0)</f>
        <v>4.1318000000000001</v>
      </c>
      <c r="E8" s="66">
        <f t="shared" ref="E8:E33" si="0">RANK(D8,D$8:D$33,0)</f>
        <v>7</v>
      </c>
      <c r="F8" s="65">
        <f>VLOOKUP($A8,'Return Data'!$B$7:$R$2843,6,0)</f>
        <v>4.1318000000000001</v>
      </c>
      <c r="G8" s="66">
        <f t="shared" ref="G8:G33" si="1">RANK(F8,F$8:F$33,0)</f>
        <v>7</v>
      </c>
      <c r="H8" s="65">
        <f>VLOOKUP($A8,'Return Data'!$B$7:$R$2843,7,0)</f>
        <v>5.8339999999999996</v>
      </c>
      <c r="I8" s="66">
        <f t="shared" ref="I8:I33" si="2">RANK(H8,H$8:H$33,0)</f>
        <v>5</v>
      </c>
      <c r="J8" s="65">
        <f>VLOOKUP($A8,'Return Data'!$B$7:$R$2843,8,0)</f>
        <v>4.9457000000000004</v>
      </c>
      <c r="K8" s="66">
        <f t="shared" ref="K8:K33" si="3">RANK(J8,J$8:J$33,0)</f>
        <v>6</v>
      </c>
      <c r="L8" s="65">
        <f>VLOOKUP($A8,'Return Data'!$B$7:$R$2843,9,0)</f>
        <v>5.7832999999999997</v>
      </c>
      <c r="M8" s="66">
        <f t="shared" ref="M8:M33" si="4">RANK(L8,L$8:L$33,0)</f>
        <v>5</v>
      </c>
      <c r="N8" s="65">
        <f>VLOOKUP($A8,'Return Data'!$B$7:$R$2843,10,0)</f>
        <v>5.9024999999999999</v>
      </c>
      <c r="O8" s="66">
        <f t="shared" ref="O8:O33" si="5">RANK(N8,N$8:N$33,0)</f>
        <v>5</v>
      </c>
      <c r="P8" s="65">
        <f>VLOOKUP($A8,'Return Data'!$B$7:$R$2843,11,0)</f>
        <v>4.2618999999999998</v>
      </c>
      <c r="Q8" s="66">
        <f t="shared" ref="Q8:Q33" si="6">RANK(P8,P$8:P$33,0)</f>
        <v>8</v>
      </c>
      <c r="R8" s="65">
        <f>VLOOKUP($A8,'Return Data'!$B$7:$R$2843,12,0)</f>
        <v>5.4221000000000004</v>
      </c>
      <c r="S8" s="66">
        <f t="shared" ref="S8:S33" si="7">RANK(R8,R$8:R$33,0)</f>
        <v>6</v>
      </c>
      <c r="T8" s="65">
        <f>VLOOKUP($A8,'Return Data'!$B$7:$R$2843,13,0)</f>
        <v>6.6444999999999999</v>
      </c>
      <c r="U8" s="66">
        <f t="shared" ref="U8:U33" si="8">RANK(T8,T$8:T$33,0)</f>
        <v>11</v>
      </c>
      <c r="V8" s="65">
        <f>VLOOKUP($A8,'Return Data'!$B$7:$R$2843,17,0)</f>
        <v>7.8348000000000004</v>
      </c>
      <c r="W8" s="66">
        <f t="shared" ref="W8:W31" si="9">RANK(V8,V$8:V$33,0)</f>
        <v>1</v>
      </c>
      <c r="X8" s="65">
        <f>VLOOKUP($A8,'Return Data'!$B$7:$R$2843,14,0)</f>
        <v>8.2772000000000006</v>
      </c>
      <c r="Y8" s="66">
        <f t="shared" ref="Y8:Y31" si="10">RANK(X8,X$8:X$33,0)</f>
        <v>1</v>
      </c>
      <c r="Z8" s="65">
        <f>VLOOKUP($A8,'Return Data'!$B$7:$R$2843,16,0)</f>
        <v>8.6463999999999999</v>
      </c>
      <c r="AA8" s="67">
        <f t="shared" ref="AA8:AA33" si="11">RANK(Z8,Z$8:Z$33,0)</f>
        <v>1</v>
      </c>
    </row>
    <row r="9" spans="1:27" x14ac:dyDescent="0.3">
      <c r="A9" s="63" t="s">
        <v>1016</v>
      </c>
      <c r="B9" s="64">
        <f>VLOOKUP($A9,'Return Data'!$B$7:$R$2843,3,0)</f>
        <v>44340</v>
      </c>
      <c r="C9" s="65">
        <f>VLOOKUP($A9,'Return Data'!$B$7:$R$2843,4,0)</f>
        <v>2501.3820000000001</v>
      </c>
      <c r="D9" s="65">
        <f>VLOOKUP($A9,'Return Data'!$B$7:$R$2843,5,0)</f>
        <v>4.2930000000000001</v>
      </c>
      <c r="E9" s="66">
        <f t="shared" si="0"/>
        <v>5</v>
      </c>
      <c r="F9" s="65">
        <f>VLOOKUP($A9,'Return Data'!$B$7:$R$2843,6,0)</f>
        <v>4.2930000000000001</v>
      </c>
      <c r="G9" s="66">
        <f t="shared" si="1"/>
        <v>5</v>
      </c>
      <c r="H9" s="65">
        <f>VLOOKUP($A9,'Return Data'!$B$7:$R$2843,7,0)</f>
        <v>6.0704000000000002</v>
      </c>
      <c r="I9" s="66">
        <f t="shared" si="2"/>
        <v>4</v>
      </c>
      <c r="J9" s="65">
        <f>VLOOKUP($A9,'Return Data'!$B$7:$R$2843,8,0)</f>
        <v>4.6063000000000001</v>
      </c>
      <c r="K9" s="66">
        <f t="shared" si="3"/>
        <v>9</v>
      </c>
      <c r="L9" s="65">
        <f>VLOOKUP($A9,'Return Data'!$B$7:$R$2843,9,0)</f>
        <v>5.1421999999999999</v>
      </c>
      <c r="M9" s="66">
        <f t="shared" si="4"/>
        <v>9</v>
      </c>
      <c r="N9" s="65">
        <f>VLOOKUP($A9,'Return Data'!$B$7:$R$2843,10,0)</f>
        <v>5.1546000000000003</v>
      </c>
      <c r="O9" s="66">
        <f t="shared" si="5"/>
        <v>12</v>
      </c>
      <c r="P9" s="65">
        <f>VLOOKUP($A9,'Return Data'!$B$7:$R$2843,11,0)</f>
        <v>4.0606</v>
      </c>
      <c r="Q9" s="66">
        <f t="shared" si="6"/>
        <v>11</v>
      </c>
      <c r="R9" s="65">
        <f>VLOOKUP($A9,'Return Data'!$B$7:$R$2843,12,0)</f>
        <v>4.8743999999999996</v>
      </c>
      <c r="S9" s="66">
        <f t="shared" si="7"/>
        <v>12</v>
      </c>
      <c r="T9" s="65">
        <f>VLOOKUP($A9,'Return Data'!$B$7:$R$2843,13,0)</f>
        <v>5.8871000000000002</v>
      </c>
      <c r="U9" s="66">
        <f t="shared" si="8"/>
        <v>15</v>
      </c>
      <c r="V9" s="65">
        <f>VLOOKUP($A9,'Return Data'!$B$7:$R$2843,17,0)</f>
        <v>7.2927999999999997</v>
      </c>
      <c r="W9" s="66">
        <f t="shared" si="9"/>
        <v>5</v>
      </c>
      <c r="X9" s="65">
        <f>VLOOKUP($A9,'Return Data'!$B$7:$R$2843,14,0)</f>
        <v>7.8869999999999996</v>
      </c>
      <c r="Y9" s="66">
        <f t="shared" si="10"/>
        <v>5</v>
      </c>
      <c r="Z9" s="65">
        <f>VLOOKUP($A9,'Return Data'!$B$7:$R$2843,16,0)</f>
        <v>8.3283000000000005</v>
      </c>
      <c r="AA9" s="67">
        <f t="shared" si="11"/>
        <v>4</v>
      </c>
    </row>
    <row r="10" spans="1:27" x14ac:dyDescent="0.3">
      <c r="A10" s="63" t="s">
        <v>1019</v>
      </c>
      <c r="B10" s="64">
        <f>VLOOKUP($A10,'Return Data'!$B$7:$R$2843,3,0)</f>
        <v>44340</v>
      </c>
      <c r="C10" s="65">
        <f>VLOOKUP($A10,'Return Data'!$B$7:$R$2843,4,0)</f>
        <v>1604.5532000000001</v>
      </c>
      <c r="D10" s="65">
        <f>VLOOKUP($A10,'Return Data'!$B$7:$R$2843,5,0)</f>
        <v>2.2425999999999999</v>
      </c>
      <c r="E10" s="66">
        <f t="shared" si="0"/>
        <v>24</v>
      </c>
      <c r="F10" s="65">
        <f>VLOOKUP($A10,'Return Data'!$B$7:$R$2843,6,0)</f>
        <v>2.2425999999999999</v>
      </c>
      <c r="G10" s="66">
        <f t="shared" si="1"/>
        <v>24</v>
      </c>
      <c r="H10" s="65">
        <f>VLOOKUP($A10,'Return Data'!$B$7:$R$2843,7,0)</f>
        <v>4.7378</v>
      </c>
      <c r="I10" s="66">
        <f t="shared" si="2"/>
        <v>20</v>
      </c>
      <c r="J10" s="65">
        <f>VLOOKUP($A10,'Return Data'!$B$7:$R$2843,8,0)</f>
        <v>3.919</v>
      </c>
      <c r="K10" s="66">
        <f t="shared" si="3"/>
        <v>15</v>
      </c>
      <c r="L10" s="65">
        <f>VLOOKUP($A10,'Return Data'!$B$7:$R$2843,9,0)</f>
        <v>3.8496999999999999</v>
      </c>
      <c r="M10" s="66">
        <f t="shared" si="4"/>
        <v>24</v>
      </c>
      <c r="N10" s="65">
        <f>VLOOKUP($A10,'Return Data'!$B$7:$R$2843,10,0)</f>
        <v>6.8738000000000001</v>
      </c>
      <c r="O10" s="66">
        <f t="shared" si="5"/>
        <v>2</v>
      </c>
      <c r="P10" s="65">
        <f>VLOOKUP($A10,'Return Data'!$B$7:$R$2843,11,0)</f>
        <v>9.8582999999999998</v>
      </c>
      <c r="Q10" s="66">
        <f t="shared" si="6"/>
        <v>2</v>
      </c>
      <c r="R10" s="65">
        <f>VLOOKUP($A10,'Return Data'!$B$7:$R$2843,12,0)</f>
        <v>9.5660000000000007</v>
      </c>
      <c r="S10" s="66">
        <f t="shared" si="7"/>
        <v>2</v>
      </c>
      <c r="T10" s="65">
        <f>VLOOKUP($A10,'Return Data'!$B$7:$R$2843,13,0)</f>
        <v>37.377699999999997</v>
      </c>
      <c r="U10" s="66">
        <f t="shared" si="8"/>
        <v>1</v>
      </c>
      <c r="V10" s="65">
        <f>VLOOKUP($A10,'Return Data'!$B$7:$R$2843,17,0)</f>
        <v>-14.679500000000001</v>
      </c>
      <c r="W10" s="66">
        <f t="shared" si="9"/>
        <v>25</v>
      </c>
      <c r="X10" s="65">
        <f>VLOOKUP($A10,'Return Data'!$B$7:$R$2843,14,0)</f>
        <v>-8.2743000000000002</v>
      </c>
      <c r="Y10" s="66">
        <f t="shared" si="10"/>
        <v>25</v>
      </c>
      <c r="Z10" s="65">
        <f>VLOOKUP($A10,'Return Data'!$B$7:$R$2843,16,0)</f>
        <v>2.5028999999999999</v>
      </c>
      <c r="AA10" s="67">
        <f t="shared" si="11"/>
        <v>25</v>
      </c>
    </row>
    <row r="11" spans="1:27" x14ac:dyDescent="0.3">
      <c r="A11" s="63" t="s">
        <v>1023</v>
      </c>
      <c r="B11" s="64">
        <f>VLOOKUP($A11,'Return Data'!$B$7:$R$2843,3,0)</f>
        <v>44340</v>
      </c>
      <c r="C11" s="65">
        <f>VLOOKUP($A11,'Return Data'!$B$7:$R$2843,4,0)</f>
        <v>33.958599999999997</v>
      </c>
      <c r="D11" s="65">
        <f>VLOOKUP($A11,'Return Data'!$B$7:$R$2843,5,0)</f>
        <v>5.3048000000000002</v>
      </c>
      <c r="E11" s="66">
        <f t="shared" si="0"/>
        <v>2</v>
      </c>
      <c r="F11" s="65">
        <f>VLOOKUP($A11,'Return Data'!$B$7:$R$2843,6,0)</f>
        <v>5.3048000000000002</v>
      </c>
      <c r="G11" s="66">
        <f t="shared" si="1"/>
        <v>2</v>
      </c>
      <c r="H11" s="65">
        <f>VLOOKUP($A11,'Return Data'!$B$7:$R$2843,7,0)</f>
        <v>5.0412999999999997</v>
      </c>
      <c r="I11" s="66">
        <f t="shared" si="2"/>
        <v>14</v>
      </c>
      <c r="J11" s="65">
        <f>VLOOKUP($A11,'Return Data'!$B$7:$R$2843,8,0)</f>
        <v>5.5625999999999998</v>
      </c>
      <c r="K11" s="66">
        <f t="shared" si="3"/>
        <v>3</v>
      </c>
      <c r="L11" s="65">
        <f>VLOOKUP($A11,'Return Data'!$B$7:$R$2843,9,0)</f>
        <v>5.7769000000000004</v>
      </c>
      <c r="M11" s="66">
        <f t="shared" si="4"/>
        <v>6</v>
      </c>
      <c r="N11" s="65">
        <f>VLOOKUP($A11,'Return Data'!$B$7:$R$2843,10,0)</f>
        <v>6.1448</v>
      </c>
      <c r="O11" s="66">
        <f t="shared" si="5"/>
        <v>4</v>
      </c>
      <c r="P11" s="65">
        <f>VLOOKUP($A11,'Return Data'!$B$7:$R$2843,11,0)</f>
        <v>4.5202</v>
      </c>
      <c r="Q11" s="66">
        <f t="shared" si="6"/>
        <v>6</v>
      </c>
      <c r="R11" s="65">
        <f>VLOOKUP($A11,'Return Data'!$B$7:$R$2843,12,0)</f>
        <v>5.3914</v>
      </c>
      <c r="S11" s="66">
        <f t="shared" si="7"/>
        <v>7</v>
      </c>
      <c r="T11" s="65">
        <f>VLOOKUP($A11,'Return Data'!$B$7:$R$2843,13,0)</f>
        <v>5.9390999999999998</v>
      </c>
      <c r="U11" s="66">
        <f t="shared" si="8"/>
        <v>13</v>
      </c>
      <c r="V11" s="65">
        <f>VLOOKUP($A11,'Return Data'!$B$7:$R$2843,17,0)</f>
        <v>7.1292</v>
      </c>
      <c r="W11" s="66">
        <f t="shared" si="9"/>
        <v>8</v>
      </c>
      <c r="X11" s="65">
        <f>VLOOKUP($A11,'Return Data'!$B$7:$R$2843,14,0)</f>
        <v>7.7380000000000004</v>
      </c>
      <c r="Y11" s="66">
        <f t="shared" si="10"/>
        <v>7</v>
      </c>
      <c r="Z11" s="65">
        <f>VLOOKUP($A11,'Return Data'!$B$7:$R$2843,16,0)</f>
        <v>8.2498000000000005</v>
      </c>
      <c r="AA11" s="67">
        <f t="shared" si="11"/>
        <v>6</v>
      </c>
    </row>
    <row r="12" spans="1:27" x14ac:dyDescent="0.3">
      <c r="A12" s="63" t="s">
        <v>1024</v>
      </c>
      <c r="B12" s="64">
        <f>VLOOKUP($A12,'Return Data'!$B$7:$R$2843,3,0)</f>
        <v>44340</v>
      </c>
      <c r="C12" s="65">
        <f>VLOOKUP($A12,'Return Data'!$B$7:$R$2843,4,0)</f>
        <v>33.812600000000003</v>
      </c>
      <c r="D12" s="65">
        <f>VLOOKUP($A12,'Return Data'!$B$7:$R$2843,5,0)</f>
        <v>3.1673</v>
      </c>
      <c r="E12" s="66">
        <f t="shared" si="0"/>
        <v>21</v>
      </c>
      <c r="F12" s="65">
        <f>VLOOKUP($A12,'Return Data'!$B$7:$R$2843,6,0)</f>
        <v>3.1673</v>
      </c>
      <c r="G12" s="66">
        <f t="shared" si="1"/>
        <v>21</v>
      </c>
      <c r="H12" s="65">
        <f>VLOOKUP($A12,'Return Data'!$B$7:$R$2843,7,0)</f>
        <v>3.9199000000000002</v>
      </c>
      <c r="I12" s="66">
        <f t="shared" si="2"/>
        <v>24</v>
      </c>
      <c r="J12" s="65">
        <f>VLOOKUP($A12,'Return Data'!$B$7:$R$2843,8,0)</f>
        <v>3.2966000000000002</v>
      </c>
      <c r="K12" s="66">
        <f t="shared" si="3"/>
        <v>24</v>
      </c>
      <c r="L12" s="65">
        <f>VLOOKUP($A12,'Return Data'!$B$7:$R$2843,9,0)</f>
        <v>3.9304999999999999</v>
      </c>
      <c r="M12" s="66">
        <f t="shared" si="4"/>
        <v>23</v>
      </c>
      <c r="N12" s="65">
        <f>VLOOKUP($A12,'Return Data'!$B$7:$R$2843,10,0)</f>
        <v>4.0989000000000004</v>
      </c>
      <c r="O12" s="66">
        <f t="shared" si="5"/>
        <v>24</v>
      </c>
      <c r="P12" s="65">
        <f>VLOOKUP($A12,'Return Data'!$B$7:$R$2843,11,0)</f>
        <v>3.3067000000000002</v>
      </c>
      <c r="Q12" s="66">
        <f t="shared" si="6"/>
        <v>24</v>
      </c>
      <c r="R12" s="65">
        <f>VLOOKUP($A12,'Return Data'!$B$7:$R$2843,12,0)</f>
        <v>3.9927999999999999</v>
      </c>
      <c r="S12" s="66">
        <f t="shared" si="7"/>
        <v>24</v>
      </c>
      <c r="T12" s="65">
        <f>VLOOKUP($A12,'Return Data'!$B$7:$R$2843,13,0)</f>
        <v>4.5785</v>
      </c>
      <c r="U12" s="66">
        <f t="shared" si="8"/>
        <v>24</v>
      </c>
      <c r="V12" s="65">
        <f>VLOOKUP($A12,'Return Data'!$B$7:$R$2843,17,0)</f>
        <v>6.3520000000000003</v>
      </c>
      <c r="W12" s="66">
        <f t="shared" si="9"/>
        <v>13</v>
      </c>
      <c r="X12" s="65">
        <f>VLOOKUP($A12,'Return Data'!$B$7:$R$2843,14,0)</f>
        <v>6.9917999999999996</v>
      </c>
      <c r="Y12" s="66">
        <f t="shared" si="10"/>
        <v>13</v>
      </c>
      <c r="Z12" s="65">
        <f>VLOOKUP($A12,'Return Data'!$B$7:$R$2843,16,0)</f>
        <v>7.8441999999999998</v>
      </c>
      <c r="AA12" s="67">
        <f t="shared" si="11"/>
        <v>13</v>
      </c>
    </row>
    <row r="13" spans="1:27" x14ac:dyDescent="0.3">
      <c r="A13" s="63" t="s">
        <v>1026</v>
      </c>
      <c r="B13" s="64">
        <f>VLOOKUP($A13,'Return Data'!$B$7:$R$2843,3,0)</f>
        <v>44340</v>
      </c>
      <c r="C13" s="65">
        <f>VLOOKUP($A13,'Return Data'!$B$7:$R$2843,4,0)</f>
        <v>15.9322</v>
      </c>
      <c r="D13" s="65">
        <f>VLOOKUP($A13,'Return Data'!$B$7:$R$2843,5,0)</f>
        <v>3.8959000000000001</v>
      </c>
      <c r="E13" s="66">
        <f t="shared" si="0"/>
        <v>11</v>
      </c>
      <c r="F13" s="65">
        <f>VLOOKUP($A13,'Return Data'!$B$7:$R$2843,6,0)</f>
        <v>3.8959000000000001</v>
      </c>
      <c r="G13" s="66">
        <f t="shared" si="1"/>
        <v>11</v>
      </c>
      <c r="H13" s="65">
        <f>VLOOKUP($A13,'Return Data'!$B$7:$R$2843,7,0)</f>
        <v>4.4547999999999996</v>
      </c>
      <c r="I13" s="66">
        <f t="shared" si="2"/>
        <v>22</v>
      </c>
      <c r="J13" s="65">
        <f>VLOOKUP($A13,'Return Data'!$B$7:$R$2843,8,0)</f>
        <v>3.4409999999999998</v>
      </c>
      <c r="K13" s="66">
        <f t="shared" si="3"/>
        <v>23</v>
      </c>
      <c r="L13" s="65">
        <f>VLOOKUP($A13,'Return Data'!$B$7:$R$2843,9,0)</f>
        <v>4.5849000000000002</v>
      </c>
      <c r="M13" s="66">
        <f t="shared" si="4"/>
        <v>20</v>
      </c>
      <c r="N13" s="65">
        <f>VLOOKUP($A13,'Return Data'!$B$7:$R$2843,10,0)</f>
        <v>4.9867999999999997</v>
      </c>
      <c r="O13" s="66">
        <f t="shared" si="5"/>
        <v>16</v>
      </c>
      <c r="P13" s="65">
        <f>VLOOKUP($A13,'Return Data'!$B$7:$R$2843,11,0)</f>
        <v>3.7031999999999998</v>
      </c>
      <c r="Q13" s="66">
        <f t="shared" si="6"/>
        <v>21</v>
      </c>
      <c r="R13" s="65">
        <f>VLOOKUP($A13,'Return Data'!$B$7:$R$2843,12,0)</f>
        <v>4.4169</v>
      </c>
      <c r="S13" s="66">
        <f t="shared" si="7"/>
        <v>20</v>
      </c>
      <c r="T13" s="65">
        <f>VLOOKUP($A13,'Return Data'!$B$7:$R$2843,13,0)</f>
        <v>5.0382999999999996</v>
      </c>
      <c r="U13" s="66">
        <f t="shared" si="8"/>
        <v>22</v>
      </c>
      <c r="V13" s="65">
        <f>VLOOKUP($A13,'Return Data'!$B$7:$R$2843,17,0)</f>
        <v>7.1748000000000003</v>
      </c>
      <c r="W13" s="66">
        <f t="shared" si="9"/>
        <v>6</v>
      </c>
      <c r="X13" s="65">
        <f>VLOOKUP($A13,'Return Data'!$B$7:$R$2843,14,0)</f>
        <v>7.5811999999999999</v>
      </c>
      <c r="Y13" s="66">
        <f t="shared" si="10"/>
        <v>8</v>
      </c>
      <c r="Z13" s="65">
        <f>VLOOKUP($A13,'Return Data'!$B$7:$R$2843,16,0)</f>
        <v>7.7873000000000001</v>
      </c>
      <c r="AA13" s="67">
        <f t="shared" si="11"/>
        <v>14</v>
      </c>
    </row>
    <row r="14" spans="1:27" x14ac:dyDescent="0.3">
      <c r="A14" s="63" t="s">
        <v>1935</v>
      </c>
      <c r="B14" s="64">
        <f>VLOOKUP($A14,'Return Data'!$B$7:$R$2843,3,0)</f>
        <v>44340</v>
      </c>
      <c r="C14" s="65">
        <f>VLOOKUP($A14,'Return Data'!$B$7:$R$2843,4,0)</f>
        <v>24.0822</v>
      </c>
      <c r="D14" s="65">
        <f>VLOOKUP($A14,'Return Data'!$B$7:$R$2843,5,0)</f>
        <v>16.0871</v>
      </c>
      <c r="E14" s="66">
        <f t="shared" si="0"/>
        <v>1</v>
      </c>
      <c r="F14" s="65">
        <f>VLOOKUP($A14,'Return Data'!$B$7:$R$2843,6,0)</f>
        <v>16.0871</v>
      </c>
      <c r="G14" s="66">
        <f t="shared" si="1"/>
        <v>1</v>
      </c>
      <c r="H14" s="65">
        <f>VLOOKUP($A14,'Return Data'!$B$7:$R$2843,7,0)</f>
        <v>-0.75770000000000004</v>
      </c>
      <c r="I14" s="66">
        <f t="shared" si="2"/>
        <v>26</v>
      </c>
      <c r="J14" s="65">
        <f>VLOOKUP($A14,'Return Data'!$B$7:$R$2843,8,0)</f>
        <v>-18.371300000000002</v>
      </c>
      <c r="K14" s="66">
        <f t="shared" si="3"/>
        <v>26</v>
      </c>
      <c r="L14" s="65">
        <f>VLOOKUP($A14,'Return Data'!$B$7:$R$2843,9,0)</f>
        <v>1.0226999999999999</v>
      </c>
      <c r="M14" s="66">
        <f t="shared" si="4"/>
        <v>25</v>
      </c>
      <c r="N14" s="65">
        <f>VLOOKUP($A14,'Return Data'!$B$7:$R$2843,10,0)</f>
        <v>9.1397999999999993</v>
      </c>
      <c r="O14" s="66">
        <f t="shared" si="5"/>
        <v>1</v>
      </c>
      <c r="P14" s="65">
        <f>VLOOKUP($A14,'Return Data'!$B$7:$R$2843,11,0)</f>
        <v>13.015599999999999</v>
      </c>
      <c r="Q14" s="66">
        <f t="shared" si="6"/>
        <v>1</v>
      </c>
      <c r="R14" s="65">
        <f>VLOOKUP($A14,'Return Data'!$B$7:$R$2843,12,0)</f>
        <v>12.867900000000001</v>
      </c>
      <c r="S14" s="66">
        <f t="shared" si="7"/>
        <v>1</v>
      </c>
      <c r="T14" s="65">
        <f>VLOOKUP($A14,'Return Data'!$B$7:$R$2843,13,0)</f>
        <v>13.347200000000001</v>
      </c>
      <c r="U14" s="66">
        <f t="shared" si="8"/>
        <v>4</v>
      </c>
      <c r="V14" s="65">
        <f>VLOOKUP($A14,'Return Data'!$B$7:$R$2843,17,0)</f>
        <v>3.8780999999999999</v>
      </c>
      <c r="W14" s="66">
        <f t="shared" si="9"/>
        <v>19</v>
      </c>
      <c r="X14" s="65">
        <f>VLOOKUP($A14,'Return Data'!$B$7:$R$2843,14,0)</f>
        <v>5.6554000000000002</v>
      </c>
      <c r="Y14" s="66">
        <f t="shared" si="10"/>
        <v>18</v>
      </c>
      <c r="Z14" s="65">
        <f>VLOOKUP($A14,'Return Data'!$B$7:$R$2843,16,0)</f>
        <v>8.1867000000000001</v>
      </c>
      <c r="AA14" s="67">
        <f t="shared" si="11"/>
        <v>8</v>
      </c>
    </row>
    <row r="15" spans="1:27" x14ac:dyDescent="0.3">
      <c r="A15" s="63" t="s">
        <v>1033</v>
      </c>
      <c r="B15" s="64">
        <f>VLOOKUP($A15,'Return Data'!$B$7:$R$2843,3,0)</f>
        <v>44340</v>
      </c>
      <c r="C15" s="65">
        <f>VLOOKUP($A15,'Return Data'!$B$7:$R$2843,4,0)</f>
        <v>47.990299999999998</v>
      </c>
      <c r="D15" s="65">
        <f>VLOOKUP($A15,'Return Data'!$B$7:$R$2843,5,0)</f>
        <v>5.2755999999999998</v>
      </c>
      <c r="E15" s="66">
        <f t="shared" si="0"/>
        <v>3</v>
      </c>
      <c r="F15" s="65">
        <f>VLOOKUP($A15,'Return Data'!$B$7:$R$2843,6,0)</f>
        <v>5.2755999999999998</v>
      </c>
      <c r="G15" s="66">
        <f t="shared" si="1"/>
        <v>3</v>
      </c>
      <c r="H15" s="65">
        <f>VLOOKUP($A15,'Return Data'!$B$7:$R$2843,7,0)</f>
        <v>7.3444000000000003</v>
      </c>
      <c r="I15" s="66">
        <f t="shared" si="2"/>
        <v>1</v>
      </c>
      <c r="J15" s="65">
        <f>VLOOKUP($A15,'Return Data'!$B$7:$R$2843,8,0)</f>
        <v>6.1043000000000003</v>
      </c>
      <c r="K15" s="66">
        <f t="shared" si="3"/>
        <v>2</v>
      </c>
      <c r="L15" s="65">
        <f>VLOOKUP($A15,'Return Data'!$B$7:$R$2843,9,0)</f>
        <v>6.5873999999999997</v>
      </c>
      <c r="M15" s="66">
        <f t="shared" si="4"/>
        <v>2</v>
      </c>
      <c r="N15" s="65">
        <f>VLOOKUP($A15,'Return Data'!$B$7:$R$2843,10,0)</f>
        <v>4.8263999999999996</v>
      </c>
      <c r="O15" s="66">
        <f t="shared" si="5"/>
        <v>18</v>
      </c>
      <c r="P15" s="65">
        <f>VLOOKUP($A15,'Return Data'!$B$7:$R$2843,11,0)</f>
        <v>4.6818</v>
      </c>
      <c r="Q15" s="66">
        <f t="shared" si="6"/>
        <v>5</v>
      </c>
      <c r="R15" s="65">
        <f>VLOOKUP($A15,'Return Data'!$B$7:$R$2843,12,0)</f>
        <v>5.8734000000000002</v>
      </c>
      <c r="S15" s="66">
        <f t="shared" si="7"/>
        <v>4</v>
      </c>
      <c r="T15" s="65">
        <f>VLOOKUP($A15,'Return Data'!$B$7:$R$2843,13,0)</f>
        <v>7.09</v>
      </c>
      <c r="U15" s="66">
        <f t="shared" si="8"/>
        <v>7</v>
      </c>
      <c r="V15" s="65">
        <f>VLOOKUP($A15,'Return Data'!$B$7:$R$2843,17,0)</f>
        <v>7.7352999999999996</v>
      </c>
      <c r="W15" s="66">
        <f t="shared" si="9"/>
        <v>3</v>
      </c>
      <c r="X15" s="65">
        <f>VLOOKUP($A15,'Return Data'!$B$7:$R$2843,14,0)</f>
        <v>8.0180000000000007</v>
      </c>
      <c r="Y15" s="66">
        <f t="shared" si="10"/>
        <v>3</v>
      </c>
      <c r="Z15" s="65">
        <f>VLOOKUP($A15,'Return Data'!$B$7:$R$2843,16,0)</f>
        <v>8.2552000000000003</v>
      </c>
      <c r="AA15" s="67">
        <f t="shared" si="11"/>
        <v>5</v>
      </c>
    </row>
    <row r="16" spans="1:27" x14ac:dyDescent="0.3">
      <c r="A16" s="63" t="s">
        <v>1035</v>
      </c>
      <c r="B16" s="64">
        <f>VLOOKUP($A16,'Return Data'!$B$7:$R$2843,3,0)</f>
        <v>44340</v>
      </c>
      <c r="C16" s="65">
        <f>VLOOKUP($A16,'Return Data'!$B$7:$R$2843,4,0)</f>
        <v>17.345199999999998</v>
      </c>
      <c r="D16" s="65">
        <f>VLOOKUP($A16,'Return Data'!$B$7:$R$2843,5,0)</f>
        <v>3.5783999999999998</v>
      </c>
      <c r="E16" s="66">
        <f t="shared" si="0"/>
        <v>16</v>
      </c>
      <c r="F16" s="65">
        <f>VLOOKUP($A16,'Return Data'!$B$7:$R$2843,6,0)</f>
        <v>3.5783999999999998</v>
      </c>
      <c r="G16" s="66">
        <f t="shared" si="1"/>
        <v>16</v>
      </c>
      <c r="H16" s="65">
        <f>VLOOKUP($A16,'Return Data'!$B$7:$R$2843,7,0)</f>
        <v>5.0552999999999999</v>
      </c>
      <c r="I16" s="66">
        <f t="shared" si="2"/>
        <v>12</v>
      </c>
      <c r="J16" s="65">
        <f>VLOOKUP($A16,'Return Data'!$B$7:$R$2843,8,0)</f>
        <v>3.8837999999999999</v>
      </c>
      <c r="K16" s="66">
        <f t="shared" si="3"/>
        <v>16</v>
      </c>
      <c r="L16" s="65">
        <f>VLOOKUP($A16,'Return Data'!$B$7:$R$2843,9,0)</f>
        <v>4.8052000000000001</v>
      </c>
      <c r="M16" s="66">
        <f t="shared" si="4"/>
        <v>13</v>
      </c>
      <c r="N16" s="65">
        <f>VLOOKUP($A16,'Return Data'!$B$7:$R$2843,10,0)</f>
        <v>5.4991000000000003</v>
      </c>
      <c r="O16" s="66">
        <f t="shared" si="5"/>
        <v>6</v>
      </c>
      <c r="P16" s="65">
        <f>VLOOKUP($A16,'Return Data'!$B$7:$R$2843,11,0)</f>
        <v>3.9279000000000002</v>
      </c>
      <c r="Q16" s="66">
        <f t="shared" si="6"/>
        <v>14</v>
      </c>
      <c r="R16" s="65">
        <f>VLOOKUP($A16,'Return Data'!$B$7:$R$2843,12,0)</f>
        <v>4.6840000000000002</v>
      </c>
      <c r="S16" s="66">
        <f t="shared" si="7"/>
        <v>15</v>
      </c>
      <c r="T16" s="65">
        <f>VLOOKUP($A16,'Return Data'!$B$7:$R$2843,13,0)</f>
        <v>13.773999999999999</v>
      </c>
      <c r="U16" s="66">
        <f t="shared" si="8"/>
        <v>3</v>
      </c>
      <c r="V16" s="65">
        <f>VLOOKUP($A16,'Return Data'!$B$7:$R$2843,17,0)</f>
        <v>0.24299999999999999</v>
      </c>
      <c r="W16" s="66">
        <f t="shared" si="9"/>
        <v>22</v>
      </c>
      <c r="X16" s="65">
        <f>VLOOKUP($A16,'Return Data'!$B$7:$R$2843,14,0)</f>
        <v>2.9089999999999998</v>
      </c>
      <c r="Y16" s="66">
        <f t="shared" si="10"/>
        <v>22</v>
      </c>
      <c r="Z16" s="65">
        <f>VLOOKUP($A16,'Return Data'!$B$7:$R$2843,16,0)</f>
        <v>6.4851999999999999</v>
      </c>
      <c r="AA16" s="67">
        <f t="shared" si="11"/>
        <v>22</v>
      </c>
    </row>
    <row r="17" spans="1:27" x14ac:dyDescent="0.3">
      <c r="A17" s="63" t="s">
        <v>1037</v>
      </c>
      <c r="B17" s="64">
        <f>VLOOKUP($A17,'Return Data'!$B$7:$R$2843,3,0)</f>
        <v>44340</v>
      </c>
      <c r="C17" s="65">
        <f>VLOOKUP($A17,'Return Data'!$B$7:$R$2843,4,0)</f>
        <v>423.25880000000001</v>
      </c>
      <c r="D17" s="65">
        <f>VLOOKUP($A17,'Return Data'!$B$7:$R$2843,5,0)</f>
        <v>4.0113000000000003</v>
      </c>
      <c r="E17" s="66">
        <f t="shared" si="0"/>
        <v>8</v>
      </c>
      <c r="F17" s="65">
        <f>VLOOKUP($A17,'Return Data'!$B$7:$R$2843,6,0)</f>
        <v>4.0113000000000003</v>
      </c>
      <c r="G17" s="66">
        <f t="shared" si="1"/>
        <v>8</v>
      </c>
      <c r="H17" s="65">
        <f>VLOOKUP($A17,'Return Data'!$B$7:$R$2843,7,0)</f>
        <v>6.2201000000000004</v>
      </c>
      <c r="I17" s="66">
        <f t="shared" si="2"/>
        <v>3</v>
      </c>
      <c r="J17" s="65">
        <f>VLOOKUP($A17,'Return Data'!$B$7:$R$2843,8,0)</f>
        <v>6.6113</v>
      </c>
      <c r="K17" s="66">
        <f t="shared" si="3"/>
        <v>1</v>
      </c>
      <c r="L17" s="65">
        <f>VLOOKUP($A17,'Return Data'!$B$7:$R$2843,9,0)</f>
        <v>7.1318000000000001</v>
      </c>
      <c r="M17" s="66">
        <f t="shared" si="4"/>
        <v>1</v>
      </c>
      <c r="N17" s="65">
        <f>VLOOKUP($A17,'Return Data'!$B$7:$R$2843,10,0)</f>
        <v>3.8721000000000001</v>
      </c>
      <c r="O17" s="66">
        <f t="shared" si="5"/>
        <v>25</v>
      </c>
      <c r="P17" s="65">
        <f>VLOOKUP($A17,'Return Data'!$B$7:$R$2843,11,0)</f>
        <v>4.1599000000000004</v>
      </c>
      <c r="Q17" s="66">
        <f t="shared" si="6"/>
        <v>10</v>
      </c>
      <c r="R17" s="65">
        <f>VLOOKUP($A17,'Return Data'!$B$7:$R$2843,12,0)</f>
        <v>5.4667000000000003</v>
      </c>
      <c r="S17" s="66">
        <f t="shared" si="7"/>
        <v>5</v>
      </c>
      <c r="T17" s="65">
        <f>VLOOKUP($A17,'Return Data'!$B$7:$R$2843,13,0)</f>
        <v>6.6372999999999998</v>
      </c>
      <c r="U17" s="66">
        <f t="shared" si="8"/>
        <v>12</v>
      </c>
      <c r="V17" s="65">
        <f>VLOOKUP($A17,'Return Data'!$B$7:$R$2843,17,0)</f>
        <v>7.6239999999999997</v>
      </c>
      <c r="W17" s="66">
        <f t="shared" si="9"/>
        <v>4</v>
      </c>
      <c r="X17" s="65">
        <f>VLOOKUP($A17,'Return Data'!$B$7:$R$2843,14,0)</f>
        <v>7.9694000000000003</v>
      </c>
      <c r="Y17" s="66">
        <f t="shared" si="10"/>
        <v>4</v>
      </c>
      <c r="Z17" s="65">
        <f>VLOOKUP($A17,'Return Data'!$B$7:$R$2843,16,0)</f>
        <v>8.4314999999999998</v>
      </c>
      <c r="AA17" s="67">
        <f t="shared" si="11"/>
        <v>3</v>
      </c>
    </row>
    <row r="18" spans="1:27" x14ac:dyDescent="0.3">
      <c r="A18" s="63" t="s">
        <v>1038</v>
      </c>
      <c r="B18" s="64">
        <f>VLOOKUP($A18,'Return Data'!$B$7:$R$2843,3,0)</f>
        <v>44340</v>
      </c>
      <c r="C18" s="65">
        <f>VLOOKUP($A18,'Return Data'!$B$7:$R$2843,4,0)</f>
        <v>30.870200000000001</v>
      </c>
      <c r="D18" s="65">
        <f>VLOOKUP($A18,'Return Data'!$B$7:$R$2843,5,0)</f>
        <v>3.7848000000000002</v>
      </c>
      <c r="E18" s="66">
        <f t="shared" si="0"/>
        <v>15</v>
      </c>
      <c r="F18" s="65">
        <f>VLOOKUP($A18,'Return Data'!$B$7:$R$2843,6,0)</f>
        <v>3.7848000000000002</v>
      </c>
      <c r="G18" s="66">
        <f t="shared" si="1"/>
        <v>15</v>
      </c>
      <c r="H18" s="65">
        <f>VLOOKUP($A18,'Return Data'!$B$7:$R$2843,7,0)</f>
        <v>4.7168999999999999</v>
      </c>
      <c r="I18" s="66">
        <f t="shared" si="2"/>
        <v>21</v>
      </c>
      <c r="J18" s="65">
        <f>VLOOKUP($A18,'Return Data'!$B$7:$R$2843,8,0)</f>
        <v>3.8822999999999999</v>
      </c>
      <c r="K18" s="66">
        <f t="shared" si="3"/>
        <v>17</v>
      </c>
      <c r="L18" s="65">
        <f>VLOOKUP($A18,'Return Data'!$B$7:$R$2843,9,0)</f>
        <v>4.7946999999999997</v>
      </c>
      <c r="M18" s="66">
        <f t="shared" si="4"/>
        <v>14</v>
      </c>
      <c r="N18" s="65">
        <f>VLOOKUP($A18,'Return Data'!$B$7:$R$2843,10,0)</f>
        <v>5.1166999999999998</v>
      </c>
      <c r="O18" s="66">
        <f t="shared" si="5"/>
        <v>13</v>
      </c>
      <c r="P18" s="65">
        <f>VLOOKUP($A18,'Return Data'!$B$7:$R$2843,11,0)</f>
        <v>3.6993</v>
      </c>
      <c r="Q18" s="66">
        <f t="shared" si="6"/>
        <v>22</v>
      </c>
      <c r="R18" s="65">
        <f>VLOOKUP($A18,'Return Data'!$B$7:$R$2843,12,0)</f>
        <v>4.3840000000000003</v>
      </c>
      <c r="S18" s="66">
        <f t="shared" si="7"/>
        <v>21</v>
      </c>
      <c r="T18" s="65">
        <f>VLOOKUP($A18,'Return Data'!$B$7:$R$2843,13,0)</f>
        <v>5.2519</v>
      </c>
      <c r="U18" s="66">
        <f t="shared" si="8"/>
        <v>20</v>
      </c>
      <c r="V18" s="65">
        <f>VLOOKUP($A18,'Return Data'!$B$7:$R$2843,17,0)</f>
        <v>6.8253000000000004</v>
      </c>
      <c r="W18" s="66">
        <f t="shared" si="9"/>
        <v>11</v>
      </c>
      <c r="X18" s="65">
        <f>VLOOKUP($A18,'Return Data'!$B$7:$R$2843,14,0)</f>
        <v>7.4443999999999999</v>
      </c>
      <c r="Y18" s="66">
        <f t="shared" si="10"/>
        <v>12</v>
      </c>
      <c r="Z18" s="65">
        <f>VLOOKUP($A18,'Return Data'!$B$7:$R$2843,16,0)</f>
        <v>8.1722999999999999</v>
      </c>
      <c r="AA18" s="67">
        <f t="shared" si="11"/>
        <v>10</v>
      </c>
    </row>
    <row r="19" spans="1:27" x14ac:dyDescent="0.3">
      <c r="A19" s="63" t="s">
        <v>1041</v>
      </c>
      <c r="B19" s="64">
        <f>VLOOKUP($A19,'Return Data'!$B$7:$R$2843,3,0)</f>
        <v>44340</v>
      </c>
      <c r="C19" s="65">
        <f>VLOOKUP($A19,'Return Data'!$B$7:$R$2843,4,0)</f>
        <v>3073.8906000000002</v>
      </c>
      <c r="D19" s="65">
        <f>VLOOKUP($A19,'Return Data'!$B$7:$R$2843,5,0)</f>
        <v>3.4948000000000001</v>
      </c>
      <c r="E19" s="66">
        <f t="shared" si="0"/>
        <v>17</v>
      </c>
      <c r="F19" s="65">
        <f>VLOOKUP($A19,'Return Data'!$B$7:$R$2843,6,0)</f>
        <v>3.4948000000000001</v>
      </c>
      <c r="G19" s="66">
        <f t="shared" si="1"/>
        <v>17</v>
      </c>
      <c r="H19" s="65">
        <f>VLOOKUP($A19,'Return Data'!$B$7:$R$2843,7,0)</f>
        <v>4.7758000000000003</v>
      </c>
      <c r="I19" s="66">
        <f t="shared" si="2"/>
        <v>19</v>
      </c>
      <c r="J19" s="65">
        <f>VLOOKUP($A19,'Return Data'!$B$7:$R$2843,8,0)</f>
        <v>3.5781999999999998</v>
      </c>
      <c r="K19" s="66">
        <f t="shared" si="3"/>
        <v>22</v>
      </c>
      <c r="L19" s="65">
        <f>VLOOKUP($A19,'Return Data'!$B$7:$R$2843,9,0)</f>
        <v>4.7178000000000004</v>
      </c>
      <c r="M19" s="66">
        <f t="shared" si="4"/>
        <v>16</v>
      </c>
      <c r="N19" s="65">
        <f>VLOOKUP($A19,'Return Data'!$B$7:$R$2843,10,0)</f>
        <v>5.2096</v>
      </c>
      <c r="O19" s="66">
        <f t="shared" si="5"/>
        <v>10</v>
      </c>
      <c r="P19" s="65">
        <f>VLOOKUP($A19,'Return Data'!$B$7:$R$2843,11,0)</f>
        <v>3.8397000000000001</v>
      </c>
      <c r="Q19" s="66">
        <f t="shared" si="6"/>
        <v>15</v>
      </c>
      <c r="R19" s="65">
        <f>VLOOKUP($A19,'Return Data'!$B$7:$R$2843,12,0)</f>
        <v>4.5719000000000003</v>
      </c>
      <c r="S19" s="66">
        <f t="shared" si="7"/>
        <v>17</v>
      </c>
      <c r="T19" s="65">
        <f>VLOOKUP($A19,'Return Data'!$B$7:$R$2843,13,0)</f>
        <v>5.4550999999999998</v>
      </c>
      <c r="U19" s="66">
        <f t="shared" si="8"/>
        <v>18</v>
      </c>
      <c r="V19" s="65">
        <f>VLOOKUP($A19,'Return Data'!$B$7:$R$2843,17,0)</f>
        <v>7.1576000000000004</v>
      </c>
      <c r="W19" s="66">
        <f t="shared" si="9"/>
        <v>7</v>
      </c>
      <c r="X19" s="65">
        <f>VLOOKUP($A19,'Return Data'!$B$7:$R$2843,14,0)</f>
        <v>7.7599</v>
      </c>
      <c r="Y19" s="66">
        <f t="shared" si="10"/>
        <v>6</v>
      </c>
      <c r="Z19" s="65">
        <f>VLOOKUP($A19,'Return Data'!$B$7:$R$2843,16,0)</f>
        <v>8.1731999999999996</v>
      </c>
      <c r="AA19" s="67">
        <f t="shared" si="11"/>
        <v>9</v>
      </c>
    </row>
    <row r="20" spans="1:27" x14ac:dyDescent="0.3">
      <c r="A20" s="63" t="s">
        <v>1043</v>
      </c>
      <c r="B20" s="64">
        <f>VLOOKUP($A20,'Return Data'!$B$7:$R$2843,3,0)</f>
        <v>44340</v>
      </c>
      <c r="C20" s="65">
        <f>VLOOKUP($A20,'Return Data'!$B$7:$R$2843,4,0)</f>
        <v>29.647400000000001</v>
      </c>
      <c r="D20" s="65">
        <f>VLOOKUP($A20,'Return Data'!$B$7:$R$2843,5,0)</f>
        <v>2.4217</v>
      </c>
      <c r="E20" s="66">
        <f t="shared" si="0"/>
        <v>23</v>
      </c>
      <c r="F20" s="65">
        <f>VLOOKUP($A20,'Return Data'!$B$7:$R$2843,6,0)</f>
        <v>2.4217</v>
      </c>
      <c r="G20" s="66">
        <f t="shared" si="1"/>
        <v>23</v>
      </c>
      <c r="H20" s="65">
        <f>VLOOKUP($A20,'Return Data'!$B$7:$R$2843,7,0)</f>
        <v>5.0172999999999996</v>
      </c>
      <c r="I20" s="66">
        <f t="shared" si="2"/>
        <v>15</v>
      </c>
      <c r="J20" s="65">
        <f>VLOOKUP($A20,'Return Data'!$B$7:$R$2843,8,0)</f>
        <v>3.5840000000000001</v>
      </c>
      <c r="K20" s="66">
        <f t="shared" si="3"/>
        <v>21</v>
      </c>
      <c r="L20" s="65">
        <f>VLOOKUP($A20,'Return Data'!$B$7:$R$2843,9,0)</f>
        <v>4.1128</v>
      </c>
      <c r="M20" s="66">
        <f t="shared" si="4"/>
        <v>22</v>
      </c>
      <c r="N20" s="65">
        <f>VLOOKUP($A20,'Return Data'!$B$7:$R$2843,10,0)</f>
        <v>4.1062000000000003</v>
      </c>
      <c r="O20" s="66">
        <f t="shared" si="5"/>
        <v>23</v>
      </c>
      <c r="P20" s="65">
        <f>VLOOKUP($A20,'Return Data'!$B$7:$R$2843,11,0)</f>
        <v>3.2040999999999999</v>
      </c>
      <c r="Q20" s="66">
        <f t="shared" si="6"/>
        <v>25</v>
      </c>
      <c r="R20" s="65">
        <f>VLOOKUP($A20,'Return Data'!$B$7:$R$2843,12,0)</f>
        <v>3.8698999999999999</v>
      </c>
      <c r="S20" s="66">
        <f t="shared" si="7"/>
        <v>25</v>
      </c>
      <c r="T20" s="65">
        <f>VLOOKUP($A20,'Return Data'!$B$7:$R$2843,13,0)</f>
        <v>25.1997</v>
      </c>
      <c r="U20" s="66">
        <f t="shared" si="8"/>
        <v>2</v>
      </c>
      <c r="V20" s="65">
        <f>VLOOKUP($A20,'Return Data'!$B$7:$R$2843,17,0)</f>
        <v>5.1033999999999997</v>
      </c>
      <c r="W20" s="66">
        <f t="shared" si="9"/>
        <v>17</v>
      </c>
      <c r="X20" s="65">
        <f>VLOOKUP($A20,'Return Data'!$B$7:$R$2843,14,0)</f>
        <v>5.8136999999999999</v>
      </c>
      <c r="Y20" s="66">
        <f t="shared" si="10"/>
        <v>17</v>
      </c>
      <c r="Z20" s="65">
        <f>VLOOKUP($A20,'Return Data'!$B$7:$R$2843,16,0)</f>
        <v>7.3963999999999999</v>
      </c>
      <c r="AA20" s="67">
        <f t="shared" si="11"/>
        <v>18</v>
      </c>
    </row>
    <row r="21" spans="1:27" x14ac:dyDescent="0.3">
      <c r="A21" s="63" t="s">
        <v>1045</v>
      </c>
      <c r="B21" s="64">
        <f>VLOOKUP($A21,'Return Data'!$B$7:$R$2843,3,0)</f>
        <v>44340</v>
      </c>
      <c r="C21" s="65">
        <f>VLOOKUP($A21,'Return Data'!$B$7:$R$2843,4,0)</f>
        <v>2797.1592999999998</v>
      </c>
      <c r="D21" s="65">
        <f>VLOOKUP($A21,'Return Data'!$B$7:$R$2843,5,0)</f>
        <v>3.3113999999999999</v>
      </c>
      <c r="E21" s="66">
        <f t="shared" si="0"/>
        <v>19</v>
      </c>
      <c r="F21" s="65">
        <f>VLOOKUP($A21,'Return Data'!$B$7:$R$2843,6,0)</f>
        <v>3.3113999999999999</v>
      </c>
      <c r="G21" s="66">
        <f t="shared" si="1"/>
        <v>19</v>
      </c>
      <c r="H21" s="65">
        <f>VLOOKUP($A21,'Return Data'!$B$7:$R$2843,7,0)</f>
        <v>4.9919000000000002</v>
      </c>
      <c r="I21" s="66">
        <f t="shared" si="2"/>
        <v>16</v>
      </c>
      <c r="J21" s="65">
        <f>VLOOKUP($A21,'Return Data'!$B$7:$R$2843,8,0)</f>
        <v>4.8451000000000004</v>
      </c>
      <c r="K21" s="66">
        <f t="shared" si="3"/>
        <v>7</v>
      </c>
      <c r="L21" s="65">
        <f>VLOOKUP($A21,'Return Data'!$B$7:$R$2843,9,0)</f>
        <v>5.8620000000000001</v>
      </c>
      <c r="M21" s="66">
        <f t="shared" si="4"/>
        <v>3</v>
      </c>
      <c r="N21" s="65">
        <f>VLOOKUP($A21,'Return Data'!$B$7:$R$2843,10,0)</f>
        <v>5.4199000000000002</v>
      </c>
      <c r="O21" s="66">
        <f t="shared" si="5"/>
        <v>8</v>
      </c>
      <c r="P21" s="65">
        <f>VLOOKUP($A21,'Return Data'!$B$7:$R$2843,11,0)</f>
        <v>3.9876999999999998</v>
      </c>
      <c r="Q21" s="66">
        <f t="shared" si="6"/>
        <v>12</v>
      </c>
      <c r="R21" s="65">
        <f>VLOOKUP($A21,'Return Data'!$B$7:$R$2843,12,0)</f>
        <v>5.3358999999999996</v>
      </c>
      <c r="S21" s="66">
        <f t="shared" si="7"/>
        <v>8</v>
      </c>
      <c r="T21" s="65">
        <f>VLOOKUP($A21,'Return Data'!$B$7:$R$2843,13,0)</f>
        <v>6.7831999999999999</v>
      </c>
      <c r="U21" s="66">
        <f t="shared" si="8"/>
        <v>10</v>
      </c>
      <c r="V21" s="65">
        <f>VLOOKUP($A21,'Return Data'!$B$7:$R$2843,17,0)</f>
        <v>7.8053999999999997</v>
      </c>
      <c r="W21" s="66">
        <f t="shared" si="9"/>
        <v>2</v>
      </c>
      <c r="X21" s="65">
        <f>VLOOKUP($A21,'Return Data'!$B$7:$R$2843,14,0)</f>
        <v>8.2681000000000004</v>
      </c>
      <c r="Y21" s="66">
        <f t="shared" si="10"/>
        <v>2</v>
      </c>
      <c r="Z21" s="65">
        <f>VLOOKUP($A21,'Return Data'!$B$7:$R$2843,16,0)</f>
        <v>8.6364999999999998</v>
      </c>
      <c r="AA21" s="67">
        <f t="shared" si="11"/>
        <v>2</v>
      </c>
    </row>
    <row r="22" spans="1:27" x14ac:dyDescent="0.3">
      <c r="A22" s="63" t="s">
        <v>1046</v>
      </c>
      <c r="B22" s="64">
        <f>VLOOKUP($A22,'Return Data'!$B$7:$R$2843,3,0)</f>
        <v>44340</v>
      </c>
      <c r="C22" s="65">
        <f>VLOOKUP($A22,'Return Data'!$B$7:$R$2843,4,0)</f>
        <v>23.055900000000001</v>
      </c>
      <c r="D22" s="65">
        <f>VLOOKUP($A22,'Return Data'!$B$7:$R$2843,5,0)</f>
        <v>4.2230999999999996</v>
      </c>
      <c r="E22" s="66">
        <f t="shared" si="0"/>
        <v>6</v>
      </c>
      <c r="F22" s="65">
        <f>VLOOKUP($A22,'Return Data'!$B$7:$R$2843,6,0)</f>
        <v>4.2230999999999996</v>
      </c>
      <c r="G22" s="66">
        <f t="shared" si="1"/>
        <v>6</v>
      </c>
      <c r="H22" s="65">
        <f>VLOOKUP($A22,'Return Data'!$B$7:$R$2843,7,0)</f>
        <v>5.6374000000000004</v>
      </c>
      <c r="I22" s="66">
        <f t="shared" si="2"/>
        <v>7</v>
      </c>
      <c r="J22" s="65">
        <f>VLOOKUP($A22,'Return Data'!$B$7:$R$2843,8,0)</f>
        <v>4.2247000000000003</v>
      </c>
      <c r="K22" s="66">
        <f t="shared" si="3"/>
        <v>12</v>
      </c>
      <c r="L22" s="65">
        <f>VLOOKUP($A22,'Return Data'!$B$7:$R$2843,9,0)</f>
        <v>5.1186999999999996</v>
      </c>
      <c r="M22" s="66">
        <f t="shared" si="4"/>
        <v>10</v>
      </c>
      <c r="N22" s="65">
        <f>VLOOKUP($A22,'Return Data'!$B$7:$R$2843,10,0)</f>
        <v>5.4286000000000003</v>
      </c>
      <c r="O22" s="66">
        <f t="shared" si="5"/>
        <v>7</v>
      </c>
      <c r="P22" s="65">
        <f>VLOOKUP($A22,'Return Data'!$B$7:$R$2843,11,0)</f>
        <v>4.17</v>
      </c>
      <c r="Q22" s="66">
        <f t="shared" si="6"/>
        <v>9</v>
      </c>
      <c r="R22" s="65">
        <f>VLOOKUP($A22,'Return Data'!$B$7:$R$2843,12,0)</f>
        <v>5.1684000000000001</v>
      </c>
      <c r="S22" s="66">
        <f t="shared" si="7"/>
        <v>10</v>
      </c>
      <c r="T22" s="65">
        <f>VLOOKUP($A22,'Return Data'!$B$7:$R$2843,13,0)</f>
        <v>8.2695000000000007</v>
      </c>
      <c r="U22" s="66">
        <f t="shared" si="8"/>
        <v>6</v>
      </c>
      <c r="V22" s="65">
        <f>VLOOKUP($A22,'Return Data'!$B$7:$R$2843,17,0)</f>
        <v>5.6196999999999999</v>
      </c>
      <c r="W22" s="66">
        <f t="shared" si="9"/>
        <v>15</v>
      </c>
      <c r="X22" s="65">
        <f>VLOOKUP($A22,'Return Data'!$B$7:$R$2843,14,0)</f>
        <v>6.6071</v>
      </c>
      <c r="Y22" s="66">
        <f t="shared" si="10"/>
        <v>15</v>
      </c>
      <c r="Z22" s="65">
        <f>VLOOKUP($A22,'Return Data'!$B$7:$R$2843,16,0)</f>
        <v>8.1218000000000004</v>
      </c>
      <c r="AA22" s="67">
        <f t="shared" si="11"/>
        <v>11</v>
      </c>
    </row>
    <row r="23" spans="1:27" x14ac:dyDescent="0.3">
      <c r="A23" s="63" t="s">
        <v>1049</v>
      </c>
      <c r="B23" s="64">
        <f>VLOOKUP($A23,'Return Data'!$B$7:$R$2843,3,0)</f>
        <v>44340</v>
      </c>
      <c r="C23" s="65">
        <f>VLOOKUP($A23,'Return Data'!$B$7:$R$2843,4,0)</f>
        <v>33.348100000000002</v>
      </c>
      <c r="D23" s="65">
        <f>VLOOKUP($A23,'Return Data'!$B$7:$R$2843,5,0)</f>
        <v>3.8319999999999999</v>
      </c>
      <c r="E23" s="66">
        <f t="shared" si="0"/>
        <v>14</v>
      </c>
      <c r="F23" s="65">
        <f>VLOOKUP($A23,'Return Data'!$B$7:$R$2843,6,0)</f>
        <v>3.8319999999999999</v>
      </c>
      <c r="G23" s="66">
        <f t="shared" si="1"/>
        <v>14</v>
      </c>
      <c r="H23" s="65">
        <f>VLOOKUP($A23,'Return Data'!$B$7:$R$2843,7,0)</f>
        <v>4.4443999999999999</v>
      </c>
      <c r="I23" s="66">
        <f t="shared" si="2"/>
        <v>23</v>
      </c>
      <c r="J23" s="65">
        <f>VLOOKUP($A23,'Return Data'!$B$7:$R$2843,8,0)</f>
        <v>3.8755999999999999</v>
      </c>
      <c r="K23" s="66">
        <f t="shared" si="3"/>
        <v>18</v>
      </c>
      <c r="L23" s="65">
        <f>VLOOKUP($A23,'Return Data'!$B$7:$R$2843,9,0)</f>
        <v>4.7466999999999997</v>
      </c>
      <c r="M23" s="66">
        <f t="shared" si="4"/>
        <v>15</v>
      </c>
      <c r="N23" s="65">
        <f>VLOOKUP($A23,'Return Data'!$B$7:$R$2843,10,0)</f>
        <v>4.5622999999999996</v>
      </c>
      <c r="O23" s="66">
        <f t="shared" si="5"/>
        <v>21</v>
      </c>
      <c r="P23" s="65">
        <f>VLOOKUP($A23,'Return Data'!$B$7:$R$2843,11,0)</f>
        <v>4.8194999999999997</v>
      </c>
      <c r="Q23" s="66">
        <f t="shared" si="6"/>
        <v>4</v>
      </c>
      <c r="R23" s="65">
        <f>VLOOKUP($A23,'Return Data'!$B$7:$R$2843,12,0)</f>
        <v>5.1361999999999997</v>
      </c>
      <c r="S23" s="66">
        <f t="shared" si="7"/>
        <v>11</v>
      </c>
      <c r="T23" s="65">
        <f>VLOOKUP($A23,'Return Data'!$B$7:$R$2843,13,0)</f>
        <v>6.7885</v>
      </c>
      <c r="U23" s="66">
        <f t="shared" si="8"/>
        <v>9</v>
      </c>
      <c r="V23" s="65">
        <f>VLOOKUP($A23,'Return Data'!$B$7:$R$2843,17,0)</f>
        <v>5.5334000000000003</v>
      </c>
      <c r="W23" s="66">
        <f t="shared" si="9"/>
        <v>16</v>
      </c>
      <c r="X23" s="65">
        <f>VLOOKUP($A23,'Return Data'!$B$7:$R$2843,14,0)</f>
        <v>6.2381000000000002</v>
      </c>
      <c r="Y23" s="66">
        <f t="shared" si="10"/>
        <v>16</v>
      </c>
      <c r="Z23" s="65">
        <f>VLOOKUP($A23,'Return Data'!$B$7:$R$2843,16,0)</f>
        <v>7.7016</v>
      </c>
      <c r="AA23" s="67">
        <f t="shared" si="11"/>
        <v>15</v>
      </c>
    </row>
    <row r="24" spans="1:27" x14ac:dyDescent="0.3">
      <c r="A24" s="63" t="s">
        <v>1050</v>
      </c>
      <c r="B24" s="64">
        <f>VLOOKUP($A24,'Return Data'!$B$7:$R$2843,3,0)</f>
        <v>44340</v>
      </c>
      <c r="C24" s="65">
        <f>VLOOKUP($A24,'Return Data'!$B$7:$R$2843,4,0)</f>
        <v>1353.8613</v>
      </c>
      <c r="D24" s="65">
        <f>VLOOKUP($A24,'Return Data'!$B$7:$R$2843,5,0)</f>
        <v>2.9824999999999999</v>
      </c>
      <c r="E24" s="66">
        <f t="shared" si="0"/>
        <v>22</v>
      </c>
      <c r="F24" s="65">
        <f>VLOOKUP($A24,'Return Data'!$B$7:$R$2843,6,0)</f>
        <v>2.9824999999999999</v>
      </c>
      <c r="G24" s="66">
        <f t="shared" si="1"/>
        <v>22</v>
      </c>
      <c r="H24" s="65">
        <f>VLOOKUP($A24,'Return Data'!$B$7:$R$2843,7,0)</f>
        <v>5.6959</v>
      </c>
      <c r="I24" s="66">
        <f t="shared" si="2"/>
        <v>6</v>
      </c>
      <c r="J24" s="65">
        <f>VLOOKUP($A24,'Return Data'!$B$7:$R$2843,8,0)</f>
        <v>4.9555999999999996</v>
      </c>
      <c r="K24" s="66">
        <f t="shared" si="3"/>
        <v>5</v>
      </c>
      <c r="L24" s="65">
        <f>VLOOKUP($A24,'Return Data'!$B$7:$R$2843,9,0)</f>
        <v>5.6174999999999997</v>
      </c>
      <c r="M24" s="66">
        <f t="shared" si="4"/>
        <v>7</v>
      </c>
      <c r="N24" s="65">
        <f>VLOOKUP($A24,'Return Data'!$B$7:$R$2843,10,0)</f>
        <v>5.1783000000000001</v>
      </c>
      <c r="O24" s="66">
        <f t="shared" si="5"/>
        <v>11</v>
      </c>
      <c r="P24" s="65">
        <f>VLOOKUP($A24,'Return Data'!$B$7:$R$2843,11,0)</f>
        <v>3.9739</v>
      </c>
      <c r="Q24" s="66">
        <f t="shared" si="6"/>
        <v>13</v>
      </c>
      <c r="R24" s="65">
        <f>VLOOKUP($A24,'Return Data'!$B$7:$R$2843,12,0)</f>
        <v>4.8201999999999998</v>
      </c>
      <c r="S24" s="66">
        <f t="shared" si="7"/>
        <v>13</v>
      </c>
      <c r="T24" s="65">
        <f>VLOOKUP($A24,'Return Data'!$B$7:$R$2843,13,0)</f>
        <v>5.5393999999999997</v>
      </c>
      <c r="U24" s="66">
        <f t="shared" si="8"/>
        <v>17</v>
      </c>
      <c r="V24" s="65">
        <f>VLOOKUP($A24,'Return Data'!$B$7:$R$2843,17,0)</f>
        <v>6.9275000000000002</v>
      </c>
      <c r="W24" s="66">
        <f t="shared" si="9"/>
        <v>10</v>
      </c>
      <c r="X24" s="65">
        <f>VLOOKUP($A24,'Return Data'!$B$7:$R$2843,14,0)</f>
        <v>7.5316999999999998</v>
      </c>
      <c r="Y24" s="66">
        <f t="shared" si="10"/>
        <v>10</v>
      </c>
      <c r="Z24" s="65">
        <f>VLOOKUP($A24,'Return Data'!$B$7:$R$2843,16,0)</f>
        <v>7.3506999999999998</v>
      </c>
      <c r="AA24" s="67">
        <f t="shared" si="11"/>
        <v>19</v>
      </c>
    </row>
    <row r="25" spans="1:27" x14ac:dyDescent="0.3">
      <c r="A25" s="63" t="s">
        <v>1052</v>
      </c>
      <c r="B25" s="64">
        <f>VLOOKUP($A25,'Return Data'!$B$7:$R$2843,3,0)</f>
        <v>44340</v>
      </c>
      <c r="C25" s="65">
        <f>VLOOKUP($A25,'Return Data'!$B$7:$R$2843,4,0)</f>
        <v>1904.068</v>
      </c>
      <c r="D25" s="65">
        <f>VLOOKUP($A25,'Return Data'!$B$7:$R$2843,5,0)</f>
        <v>3.8919999999999999</v>
      </c>
      <c r="E25" s="66">
        <f t="shared" si="0"/>
        <v>12</v>
      </c>
      <c r="F25" s="65">
        <f>VLOOKUP($A25,'Return Data'!$B$7:$R$2843,6,0)</f>
        <v>3.8919999999999999</v>
      </c>
      <c r="G25" s="66">
        <f t="shared" si="1"/>
        <v>12</v>
      </c>
      <c r="H25" s="65">
        <f>VLOOKUP($A25,'Return Data'!$B$7:$R$2843,7,0)</f>
        <v>5.2648999999999999</v>
      </c>
      <c r="I25" s="66">
        <f t="shared" si="2"/>
        <v>10</v>
      </c>
      <c r="J25" s="65">
        <f>VLOOKUP($A25,'Return Data'!$B$7:$R$2843,8,0)</f>
        <v>3.9710999999999999</v>
      </c>
      <c r="K25" s="66">
        <f t="shared" si="3"/>
        <v>14</v>
      </c>
      <c r="L25" s="65">
        <f>VLOOKUP($A25,'Return Data'!$B$7:$R$2843,9,0)</f>
        <v>4.8921000000000001</v>
      </c>
      <c r="M25" s="66">
        <f t="shared" si="4"/>
        <v>12</v>
      </c>
      <c r="N25" s="65">
        <f>VLOOKUP($A25,'Return Data'!$B$7:$R$2843,10,0)</f>
        <v>5.0467000000000004</v>
      </c>
      <c r="O25" s="66">
        <f t="shared" si="5"/>
        <v>15</v>
      </c>
      <c r="P25" s="65">
        <f>VLOOKUP($A25,'Return Data'!$B$7:$R$2843,11,0)</f>
        <v>3.7204999999999999</v>
      </c>
      <c r="Q25" s="66">
        <f t="shared" si="6"/>
        <v>20</v>
      </c>
      <c r="R25" s="65">
        <f>VLOOKUP($A25,'Return Data'!$B$7:$R$2843,12,0)</f>
        <v>4.6680999999999999</v>
      </c>
      <c r="S25" s="66">
        <f t="shared" si="7"/>
        <v>16</v>
      </c>
      <c r="T25" s="65">
        <f>VLOOKUP($A25,'Return Data'!$B$7:$R$2843,13,0)</f>
        <v>5.8897000000000004</v>
      </c>
      <c r="U25" s="66">
        <f t="shared" si="8"/>
        <v>14</v>
      </c>
      <c r="V25" s="65">
        <f>VLOOKUP($A25,'Return Data'!$B$7:$R$2843,17,0)</f>
        <v>5.8791000000000002</v>
      </c>
      <c r="W25" s="66">
        <f t="shared" si="9"/>
        <v>14</v>
      </c>
      <c r="X25" s="65">
        <f>VLOOKUP($A25,'Return Data'!$B$7:$R$2843,14,0)</f>
        <v>6.7110000000000003</v>
      </c>
      <c r="Y25" s="66">
        <f t="shared" si="10"/>
        <v>14</v>
      </c>
      <c r="Z25" s="65">
        <f>VLOOKUP($A25,'Return Data'!$B$7:$R$2843,16,0)</f>
        <v>7.4095000000000004</v>
      </c>
      <c r="AA25" s="67">
        <f t="shared" si="11"/>
        <v>17</v>
      </c>
    </row>
    <row r="26" spans="1:27" x14ac:dyDescent="0.3">
      <c r="A26" s="63" t="s">
        <v>1055</v>
      </c>
      <c r="B26" s="64">
        <f>VLOOKUP($A26,'Return Data'!$B$7:$R$2843,3,0)</f>
        <v>44340</v>
      </c>
      <c r="C26" s="65">
        <f>VLOOKUP($A26,'Return Data'!$B$7:$R$2843,4,0)</f>
        <v>3047.3193999999999</v>
      </c>
      <c r="D26" s="65">
        <f>VLOOKUP($A26,'Return Data'!$B$7:$R$2843,5,0)</f>
        <v>3.4641000000000002</v>
      </c>
      <c r="E26" s="66">
        <f t="shared" si="0"/>
        <v>18</v>
      </c>
      <c r="F26" s="65">
        <f>VLOOKUP($A26,'Return Data'!$B$7:$R$2843,6,0)</f>
        <v>3.4641000000000002</v>
      </c>
      <c r="G26" s="66">
        <f t="shared" si="1"/>
        <v>18</v>
      </c>
      <c r="H26" s="65">
        <f>VLOOKUP($A26,'Return Data'!$B$7:$R$2843,7,0)</f>
        <v>5.3367000000000004</v>
      </c>
      <c r="I26" s="66">
        <f t="shared" si="2"/>
        <v>8</v>
      </c>
      <c r="J26" s="65">
        <f>VLOOKUP($A26,'Return Data'!$B$7:$R$2843,8,0)</f>
        <v>5.4067999999999996</v>
      </c>
      <c r="K26" s="66">
        <f t="shared" si="3"/>
        <v>4</v>
      </c>
      <c r="L26" s="65">
        <f>VLOOKUP($A26,'Return Data'!$B$7:$R$2843,9,0)</f>
        <v>5.8079000000000001</v>
      </c>
      <c r="M26" s="66">
        <f t="shared" si="4"/>
        <v>4</v>
      </c>
      <c r="N26" s="65">
        <f>VLOOKUP($A26,'Return Data'!$B$7:$R$2843,10,0)</f>
        <v>6.5494000000000003</v>
      </c>
      <c r="O26" s="66">
        <f t="shared" si="5"/>
        <v>3</v>
      </c>
      <c r="P26" s="65">
        <f>VLOOKUP($A26,'Return Data'!$B$7:$R$2843,11,0)</f>
        <v>4.9913999999999996</v>
      </c>
      <c r="Q26" s="66">
        <f t="shared" si="6"/>
        <v>3</v>
      </c>
      <c r="R26" s="65">
        <f>VLOOKUP($A26,'Return Data'!$B$7:$R$2843,12,0)</f>
        <v>5.8883000000000001</v>
      </c>
      <c r="S26" s="66">
        <f t="shared" si="7"/>
        <v>3</v>
      </c>
      <c r="T26" s="65">
        <f>VLOOKUP($A26,'Return Data'!$B$7:$R$2843,13,0)</f>
        <v>7.0797999999999996</v>
      </c>
      <c r="U26" s="66">
        <f t="shared" si="8"/>
        <v>8</v>
      </c>
      <c r="V26" s="65">
        <f>VLOOKUP($A26,'Return Data'!$B$7:$R$2843,17,0)</f>
        <v>6.8127000000000004</v>
      </c>
      <c r="W26" s="66">
        <f t="shared" si="9"/>
        <v>12</v>
      </c>
      <c r="X26" s="65">
        <f>VLOOKUP($A26,'Return Data'!$B$7:$R$2843,14,0)</f>
        <v>7.5495999999999999</v>
      </c>
      <c r="Y26" s="66">
        <f t="shared" si="10"/>
        <v>9</v>
      </c>
      <c r="Z26" s="65">
        <f>VLOOKUP($A26,'Return Data'!$B$7:$R$2843,16,0)</f>
        <v>8.2147000000000006</v>
      </c>
      <c r="AA26" s="67">
        <f t="shared" si="11"/>
        <v>7</v>
      </c>
    </row>
    <row r="27" spans="1:27" x14ac:dyDescent="0.3">
      <c r="A27" s="63" t="s">
        <v>1057</v>
      </c>
      <c r="B27" s="64">
        <f>VLOOKUP($A27,'Return Data'!$B$7:$R$2843,3,0)</f>
        <v>44340</v>
      </c>
      <c r="C27" s="65">
        <f>VLOOKUP($A27,'Return Data'!$B$7:$R$2843,4,0)</f>
        <v>24.720199999999998</v>
      </c>
      <c r="D27" s="65">
        <f>VLOOKUP($A27,'Return Data'!$B$7:$R$2843,5,0)</f>
        <v>3.9386999999999999</v>
      </c>
      <c r="E27" s="66">
        <f t="shared" si="0"/>
        <v>10</v>
      </c>
      <c r="F27" s="65">
        <f>VLOOKUP($A27,'Return Data'!$B$7:$R$2843,6,0)</f>
        <v>3.9386999999999999</v>
      </c>
      <c r="G27" s="66">
        <f t="shared" si="1"/>
        <v>10</v>
      </c>
      <c r="H27" s="65">
        <f>VLOOKUP($A27,'Return Data'!$B$7:$R$2843,7,0)</f>
        <v>5.2998000000000003</v>
      </c>
      <c r="I27" s="66">
        <f t="shared" si="2"/>
        <v>9</v>
      </c>
      <c r="J27" s="65">
        <f>VLOOKUP($A27,'Return Data'!$B$7:$R$2843,8,0)</f>
        <v>4.4158999999999997</v>
      </c>
      <c r="K27" s="66">
        <f t="shared" si="3"/>
        <v>10</v>
      </c>
      <c r="L27" s="65">
        <f>VLOOKUP($A27,'Return Data'!$B$7:$R$2843,9,0)</f>
        <v>4.9264000000000001</v>
      </c>
      <c r="M27" s="66">
        <f t="shared" si="4"/>
        <v>11</v>
      </c>
      <c r="N27" s="65">
        <f>VLOOKUP($A27,'Return Data'!$B$7:$R$2843,10,0)</f>
        <v>5.1044999999999998</v>
      </c>
      <c r="O27" s="66">
        <f t="shared" si="5"/>
        <v>14</v>
      </c>
      <c r="P27" s="65">
        <f>VLOOKUP($A27,'Return Data'!$B$7:$R$2843,11,0)</f>
        <v>4.3560999999999996</v>
      </c>
      <c r="Q27" s="66">
        <f t="shared" si="6"/>
        <v>7</v>
      </c>
      <c r="R27" s="65">
        <f>VLOOKUP($A27,'Return Data'!$B$7:$R$2843,12,0)</f>
        <v>5.2850000000000001</v>
      </c>
      <c r="S27" s="66">
        <f t="shared" si="7"/>
        <v>9</v>
      </c>
      <c r="T27" s="65">
        <f>VLOOKUP($A27,'Return Data'!$B$7:$R$2843,13,0)</f>
        <v>2.7953000000000001</v>
      </c>
      <c r="U27" s="66">
        <f t="shared" si="8"/>
        <v>25</v>
      </c>
      <c r="V27" s="65">
        <f>VLOOKUP($A27,'Return Data'!$B$7:$R$2843,17,0)</f>
        <v>-3.6232000000000002</v>
      </c>
      <c r="W27" s="66">
        <f t="shared" si="9"/>
        <v>24</v>
      </c>
      <c r="X27" s="65">
        <f>VLOOKUP($A27,'Return Data'!$B$7:$R$2843,14,0)</f>
        <v>0.19919999999999999</v>
      </c>
      <c r="Y27" s="66">
        <f t="shared" si="10"/>
        <v>23</v>
      </c>
      <c r="Z27" s="65">
        <f>VLOOKUP($A27,'Return Data'!$B$7:$R$2843,16,0)</f>
        <v>5.8686999999999996</v>
      </c>
      <c r="AA27" s="67">
        <f t="shared" si="11"/>
        <v>23</v>
      </c>
    </row>
    <row r="28" spans="1:27" x14ac:dyDescent="0.3">
      <c r="A28" s="63" t="s">
        <v>1059</v>
      </c>
      <c r="B28" s="64">
        <f>VLOOKUP($A28,'Return Data'!$B$7:$R$2843,3,0)</f>
        <v>44340</v>
      </c>
      <c r="C28" s="65">
        <f>VLOOKUP($A28,'Return Data'!$B$7:$R$2843,4,0)</f>
        <v>2866.3604</v>
      </c>
      <c r="D28" s="65">
        <f>VLOOKUP($A28,'Return Data'!$B$7:$R$2843,5,0)</f>
        <v>3.9615</v>
      </c>
      <c r="E28" s="66">
        <f t="shared" si="0"/>
        <v>9</v>
      </c>
      <c r="F28" s="65">
        <f>VLOOKUP($A28,'Return Data'!$B$7:$R$2843,6,0)</f>
        <v>3.9615</v>
      </c>
      <c r="G28" s="66">
        <f t="shared" si="1"/>
        <v>9</v>
      </c>
      <c r="H28" s="65">
        <f>VLOOKUP($A28,'Return Data'!$B$7:$R$2843,7,0)</f>
        <v>5.0523999999999996</v>
      </c>
      <c r="I28" s="66">
        <f t="shared" si="2"/>
        <v>13</v>
      </c>
      <c r="J28" s="65">
        <f>VLOOKUP($A28,'Return Data'!$B$7:$R$2843,8,0)</f>
        <v>3.8738999999999999</v>
      </c>
      <c r="K28" s="66">
        <f t="shared" si="3"/>
        <v>19</v>
      </c>
      <c r="L28" s="65">
        <f>VLOOKUP($A28,'Return Data'!$B$7:$R$2843,9,0)</f>
        <v>4.6428000000000003</v>
      </c>
      <c r="M28" s="66">
        <f t="shared" si="4"/>
        <v>18</v>
      </c>
      <c r="N28" s="65">
        <f>VLOOKUP($A28,'Return Data'!$B$7:$R$2843,10,0)</f>
        <v>4.8055000000000003</v>
      </c>
      <c r="O28" s="66">
        <f t="shared" si="5"/>
        <v>19</v>
      </c>
      <c r="P28" s="65">
        <f>VLOOKUP($A28,'Return Data'!$B$7:$R$2843,11,0)</f>
        <v>3.7850000000000001</v>
      </c>
      <c r="Q28" s="66">
        <f t="shared" si="6"/>
        <v>16</v>
      </c>
      <c r="R28" s="65">
        <f>VLOOKUP($A28,'Return Data'!$B$7:$R$2843,12,0)</f>
        <v>4.1730999999999998</v>
      </c>
      <c r="S28" s="66">
        <f t="shared" si="7"/>
        <v>23</v>
      </c>
      <c r="T28" s="65">
        <f>VLOOKUP($A28,'Return Data'!$B$7:$R$2843,13,0)</f>
        <v>10.1325</v>
      </c>
      <c r="U28" s="66">
        <f t="shared" si="8"/>
        <v>5</v>
      </c>
      <c r="V28" s="65">
        <f>VLOOKUP($A28,'Return Data'!$B$7:$R$2843,17,0)</f>
        <v>-3.0390999999999999</v>
      </c>
      <c r="W28" s="66">
        <f t="shared" si="9"/>
        <v>23</v>
      </c>
      <c r="X28" s="65">
        <f>VLOOKUP($A28,'Return Data'!$B$7:$R$2843,14,0)</f>
        <v>-0.14019999999999999</v>
      </c>
      <c r="Y28" s="66">
        <f t="shared" si="10"/>
        <v>24</v>
      </c>
      <c r="Z28" s="65">
        <f>VLOOKUP($A28,'Return Data'!$B$7:$R$2843,16,0)</f>
        <v>5.5259999999999998</v>
      </c>
      <c r="AA28" s="67">
        <f t="shared" si="11"/>
        <v>24</v>
      </c>
    </row>
    <row r="29" spans="1:27" x14ac:dyDescent="0.3">
      <c r="A29" s="63" t="s">
        <v>1061</v>
      </c>
      <c r="B29" s="64">
        <f>VLOOKUP($A29,'Return Data'!$B$7:$R$2843,3,0)</f>
        <v>44340</v>
      </c>
      <c r="C29" s="65">
        <f>VLOOKUP($A29,'Return Data'!$B$7:$R$2843,4,0)</f>
        <v>2814.1833000000001</v>
      </c>
      <c r="D29" s="65">
        <f>VLOOKUP($A29,'Return Data'!$B$7:$R$2843,5,0)</f>
        <v>1.4142999999999999</v>
      </c>
      <c r="E29" s="66">
        <f t="shared" si="0"/>
        <v>25</v>
      </c>
      <c r="F29" s="65">
        <f>VLOOKUP($A29,'Return Data'!$B$7:$R$2843,6,0)</f>
        <v>1.4142999999999999</v>
      </c>
      <c r="G29" s="66">
        <f t="shared" si="1"/>
        <v>25</v>
      </c>
      <c r="H29" s="65">
        <f>VLOOKUP($A29,'Return Data'!$B$7:$R$2843,7,0)</f>
        <v>4.7866</v>
      </c>
      <c r="I29" s="66">
        <f t="shared" si="2"/>
        <v>18</v>
      </c>
      <c r="J29" s="65">
        <f>VLOOKUP($A29,'Return Data'!$B$7:$R$2843,8,0)</f>
        <v>4.0681000000000003</v>
      </c>
      <c r="K29" s="66">
        <f t="shared" si="3"/>
        <v>13</v>
      </c>
      <c r="L29" s="65">
        <f>VLOOKUP($A29,'Return Data'!$B$7:$R$2843,9,0)</f>
        <v>4.3339999999999996</v>
      </c>
      <c r="M29" s="66">
        <f t="shared" si="4"/>
        <v>21</v>
      </c>
      <c r="N29" s="65">
        <f>VLOOKUP($A29,'Return Data'!$B$7:$R$2843,10,0)</f>
        <v>4.2320000000000002</v>
      </c>
      <c r="O29" s="66">
        <f t="shared" si="5"/>
        <v>22</v>
      </c>
      <c r="P29" s="65">
        <f>VLOOKUP($A29,'Return Data'!$B$7:$R$2843,11,0)</f>
        <v>3.5314000000000001</v>
      </c>
      <c r="Q29" s="66">
        <f t="shared" si="6"/>
        <v>23</v>
      </c>
      <c r="R29" s="65">
        <f>VLOOKUP($A29,'Return Data'!$B$7:$R$2843,12,0)</f>
        <v>4.4798999999999998</v>
      </c>
      <c r="S29" s="66">
        <f t="shared" si="7"/>
        <v>19</v>
      </c>
      <c r="T29" s="65">
        <f>VLOOKUP($A29,'Return Data'!$B$7:$R$2843,13,0)</f>
        <v>5.2135999999999996</v>
      </c>
      <c r="U29" s="66">
        <f t="shared" si="8"/>
        <v>21</v>
      </c>
      <c r="V29" s="65">
        <f>VLOOKUP($A29,'Return Data'!$B$7:$R$2843,17,0)</f>
        <v>6.9789000000000003</v>
      </c>
      <c r="W29" s="66">
        <f t="shared" si="9"/>
        <v>9</v>
      </c>
      <c r="X29" s="65">
        <f>VLOOKUP($A29,'Return Data'!$B$7:$R$2843,14,0)</f>
        <v>7.4871999999999996</v>
      </c>
      <c r="Y29" s="66">
        <f t="shared" si="10"/>
        <v>11</v>
      </c>
      <c r="Z29" s="65">
        <f>VLOOKUP($A29,'Return Data'!$B$7:$R$2843,16,0)</f>
        <v>7.9946999999999999</v>
      </c>
      <c r="AA29" s="67">
        <f t="shared" si="11"/>
        <v>12</v>
      </c>
    </row>
    <row r="30" spans="1:27" x14ac:dyDescent="0.3">
      <c r="A30" s="63" t="s">
        <v>1062</v>
      </c>
      <c r="B30" s="64">
        <f>VLOOKUP($A30,'Return Data'!$B$7:$R$2843,3,0)</f>
        <v>44340</v>
      </c>
      <c r="C30" s="65">
        <f>VLOOKUP($A30,'Return Data'!$B$7:$R$2843,4,0)</f>
        <v>27.292400000000001</v>
      </c>
      <c r="D30" s="65">
        <f>VLOOKUP($A30,'Return Data'!$B$7:$R$2843,5,0)</f>
        <v>3.835</v>
      </c>
      <c r="E30" s="66">
        <f t="shared" si="0"/>
        <v>13</v>
      </c>
      <c r="F30" s="65">
        <f>VLOOKUP($A30,'Return Data'!$B$7:$R$2843,6,0)</f>
        <v>3.835</v>
      </c>
      <c r="G30" s="66">
        <f t="shared" si="1"/>
        <v>13</v>
      </c>
      <c r="H30" s="65">
        <f>VLOOKUP($A30,'Return Data'!$B$7:$R$2843,7,0)</f>
        <v>5.1444000000000001</v>
      </c>
      <c r="I30" s="66">
        <f t="shared" si="2"/>
        <v>11</v>
      </c>
      <c r="J30" s="65">
        <f>VLOOKUP($A30,'Return Data'!$B$7:$R$2843,8,0)</f>
        <v>4.2674000000000003</v>
      </c>
      <c r="K30" s="66">
        <f t="shared" si="3"/>
        <v>11</v>
      </c>
      <c r="L30" s="65">
        <f>VLOOKUP($A30,'Return Data'!$B$7:$R$2843,9,0)</f>
        <v>4.6037999999999997</v>
      </c>
      <c r="M30" s="66">
        <f t="shared" si="4"/>
        <v>19</v>
      </c>
      <c r="N30" s="65">
        <f>VLOOKUP($A30,'Return Data'!$B$7:$R$2843,10,0)</f>
        <v>4.5735000000000001</v>
      </c>
      <c r="O30" s="66">
        <f t="shared" si="5"/>
        <v>20</v>
      </c>
      <c r="P30" s="65">
        <f>VLOOKUP($A30,'Return Data'!$B$7:$R$2843,11,0)</f>
        <v>3.7686999999999999</v>
      </c>
      <c r="Q30" s="66">
        <f t="shared" si="6"/>
        <v>19</v>
      </c>
      <c r="R30" s="65">
        <f>VLOOKUP($A30,'Return Data'!$B$7:$R$2843,12,0)</f>
        <v>4.2858000000000001</v>
      </c>
      <c r="S30" s="66">
        <f t="shared" si="7"/>
        <v>22</v>
      </c>
      <c r="T30" s="65">
        <f>VLOOKUP($A30,'Return Data'!$B$7:$R$2843,13,0)</f>
        <v>4.9219999999999997</v>
      </c>
      <c r="U30" s="66">
        <f t="shared" si="8"/>
        <v>23</v>
      </c>
      <c r="V30" s="65">
        <f>VLOOKUP($A30,'Return Data'!$B$7:$R$2843,17,0)</f>
        <v>1.3366</v>
      </c>
      <c r="W30" s="66">
        <f t="shared" si="9"/>
        <v>20</v>
      </c>
      <c r="X30" s="65">
        <f>VLOOKUP($A30,'Return Data'!$B$7:$R$2843,14,0)</f>
        <v>3.6381000000000001</v>
      </c>
      <c r="Y30" s="66">
        <f t="shared" si="10"/>
        <v>20</v>
      </c>
      <c r="Z30" s="65">
        <f>VLOOKUP($A30,'Return Data'!$B$7:$R$2843,16,0)</f>
        <v>6.8513000000000002</v>
      </c>
      <c r="AA30" s="67">
        <f t="shared" si="11"/>
        <v>20</v>
      </c>
    </row>
    <row r="31" spans="1:27" x14ac:dyDescent="0.3">
      <c r="A31" s="63" t="s">
        <v>1066</v>
      </c>
      <c r="B31" s="64">
        <f>VLOOKUP($A31,'Return Data'!$B$7:$R$2843,3,0)</f>
        <v>44340</v>
      </c>
      <c r="C31" s="65">
        <f>VLOOKUP($A31,'Return Data'!$B$7:$R$2843,4,0)</f>
        <v>3142.9596000000001</v>
      </c>
      <c r="D31" s="65">
        <f>VLOOKUP($A31,'Return Data'!$B$7:$R$2843,5,0)</f>
        <v>4.7652000000000001</v>
      </c>
      <c r="E31" s="66">
        <f t="shared" si="0"/>
        <v>4</v>
      </c>
      <c r="F31" s="65">
        <f>VLOOKUP($A31,'Return Data'!$B$7:$R$2843,6,0)</f>
        <v>4.7652000000000001</v>
      </c>
      <c r="G31" s="66">
        <f t="shared" si="1"/>
        <v>4</v>
      </c>
      <c r="H31" s="65">
        <f>VLOOKUP($A31,'Return Data'!$B$7:$R$2843,7,0)</f>
        <v>6.3804999999999996</v>
      </c>
      <c r="I31" s="66">
        <f t="shared" si="2"/>
        <v>2</v>
      </c>
      <c r="J31" s="65">
        <f>VLOOKUP($A31,'Return Data'!$B$7:$R$2843,8,0)</f>
        <v>4.84</v>
      </c>
      <c r="K31" s="66">
        <f t="shared" si="3"/>
        <v>8</v>
      </c>
      <c r="L31" s="65">
        <f>VLOOKUP($A31,'Return Data'!$B$7:$R$2843,9,0)</f>
        <v>5.3011999999999997</v>
      </c>
      <c r="M31" s="66">
        <f t="shared" si="4"/>
        <v>8</v>
      </c>
      <c r="N31" s="65">
        <f>VLOOKUP($A31,'Return Data'!$B$7:$R$2843,10,0)</f>
        <v>5.4074999999999998</v>
      </c>
      <c r="O31" s="66">
        <f t="shared" si="5"/>
        <v>9</v>
      </c>
      <c r="P31" s="65">
        <f>VLOOKUP($A31,'Return Data'!$B$7:$R$2843,11,0)</f>
        <v>3.7770999999999999</v>
      </c>
      <c r="Q31" s="66">
        <f t="shared" si="6"/>
        <v>17</v>
      </c>
      <c r="R31" s="65">
        <f>VLOOKUP($A31,'Return Data'!$B$7:$R$2843,12,0)</f>
        <v>4.7976000000000001</v>
      </c>
      <c r="S31" s="66">
        <f t="shared" si="7"/>
        <v>14</v>
      </c>
      <c r="T31" s="65">
        <f>VLOOKUP($A31,'Return Data'!$B$7:$R$2843,13,0)</f>
        <v>5.7169999999999996</v>
      </c>
      <c r="U31" s="66">
        <f t="shared" si="8"/>
        <v>16</v>
      </c>
      <c r="V31" s="65">
        <f>VLOOKUP($A31,'Return Data'!$B$7:$R$2843,17,0)</f>
        <v>4.1311</v>
      </c>
      <c r="W31" s="66">
        <f t="shared" si="9"/>
        <v>18</v>
      </c>
      <c r="X31" s="65">
        <f>VLOOKUP($A31,'Return Data'!$B$7:$R$2843,14,0)</f>
        <v>5.5349000000000004</v>
      </c>
      <c r="Y31" s="66">
        <f t="shared" si="10"/>
        <v>19</v>
      </c>
      <c r="Z31" s="65">
        <f>VLOOKUP($A31,'Return Data'!$B$7:$R$2843,16,0)</f>
        <v>7.4358000000000004</v>
      </c>
      <c r="AA31" s="67">
        <f t="shared" si="11"/>
        <v>16</v>
      </c>
    </row>
    <row r="32" spans="1:27" x14ac:dyDescent="0.3">
      <c r="A32" s="63" t="s">
        <v>1067</v>
      </c>
      <c r="B32" s="64">
        <f>VLOOKUP($A32,'Return Data'!$B$7:$R$2843,3,0)</f>
        <v>44340</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-6.9821</v>
      </c>
      <c r="U32" s="66">
        <f t="shared" si="8"/>
        <v>26</v>
      </c>
      <c r="V32" s="65"/>
      <c r="W32" s="66"/>
      <c r="X32" s="65"/>
      <c r="Y32" s="66"/>
      <c r="Z32" s="65">
        <f>VLOOKUP($A32,'Return Data'!$B$7:$R$2843,16,0)</f>
        <v>-18.396699999999999</v>
      </c>
      <c r="AA32" s="67">
        <f t="shared" si="11"/>
        <v>26</v>
      </c>
    </row>
    <row r="33" spans="1:27" x14ac:dyDescent="0.3">
      <c r="A33" s="63" t="s">
        <v>1068</v>
      </c>
      <c r="B33" s="64">
        <f>VLOOKUP($A33,'Return Data'!$B$7:$R$2843,3,0)</f>
        <v>44340</v>
      </c>
      <c r="C33" s="65">
        <f>VLOOKUP($A33,'Return Data'!$B$7:$R$2843,4,0)</f>
        <v>2663.2973000000002</v>
      </c>
      <c r="D33" s="65">
        <f>VLOOKUP($A33,'Return Data'!$B$7:$R$2843,5,0)</f>
        <v>3.2827000000000002</v>
      </c>
      <c r="E33" s="66">
        <f t="shared" si="0"/>
        <v>20</v>
      </c>
      <c r="F33" s="65">
        <f>VLOOKUP($A33,'Return Data'!$B$7:$R$2843,6,0)</f>
        <v>3.2827000000000002</v>
      </c>
      <c r="G33" s="66">
        <f t="shared" si="1"/>
        <v>20</v>
      </c>
      <c r="H33" s="65">
        <f>VLOOKUP($A33,'Return Data'!$B$7:$R$2843,7,0)</f>
        <v>4.9032999999999998</v>
      </c>
      <c r="I33" s="66">
        <f t="shared" si="2"/>
        <v>17</v>
      </c>
      <c r="J33" s="65">
        <f>VLOOKUP($A33,'Return Data'!$B$7:$R$2843,8,0)</f>
        <v>3.8677000000000001</v>
      </c>
      <c r="K33" s="66">
        <f t="shared" si="3"/>
        <v>20</v>
      </c>
      <c r="L33" s="65">
        <f>VLOOKUP($A33,'Return Data'!$B$7:$R$2843,9,0)</f>
        <v>4.6738999999999997</v>
      </c>
      <c r="M33" s="66">
        <f t="shared" si="4"/>
        <v>17</v>
      </c>
      <c r="N33" s="65">
        <f>VLOOKUP($A33,'Return Data'!$B$7:$R$2843,10,0)</f>
        <v>4.9272</v>
      </c>
      <c r="O33" s="66">
        <f t="shared" si="5"/>
        <v>17</v>
      </c>
      <c r="P33" s="65">
        <f>VLOOKUP($A33,'Return Data'!$B$7:$R$2843,11,0)</f>
        <v>3.7728000000000002</v>
      </c>
      <c r="Q33" s="66">
        <f t="shared" si="6"/>
        <v>18</v>
      </c>
      <c r="R33" s="65">
        <f>VLOOKUP($A33,'Return Data'!$B$7:$R$2843,12,0)</f>
        <v>4.5031999999999996</v>
      </c>
      <c r="S33" s="66">
        <f t="shared" si="7"/>
        <v>18</v>
      </c>
      <c r="T33" s="65">
        <f>VLOOKUP($A33,'Return Data'!$B$7:$R$2843,13,0)</f>
        <v>5.3166000000000002</v>
      </c>
      <c r="U33" s="66">
        <f t="shared" si="8"/>
        <v>19</v>
      </c>
      <c r="V33" s="65">
        <f>VLOOKUP($A33,'Return Data'!$B$7:$R$2843,17,0)</f>
        <v>0.85089999999999999</v>
      </c>
      <c r="W33" s="66">
        <f>RANK(V33,V$8:V$33,0)</f>
        <v>21</v>
      </c>
      <c r="X33" s="65">
        <f>VLOOKUP($A33,'Return Data'!$B$7:$R$2843,14,0)</f>
        <v>3.1438000000000001</v>
      </c>
      <c r="Y33" s="66">
        <f>RANK(X33,X$8:X$33,0)</f>
        <v>21</v>
      </c>
      <c r="Z33" s="65">
        <f>VLOOKUP($A33,'Return Data'!$B$7:$R$2843,16,0)</f>
        <v>6.6497999999999999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4.0227538461538463</v>
      </c>
      <c r="E35" s="74"/>
      <c r="F35" s="75">
        <f>AVERAGE(F8:F33)</f>
        <v>4.0227538461538463</v>
      </c>
      <c r="G35" s="74"/>
      <c r="H35" s="75">
        <f>AVERAGE(H8:H33)</f>
        <v>4.8218653846153847</v>
      </c>
      <c r="I35" s="74"/>
      <c r="J35" s="75">
        <f>AVERAGE(J8:J33)</f>
        <v>3.371373076923077</v>
      </c>
      <c r="K35" s="74"/>
      <c r="L35" s="75">
        <f>AVERAGE(L8:L33)</f>
        <v>4.7218038461538461</v>
      </c>
      <c r="M35" s="74"/>
      <c r="N35" s="75">
        <f>AVERAGE(N8:N33)</f>
        <v>5.0833346153846151</v>
      </c>
      <c r="O35" s="74"/>
      <c r="P35" s="75">
        <f>AVERAGE(P8:P33)</f>
        <v>4.4189730769230771</v>
      </c>
      <c r="Q35" s="74"/>
      <c r="R35" s="75">
        <f>AVERAGE(R8:R33)</f>
        <v>5.1508884615384609</v>
      </c>
      <c r="S35" s="74"/>
      <c r="T35" s="75">
        <f>AVERAGE(T8:T33)</f>
        <v>8.0648230769230782</v>
      </c>
      <c r="U35" s="74"/>
      <c r="V35" s="75">
        <f>AVERAGE(V8:V33)</f>
        <v>4.1953519999999997</v>
      </c>
      <c r="W35" s="74"/>
      <c r="X35" s="75">
        <f>AVERAGE(X8:X33)</f>
        <v>5.5415720000000013</v>
      </c>
      <c r="Y35" s="74"/>
      <c r="Z35" s="75">
        <f>AVERAGE(Z8:Z33)</f>
        <v>6.4547615384615389</v>
      </c>
      <c r="AA35" s="76"/>
    </row>
    <row r="36" spans="1:27" x14ac:dyDescent="0.3">
      <c r="A36" s="73" t="s">
        <v>28</v>
      </c>
      <c r="B36" s="74"/>
      <c r="C36" s="74"/>
      <c r="D36" s="75">
        <f>MIN(D8:D33)</f>
        <v>0</v>
      </c>
      <c r="E36" s="74"/>
      <c r="F36" s="75">
        <f>MIN(F8:F33)</f>
        <v>0</v>
      </c>
      <c r="G36" s="74"/>
      <c r="H36" s="75">
        <f>MIN(H8:H33)</f>
        <v>-0.75770000000000004</v>
      </c>
      <c r="I36" s="74"/>
      <c r="J36" s="75">
        <f>MIN(J8:J33)</f>
        <v>-18.371300000000002</v>
      </c>
      <c r="K36" s="74"/>
      <c r="L36" s="75">
        <f>MIN(L8:L33)</f>
        <v>0</v>
      </c>
      <c r="M36" s="74"/>
      <c r="N36" s="75">
        <f>MIN(N8:N33)</f>
        <v>0</v>
      </c>
      <c r="O36" s="74"/>
      <c r="P36" s="75">
        <f>MIN(P8:P33)</f>
        <v>0</v>
      </c>
      <c r="Q36" s="74"/>
      <c r="R36" s="75">
        <f>MIN(R8:R33)</f>
        <v>0</v>
      </c>
      <c r="S36" s="74"/>
      <c r="T36" s="75">
        <f>MIN(T8:T33)</f>
        <v>-6.9821</v>
      </c>
      <c r="U36" s="74"/>
      <c r="V36" s="75">
        <f>MIN(V8:V33)</f>
        <v>-14.679500000000001</v>
      </c>
      <c r="W36" s="74"/>
      <c r="X36" s="75">
        <f>MIN(X8:X33)</f>
        <v>-8.2743000000000002</v>
      </c>
      <c r="Y36" s="74"/>
      <c r="Z36" s="75">
        <f>MIN(Z8:Z33)</f>
        <v>-18.396699999999999</v>
      </c>
      <c r="AA36" s="76"/>
    </row>
    <row r="37" spans="1:27" ht="15" thickBot="1" x14ac:dyDescent="0.35">
      <c r="A37" s="77" t="s">
        <v>29</v>
      </c>
      <c r="B37" s="78"/>
      <c r="C37" s="78"/>
      <c r="D37" s="79">
        <f>MAX(D8:D33)</f>
        <v>16.0871</v>
      </c>
      <c r="E37" s="78"/>
      <c r="F37" s="79">
        <f>MAX(F8:F33)</f>
        <v>16.0871</v>
      </c>
      <c r="G37" s="78"/>
      <c r="H37" s="79">
        <f>MAX(H8:H33)</f>
        <v>7.3444000000000003</v>
      </c>
      <c r="I37" s="78"/>
      <c r="J37" s="79">
        <f>MAX(J8:J33)</f>
        <v>6.6113</v>
      </c>
      <c r="K37" s="78"/>
      <c r="L37" s="79">
        <f>MAX(L8:L33)</f>
        <v>7.1318000000000001</v>
      </c>
      <c r="M37" s="78"/>
      <c r="N37" s="79">
        <f>MAX(N8:N33)</f>
        <v>9.1397999999999993</v>
      </c>
      <c r="O37" s="78"/>
      <c r="P37" s="79">
        <f>MAX(P8:P33)</f>
        <v>13.015599999999999</v>
      </c>
      <c r="Q37" s="78"/>
      <c r="R37" s="79">
        <f>MAX(R8:R33)</f>
        <v>12.867900000000001</v>
      </c>
      <c r="S37" s="78"/>
      <c r="T37" s="79">
        <f>MAX(T8:T33)</f>
        <v>37.377699999999997</v>
      </c>
      <c r="U37" s="78"/>
      <c r="V37" s="79">
        <f>MAX(V8:V33)</f>
        <v>7.8348000000000004</v>
      </c>
      <c r="W37" s="78"/>
      <c r="X37" s="79">
        <f>MAX(X8:X33)</f>
        <v>8.2772000000000006</v>
      </c>
      <c r="Y37" s="78"/>
      <c r="Z37" s="79">
        <f>MAX(Z8:Z33)</f>
        <v>8.6463999999999999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44340</v>
      </c>
      <c r="C8" s="65">
        <f>VLOOKUP($A8,'Return Data'!$B$7:$R$2843,4,0)</f>
        <v>519.53639999999996</v>
      </c>
      <c r="D8" s="65">
        <f>VLOOKUP($A8,'Return Data'!$B$7:$R$2843,5,0)</f>
        <v>3.3496999999999999</v>
      </c>
      <c r="E8" s="66">
        <f t="shared" ref="E8:E33" si="0">RANK(D8,D$8:D$33,0)</f>
        <v>11</v>
      </c>
      <c r="F8" s="65">
        <f>VLOOKUP($A8,'Return Data'!$B$7:$R$2843,6,0)</f>
        <v>3.3496999999999999</v>
      </c>
      <c r="G8" s="66">
        <f t="shared" ref="G8:G33" si="1">RANK(F8,F$8:F$33,0)</f>
        <v>11</v>
      </c>
      <c r="H8" s="65">
        <f>VLOOKUP($A8,'Return Data'!$B$7:$R$2843,7,0)</f>
        <v>5.0532000000000004</v>
      </c>
      <c r="I8" s="66">
        <f t="shared" ref="I8:I33" si="2">RANK(H8,H$8:H$33,0)</f>
        <v>5</v>
      </c>
      <c r="J8" s="65">
        <f>VLOOKUP($A8,'Return Data'!$B$7:$R$2843,8,0)</f>
        <v>4.0651000000000002</v>
      </c>
      <c r="K8" s="66">
        <f t="shared" ref="K8:K33" si="3">RANK(J8,J$8:J$33,0)</f>
        <v>8</v>
      </c>
      <c r="L8" s="65">
        <f>VLOOKUP($A8,'Return Data'!$B$7:$R$2843,9,0)</f>
        <v>4.9555999999999996</v>
      </c>
      <c r="M8" s="66">
        <f t="shared" ref="M8:M33" si="4">RANK(L8,L$8:L$33,0)</f>
        <v>6</v>
      </c>
      <c r="N8" s="65">
        <f>VLOOKUP($A8,'Return Data'!$B$7:$R$2843,10,0)</f>
        <v>5.1608999999999998</v>
      </c>
      <c r="O8" s="66">
        <f t="shared" ref="O8:O33" si="5">RANK(N8,N$8:N$33,0)</f>
        <v>6</v>
      </c>
      <c r="P8" s="65">
        <f>VLOOKUP($A8,'Return Data'!$B$7:$R$2843,11,0)</f>
        <v>3.4803000000000002</v>
      </c>
      <c r="Q8" s="66">
        <f t="shared" ref="Q8:Q33" si="6">RANK(P8,P$8:P$33,0)</f>
        <v>15</v>
      </c>
      <c r="R8" s="65">
        <f>VLOOKUP($A8,'Return Data'!$B$7:$R$2843,12,0)</f>
        <v>4.6077000000000004</v>
      </c>
      <c r="S8" s="66">
        <f t="shared" ref="S8:S33" si="7">RANK(R8,R$8:R$33,0)</f>
        <v>6</v>
      </c>
      <c r="T8" s="65">
        <f>VLOOKUP($A8,'Return Data'!$B$7:$R$2843,13,0)</f>
        <v>5.8013000000000003</v>
      </c>
      <c r="U8" s="66">
        <f t="shared" ref="U8:U33" si="8">RANK(T8,T$8:T$33,0)</f>
        <v>12</v>
      </c>
      <c r="V8" s="65">
        <f>VLOOKUP($A8,'Return Data'!$B$7:$R$2843,17,0)</f>
        <v>6.9546999999999999</v>
      </c>
      <c r="W8" s="66">
        <f t="shared" ref="W8:W31" si="9">RANK(V8,V$8:V$33,0)</f>
        <v>5</v>
      </c>
      <c r="X8" s="65">
        <f>VLOOKUP($A8,'Return Data'!$B$7:$R$2843,14,0)</f>
        <v>7.3912000000000004</v>
      </c>
      <c r="Y8" s="66">
        <f t="shared" ref="Y8:Y31" si="10">RANK(X8,X$8:X$33,0)</f>
        <v>5</v>
      </c>
      <c r="Z8" s="65">
        <f>VLOOKUP($A8,'Return Data'!$B$7:$R$2843,16,0)</f>
        <v>7.4123999999999999</v>
      </c>
      <c r="AA8" s="67">
        <f t="shared" ref="AA8:AA33" si="11">RANK(Z8,Z$8:Z$33,0)</f>
        <v>15</v>
      </c>
    </row>
    <row r="9" spans="1:27" x14ac:dyDescent="0.3">
      <c r="A9" s="63" t="s">
        <v>1017</v>
      </c>
      <c r="B9" s="64">
        <f>VLOOKUP($A9,'Return Data'!$B$7:$R$2843,3,0)</f>
        <v>44340</v>
      </c>
      <c r="C9" s="65">
        <f>VLOOKUP($A9,'Return Data'!$B$7:$R$2843,4,0)</f>
        <v>2418.0104000000001</v>
      </c>
      <c r="D9" s="65">
        <f>VLOOKUP($A9,'Return Data'!$B$7:$R$2843,5,0)</f>
        <v>3.9748000000000001</v>
      </c>
      <c r="E9" s="66">
        <f t="shared" si="0"/>
        <v>5</v>
      </c>
      <c r="F9" s="65">
        <f>VLOOKUP($A9,'Return Data'!$B$7:$R$2843,6,0)</f>
        <v>3.9748000000000001</v>
      </c>
      <c r="G9" s="66">
        <f t="shared" si="1"/>
        <v>5</v>
      </c>
      <c r="H9" s="65">
        <f>VLOOKUP($A9,'Return Data'!$B$7:$R$2843,7,0)</f>
        <v>5.7522000000000002</v>
      </c>
      <c r="I9" s="66">
        <f t="shared" si="2"/>
        <v>4</v>
      </c>
      <c r="J9" s="65">
        <f>VLOOKUP($A9,'Return Data'!$B$7:$R$2843,8,0)</f>
        <v>4.2877000000000001</v>
      </c>
      <c r="K9" s="66">
        <f t="shared" si="3"/>
        <v>6</v>
      </c>
      <c r="L9" s="65">
        <f>VLOOKUP($A9,'Return Data'!$B$7:$R$2843,9,0)</f>
        <v>4.8220999999999998</v>
      </c>
      <c r="M9" s="66">
        <f t="shared" si="4"/>
        <v>8</v>
      </c>
      <c r="N9" s="65">
        <f>VLOOKUP($A9,'Return Data'!$B$7:$R$2843,10,0)</f>
        <v>4.8315000000000001</v>
      </c>
      <c r="O9" s="66">
        <f t="shared" si="5"/>
        <v>10</v>
      </c>
      <c r="P9" s="65">
        <f>VLOOKUP($A9,'Return Data'!$B$7:$R$2843,11,0)</f>
        <v>3.7359</v>
      </c>
      <c r="Q9" s="66">
        <f t="shared" si="6"/>
        <v>7</v>
      </c>
      <c r="R9" s="65">
        <f>VLOOKUP($A9,'Return Data'!$B$7:$R$2843,12,0)</f>
        <v>4.5475000000000003</v>
      </c>
      <c r="S9" s="66">
        <f t="shared" si="7"/>
        <v>11</v>
      </c>
      <c r="T9" s="65">
        <f>VLOOKUP($A9,'Return Data'!$B$7:$R$2843,13,0)</f>
        <v>5.5551000000000004</v>
      </c>
      <c r="U9" s="66">
        <f t="shared" si="8"/>
        <v>13</v>
      </c>
      <c r="V9" s="65">
        <f>VLOOKUP($A9,'Return Data'!$B$7:$R$2843,17,0)</f>
        <v>6.9648000000000003</v>
      </c>
      <c r="W9" s="66">
        <f t="shared" si="9"/>
        <v>4</v>
      </c>
      <c r="X9" s="65">
        <f>VLOOKUP($A9,'Return Data'!$B$7:$R$2843,14,0)</f>
        <v>7.5124000000000004</v>
      </c>
      <c r="Y9" s="66">
        <f t="shared" si="10"/>
        <v>2</v>
      </c>
      <c r="Z9" s="65">
        <f>VLOOKUP($A9,'Return Data'!$B$7:$R$2843,16,0)</f>
        <v>7.8875000000000002</v>
      </c>
      <c r="AA9" s="67">
        <f t="shared" si="11"/>
        <v>6</v>
      </c>
    </row>
    <row r="10" spans="1:27" x14ac:dyDescent="0.3">
      <c r="A10" s="63" t="s">
        <v>1018</v>
      </c>
      <c r="B10" s="64">
        <f>VLOOKUP($A10,'Return Data'!$B$7:$R$2843,3,0)</f>
        <v>44340</v>
      </c>
      <c r="C10" s="65">
        <f>VLOOKUP($A10,'Return Data'!$B$7:$R$2843,4,0)</f>
        <v>1564.1833999999999</v>
      </c>
      <c r="D10" s="65">
        <f>VLOOKUP($A10,'Return Data'!$B$7:$R$2843,5,0)</f>
        <v>2.0327999999999999</v>
      </c>
      <c r="E10" s="66">
        <f t="shared" si="0"/>
        <v>24</v>
      </c>
      <c r="F10" s="65">
        <f>VLOOKUP($A10,'Return Data'!$B$7:$R$2843,6,0)</f>
        <v>2.0327999999999999</v>
      </c>
      <c r="G10" s="66">
        <f t="shared" si="1"/>
        <v>24</v>
      </c>
      <c r="H10" s="65">
        <f>VLOOKUP($A10,'Return Data'!$B$7:$R$2843,7,0)</f>
        <v>4.5271999999999997</v>
      </c>
      <c r="I10" s="66">
        <f t="shared" si="2"/>
        <v>14</v>
      </c>
      <c r="J10" s="65">
        <f>VLOOKUP($A10,'Return Data'!$B$7:$R$2843,8,0)</f>
        <v>3.7082999999999999</v>
      </c>
      <c r="K10" s="66">
        <f t="shared" si="3"/>
        <v>12</v>
      </c>
      <c r="L10" s="65">
        <f>VLOOKUP($A10,'Return Data'!$B$7:$R$2843,9,0)</f>
        <v>3.6383999999999999</v>
      </c>
      <c r="M10" s="66">
        <f t="shared" si="4"/>
        <v>24</v>
      </c>
      <c r="N10" s="65">
        <f>VLOOKUP($A10,'Return Data'!$B$7:$R$2843,10,0)</f>
        <v>6.6607000000000003</v>
      </c>
      <c r="O10" s="66">
        <f t="shared" si="5"/>
        <v>2</v>
      </c>
      <c r="P10" s="65">
        <f>VLOOKUP($A10,'Return Data'!$B$7:$R$2843,11,0)</f>
        <v>9.6384000000000007</v>
      </c>
      <c r="Q10" s="66">
        <f t="shared" si="6"/>
        <v>2</v>
      </c>
      <c r="R10" s="65">
        <f>VLOOKUP($A10,'Return Data'!$B$7:$R$2843,12,0)</f>
        <v>9.3412000000000006</v>
      </c>
      <c r="S10" s="66">
        <f t="shared" si="7"/>
        <v>2</v>
      </c>
      <c r="T10" s="65">
        <f>VLOOKUP($A10,'Return Data'!$B$7:$R$2843,13,0)</f>
        <v>37.084200000000003</v>
      </c>
      <c r="U10" s="66">
        <f t="shared" si="8"/>
        <v>1</v>
      </c>
      <c r="V10" s="65">
        <f>VLOOKUP($A10,'Return Data'!$B$7:$R$2843,17,0)</f>
        <v>-14.902100000000001</v>
      </c>
      <c r="W10" s="66">
        <f t="shared" si="9"/>
        <v>25</v>
      </c>
      <c r="X10" s="65">
        <f>VLOOKUP($A10,'Return Data'!$B$7:$R$2843,14,0)</f>
        <v>-8.5234000000000005</v>
      </c>
      <c r="Y10" s="66">
        <f t="shared" si="10"/>
        <v>25</v>
      </c>
      <c r="Z10" s="65">
        <f>VLOOKUP($A10,'Return Data'!$B$7:$R$2843,16,0)</f>
        <v>3.8233000000000001</v>
      </c>
      <c r="AA10" s="67">
        <f t="shared" si="11"/>
        <v>24</v>
      </c>
    </row>
    <row r="11" spans="1:27" x14ac:dyDescent="0.3">
      <c r="A11" s="63" t="s">
        <v>1022</v>
      </c>
      <c r="B11" s="64">
        <f>VLOOKUP($A11,'Return Data'!$B$7:$R$2843,3,0)</f>
        <v>44340</v>
      </c>
      <c r="C11" s="65">
        <f>VLOOKUP($A11,'Return Data'!$B$7:$R$2843,4,0)</f>
        <v>31.992799999999999</v>
      </c>
      <c r="D11" s="65">
        <f>VLOOKUP($A11,'Return Data'!$B$7:$R$2843,5,0)</f>
        <v>4.4511000000000003</v>
      </c>
      <c r="E11" s="66">
        <f t="shared" si="0"/>
        <v>4</v>
      </c>
      <c r="F11" s="65">
        <f>VLOOKUP($A11,'Return Data'!$B$7:$R$2843,6,0)</f>
        <v>4.4511000000000003</v>
      </c>
      <c r="G11" s="66">
        <f t="shared" si="1"/>
        <v>4</v>
      </c>
      <c r="H11" s="65">
        <f>VLOOKUP($A11,'Return Data'!$B$7:$R$2843,7,0)</f>
        <v>4.1757</v>
      </c>
      <c r="I11" s="66">
        <f t="shared" si="2"/>
        <v>21</v>
      </c>
      <c r="J11" s="65">
        <f>VLOOKUP($A11,'Return Data'!$B$7:$R$2843,8,0)</f>
        <v>4.6859999999999999</v>
      </c>
      <c r="K11" s="66">
        <f t="shared" si="3"/>
        <v>4</v>
      </c>
      <c r="L11" s="65">
        <f>VLOOKUP($A11,'Return Data'!$B$7:$R$2843,9,0)</f>
        <v>4.9002999999999997</v>
      </c>
      <c r="M11" s="66">
        <f t="shared" si="4"/>
        <v>7</v>
      </c>
      <c r="N11" s="65">
        <f>VLOOKUP($A11,'Return Data'!$B$7:$R$2843,10,0)</f>
        <v>5.2858000000000001</v>
      </c>
      <c r="O11" s="66">
        <f t="shared" si="5"/>
        <v>4</v>
      </c>
      <c r="P11" s="65">
        <f>VLOOKUP($A11,'Return Data'!$B$7:$R$2843,11,0)</f>
        <v>3.6985000000000001</v>
      </c>
      <c r="Q11" s="66">
        <f t="shared" si="6"/>
        <v>8</v>
      </c>
      <c r="R11" s="65">
        <f>VLOOKUP($A11,'Return Data'!$B$7:$R$2843,12,0)</f>
        <v>4.5624000000000002</v>
      </c>
      <c r="S11" s="66">
        <f t="shared" si="7"/>
        <v>10</v>
      </c>
      <c r="T11" s="65">
        <f>VLOOKUP($A11,'Return Data'!$B$7:$R$2843,13,0)</f>
        <v>5.0812999999999997</v>
      </c>
      <c r="U11" s="66">
        <f t="shared" si="8"/>
        <v>18</v>
      </c>
      <c r="V11" s="65">
        <f>VLOOKUP($A11,'Return Data'!$B$7:$R$2843,17,0)</f>
        <v>6.2534000000000001</v>
      </c>
      <c r="W11" s="66">
        <f t="shared" si="9"/>
        <v>10</v>
      </c>
      <c r="X11" s="65">
        <f>VLOOKUP($A11,'Return Data'!$B$7:$R$2843,14,0)</f>
        <v>6.8788</v>
      </c>
      <c r="Y11" s="66">
        <f t="shared" si="10"/>
        <v>11</v>
      </c>
      <c r="Z11" s="65">
        <f>VLOOKUP($A11,'Return Data'!$B$7:$R$2843,16,0)</f>
        <v>7.7394999999999996</v>
      </c>
      <c r="AA11" s="67">
        <f t="shared" si="11"/>
        <v>7</v>
      </c>
    </row>
    <row r="12" spans="1:27" x14ac:dyDescent="0.3">
      <c r="A12" s="63" t="s">
        <v>1025</v>
      </c>
      <c r="B12" s="64">
        <f>VLOOKUP($A12,'Return Data'!$B$7:$R$2843,3,0)</f>
        <v>44340</v>
      </c>
      <c r="C12" s="65">
        <f>VLOOKUP($A12,'Return Data'!$B$7:$R$2843,4,0)</f>
        <v>33.276000000000003</v>
      </c>
      <c r="D12" s="65">
        <f>VLOOKUP($A12,'Return Data'!$B$7:$R$2843,5,0)</f>
        <v>2.9257</v>
      </c>
      <c r="E12" s="66">
        <f t="shared" si="0"/>
        <v>18</v>
      </c>
      <c r="F12" s="65">
        <f>VLOOKUP($A12,'Return Data'!$B$7:$R$2843,6,0)</f>
        <v>2.9257</v>
      </c>
      <c r="G12" s="66">
        <f t="shared" si="1"/>
        <v>18</v>
      </c>
      <c r="H12" s="65">
        <f>VLOOKUP($A12,'Return Data'!$B$7:$R$2843,7,0)</f>
        <v>3.6692999999999998</v>
      </c>
      <c r="I12" s="66">
        <f t="shared" si="2"/>
        <v>24</v>
      </c>
      <c r="J12" s="65">
        <f>VLOOKUP($A12,'Return Data'!$B$7:$R$2843,8,0)</f>
        <v>3.0356000000000001</v>
      </c>
      <c r="K12" s="66">
        <f t="shared" si="3"/>
        <v>24</v>
      </c>
      <c r="L12" s="65">
        <f>VLOOKUP($A12,'Return Data'!$B$7:$R$2843,9,0)</f>
        <v>3.6629</v>
      </c>
      <c r="M12" s="66">
        <f t="shared" si="4"/>
        <v>23</v>
      </c>
      <c r="N12" s="65">
        <f>VLOOKUP($A12,'Return Data'!$B$7:$R$2843,10,0)</f>
        <v>3.8138999999999998</v>
      </c>
      <c r="O12" s="66">
        <f t="shared" si="5"/>
        <v>21</v>
      </c>
      <c r="P12" s="65">
        <f>VLOOKUP($A12,'Return Data'!$B$7:$R$2843,11,0)</f>
        <v>3.0526</v>
      </c>
      <c r="Q12" s="66">
        <f t="shared" si="6"/>
        <v>22</v>
      </c>
      <c r="R12" s="65">
        <f>VLOOKUP($A12,'Return Data'!$B$7:$R$2843,12,0)</f>
        <v>3.7294</v>
      </c>
      <c r="S12" s="66">
        <f t="shared" si="7"/>
        <v>23</v>
      </c>
      <c r="T12" s="65">
        <f>VLOOKUP($A12,'Return Data'!$B$7:$R$2843,13,0)</f>
        <v>4.3110999999999997</v>
      </c>
      <c r="U12" s="66">
        <f t="shared" si="8"/>
        <v>23</v>
      </c>
      <c r="V12" s="65">
        <f>VLOOKUP($A12,'Return Data'!$B$7:$R$2843,17,0)</f>
        <v>6.0933999999999999</v>
      </c>
      <c r="W12" s="66">
        <f t="shared" si="9"/>
        <v>12</v>
      </c>
      <c r="X12" s="65">
        <f>VLOOKUP($A12,'Return Data'!$B$7:$R$2843,14,0)</f>
        <v>6.7351000000000001</v>
      </c>
      <c r="Y12" s="66">
        <f t="shared" si="10"/>
        <v>12</v>
      </c>
      <c r="Z12" s="65">
        <f>VLOOKUP($A12,'Return Data'!$B$7:$R$2843,16,0)</f>
        <v>7.6874000000000002</v>
      </c>
      <c r="AA12" s="67">
        <f t="shared" si="11"/>
        <v>8</v>
      </c>
    </row>
    <row r="13" spans="1:27" x14ac:dyDescent="0.3">
      <c r="A13" s="63" t="s">
        <v>1027</v>
      </c>
      <c r="B13" s="64">
        <f>VLOOKUP($A13,'Return Data'!$B$7:$R$2843,3,0)</f>
        <v>44340</v>
      </c>
      <c r="C13" s="65">
        <f>VLOOKUP($A13,'Return Data'!$B$7:$R$2843,4,0)</f>
        <v>15.6244</v>
      </c>
      <c r="D13" s="65">
        <f>VLOOKUP($A13,'Return Data'!$B$7:$R$2843,5,0)</f>
        <v>3.5831</v>
      </c>
      <c r="E13" s="66">
        <f t="shared" si="0"/>
        <v>9</v>
      </c>
      <c r="F13" s="65">
        <f>VLOOKUP($A13,'Return Data'!$B$7:$R$2843,6,0)</f>
        <v>3.5831</v>
      </c>
      <c r="G13" s="66">
        <f t="shared" si="1"/>
        <v>9</v>
      </c>
      <c r="H13" s="65">
        <f>VLOOKUP($A13,'Return Data'!$B$7:$R$2843,7,0)</f>
        <v>4.1414999999999997</v>
      </c>
      <c r="I13" s="66">
        <f t="shared" si="2"/>
        <v>22</v>
      </c>
      <c r="J13" s="65">
        <f>VLOOKUP($A13,'Return Data'!$B$7:$R$2843,8,0)</f>
        <v>3.1408</v>
      </c>
      <c r="K13" s="66">
        <f t="shared" si="3"/>
        <v>22</v>
      </c>
      <c r="L13" s="65">
        <f>VLOOKUP($A13,'Return Data'!$B$7:$R$2843,9,0)</f>
        <v>4.2882999999999996</v>
      </c>
      <c r="M13" s="66">
        <f t="shared" si="4"/>
        <v>15</v>
      </c>
      <c r="N13" s="65">
        <f>VLOOKUP($A13,'Return Data'!$B$7:$R$2843,10,0)</f>
        <v>4.7099000000000002</v>
      </c>
      <c r="O13" s="66">
        <f t="shared" si="5"/>
        <v>12</v>
      </c>
      <c r="P13" s="65">
        <f>VLOOKUP($A13,'Return Data'!$B$7:$R$2843,11,0)</f>
        <v>3.4272</v>
      </c>
      <c r="Q13" s="66">
        <f t="shared" si="6"/>
        <v>17</v>
      </c>
      <c r="R13" s="65">
        <f>VLOOKUP($A13,'Return Data'!$B$7:$R$2843,12,0)</f>
        <v>4.1410999999999998</v>
      </c>
      <c r="S13" s="66">
        <f t="shared" si="7"/>
        <v>17</v>
      </c>
      <c r="T13" s="65">
        <f>VLOOKUP($A13,'Return Data'!$B$7:$R$2843,13,0)</f>
        <v>4.7561999999999998</v>
      </c>
      <c r="U13" s="66">
        <f t="shared" si="8"/>
        <v>20</v>
      </c>
      <c r="V13" s="65">
        <f>VLOOKUP($A13,'Return Data'!$B$7:$R$2843,17,0)</f>
        <v>6.87</v>
      </c>
      <c r="W13" s="66">
        <f t="shared" si="9"/>
        <v>6</v>
      </c>
      <c r="X13" s="65">
        <f>VLOOKUP($A13,'Return Data'!$B$7:$R$2843,14,0)</f>
        <v>7.2744</v>
      </c>
      <c r="Y13" s="66">
        <f t="shared" si="10"/>
        <v>7</v>
      </c>
      <c r="Z13" s="65">
        <f>VLOOKUP($A13,'Return Data'!$B$7:$R$2843,16,0)</f>
        <v>7.4493</v>
      </c>
      <c r="AA13" s="67">
        <f t="shared" si="11"/>
        <v>14</v>
      </c>
    </row>
    <row r="14" spans="1:27" x14ac:dyDescent="0.3">
      <c r="A14" s="63" t="s">
        <v>1934</v>
      </c>
      <c r="B14" s="64">
        <f>VLOOKUP($A14,'Return Data'!$B$7:$R$2843,3,0)</f>
        <v>44340</v>
      </c>
      <c r="C14" s="65">
        <f>VLOOKUP($A14,'Return Data'!$B$7:$R$2843,4,0)</f>
        <v>23.448</v>
      </c>
      <c r="D14" s="65">
        <f>VLOOKUP($A14,'Return Data'!$B$7:$R$2843,5,0)</f>
        <v>16.054500000000001</v>
      </c>
      <c r="E14" s="66">
        <f t="shared" si="0"/>
        <v>1</v>
      </c>
      <c r="F14" s="65">
        <f>VLOOKUP($A14,'Return Data'!$B$7:$R$2843,6,0)</f>
        <v>16.054500000000001</v>
      </c>
      <c r="G14" s="66">
        <f t="shared" si="1"/>
        <v>1</v>
      </c>
      <c r="H14" s="65">
        <f>VLOOKUP($A14,'Return Data'!$B$7:$R$2843,7,0)</f>
        <v>-0.7782</v>
      </c>
      <c r="I14" s="66">
        <f t="shared" si="2"/>
        <v>26</v>
      </c>
      <c r="J14" s="65">
        <f>VLOOKUP($A14,'Return Data'!$B$7:$R$2843,8,0)</f>
        <v>-18.382300000000001</v>
      </c>
      <c r="K14" s="66">
        <f t="shared" si="3"/>
        <v>26</v>
      </c>
      <c r="L14" s="65">
        <f>VLOOKUP($A14,'Return Data'!$B$7:$R$2843,9,0)</f>
        <v>1.0202</v>
      </c>
      <c r="M14" s="66">
        <f t="shared" si="4"/>
        <v>25</v>
      </c>
      <c r="N14" s="65">
        <f>VLOOKUP($A14,'Return Data'!$B$7:$R$2843,10,0)</f>
        <v>9.0690000000000008</v>
      </c>
      <c r="O14" s="66">
        <f t="shared" si="5"/>
        <v>1</v>
      </c>
      <c r="P14" s="65">
        <f>VLOOKUP($A14,'Return Data'!$B$7:$R$2843,11,0)</f>
        <v>12.7834</v>
      </c>
      <c r="Q14" s="66">
        <f t="shared" si="6"/>
        <v>1</v>
      </c>
      <c r="R14" s="65">
        <f>VLOOKUP($A14,'Return Data'!$B$7:$R$2843,12,0)</f>
        <v>12.5764</v>
      </c>
      <c r="S14" s="66">
        <f t="shared" si="7"/>
        <v>1</v>
      </c>
      <c r="T14" s="65">
        <f>VLOOKUP($A14,'Return Data'!$B$7:$R$2843,13,0)</f>
        <v>13.018800000000001</v>
      </c>
      <c r="U14" s="66">
        <f t="shared" si="8"/>
        <v>3</v>
      </c>
      <c r="V14" s="65">
        <f>VLOOKUP($A14,'Return Data'!$B$7:$R$2843,17,0)</f>
        <v>3.5371000000000001</v>
      </c>
      <c r="W14" s="66">
        <f t="shared" si="9"/>
        <v>19</v>
      </c>
      <c r="X14" s="65">
        <f>VLOOKUP($A14,'Return Data'!$B$7:$R$2843,14,0)</f>
        <v>5.2984</v>
      </c>
      <c r="Y14" s="66">
        <f t="shared" si="10"/>
        <v>19</v>
      </c>
      <c r="Z14" s="65">
        <f>VLOOKUP($A14,'Return Data'!$B$7:$R$2843,16,0)</f>
        <v>8.1823999999999995</v>
      </c>
      <c r="AA14" s="67">
        <f t="shared" si="11"/>
        <v>1</v>
      </c>
    </row>
    <row r="15" spans="1:27" x14ac:dyDescent="0.3">
      <c r="A15" s="63" t="s">
        <v>1032</v>
      </c>
      <c r="B15" s="64">
        <f>VLOOKUP($A15,'Return Data'!$B$7:$R$2843,3,0)</f>
        <v>44340</v>
      </c>
      <c r="C15" s="65">
        <f>VLOOKUP($A15,'Return Data'!$B$7:$R$2843,4,0)</f>
        <v>45.362900000000003</v>
      </c>
      <c r="D15" s="65">
        <f>VLOOKUP($A15,'Return Data'!$B$7:$R$2843,5,0)</f>
        <v>4.6954000000000002</v>
      </c>
      <c r="E15" s="66">
        <f t="shared" si="0"/>
        <v>2</v>
      </c>
      <c r="F15" s="65">
        <f>VLOOKUP($A15,'Return Data'!$B$7:$R$2843,6,0)</f>
        <v>4.6954000000000002</v>
      </c>
      <c r="G15" s="66">
        <f t="shared" si="1"/>
        <v>2</v>
      </c>
      <c r="H15" s="65">
        <f>VLOOKUP($A15,'Return Data'!$B$7:$R$2843,7,0)</f>
        <v>6.7561</v>
      </c>
      <c r="I15" s="66">
        <f t="shared" si="2"/>
        <v>1</v>
      </c>
      <c r="J15" s="65">
        <f>VLOOKUP($A15,'Return Data'!$B$7:$R$2843,8,0)</f>
        <v>5.5060000000000002</v>
      </c>
      <c r="K15" s="66">
        <f t="shared" si="3"/>
        <v>2</v>
      </c>
      <c r="L15" s="65">
        <f>VLOOKUP($A15,'Return Data'!$B$7:$R$2843,9,0)</f>
        <v>5.9844999999999997</v>
      </c>
      <c r="M15" s="66">
        <f t="shared" si="4"/>
        <v>2</v>
      </c>
      <c r="N15" s="65">
        <f>VLOOKUP($A15,'Return Data'!$B$7:$R$2843,10,0)</f>
        <v>4.2206999999999999</v>
      </c>
      <c r="O15" s="66">
        <f t="shared" si="5"/>
        <v>19</v>
      </c>
      <c r="P15" s="65">
        <f>VLOOKUP($A15,'Return Data'!$B$7:$R$2843,11,0)</f>
        <v>4.0689000000000002</v>
      </c>
      <c r="Q15" s="66">
        <f t="shared" si="6"/>
        <v>5</v>
      </c>
      <c r="R15" s="65">
        <f>VLOOKUP($A15,'Return Data'!$B$7:$R$2843,12,0)</f>
        <v>5.2481999999999998</v>
      </c>
      <c r="S15" s="66">
        <f t="shared" si="7"/>
        <v>4</v>
      </c>
      <c r="T15" s="65">
        <f>VLOOKUP($A15,'Return Data'!$B$7:$R$2843,13,0)</f>
        <v>6.4488000000000003</v>
      </c>
      <c r="U15" s="66">
        <f t="shared" si="8"/>
        <v>8</v>
      </c>
      <c r="V15" s="65">
        <f>VLOOKUP($A15,'Return Data'!$B$7:$R$2843,17,0)</f>
        <v>7.0918000000000001</v>
      </c>
      <c r="W15" s="66">
        <f t="shared" si="9"/>
        <v>2</v>
      </c>
      <c r="X15" s="65">
        <f>VLOOKUP($A15,'Return Data'!$B$7:$R$2843,14,0)</f>
        <v>7.3662999999999998</v>
      </c>
      <c r="Y15" s="66">
        <f t="shared" si="10"/>
        <v>6</v>
      </c>
      <c r="Z15" s="65">
        <f>VLOOKUP($A15,'Return Data'!$B$7:$R$2843,16,0)</f>
        <v>7.2762000000000002</v>
      </c>
      <c r="AA15" s="67">
        <f t="shared" si="11"/>
        <v>16</v>
      </c>
    </row>
    <row r="16" spans="1:27" x14ac:dyDescent="0.3">
      <c r="A16" s="63" t="s">
        <v>1034</v>
      </c>
      <c r="B16" s="64">
        <f>VLOOKUP($A16,'Return Data'!$B$7:$R$2843,3,0)</f>
        <v>44340</v>
      </c>
      <c r="C16" s="65">
        <f>VLOOKUP($A16,'Return Data'!$B$7:$R$2843,4,0)</f>
        <v>16.295000000000002</v>
      </c>
      <c r="D16" s="65">
        <f>VLOOKUP($A16,'Return Data'!$B$7:$R$2843,5,0)</f>
        <v>2.7631999999999999</v>
      </c>
      <c r="E16" s="66">
        <f t="shared" si="0"/>
        <v>20</v>
      </c>
      <c r="F16" s="65">
        <f>VLOOKUP($A16,'Return Data'!$B$7:$R$2843,6,0)</f>
        <v>2.7631999999999999</v>
      </c>
      <c r="G16" s="66">
        <f t="shared" si="1"/>
        <v>20</v>
      </c>
      <c r="H16" s="65">
        <f>VLOOKUP($A16,'Return Data'!$B$7:$R$2843,7,0)</f>
        <v>4.2272999999999996</v>
      </c>
      <c r="I16" s="66">
        <f t="shared" si="2"/>
        <v>19</v>
      </c>
      <c r="J16" s="65">
        <f>VLOOKUP($A16,'Return Data'!$B$7:$R$2843,8,0)</f>
        <v>3.0594999999999999</v>
      </c>
      <c r="K16" s="66">
        <f t="shared" si="3"/>
        <v>23</v>
      </c>
      <c r="L16" s="65">
        <f>VLOOKUP($A16,'Return Data'!$B$7:$R$2843,9,0)</f>
        <v>3.9876</v>
      </c>
      <c r="M16" s="66">
        <f t="shared" si="4"/>
        <v>19</v>
      </c>
      <c r="N16" s="65">
        <f>VLOOKUP($A16,'Return Data'!$B$7:$R$2843,10,0)</f>
        <v>4.6684000000000001</v>
      </c>
      <c r="O16" s="66">
        <f t="shared" si="5"/>
        <v>13</v>
      </c>
      <c r="P16" s="65">
        <f>VLOOKUP($A16,'Return Data'!$B$7:$R$2843,11,0)</f>
        <v>3.0935999999999999</v>
      </c>
      <c r="Q16" s="66">
        <f t="shared" si="6"/>
        <v>20</v>
      </c>
      <c r="R16" s="65">
        <f>VLOOKUP($A16,'Return Data'!$B$7:$R$2843,12,0)</f>
        <v>3.8378999999999999</v>
      </c>
      <c r="S16" s="66">
        <f t="shared" si="7"/>
        <v>21</v>
      </c>
      <c r="T16" s="65">
        <f>VLOOKUP($A16,'Return Data'!$B$7:$R$2843,13,0)</f>
        <v>12.8416</v>
      </c>
      <c r="U16" s="66">
        <f t="shared" si="8"/>
        <v>4</v>
      </c>
      <c r="V16" s="65">
        <f>VLOOKUP($A16,'Return Data'!$B$7:$R$2843,17,0)</f>
        <v>-0.56899999999999995</v>
      </c>
      <c r="W16" s="66">
        <f t="shared" si="9"/>
        <v>22</v>
      </c>
      <c r="X16" s="65">
        <f>VLOOKUP($A16,'Return Data'!$B$7:$R$2843,14,0)</f>
        <v>2.0802</v>
      </c>
      <c r="Y16" s="66">
        <f t="shared" si="10"/>
        <v>22</v>
      </c>
      <c r="Z16" s="65">
        <f>VLOOKUP($A16,'Return Data'!$B$7:$R$2843,16,0)</f>
        <v>3.3982999999999999</v>
      </c>
      <c r="AA16" s="67">
        <f t="shared" si="11"/>
        <v>25</v>
      </c>
    </row>
    <row r="17" spans="1:27" x14ac:dyDescent="0.3">
      <c r="A17" s="63" t="s">
        <v>1036</v>
      </c>
      <c r="B17" s="64">
        <f>VLOOKUP($A17,'Return Data'!$B$7:$R$2843,3,0)</f>
        <v>44340</v>
      </c>
      <c r="C17" s="65">
        <f>VLOOKUP($A17,'Return Data'!$B$7:$R$2843,4,0)</f>
        <v>419.47320000000002</v>
      </c>
      <c r="D17" s="65">
        <f>VLOOKUP($A17,'Return Data'!$B$7:$R$2843,5,0)</f>
        <v>3.9024000000000001</v>
      </c>
      <c r="E17" s="66">
        <f t="shared" si="0"/>
        <v>6</v>
      </c>
      <c r="F17" s="65">
        <f>VLOOKUP($A17,'Return Data'!$B$7:$R$2843,6,0)</f>
        <v>3.9024000000000001</v>
      </c>
      <c r="G17" s="66">
        <f t="shared" si="1"/>
        <v>6</v>
      </c>
      <c r="H17" s="65">
        <f>VLOOKUP($A17,'Return Data'!$B$7:$R$2843,7,0)</f>
        <v>6.1105999999999998</v>
      </c>
      <c r="I17" s="66">
        <f t="shared" si="2"/>
        <v>2</v>
      </c>
      <c r="J17" s="65">
        <f>VLOOKUP($A17,'Return Data'!$B$7:$R$2843,8,0)</f>
        <v>6.5011999999999999</v>
      </c>
      <c r="K17" s="66">
        <f t="shared" si="3"/>
        <v>1</v>
      </c>
      <c r="L17" s="65">
        <f>VLOOKUP($A17,'Return Data'!$B$7:$R$2843,9,0)</f>
        <v>7.0213000000000001</v>
      </c>
      <c r="M17" s="66">
        <f t="shared" si="4"/>
        <v>1</v>
      </c>
      <c r="N17" s="65">
        <f>VLOOKUP($A17,'Return Data'!$B$7:$R$2843,10,0)</f>
        <v>3.7608999999999999</v>
      </c>
      <c r="O17" s="66">
        <f t="shared" si="5"/>
        <v>23</v>
      </c>
      <c r="P17" s="65">
        <f>VLOOKUP($A17,'Return Data'!$B$7:$R$2843,11,0)</f>
        <v>4.0476999999999999</v>
      </c>
      <c r="Q17" s="66">
        <f t="shared" si="6"/>
        <v>6</v>
      </c>
      <c r="R17" s="65">
        <f>VLOOKUP($A17,'Return Data'!$B$7:$R$2843,12,0)</f>
        <v>5.3522999999999996</v>
      </c>
      <c r="S17" s="66">
        <f t="shared" si="7"/>
        <v>3</v>
      </c>
      <c r="T17" s="65">
        <f>VLOOKUP($A17,'Return Data'!$B$7:$R$2843,13,0)</f>
        <v>6.5224000000000002</v>
      </c>
      <c r="U17" s="66">
        <f t="shared" si="8"/>
        <v>7</v>
      </c>
      <c r="V17" s="65">
        <f>VLOOKUP($A17,'Return Data'!$B$7:$R$2843,17,0)</f>
        <v>7.5174000000000003</v>
      </c>
      <c r="W17" s="66">
        <f t="shared" si="9"/>
        <v>1</v>
      </c>
      <c r="X17" s="65">
        <f>VLOOKUP($A17,'Return Data'!$B$7:$R$2843,14,0)</f>
        <v>7.8441000000000001</v>
      </c>
      <c r="Y17" s="66">
        <f t="shared" si="10"/>
        <v>1</v>
      </c>
      <c r="Z17" s="65">
        <f>VLOOKUP($A17,'Return Data'!$B$7:$R$2843,16,0)</f>
        <v>7.9831000000000003</v>
      </c>
      <c r="AA17" s="67">
        <f t="shared" si="11"/>
        <v>2</v>
      </c>
    </row>
    <row r="18" spans="1:27" x14ac:dyDescent="0.3">
      <c r="A18" s="63" t="s">
        <v>1039</v>
      </c>
      <c r="B18" s="64">
        <f>VLOOKUP($A18,'Return Data'!$B$7:$R$2843,3,0)</f>
        <v>44340</v>
      </c>
      <c r="C18" s="65">
        <f>VLOOKUP($A18,'Return Data'!$B$7:$R$2843,4,0)</f>
        <v>30.444600000000001</v>
      </c>
      <c r="D18" s="65">
        <f>VLOOKUP($A18,'Return Data'!$B$7:$R$2843,5,0)</f>
        <v>3.5977999999999999</v>
      </c>
      <c r="E18" s="66">
        <f t="shared" si="0"/>
        <v>8</v>
      </c>
      <c r="F18" s="65">
        <f>VLOOKUP($A18,'Return Data'!$B$7:$R$2843,6,0)</f>
        <v>3.5977999999999999</v>
      </c>
      <c r="G18" s="66">
        <f t="shared" si="1"/>
        <v>8</v>
      </c>
      <c r="H18" s="65">
        <f>VLOOKUP($A18,'Return Data'!$B$7:$R$2843,7,0)</f>
        <v>4.5255000000000001</v>
      </c>
      <c r="I18" s="66">
        <f t="shared" si="2"/>
        <v>15</v>
      </c>
      <c r="J18" s="65">
        <f>VLOOKUP($A18,'Return Data'!$B$7:$R$2843,8,0)</f>
        <v>3.6789999999999998</v>
      </c>
      <c r="K18" s="66">
        <f t="shared" si="3"/>
        <v>13</v>
      </c>
      <c r="L18" s="65">
        <f>VLOOKUP($A18,'Return Data'!$B$7:$R$2843,9,0)</f>
        <v>4.5852000000000004</v>
      </c>
      <c r="M18" s="66">
        <f t="shared" si="4"/>
        <v>10</v>
      </c>
      <c r="N18" s="65">
        <f>VLOOKUP($A18,'Return Data'!$B$7:$R$2843,10,0)</f>
        <v>4.9074999999999998</v>
      </c>
      <c r="O18" s="66">
        <f t="shared" si="5"/>
        <v>7</v>
      </c>
      <c r="P18" s="65">
        <f>VLOOKUP($A18,'Return Data'!$B$7:$R$2843,11,0)</f>
        <v>3.4849999999999999</v>
      </c>
      <c r="Q18" s="66">
        <f t="shared" si="6"/>
        <v>14</v>
      </c>
      <c r="R18" s="65">
        <f>VLOOKUP($A18,'Return Data'!$B$7:$R$2843,12,0)</f>
        <v>4.1623999999999999</v>
      </c>
      <c r="S18" s="66">
        <f t="shared" si="7"/>
        <v>16</v>
      </c>
      <c r="T18" s="65">
        <f>VLOOKUP($A18,'Return Data'!$B$7:$R$2843,13,0)</f>
        <v>5.0244999999999997</v>
      </c>
      <c r="U18" s="66">
        <f t="shared" si="8"/>
        <v>19</v>
      </c>
      <c r="V18" s="65">
        <f>VLOOKUP($A18,'Return Data'!$B$7:$R$2843,17,0)</f>
        <v>6.5975000000000001</v>
      </c>
      <c r="W18" s="66">
        <f t="shared" si="9"/>
        <v>8</v>
      </c>
      <c r="X18" s="65">
        <f>VLOOKUP($A18,'Return Data'!$B$7:$R$2843,14,0)</f>
        <v>7.2096</v>
      </c>
      <c r="Y18" s="66">
        <f t="shared" si="10"/>
        <v>8</v>
      </c>
      <c r="Z18" s="65">
        <f>VLOOKUP($A18,'Return Data'!$B$7:$R$2843,16,0)</f>
        <v>7.5179</v>
      </c>
      <c r="AA18" s="67">
        <f t="shared" si="11"/>
        <v>12</v>
      </c>
    </row>
    <row r="19" spans="1:27" x14ac:dyDescent="0.3">
      <c r="A19" s="63" t="s">
        <v>1040</v>
      </c>
      <c r="B19" s="64">
        <f>VLOOKUP($A19,'Return Data'!$B$7:$R$2843,3,0)</f>
        <v>44340</v>
      </c>
      <c r="C19" s="65">
        <f>VLOOKUP($A19,'Return Data'!$B$7:$R$2843,4,0)</f>
        <v>2985.4133999999999</v>
      </c>
      <c r="D19" s="65">
        <f>VLOOKUP($A19,'Return Data'!$B$7:$R$2843,5,0)</f>
        <v>3.1648999999999998</v>
      </c>
      <c r="E19" s="66">
        <f t="shared" si="0"/>
        <v>15</v>
      </c>
      <c r="F19" s="65">
        <f>VLOOKUP($A19,'Return Data'!$B$7:$R$2843,6,0)</f>
        <v>3.1648999999999998</v>
      </c>
      <c r="G19" s="66">
        <f t="shared" si="1"/>
        <v>15</v>
      </c>
      <c r="H19" s="65">
        <f>VLOOKUP($A19,'Return Data'!$B$7:$R$2843,7,0)</f>
        <v>4.4455</v>
      </c>
      <c r="I19" s="66">
        <f t="shared" si="2"/>
        <v>17</v>
      </c>
      <c r="J19" s="65">
        <f>VLOOKUP($A19,'Return Data'!$B$7:$R$2843,8,0)</f>
        <v>3.2477999999999998</v>
      </c>
      <c r="K19" s="66">
        <f t="shared" si="3"/>
        <v>21</v>
      </c>
      <c r="L19" s="65">
        <f>VLOOKUP($A19,'Return Data'!$B$7:$R$2843,9,0)</f>
        <v>4.3864999999999998</v>
      </c>
      <c r="M19" s="66">
        <f t="shared" si="4"/>
        <v>13</v>
      </c>
      <c r="N19" s="65">
        <f>VLOOKUP($A19,'Return Data'!$B$7:$R$2843,10,0)</f>
        <v>4.8756000000000004</v>
      </c>
      <c r="O19" s="66">
        <f t="shared" si="5"/>
        <v>8</v>
      </c>
      <c r="P19" s="65">
        <f>VLOOKUP($A19,'Return Data'!$B$7:$R$2843,11,0)</f>
        <v>3.5038</v>
      </c>
      <c r="Q19" s="66">
        <f t="shared" si="6"/>
        <v>13</v>
      </c>
      <c r="R19" s="65">
        <f>VLOOKUP($A19,'Return Data'!$B$7:$R$2843,12,0)</f>
        <v>4.2317</v>
      </c>
      <c r="S19" s="66">
        <f t="shared" si="7"/>
        <v>15</v>
      </c>
      <c r="T19" s="65">
        <f>VLOOKUP($A19,'Return Data'!$B$7:$R$2843,13,0)</f>
        <v>5.1113999999999997</v>
      </c>
      <c r="U19" s="66">
        <f t="shared" si="8"/>
        <v>17</v>
      </c>
      <c r="V19" s="65">
        <f>VLOOKUP($A19,'Return Data'!$B$7:$R$2843,17,0)</f>
        <v>6.8238000000000003</v>
      </c>
      <c r="W19" s="66">
        <f t="shared" si="9"/>
        <v>7</v>
      </c>
      <c r="X19" s="65">
        <f>VLOOKUP($A19,'Return Data'!$B$7:$R$2843,14,0)</f>
        <v>7.4287000000000001</v>
      </c>
      <c r="Y19" s="66">
        <f t="shared" si="10"/>
        <v>4</v>
      </c>
      <c r="Z19" s="65">
        <f>VLOOKUP($A19,'Return Data'!$B$7:$R$2843,16,0)</f>
        <v>7.9147999999999996</v>
      </c>
      <c r="AA19" s="67">
        <f t="shared" si="11"/>
        <v>4</v>
      </c>
    </row>
    <row r="20" spans="1:27" x14ac:dyDescent="0.3">
      <c r="A20" s="63" t="s">
        <v>1042</v>
      </c>
      <c r="B20" s="64">
        <f>VLOOKUP($A20,'Return Data'!$B$7:$R$2843,3,0)</f>
        <v>44340</v>
      </c>
      <c r="C20" s="65">
        <f>VLOOKUP($A20,'Return Data'!$B$7:$R$2843,4,0)</f>
        <v>29.3611</v>
      </c>
      <c r="D20" s="65">
        <f>VLOOKUP($A20,'Return Data'!$B$7:$R$2843,5,0)</f>
        <v>2.1137000000000001</v>
      </c>
      <c r="E20" s="66">
        <f t="shared" si="0"/>
        <v>23</v>
      </c>
      <c r="F20" s="65">
        <f>VLOOKUP($A20,'Return Data'!$B$7:$R$2843,6,0)</f>
        <v>2.1137000000000001</v>
      </c>
      <c r="G20" s="66">
        <f t="shared" si="1"/>
        <v>23</v>
      </c>
      <c r="H20" s="65">
        <f>VLOOKUP($A20,'Return Data'!$B$7:$R$2843,7,0)</f>
        <v>4.7103999999999999</v>
      </c>
      <c r="I20" s="66">
        <f t="shared" si="2"/>
        <v>10</v>
      </c>
      <c r="J20" s="65">
        <f>VLOOKUP($A20,'Return Data'!$B$7:$R$2843,8,0)</f>
        <v>3.2717999999999998</v>
      </c>
      <c r="K20" s="66">
        <f t="shared" si="3"/>
        <v>20</v>
      </c>
      <c r="L20" s="65">
        <f>VLOOKUP($A20,'Return Data'!$B$7:$R$2843,9,0)</f>
        <v>3.8098999999999998</v>
      </c>
      <c r="M20" s="66">
        <f t="shared" si="4"/>
        <v>21</v>
      </c>
      <c r="N20" s="65">
        <f>VLOOKUP($A20,'Return Data'!$B$7:$R$2843,10,0)</f>
        <v>3.8020999999999998</v>
      </c>
      <c r="O20" s="66">
        <f t="shared" si="5"/>
        <v>22</v>
      </c>
      <c r="P20" s="65">
        <f>VLOOKUP($A20,'Return Data'!$B$7:$R$2843,11,0)</f>
        <v>2.9392</v>
      </c>
      <c r="Q20" s="66">
        <f t="shared" si="6"/>
        <v>25</v>
      </c>
      <c r="R20" s="65">
        <f>VLOOKUP($A20,'Return Data'!$B$7:$R$2843,12,0)</f>
        <v>3.6574</v>
      </c>
      <c r="S20" s="66">
        <f t="shared" si="7"/>
        <v>24</v>
      </c>
      <c r="T20" s="65">
        <f>VLOOKUP($A20,'Return Data'!$B$7:$R$2843,13,0)</f>
        <v>24.974900000000002</v>
      </c>
      <c r="U20" s="66">
        <f t="shared" si="8"/>
        <v>2</v>
      </c>
      <c r="V20" s="65">
        <f>VLOOKUP($A20,'Return Data'!$B$7:$R$2843,17,0)</f>
        <v>4.9564000000000004</v>
      </c>
      <c r="W20" s="66">
        <f t="shared" si="9"/>
        <v>17</v>
      </c>
      <c r="X20" s="65">
        <f>VLOOKUP($A20,'Return Data'!$B$7:$R$2843,14,0)</f>
        <v>5.6788999999999996</v>
      </c>
      <c r="Y20" s="66">
        <f t="shared" si="10"/>
        <v>17</v>
      </c>
      <c r="Z20" s="65">
        <f>VLOOKUP($A20,'Return Data'!$B$7:$R$2843,16,0)</f>
        <v>7.6205999999999996</v>
      </c>
      <c r="AA20" s="67">
        <f t="shared" si="11"/>
        <v>11</v>
      </c>
    </row>
    <row r="21" spans="1:27" x14ac:dyDescent="0.3">
      <c r="A21" s="63" t="s">
        <v>1044</v>
      </c>
      <c r="B21" s="64">
        <f>VLOOKUP($A21,'Return Data'!$B$7:$R$2843,3,0)</f>
        <v>44340</v>
      </c>
      <c r="C21" s="65">
        <f>VLOOKUP($A21,'Return Data'!$B$7:$R$2843,4,0)</f>
        <v>2647.1822999999999</v>
      </c>
      <c r="D21" s="65">
        <f>VLOOKUP($A21,'Return Data'!$B$7:$R$2843,5,0)</f>
        <v>2.5215000000000001</v>
      </c>
      <c r="E21" s="66">
        <f t="shared" si="0"/>
        <v>21</v>
      </c>
      <c r="F21" s="65">
        <f>VLOOKUP($A21,'Return Data'!$B$7:$R$2843,6,0)</f>
        <v>2.5215000000000001</v>
      </c>
      <c r="G21" s="66">
        <f t="shared" si="1"/>
        <v>21</v>
      </c>
      <c r="H21" s="65">
        <f>VLOOKUP($A21,'Return Data'!$B$7:$R$2843,7,0)</f>
        <v>4.1974</v>
      </c>
      <c r="I21" s="66">
        <f t="shared" si="2"/>
        <v>20</v>
      </c>
      <c r="J21" s="65">
        <f>VLOOKUP($A21,'Return Data'!$B$7:$R$2843,8,0)</f>
        <v>4.0415999999999999</v>
      </c>
      <c r="K21" s="66">
        <f t="shared" si="3"/>
        <v>9</v>
      </c>
      <c r="L21" s="65">
        <f>VLOOKUP($A21,'Return Data'!$B$7:$R$2843,9,0)</f>
        <v>5.0548999999999999</v>
      </c>
      <c r="M21" s="66">
        <f t="shared" si="4"/>
        <v>5</v>
      </c>
      <c r="N21" s="65">
        <f>VLOOKUP($A21,'Return Data'!$B$7:$R$2843,10,0)</f>
        <v>4.6269999999999998</v>
      </c>
      <c r="O21" s="66">
        <f t="shared" si="5"/>
        <v>14</v>
      </c>
      <c r="P21" s="65">
        <f>VLOOKUP($A21,'Return Data'!$B$7:$R$2843,11,0)</f>
        <v>3.1934999999999998</v>
      </c>
      <c r="Q21" s="66">
        <f t="shared" si="6"/>
        <v>18</v>
      </c>
      <c r="R21" s="65">
        <f>VLOOKUP($A21,'Return Data'!$B$7:$R$2843,12,0)</f>
        <v>4.5321999999999996</v>
      </c>
      <c r="S21" s="66">
        <f t="shared" si="7"/>
        <v>12</v>
      </c>
      <c r="T21" s="65">
        <f>VLOOKUP($A21,'Return Data'!$B$7:$R$2843,13,0)</f>
        <v>5.9675000000000002</v>
      </c>
      <c r="U21" s="66">
        <f t="shared" si="8"/>
        <v>11</v>
      </c>
      <c r="V21" s="65">
        <f>VLOOKUP($A21,'Return Data'!$B$7:$R$2843,17,0)</f>
        <v>6.9922000000000004</v>
      </c>
      <c r="W21" s="66">
        <f t="shared" si="9"/>
        <v>3</v>
      </c>
      <c r="X21" s="65">
        <f>VLOOKUP($A21,'Return Data'!$B$7:$R$2843,14,0)</f>
        <v>7.4550000000000001</v>
      </c>
      <c r="Y21" s="66">
        <f t="shared" si="10"/>
        <v>3</v>
      </c>
      <c r="Z21" s="65">
        <f>VLOOKUP($A21,'Return Data'!$B$7:$R$2843,16,0)</f>
        <v>7.6388999999999996</v>
      </c>
      <c r="AA21" s="67">
        <f t="shared" si="11"/>
        <v>9</v>
      </c>
    </row>
    <row r="22" spans="1:27" x14ac:dyDescent="0.3">
      <c r="A22" s="63" t="s">
        <v>1047</v>
      </c>
      <c r="B22" s="64">
        <f>VLOOKUP($A22,'Return Data'!$B$7:$R$2843,3,0)</f>
        <v>44340</v>
      </c>
      <c r="C22" s="65">
        <f>VLOOKUP($A22,'Return Data'!$B$7:$R$2843,4,0)</f>
        <v>22.3203</v>
      </c>
      <c r="D22" s="65">
        <f>VLOOKUP($A22,'Return Data'!$B$7:$R$2843,5,0)</f>
        <v>3.5440999999999998</v>
      </c>
      <c r="E22" s="66">
        <f t="shared" si="0"/>
        <v>10</v>
      </c>
      <c r="F22" s="65">
        <f>VLOOKUP($A22,'Return Data'!$B$7:$R$2843,6,0)</f>
        <v>3.5440999999999998</v>
      </c>
      <c r="G22" s="66">
        <f t="shared" si="1"/>
        <v>10</v>
      </c>
      <c r="H22" s="65">
        <f>VLOOKUP($A22,'Return Data'!$B$7:$R$2843,7,0)</f>
        <v>4.9806999999999997</v>
      </c>
      <c r="I22" s="66">
        <f t="shared" si="2"/>
        <v>6</v>
      </c>
      <c r="J22" s="65">
        <f>VLOOKUP($A22,'Return Data'!$B$7:$R$2843,8,0)</f>
        <v>3.5556999999999999</v>
      </c>
      <c r="K22" s="66">
        <f t="shared" si="3"/>
        <v>15</v>
      </c>
      <c r="L22" s="65">
        <f>VLOOKUP($A22,'Return Data'!$B$7:$R$2843,9,0)</f>
        <v>4.4638</v>
      </c>
      <c r="M22" s="66">
        <f t="shared" si="4"/>
        <v>12</v>
      </c>
      <c r="N22" s="65">
        <f>VLOOKUP($A22,'Return Data'!$B$7:$R$2843,10,0)</f>
        <v>4.7695999999999996</v>
      </c>
      <c r="O22" s="66">
        <f t="shared" si="5"/>
        <v>11</v>
      </c>
      <c r="P22" s="65">
        <f>VLOOKUP($A22,'Return Data'!$B$7:$R$2843,11,0)</f>
        <v>3.5066999999999999</v>
      </c>
      <c r="Q22" s="66">
        <f t="shared" si="6"/>
        <v>12</v>
      </c>
      <c r="R22" s="65">
        <f>VLOOKUP($A22,'Return Data'!$B$7:$R$2843,12,0)</f>
        <v>4.4943</v>
      </c>
      <c r="S22" s="66">
        <f t="shared" si="7"/>
        <v>13</v>
      </c>
      <c r="T22" s="65">
        <f>VLOOKUP($A22,'Return Data'!$B$7:$R$2843,13,0)</f>
        <v>7.5910000000000002</v>
      </c>
      <c r="U22" s="66">
        <f t="shared" si="8"/>
        <v>6</v>
      </c>
      <c r="V22" s="65">
        <f>VLOOKUP($A22,'Return Data'!$B$7:$R$2843,17,0)</f>
        <v>5.0229999999999997</v>
      </c>
      <c r="W22" s="66">
        <f t="shared" si="9"/>
        <v>15</v>
      </c>
      <c r="X22" s="65">
        <f>VLOOKUP($A22,'Return Data'!$B$7:$R$2843,14,0)</f>
        <v>6.0370999999999997</v>
      </c>
      <c r="Y22" s="66">
        <f t="shared" si="10"/>
        <v>14</v>
      </c>
      <c r="Z22" s="65">
        <f>VLOOKUP($A22,'Return Data'!$B$7:$R$2843,16,0)</f>
        <v>7.9650999999999996</v>
      </c>
      <c r="AA22" s="67">
        <f t="shared" si="11"/>
        <v>3</v>
      </c>
    </row>
    <row r="23" spans="1:27" x14ac:dyDescent="0.3">
      <c r="A23" s="63" t="s">
        <v>1048</v>
      </c>
      <c r="B23" s="64">
        <f>VLOOKUP($A23,'Return Data'!$B$7:$R$2843,3,0)</f>
        <v>44340</v>
      </c>
      <c r="C23" s="65">
        <f>VLOOKUP($A23,'Return Data'!$B$7:$R$2843,4,0)</f>
        <v>31.544499999999999</v>
      </c>
      <c r="D23" s="65">
        <f>VLOOKUP($A23,'Return Data'!$B$7:$R$2843,5,0)</f>
        <v>3.2793000000000001</v>
      </c>
      <c r="E23" s="66">
        <f t="shared" si="0"/>
        <v>12</v>
      </c>
      <c r="F23" s="65">
        <f>VLOOKUP($A23,'Return Data'!$B$7:$R$2843,6,0)</f>
        <v>3.2793000000000001</v>
      </c>
      <c r="G23" s="66">
        <f t="shared" si="1"/>
        <v>12</v>
      </c>
      <c r="H23" s="65">
        <f>VLOOKUP($A23,'Return Data'!$B$7:$R$2843,7,0)</f>
        <v>3.9039999999999999</v>
      </c>
      <c r="I23" s="66">
        <f t="shared" si="2"/>
        <v>23</v>
      </c>
      <c r="J23" s="65">
        <f>VLOOKUP($A23,'Return Data'!$B$7:$R$2843,8,0)</f>
        <v>3.335</v>
      </c>
      <c r="K23" s="66">
        <f t="shared" si="3"/>
        <v>18</v>
      </c>
      <c r="L23" s="65">
        <f>VLOOKUP($A23,'Return Data'!$B$7:$R$2843,9,0)</f>
        <v>4.2028999999999996</v>
      </c>
      <c r="M23" s="66">
        <f t="shared" si="4"/>
        <v>18</v>
      </c>
      <c r="N23" s="65">
        <f>VLOOKUP($A23,'Return Data'!$B$7:$R$2843,10,0)</f>
        <v>4.0133000000000001</v>
      </c>
      <c r="O23" s="66">
        <f t="shared" si="5"/>
        <v>20</v>
      </c>
      <c r="P23" s="65">
        <f>VLOOKUP($A23,'Return Data'!$B$7:$R$2843,11,0)</f>
        <v>4.2694000000000001</v>
      </c>
      <c r="Q23" s="66">
        <f t="shared" si="6"/>
        <v>4</v>
      </c>
      <c r="R23" s="65">
        <f>VLOOKUP($A23,'Return Data'!$B$7:$R$2843,12,0)</f>
        <v>4.5769000000000002</v>
      </c>
      <c r="S23" s="66">
        <f t="shared" si="7"/>
        <v>8</v>
      </c>
      <c r="T23" s="65">
        <f>VLOOKUP($A23,'Return Data'!$B$7:$R$2843,13,0)</f>
        <v>6.2103999999999999</v>
      </c>
      <c r="U23" s="66">
        <f t="shared" si="8"/>
        <v>10</v>
      </c>
      <c r="V23" s="65">
        <f>VLOOKUP($A23,'Return Data'!$B$7:$R$2843,17,0)</f>
        <v>4.9785000000000004</v>
      </c>
      <c r="W23" s="66">
        <f t="shared" si="9"/>
        <v>16</v>
      </c>
      <c r="X23" s="65">
        <f>VLOOKUP($A23,'Return Data'!$B$7:$R$2843,14,0)</f>
        <v>5.6889000000000003</v>
      </c>
      <c r="Y23" s="66">
        <f t="shared" si="10"/>
        <v>16</v>
      </c>
      <c r="Z23" s="65">
        <f>VLOOKUP($A23,'Return Data'!$B$7:$R$2843,16,0)</f>
        <v>6.5965999999999996</v>
      </c>
      <c r="AA23" s="67">
        <f t="shared" si="11"/>
        <v>19</v>
      </c>
    </row>
    <row r="24" spans="1:27" x14ac:dyDescent="0.3">
      <c r="A24" s="63" t="s">
        <v>1051</v>
      </c>
      <c r="B24" s="64">
        <f>VLOOKUP($A24,'Return Data'!$B$7:$R$2843,3,0)</f>
        <v>44340</v>
      </c>
      <c r="C24" s="65">
        <f>VLOOKUP($A24,'Return Data'!$B$7:$R$2843,4,0)</f>
        <v>1303.759</v>
      </c>
      <c r="D24" s="65">
        <f>VLOOKUP($A24,'Return Data'!$B$7:$R$2843,5,0)</f>
        <v>2.1821999999999999</v>
      </c>
      <c r="E24" s="66">
        <f t="shared" si="0"/>
        <v>22</v>
      </c>
      <c r="F24" s="65">
        <f>VLOOKUP($A24,'Return Data'!$B$7:$R$2843,6,0)</f>
        <v>2.1821999999999999</v>
      </c>
      <c r="G24" s="66">
        <f t="shared" si="1"/>
        <v>22</v>
      </c>
      <c r="H24" s="65">
        <f>VLOOKUP($A24,'Return Data'!$B$7:$R$2843,7,0)</f>
        <v>4.8895</v>
      </c>
      <c r="I24" s="66">
        <f t="shared" si="2"/>
        <v>7</v>
      </c>
      <c r="J24" s="65">
        <f>VLOOKUP($A24,'Return Data'!$B$7:$R$2843,8,0)</f>
        <v>4.1412000000000004</v>
      </c>
      <c r="K24" s="66">
        <f t="shared" si="3"/>
        <v>7</v>
      </c>
      <c r="L24" s="65">
        <f>VLOOKUP($A24,'Return Data'!$B$7:$R$2843,9,0)</f>
        <v>4.7969999999999997</v>
      </c>
      <c r="M24" s="66">
        <f t="shared" si="4"/>
        <v>9</v>
      </c>
      <c r="N24" s="65">
        <f>VLOOKUP($A24,'Return Data'!$B$7:$R$2843,10,0)</f>
        <v>4.3494999999999999</v>
      </c>
      <c r="O24" s="66">
        <f t="shared" si="5"/>
        <v>18</v>
      </c>
      <c r="P24" s="65">
        <f>VLOOKUP($A24,'Return Data'!$B$7:$R$2843,11,0)</f>
        <v>3.1398000000000001</v>
      </c>
      <c r="Q24" s="66">
        <f t="shared" si="6"/>
        <v>19</v>
      </c>
      <c r="R24" s="65">
        <f>VLOOKUP($A24,'Return Data'!$B$7:$R$2843,12,0)</f>
        <v>3.9737</v>
      </c>
      <c r="S24" s="66">
        <f t="shared" si="7"/>
        <v>19</v>
      </c>
      <c r="T24" s="65">
        <f>VLOOKUP($A24,'Return Data'!$B$7:$R$2843,13,0)</f>
        <v>4.6779000000000002</v>
      </c>
      <c r="U24" s="66">
        <f t="shared" si="8"/>
        <v>21</v>
      </c>
      <c r="V24" s="65">
        <f>VLOOKUP($A24,'Return Data'!$B$7:$R$2843,17,0)</f>
        <v>6.0601000000000003</v>
      </c>
      <c r="W24" s="66">
        <f t="shared" si="9"/>
        <v>13</v>
      </c>
      <c r="X24" s="65">
        <f>VLOOKUP($A24,'Return Data'!$B$7:$R$2843,14,0)</f>
        <v>6.6344000000000003</v>
      </c>
      <c r="Y24" s="66">
        <f t="shared" si="10"/>
        <v>13</v>
      </c>
      <c r="Z24" s="65">
        <f>VLOOKUP($A24,'Return Data'!$B$7:$R$2843,16,0)</f>
        <v>6.4070999999999998</v>
      </c>
      <c r="AA24" s="67">
        <f t="shared" si="11"/>
        <v>20</v>
      </c>
    </row>
    <row r="25" spans="1:27" x14ac:dyDescent="0.3">
      <c r="A25" s="63" t="s">
        <v>1053</v>
      </c>
      <c r="B25" s="64">
        <f>VLOOKUP($A25,'Return Data'!$B$7:$R$2843,3,0)</f>
        <v>44340</v>
      </c>
      <c r="C25" s="65">
        <f>VLOOKUP($A25,'Return Data'!$B$7:$R$2843,4,0)</f>
        <v>1793.8837000000001</v>
      </c>
      <c r="D25" s="65">
        <f>VLOOKUP($A25,'Return Data'!$B$7:$R$2843,5,0)</f>
        <v>3.2448000000000001</v>
      </c>
      <c r="E25" s="66">
        <f t="shared" si="0"/>
        <v>13</v>
      </c>
      <c r="F25" s="65">
        <f>VLOOKUP($A25,'Return Data'!$B$7:$R$2843,6,0)</f>
        <v>3.2448000000000001</v>
      </c>
      <c r="G25" s="66">
        <f t="shared" si="1"/>
        <v>13</v>
      </c>
      <c r="H25" s="65">
        <f>VLOOKUP($A25,'Return Data'!$B$7:$R$2843,7,0)</f>
        <v>4.6176000000000004</v>
      </c>
      <c r="I25" s="66">
        <f t="shared" si="2"/>
        <v>12</v>
      </c>
      <c r="J25" s="65">
        <f>VLOOKUP($A25,'Return Data'!$B$7:$R$2843,8,0)</f>
        <v>3.3246000000000002</v>
      </c>
      <c r="K25" s="66">
        <f t="shared" si="3"/>
        <v>19</v>
      </c>
      <c r="L25" s="65">
        <f>VLOOKUP($A25,'Return Data'!$B$7:$R$2843,9,0)</f>
        <v>4.2439</v>
      </c>
      <c r="M25" s="66">
        <f t="shared" si="4"/>
        <v>16</v>
      </c>
      <c r="N25" s="65">
        <f>VLOOKUP($A25,'Return Data'!$B$7:$R$2843,10,0)</f>
        <v>4.3756000000000004</v>
      </c>
      <c r="O25" s="66">
        <f t="shared" si="5"/>
        <v>17</v>
      </c>
      <c r="P25" s="65">
        <f>VLOOKUP($A25,'Return Data'!$B$7:$R$2843,11,0)</f>
        <v>3.0642999999999998</v>
      </c>
      <c r="Q25" s="66">
        <f t="shared" si="6"/>
        <v>21</v>
      </c>
      <c r="R25" s="65">
        <f>VLOOKUP($A25,'Return Data'!$B$7:$R$2843,12,0)</f>
        <v>4.0077999999999996</v>
      </c>
      <c r="S25" s="66">
        <f t="shared" si="7"/>
        <v>18</v>
      </c>
      <c r="T25" s="65">
        <f>VLOOKUP($A25,'Return Data'!$B$7:$R$2843,13,0)</f>
        <v>5.2301000000000002</v>
      </c>
      <c r="U25" s="66">
        <f t="shared" si="8"/>
        <v>16</v>
      </c>
      <c r="V25" s="65">
        <f>VLOOKUP($A25,'Return Data'!$B$7:$R$2843,17,0)</f>
        <v>5.2183000000000002</v>
      </c>
      <c r="W25" s="66">
        <f t="shared" si="9"/>
        <v>14</v>
      </c>
      <c r="X25" s="65">
        <f>VLOOKUP($A25,'Return Data'!$B$7:$R$2843,14,0)</f>
        <v>6.0266000000000002</v>
      </c>
      <c r="Y25" s="66">
        <f t="shared" si="10"/>
        <v>15</v>
      </c>
      <c r="Z25" s="65">
        <f>VLOOKUP($A25,'Return Data'!$B$7:$R$2843,16,0)</f>
        <v>4.5170000000000003</v>
      </c>
      <c r="AA25" s="67">
        <f t="shared" si="11"/>
        <v>23</v>
      </c>
    </row>
    <row r="26" spans="1:27" x14ac:dyDescent="0.3">
      <c r="A26" s="63" t="s">
        <v>1054</v>
      </c>
      <c r="B26" s="64">
        <f>VLOOKUP($A26,'Return Data'!$B$7:$R$2843,3,0)</f>
        <v>44340</v>
      </c>
      <c r="C26" s="65">
        <f>VLOOKUP($A26,'Return Data'!$B$7:$R$2843,4,0)</f>
        <v>2946.9337999999998</v>
      </c>
      <c r="D26" s="65">
        <f>VLOOKUP($A26,'Return Data'!$B$7:$R$2843,5,0)</f>
        <v>2.7738</v>
      </c>
      <c r="E26" s="66">
        <f t="shared" si="0"/>
        <v>19</v>
      </c>
      <c r="F26" s="65">
        <f>VLOOKUP($A26,'Return Data'!$B$7:$R$2843,6,0)</f>
        <v>2.7738</v>
      </c>
      <c r="G26" s="66">
        <f t="shared" si="1"/>
        <v>19</v>
      </c>
      <c r="H26" s="65">
        <f>VLOOKUP($A26,'Return Data'!$B$7:$R$2843,7,0)</f>
        <v>4.6463000000000001</v>
      </c>
      <c r="I26" s="66">
        <f t="shared" si="2"/>
        <v>11</v>
      </c>
      <c r="J26" s="65">
        <f>VLOOKUP($A26,'Return Data'!$B$7:$R$2843,8,0)</f>
        <v>4.7157999999999998</v>
      </c>
      <c r="K26" s="66">
        <f t="shared" si="3"/>
        <v>3</v>
      </c>
      <c r="L26" s="65">
        <f>VLOOKUP($A26,'Return Data'!$B$7:$R$2843,9,0)</f>
        <v>5.1146000000000003</v>
      </c>
      <c r="M26" s="66">
        <f t="shared" si="4"/>
        <v>4</v>
      </c>
      <c r="N26" s="65">
        <f>VLOOKUP($A26,'Return Data'!$B$7:$R$2843,10,0)</f>
        <v>5.8489000000000004</v>
      </c>
      <c r="O26" s="66">
        <f t="shared" si="5"/>
        <v>3</v>
      </c>
      <c r="P26" s="65">
        <f>VLOOKUP($A26,'Return Data'!$B$7:$R$2843,11,0)</f>
        <v>4.2854000000000001</v>
      </c>
      <c r="Q26" s="66">
        <f t="shared" si="6"/>
        <v>3</v>
      </c>
      <c r="R26" s="65">
        <f>VLOOKUP($A26,'Return Data'!$B$7:$R$2843,12,0)</f>
        <v>5.1696999999999997</v>
      </c>
      <c r="S26" s="66">
        <f t="shared" si="7"/>
        <v>5</v>
      </c>
      <c r="T26" s="65">
        <f>VLOOKUP($A26,'Return Data'!$B$7:$R$2843,13,0)</f>
        <v>6.3391000000000002</v>
      </c>
      <c r="U26" s="66">
        <f t="shared" si="8"/>
        <v>9</v>
      </c>
      <c r="V26" s="65">
        <f>VLOOKUP($A26,'Return Data'!$B$7:$R$2843,17,0)</f>
        <v>6.1920000000000002</v>
      </c>
      <c r="W26" s="66">
        <f t="shared" si="9"/>
        <v>11</v>
      </c>
      <c r="X26" s="65">
        <f>VLOOKUP($A26,'Return Data'!$B$7:$R$2843,14,0)</f>
        <v>7.0217999999999998</v>
      </c>
      <c r="Y26" s="66">
        <f t="shared" si="10"/>
        <v>10</v>
      </c>
      <c r="Z26" s="65">
        <f>VLOOKUP($A26,'Return Data'!$B$7:$R$2843,16,0)</f>
        <v>7.9145000000000003</v>
      </c>
      <c r="AA26" s="67">
        <f t="shared" si="11"/>
        <v>5</v>
      </c>
    </row>
    <row r="27" spans="1:27" x14ac:dyDescent="0.3">
      <c r="A27" s="63" t="s">
        <v>1056</v>
      </c>
      <c r="B27" s="64">
        <f>VLOOKUP($A27,'Return Data'!$B$7:$R$2843,3,0)</f>
        <v>44340</v>
      </c>
      <c r="C27" s="65">
        <f>VLOOKUP($A27,'Return Data'!$B$7:$R$2843,4,0)</f>
        <v>23.478899999999999</v>
      </c>
      <c r="D27" s="65">
        <f>VLOOKUP($A27,'Return Data'!$B$7:$R$2843,5,0)</f>
        <v>3.1617999999999999</v>
      </c>
      <c r="E27" s="66">
        <f t="shared" si="0"/>
        <v>16</v>
      </c>
      <c r="F27" s="65">
        <f>VLOOKUP($A27,'Return Data'!$B$7:$R$2843,6,0)</f>
        <v>3.1617999999999999</v>
      </c>
      <c r="G27" s="66">
        <f t="shared" si="1"/>
        <v>16</v>
      </c>
      <c r="H27" s="65">
        <f>VLOOKUP($A27,'Return Data'!$B$7:$R$2843,7,0)</f>
        <v>4.6012000000000004</v>
      </c>
      <c r="I27" s="66">
        <f t="shared" si="2"/>
        <v>13</v>
      </c>
      <c r="J27" s="65">
        <f>VLOOKUP($A27,'Return Data'!$B$7:$R$2843,8,0)</f>
        <v>3.7252000000000001</v>
      </c>
      <c r="K27" s="66">
        <f t="shared" si="3"/>
        <v>11</v>
      </c>
      <c r="L27" s="65">
        <f>VLOOKUP($A27,'Return Data'!$B$7:$R$2843,9,0)</f>
        <v>4.2377000000000002</v>
      </c>
      <c r="M27" s="66">
        <f t="shared" si="4"/>
        <v>17</v>
      </c>
      <c r="N27" s="65">
        <f>VLOOKUP($A27,'Return Data'!$B$7:$R$2843,10,0)</f>
        <v>4.4101999999999997</v>
      </c>
      <c r="O27" s="66">
        <f t="shared" si="5"/>
        <v>16</v>
      </c>
      <c r="P27" s="65">
        <f>VLOOKUP($A27,'Return Data'!$B$7:$R$2843,11,0)</f>
        <v>3.6597</v>
      </c>
      <c r="Q27" s="66">
        <f t="shared" si="6"/>
        <v>10</v>
      </c>
      <c r="R27" s="65">
        <f>VLOOKUP($A27,'Return Data'!$B$7:$R$2843,12,0)</f>
        <v>4.5712000000000002</v>
      </c>
      <c r="S27" s="66">
        <f t="shared" si="7"/>
        <v>9</v>
      </c>
      <c r="T27" s="65">
        <f>VLOOKUP($A27,'Return Data'!$B$7:$R$2843,13,0)</f>
        <v>2.077</v>
      </c>
      <c r="U27" s="66">
        <f t="shared" si="8"/>
        <v>25</v>
      </c>
      <c r="V27" s="65">
        <f>VLOOKUP($A27,'Return Data'!$B$7:$R$2843,17,0)</f>
        <v>-4.3193999999999999</v>
      </c>
      <c r="W27" s="66">
        <f t="shared" si="9"/>
        <v>24</v>
      </c>
      <c r="X27" s="65">
        <f>VLOOKUP($A27,'Return Data'!$B$7:$R$2843,14,0)</f>
        <v>-0.51949999999999996</v>
      </c>
      <c r="Y27" s="66">
        <f t="shared" si="10"/>
        <v>24</v>
      </c>
      <c r="Z27" s="65">
        <f>VLOOKUP($A27,'Return Data'!$B$7:$R$2843,16,0)</f>
        <v>6.3181000000000003</v>
      </c>
      <c r="AA27" s="67">
        <f t="shared" si="11"/>
        <v>21</v>
      </c>
    </row>
    <row r="28" spans="1:27" x14ac:dyDescent="0.3">
      <c r="A28" s="63" t="s">
        <v>1058</v>
      </c>
      <c r="B28" s="64">
        <f>VLOOKUP($A28,'Return Data'!$B$7:$R$2843,3,0)</f>
        <v>44340</v>
      </c>
      <c r="C28" s="65">
        <f>VLOOKUP($A28,'Return Data'!$B$7:$R$2843,4,0)</f>
        <v>2748.6095</v>
      </c>
      <c r="D28" s="65">
        <f>VLOOKUP($A28,'Return Data'!$B$7:$R$2843,5,0)</f>
        <v>3.6316999999999999</v>
      </c>
      <c r="E28" s="66">
        <f t="shared" si="0"/>
        <v>7</v>
      </c>
      <c r="F28" s="65">
        <f>VLOOKUP($A28,'Return Data'!$B$7:$R$2843,6,0)</f>
        <v>3.6316999999999999</v>
      </c>
      <c r="G28" s="66">
        <f t="shared" si="1"/>
        <v>7</v>
      </c>
      <c r="H28" s="65">
        <f>VLOOKUP($A28,'Return Data'!$B$7:$R$2843,7,0)</f>
        <v>4.7209000000000003</v>
      </c>
      <c r="I28" s="66">
        <f t="shared" si="2"/>
        <v>9</v>
      </c>
      <c r="J28" s="65">
        <f>VLOOKUP($A28,'Return Data'!$B$7:$R$2843,8,0)</f>
        <v>3.5423</v>
      </c>
      <c r="K28" s="66">
        <f t="shared" si="3"/>
        <v>16</v>
      </c>
      <c r="L28" s="65">
        <f>VLOOKUP($A28,'Return Data'!$B$7:$R$2843,9,0)</f>
        <v>4.3113000000000001</v>
      </c>
      <c r="M28" s="66">
        <f t="shared" si="4"/>
        <v>14</v>
      </c>
      <c r="N28" s="65">
        <f>VLOOKUP($A28,'Return Data'!$B$7:$R$2843,10,0)</f>
        <v>4.4443000000000001</v>
      </c>
      <c r="O28" s="66">
        <f t="shared" si="5"/>
        <v>15</v>
      </c>
      <c r="P28" s="65">
        <f>VLOOKUP($A28,'Return Data'!$B$7:$R$2843,11,0)</f>
        <v>3.4314</v>
      </c>
      <c r="Q28" s="66">
        <f t="shared" si="6"/>
        <v>16</v>
      </c>
      <c r="R28" s="65">
        <f>VLOOKUP($A28,'Return Data'!$B$7:$R$2843,12,0)</f>
        <v>3.8214000000000001</v>
      </c>
      <c r="S28" s="66">
        <f t="shared" si="7"/>
        <v>22</v>
      </c>
      <c r="T28" s="65">
        <f>VLOOKUP($A28,'Return Data'!$B$7:$R$2843,13,0)</f>
        <v>9.7865000000000002</v>
      </c>
      <c r="U28" s="66">
        <f t="shared" si="8"/>
        <v>5</v>
      </c>
      <c r="V28" s="65">
        <f>VLOOKUP($A28,'Return Data'!$B$7:$R$2843,17,0)</f>
        <v>-3.2749999999999999</v>
      </c>
      <c r="W28" s="66">
        <f t="shared" si="9"/>
        <v>23</v>
      </c>
      <c r="X28" s="65">
        <f>VLOOKUP($A28,'Return Data'!$B$7:$R$2843,14,0)</f>
        <v>-0.42570000000000002</v>
      </c>
      <c r="Y28" s="66">
        <f t="shared" si="10"/>
        <v>23</v>
      </c>
      <c r="Z28" s="65">
        <f>VLOOKUP($A28,'Return Data'!$B$7:$R$2843,16,0)</f>
        <v>6.2409999999999997</v>
      </c>
      <c r="AA28" s="67">
        <f t="shared" si="11"/>
        <v>22</v>
      </c>
    </row>
    <row r="29" spans="1:27" x14ac:dyDescent="0.3">
      <c r="A29" s="63" t="s">
        <v>1060</v>
      </c>
      <c r="B29" s="64">
        <f>VLOOKUP($A29,'Return Data'!$B$7:$R$2843,3,0)</f>
        <v>44340</v>
      </c>
      <c r="C29" s="65">
        <f>VLOOKUP($A29,'Return Data'!$B$7:$R$2843,4,0)</f>
        <v>2766.2478000000001</v>
      </c>
      <c r="D29" s="65">
        <f>VLOOKUP($A29,'Return Data'!$B$7:$R$2843,5,0)</f>
        <v>0.91930000000000001</v>
      </c>
      <c r="E29" s="66">
        <f t="shared" si="0"/>
        <v>25</v>
      </c>
      <c r="F29" s="65">
        <f>VLOOKUP($A29,'Return Data'!$B$7:$R$2843,6,0)</f>
        <v>0.91930000000000001</v>
      </c>
      <c r="G29" s="66">
        <f t="shared" si="1"/>
        <v>25</v>
      </c>
      <c r="H29" s="65">
        <f>VLOOKUP($A29,'Return Data'!$B$7:$R$2843,7,0)</f>
        <v>4.2821999999999996</v>
      </c>
      <c r="I29" s="66">
        <f t="shared" si="2"/>
        <v>18</v>
      </c>
      <c r="J29" s="65">
        <f>VLOOKUP($A29,'Return Data'!$B$7:$R$2843,8,0)</f>
        <v>3.5350999999999999</v>
      </c>
      <c r="K29" s="66">
        <f t="shared" si="3"/>
        <v>17</v>
      </c>
      <c r="L29" s="65">
        <f>VLOOKUP($A29,'Return Data'!$B$7:$R$2843,9,0)</f>
        <v>3.7845</v>
      </c>
      <c r="M29" s="66">
        <f t="shared" si="4"/>
        <v>22</v>
      </c>
      <c r="N29" s="65">
        <f>VLOOKUP($A29,'Return Data'!$B$7:$R$2843,10,0)</f>
        <v>3.6579999999999999</v>
      </c>
      <c r="O29" s="66">
        <f t="shared" si="5"/>
        <v>25</v>
      </c>
      <c r="P29" s="65">
        <f>VLOOKUP($A29,'Return Data'!$B$7:$R$2843,11,0)</f>
        <v>3.0167999999999999</v>
      </c>
      <c r="Q29" s="66">
        <f t="shared" si="6"/>
        <v>24</v>
      </c>
      <c r="R29" s="65">
        <f>VLOOKUP($A29,'Return Data'!$B$7:$R$2843,12,0)</f>
        <v>3.9007000000000001</v>
      </c>
      <c r="S29" s="66">
        <f t="shared" si="7"/>
        <v>20</v>
      </c>
      <c r="T29" s="65">
        <f>VLOOKUP($A29,'Return Data'!$B$7:$R$2843,13,0)</f>
        <v>4.5997000000000003</v>
      </c>
      <c r="U29" s="66">
        <f t="shared" si="8"/>
        <v>22</v>
      </c>
      <c r="V29" s="65">
        <f>VLOOKUP($A29,'Return Data'!$B$7:$R$2843,17,0)</f>
        <v>6.3749000000000002</v>
      </c>
      <c r="W29" s="66">
        <f t="shared" si="9"/>
        <v>9</v>
      </c>
      <c r="X29" s="65">
        <f>VLOOKUP($A29,'Return Data'!$B$7:$R$2843,14,0)</f>
        <v>7.0396000000000001</v>
      </c>
      <c r="Y29" s="66">
        <f t="shared" si="10"/>
        <v>9</v>
      </c>
      <c r="Z29" s="65">
        <f>VLOOKUP($A29,'Return Data'!$B$7:$R$2843,16,0)</f>
        <v>7.6298000000000004</v>
      </c>
      <c r="AA29" s="67">
        <f t="shared" si="11"/>
        <v>10</v>
      </c>
    </row>
    <row r="30" spans="1:27" x14ac:dyDescent="0.3">
      <c r="A30" s="63" t="s">
        <v>1063</v>
      </c>
      <c r="B30" s="64">
        <f>VLOOKUP($A30,'Return Data'!$B$7:$R$2843,3,0)</f>
        <v>44340</v>
      </c>
      <c r="C30" s="65">
        <f>VLOOKUP($A30,'Return Data'!$B$7:$R$2843,4,0)</f>
        <v>26.1145</v>
      </c>
      <c r="D30" s="65">
        <f>VLOOKUP($A30,'Return Data'!$B$7:$R$2843,5,0)</f>
        <v>3.1223000000000001</v>
      </c>
      <c r="E30" s="66">
        <f t="shared" si="0"/>
        <v>17</v>
      </c>
      <c r="F30" s="65">
        <f>VLOOKUP($A30,'Return Data'!$B$7:$R$2843,6,0)</f>
        <v>3.1223000000000001</v>
      </c>
      <c r="G30" s="66">
        <f t="shared" si="1"/>
        <v>17</v>
      </c>
      <c r="H30" s="65">
        <f>VLOOKUP($A30,'Return Data'!$B$7:$R$2843,7,0)</f>
        <v>4.4564000000000004</v>
      </c>
      <c r="I30" s="66">
        <f t="shared" si="2"/>
        <v>16</v>
      </c>
      <c r="J30" s="65">
        <f>VLOOKUP($A30,'Return Data'!$B$7:$R$2843,8,0)</f>
        <v>3.5790000000000002</v>
      </c>
      <c r="K30" s="66">
        <f t="shared" si="3"/>
        <v>14</v>
      </c>
      <c r="L30" s="65">
        <f>VLOOKUP($A30,'Return Data'!$B$7:$R$2843,9,0)</f>
        <v>3.9039000000000001</v>
      </c>
      <c r="M30" s="66">
        <f t="shared" si="4"/>
        <v>20</v>
      </c>
      <c r="N30" s="65">
        <f>VLOOKUP($A30,'Return Data'!$B$7:$R$2843,10,0)</f>
        <v>3.7448000000000001</v>
      </c>
      <c r="O30" s="66">
        <f t="shared" si="5"/>
        <v>24</v>
      </c>
      <c r="P30" s="65">
        <f>VLOOKUP($A30,'Return Data'!$B$7:$R$2843,11,0)</f>
        <v>3.0501</v>
      </c>
      <c r="Q30" s="66">
        <f t="shared" si="6"/>
        <v>23</v>
      </c>
      <c r="R30" s="65">
        <f>VLOOKUP($A30,'Return Data'!$B$7:$R$2843,12,0)</f>
        <v>3.6295999999999999</v>
      </c>
      <c r="S30" s="66">
        <f t="shared" si="7"/>
        <v>25</v>
      </c>
      <c r="T30" s="65">
        <f>VLOOKUP($A30,'Return Data'!$B$7:$R$2843,13,0)</f>
        <v>4.2934000000000001</v>
      </c>
      <c r="U30" s="66">
        <f t="shared" si="8"/>
        <v>24</v>
      </c>
      <c r="V30" s="65">
        <f>VLOOKUP($A30,'Return Data'!$B$7:$R$2843,17,0)</f>
        <v>0.80620000000000003</v>
      </c>
      <c r="W30" s="66">
        <f t="shared" si="9"/>
        <v>20</v>
      </c>
      <c r="X30" s="65">
        <f>VLOOKUP($A30,'Return Data'!$B$7:$R$2843,14,0)</f>
        <v>3.0731000000000002</v>
      </c>
      <c r="Y30" s="66">
        <f t="shared" si="10"/>
        <v>20</v>
      </c>
      <c r="Z30" s="65">
        <f>VLOOKUP($A30,'Return Data'!$B$7:$R$2843,16,0)</f>
        <v>7.0469999999999997</v>
      </c>
      <c r="AA30" s="67">
        <f t="shared" si="11"/>
        <v>18</v>
      </c>
    </row>
    <row r="31" spans="1:27" x14ac:dyDescent="0.3">
      <c r="A31" s="63" t="s">
        <v>1064</v>
      </c>
      <c r="B31" s="64">
        <f>VLOOKUP($A31,'Return Data'!$B$7:$R$2843,3,0)</f>
        <v>44340</v>
      </c>
      <c r="C31" s="65">
        <f>VLOOKUP($A31,'Return Data'!$B$7:$R$2843,4,0)</f>
        <v>3097.4926999999998</v>
      </c>
      <c r="D31" s="65">
        <f>VLOOKUP($A31,'Return Data'!$B$7:$R$2843,5,0)</f>
        <v>4.4614000000000003</v>
      </c>
      <c r="E31" s="66">
        <f t="shared" si="0"/>
        <v>3</v>
      </c>
      <c r="F31" s="65">
        <f>VLOOKUP($A31,'Return Data'!$B$7:$R$2843,6,0)</f>
        <v>4.4614000000000003</v>
      </c>
      <c r="G31" s="66">
        <f t="shared" si="1"/>
        <v>3</v>
      </c>
      <c r="H31" s="65">
        <f>VLOOKUP($A31,'Return Data'!$B$7:$R$2843,7,0)</f>
        <v>6.0818000000000003</v>
      </c>
      <c r="I31" s="66">
        <f t="shared" si="2"/>
        <v>3</v>
      </c>
      <c r="J31" s="65">
        <f>VLOOKUP($A31,'Return Data'!$B$7:$R$2843,8,0)</f>
        <v>4.5848000000000004</v>
      </c>
      <c r="K31" s="66">
        <f t="shared" si="3"/>
        <v>5</v>
      </c>
      <c r="L31" s="65">
        <f>VLOOKUP($A31,'Return Data'!$B$7:$R$2843,9,0)</f>
        <v>5.1520000000000001</v>
      </c>
      <c r="M31" s="66">
        <f t="shared" si="4"/>
        <v>3</v>
      </c>
      <c r="N31" s="65">
        <f>VLOOKUP($A31,'Return Data'!$B$7:$R$2843,10,0)</f>
        <v>5.1862000000000004</v>
      </c>
      <c r="O31" s="66">
        <f t="shared" si="5"/>
        <v>5</v>
      </c>
      <c r="P31" s="65">
        <f>VLOOKUP($A31,'Return Data'!$B$7:$R$2843,11,0)</f>
        <v>3.5586000000000002</v>
      </c>
      <c r="Q31" s="66">
        <f t="shared" si="6"/>
        <v>11</v>
      </c>
      <c r="R31" s="65">
        <f>VLOOKUP($A31,'Return Data'!$B$7:$R$2843,12,0)</f>
        <v>4.5888</v>
      </c>
      <c r="S31" s="66">
        <f t="shared" si="7"/>
        <v>7</v>
      </c>
      <c r="T31" s="65">
        <f>VLOOKUP($A31,'Return Data'!$B$7:$R$2843,13,0)</f>
        <v>5.5086000000000004</v>
      </c>
      <c r="U31" s="66">
        <f t="shared" si="8"/>
        <v>14</v>
      </c>
      <c r="V31" s="65">
        <f>VLOOKUP($A31,'Return Data'!$B$7:$R$2843,17,0)</f>
        <v>3.9432</v>
      </c>
      <c r="W31" s="66">
        <f t="shared" si="9"/>
        <v>18</v>
      </c>
      <c r="X31" s="65">
        <f>VLOOKUP($A31,'Return Data'!$B$7:$R$2843,14,0)</f>
        <v>5.34</v>
      </c>
      <c r="Y31" s="66">
        <f t="shared" si="10"/>
        <v>18</v>
      </c>
      <c r="Z31" s="65">
        <f>VLOOKUP($A31,'Return Data'!$B$7:$R$2843,16,0)</f>
        <v>7.4554</v>
      </c>
      <c r="AA31" s="67">
        <f t="shared" si="11"/>
        <v>13</v>
      </c>
    </row>
    <row r="32" spans="1:27" x14ac:dyDescent="0.3">
      <c r="A32" s="63" t="s">
        <v>1065</v>
      </c>
      <c r="B32" s="64">
        <f>VLOOKUP($A32,'Return Data'!$B$7:$R$2843,3,0)</f>
        <v>44340</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-6.9821</v>
      </c>
      <c r="U32" s="66">
        <f t="shared" si="8"/>
        <v>26</v>
      </c>
      <c r="V32" s="65"/>
      <c r="W32" s="66"/>
      <c r="X32" s="65"/>
      <c r="Y32" s="66"/>
      <c r="Z32" s="65">
        <f>VLOOKUP($A32,'Return Data'!$B$7:$R$2843,16,0)</f>
        <v>-18.395099999999999</v>
      </c>
      <c r="AA32" s="67">
        <f t="shared" si="11"/>
        <v>26</v>
      </c>
    </row>
    <row r="33" spans="1:27" x14ac:dyDescent="0.3">
      <c r="A33" s="63" t="s">
        <v>1069</v>
      </c>
      <c r="B33" s="64">
        <f>VLOOKUP($A33,'Return Data'!$B$7:$R$2843,3,0)</f>
        <v>44340</v>
      </c>
      <c r="C33" s="65">
        <f>VLOOKUP($A33,'Return Data'!$B$7:$R$2843,4,0)</f>
        <v>2633.3305999999998</v>
      </c>
      <c r="D33" s="65">
        <f>VLOOKUP($A33,'Return Data'!$B$7:$R$2843,5,0)</f>
        <v>3.1924999999999999</v>
      </c>
      <c r="E33" s="66">
        <f t="shared" si="0"/>
        <v>14</v>
      </c>
      <c r="F33" s="65">
        <f>VLOOKUP($A33,'Return Data'!$B$7:$R$2843,6,0)</f>
        <v>3.1924999999999999</v>
      </c>
      <c r="G33" s="66">
        <f t="shared" si="1"/>
        <v>14</v>
      </c>
      <c r="H33" s="65">
        <f>VLOOKUP($A33,'Return Data'!$B$7:$R$2843,7,0)</f>
        <v>4.8131000000000004</v>
      </c>
      <c r="I33" s="66">
        <f t="shared" si="2"/>
        <v>8</v>
      </c>
      <c r="J33" s="65">
        <f>VLOOKUP($A33,'Return Data'!$B$7:$R$2843,8,0)</f>
        <v>3.7776000000000001</v>
      </c>
      <c r="K33" s="66">
        <f t="shared" si="3"/>
        <v>10</v>
      </c>
      <c r="L33" s="65">
        <f>VLOOKUP($A33,'Return Data'!$B$7:$R$2843,9,0)</f>
        <v>4.5834999999999999</v>
      </c>
      <c r="M33" s="66">
        <f t="shared" si="4"/>
        <v>11</v>
      </c>
      <c r="N33" s="65">
        <f>VLOOKUP($A33,'Return Data'!$B$7:$R$2843,10,0)</f>
        <v>4.8415999999999997</v>
      </c>
      <c r="O33" s="66">
        <f t="shared" si="5"/>
        <v>9</v>
      </c>
      <c r="P33" s="65">
        <f>VLOOKUP($A33,'Return Data'!$B$7:$R$2843,11,0)</f>
        <v>3.6913999999999998</v>
      </c>
      <c r="Q33" s="66">
        <f t="shared" si="6"/>
        <v>9</v>
      </c>
      <c r="R33" s="65">
        <f>VLOOKUP($A33,'Return Data'!$B$7:$R$2843,12,0)</f>
        <v>4.4241000000000001</v>
      </c>
      <c r="S33" s="66">
        <f t="shared" si="7"/>
        <v>14</v>
      </c>
      <c r="T33" s="65">
        <f>VLOOKUP($A33,'Return Data'!$B$7:$R$2843,13,0)</f>
        <v>5.2351999999999999</v>
      </c>
      <c r="U33" s="66">
        <f t="shared" si="8"/>
        <v>15</v>
      </c>
      <c r="V33" s="65">
        <f>VLOOKUP($A33,'Return Data'!$B$7:$R$2843,17,0)</f>
        <v>0.75660000000000005</v>
      </c>
      <c r="W33" s="66">
        <f>RANK(V33,V$8:V$33,0)</f>
        <v>21</v>
      </c>
      <c r="X33" s="65">
        <f>VLOOKUP($A33,'Return Data'!$B$7:$R$2843,14,0)</f>
        <v>3.0261999999999998</v>
      </c>
      <c r="Y33" s="66">
        <f>RANK(X33,X$8:X$33,0)</f>
        <v>21</v>
      </c>
      <c r="Z33" s="65">
        <f>VLOOKUP($A33,'Return Data'!$B$7:$R$2843,16,0)</f>
        <v>7.1104000000000003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3.5632230769230762</v>
      </c>
      <c r="E35" s="74"/>
      <c r="F35" s="75">
        <f>AVERAGE(F8:F33)</f>
        <v>3.5632230769230762</v>
      </c>
      <c r="G35" s="74"/>
      <c r="H35" s="75">
        <f>AVERAGE(H8:H33)</f>
        <v>4.3656692307692309</v>
      </c>
      <c r="I35" s="74"/>
      <c r="J35" s="75">
        <f>AVERAGE(J8:J33)</f>
        <v>2.9101692307692306</v>
      </c>
      <c r="K35" s="74"/>
      <c r="L35" s="75">
        <f>AVERAGE(L8:L33)</f>
        <v>4.2658769230769229</v>
      </c>
      <c r="M35" s="74"/>
      <c r="N35" s="75">
        <f>AVERAGE(N8:N33)</f>
        <v>4.6167653846153849</v>
      </c>
      <c r="O35" s="74"/>
      <c r="P35" s="75">
        <f>AVERAGE(P8:P33)</f>
        <v>3.9546769230769225</v>
      </c>
      <c r="Q35" s="74"/>
      <c r="R35" s="75">
        <f>AVERAGE(R8:R33)</f>
        <v>4.6802307692307688</v>
      </c>
      <c r="S35" s="74"/>
      <c r="T35" s="75">
        <f>AVERAGE(T8:T33)</f>
        <v>7.5794576923076926</v>
      </c>
      <c r="U35" s="74"/>
      <c r="V35" s="75">
        <f>AVERAGE(V8:V33)</f>
        <v>3.7175920000000002</v>
      </c>
      <c r="W35" s="74"/>
      <c r="X35" s="75">
        <f>AVERAGE(X8:X33)</f>
        <v>5.0628880000000001</v>
      </c>
      <c r="Y35" s="74"/>
      <c r="Z35" s="75">
        <f>AVERAGE(Z8:Z33)</f>
        <v>6.0130192307692303</v>
      </c>
      <c r="AA35" s="76"/>
    </row>
    <row r="36" spans="1:27" x14ac:dyDescent="0.3">
      <c r="A36" s="73" t="s">
        <v>28</v>
      </c>
      <c r="B36" s="74"/>
      <c r="C36" s="74"/>
      <c r="D36" s="75">
        <f>MIN(D8:D33)</f>
        <v>0</v>
      </c>
      <c r="E36" s="74"/>
      <c r="F36" s="75">
        <f>MIN(F8:F33)</f>
        <v>0</v>
      </c>
      <c r="G36" s="74"/>
      <c r="H36" s="75">
        <f>MIN(H8:H33)</f>
        <v>-0.7782</v>
      </c>
      <c r="I36" s="74"/>
      <c r="J36" s="75">
        <f>MIN(J8:J33)</f>
        <v>-18.382300000000001</v>
      </c>
      <c r="K36" s="74"/>
      <c r="L36" s="75">
        <f>MIN(L8:L33)</f>
        <v>0</v>
      </c>
      <c r="M36" s="74"/>
      <c r="N36" s="75">
        <f>MIN(N8:N33)</f>
        <v>0</v>
      </c>
      <c r="O36" s="74"/>
      <c r="P36" s="75">
        <f>MIN(P8:P33)</f>
        <v>0</v>
      </c>
      <c r="Q36" s="74"/>
      <c r="R36" s="75">
        <f>MIN(R8:R33)</f>
        <v>0</v>
      </c>
      <c r="S36" s="74"/>
      <c r="T36" s="75">
        <f>MIN(T8:T33)</f>
        <v>-6.9821</v>
      </c>
      <c r="U36" s="74"/>
      <c r="V36" s="75">
        <f>MIN(V8:V33)</f>
        <v>-14.902100000000001</v>
      </c>
      <c r="W36" s="74"/>
      <c r="X36" s="75">
        <f>MIN(X8:X33)</f>
        <v>-8.5234000000000005</v>
      </c>
      <c r="Y36" s="74"/>
      <c r="Z36" s="75">
        <f>MIN(Z8:Z33)</f>
        <v>-18.395099999999999</v>
      </c>
      <c r="AA36" s="76"/>
    </row>
    <row r="37" spans="1:27" ht="15" thickBot="1" x14ac:dyDescent="0.35">
      <c r="A37" s="77" t="s">
        <v>29</v>
      </c>
      <c r="B37" s="78"/>
      <c r="C37" s="78"/>
      <c r="D37" s="79">
        <f>MAX(D8:D33)</f>
        <v>16.054500000000001</v>
      </c>
      <c r="E37" s="78"/>
      <c r="F37" s="79">
        <f>MAX(F8:F33)</f>
        <v>16.054500000000001</v>
      </c>
      <c r="G37" s="78"/>
      <c r="H37" s="79">
        <f>MAX(H8:H33)</f>
        <v>6.7561</v>
      </c>
      <c r="I37" s="78"/>
      <c r="J37" s="79">
        <f>MAX(J8:J33)</f>
        <v>6.5011999999999999</v>
      </c>
      <c r="K37" s="78"/>
      <c r="L37" s="79">
        <f>MAX(L8:L33)</f>
        <v>7.0213000000000001</v>
      </c>
      <c r="M37" s="78"/>
      <c r="N37" s="79">
        <f>MAX(N8:N33)</f>
        <v>9.0690000000000008</v>
      </c>
      <c r="O37" s="78"/>
      <c r="P37" s="79">
        <f>MAX(P8:P33)</f>
        <v>12.7834</v>
      </c>
      <c r="Q37" s="78"/>
      <c r="R37" s="79">
        <f>MAX(R8:R33)</f>
        <v>12.5764</v>
      </c>
      <c r="S37" s="78"/>
      <c r="T37" s="79">
        <f>MAX(T8:T33)</f>
        <v>37.084200000000003</v>
      </c>
      <c r="U37" s="78"/>
      <c r="V37" s="79">
        <f>MAX(V8:V33)</f>
        <v>7.5174000000000003</v>
      </c>
      <c r="W37" s="78"/>
      <c r="X37" s="79">
        <f>MAX(X8:X33)</f>
        <v>7.8441000000000001</v>
      </c>
      <c r="Y37" s="78"/>
      <c r="Z37" s="79">
        <f>MAX(Z8:Z33)</f>
        <v>8.1823999999999995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44340</v>
      </c>
      <c r="C8" s="65">
        <f>VLOOKUP($A8,'Return Data'!$B$7:$R$2843,4,0)</f>
        <v>429.774</v>
      </c>
      <c r="D8" s="65">
        <f>VLOOKUP($A8,'Return Data'!$B$7:$R$2843,5,0)</f>
        <v>4.1969000000000003</v>
      </c>
      <c r="E8" s="66">
        <f t="shared" ref="E8:E34" si="0">RANK(D8,D$8:D$34,0)</f>
        <v>3</v>
      </c>
      <c r="F8" s="65">
        <f>VLOOKUP($A8,'Return Data'!$B$7:$R$2843,6,0)</f>
        <v>4.1969000000000003</v>
      </c>
      <c r="G8" s="66">
        <f t="shared" ref="G8:G34" si="1">RANK(F8,F$8:F$34,0)</f>
        <v>3</v>
      </c>
      <c r="H8" s="65">
        <f>VLOOKUP($A8,'Return Data'!$B$7:$R$2843,7,0)</f>
        <v>4.9657999999999998</v>
      </c>
      <c r="I8" s="66">
        <f t="shared" ref="I8:I34" si="2">RANK(H8,H$8:H$34,0)</f>
        <v>3</v>
      </c>
      <c r="J8" s="65">
        <f>VLOOKUP($A8,'Return Data'!$B$7:$R$2843,8,0)</f>
        <v>4.4816000000000003</v>
      </c>
      <c r="K8" s="66">
        <f t="shared" ref="K8:K34" si="3">RANK(J8,J$8:J$34,0)</f>
        <v>4</v>
      </c>
      <c r="L8" s="65">
        <f>VLOOKUP($A8,'Return Data'!$B$7:$R$2843,9,0)</f>
        <v>4.6626000000000003</v>
      </c>
      <c r="M8" s="66">
        <f t="shared" ref="M8:M34" si="4">RANK(L8,L$8:L$34,0)</f>
        <v>3</v>
      </c>
      <c r="N8" s="65">
        <f>VLOOKUP($A8,'Return Data'!$B$7:$R$2843,10,0)</f>
        <v>4.9863999999999997</v>
      </c>
      <c r="O8" s="66">
        <f t="shared" ref="O8:O34" si="5">RANK(N8,N$8:N$34,0)</f>
        <v>4</v>
      </c>
      <c r="P8" s="65">
        <f>VLOOKUP($A8,'Return Data'!$B$7:$R$2843,11,0)</f>
        <v>3.9821</v>
      </c>
      <c r="Q8" s="66">
        <f t="shared" ref="Q8:Q34" si="6">RANK(P8,P$8:P$34,0)</f>
        <v>6</v>
      </c>
      <c r="R8" s="65">
        <f>VLOOKUP($A8,'Return Data'!$B$7:$R$2843,12,0)</f>
        <v>4.6647999999999996</v>
      </c>
      <c r="S8" s="66">
        <f t="shared" ref="S8:S34" si="7">RANK(R8,R$8:R$34,0)</f>
        <v>6</v>
      </c>
      <c r="T8" s="65">
        <f>VLOOKUP($A8,'Return Data'!$B$7:$R$2843,13,0)</f>
        <v>5.6996000000000002</v>
      </c>
      <c r="U8" s="66">
        <f t="shared" ref="U8:U34" si="8">RANK(T8,T$8:T$34,0)</f>
        <v>3</v>
      </c>
      <c r="V8" s="65">
        <f>VLOOKUP($A8,'Return Data'!$B$7:$R$2843,17,0)</f>
        <v>6.8569000000000004</v>
      </c>
      <c r="W8" s="66">
        <f t="shared" ref="W8:W15" si="9">RANK(V8,V$8:V$34,0)</f>
        <v>3</v>
      </c>
      <c r="X8" s="65">
        <f>VLOOKUP($A8,'Return Data'!$B$7:$R$2843,14,0)</f>
        <v>7.5294999999999996</v>
      </c>
      <c r="Y8" s="66">
        <f>RANK(X8,X$8:X$34,0)</f>
        <v>3</v>
      </c>
      <c r="Z8" s="65">
        <f>VLOOKUP($A8,'Return Data'!$B$7:$R$2843,16,0)</f>
        <v>8.3507999999999996</v>
      </c>
      <c r="AA8" s="67">
        <f t="shared" ref="AA8:AA34" si="10">RANK(Z8,Z$8:Z$34,0)</f>
        <v>4</v>
      </c>
    </row>
    <row r="9" spans="1:27" x14ac:dyDescent="0.3">
      <c r="A9" s="63" t="s">
        <v>1500</v>
      </c>
      <c r="B9" s="64">
        <f>VLOOKUP($A9,'Return Data'!$B$7:$R$2843,3,0)</f>
        <v>44340</v>
      </c>
      <c r="C9" s="65">
        <f>VLOOKUP($A9,'Return Data'!$B$7:$R$2843,4,0)</f>
        <v>12.0434</v>
      </c>
      <c r="D9" s="65">
        <f>VLOOKUP($A9,'Return Data'!$B$7:$R$2843,5,0)</f>
        <v>3.7389999999999999</v>
      </c>
      <c r="E9" s="66">
        <f t="shared" si="0"/>
        <v>5</v>
      </c>
      <c r="F9" s="65">
        <f>VLOOKUP($A9,'Return Data'!$B$7:$R$2843,6,0)</f>
        <v>3.7389999999999999</v>
      </c>
      <c r="G9" s="66">
        <f t="shared" si="1"/>
        <v>5</v>
      </c>
      <c r="H9" s="65">
        <f>VLOOKUP($A9,'Return Data'!$B$7:$R$2843,7,0)</f>
        <v>3.9428999999999998</v>
      </c>
      <c r="I9" s="66">
        <f t="shared" si="2"/>
        <v>13</v>
      </c>
      <c r="J9" s="65">
        <f>VLOOKUP($A9,'Return Data'!$B$7:$R$2843,8,0)</f>
        <v>4.4888000000000003</v>
      </c>
      <c r="K9" s="66">
        <f t="shared" si="3"/>
        <v>3</v>
      </c>
      <c r="L9" s="65">
        <f>VLOOKUP($A9,'Return Data'!$B$7:$R$2843,9,0)</f>
        <v>4.4749999999999996</v>
      </c>
      <c r="M9" s="66">
        <f t="shared" si="4"/>
        <v>4</v>
      </c>
      <c r="N9" s="65">
        <f>VLOOKUP($A9,'Return Data'!$B$7:$R$2843,10,0)</f>
        <v>4.5274000000000001</v>
      </c>
      <c r="O9" s="66">
        <f t="shared" si="5"/>
        <v>7</v>
      </c>
      <c r="P9" s="65">
        <f>VLOOKUP($A9,'Return Data'!$B$7:$R$2843,11,0)</f>
        <v>4.1596000000000002</v>
      </c>
      <c r="Q9" s="66">
        <f t="shared" si="6"/>
        <v>5</v>
      </c>
      <c r="R9" s="65">
        <f>VLOOKUP($A9,'Return Data'!$B$7:$R$2843,12,0)</f>
        <v>4.6668000000000003</v>
      </c>
      <c r="S9" s="66">
        <f t="shared" si="7"/>
        <v>5</v>
      </c>
      <c r="T9" s="65">
        <f>VLOOKUP($A9,'Return Data'!$B$7:$R$2843,13,0)</f>
        <v>5.1269</v>
      </c>
      <c r="U9" s="66">
        <f t="shared" si="8"/>
        <v>5</v>
      </c>
      <c r="V9" s="65">
        <f>VLOOKUP($A9,'Return Data'!$B$7:$R$2843,17,0)</f>
        <v>6.4297000000000004</v>
      </c>
      <c r="W9" s="66">
        <f t="shared" si="9"/>
        <v>6</v>
      </c>
      <c r="X9" s="65"/>
      <c r="Y9" s="66"/>
      <c r="Z9" s="65">
        <f>VLOOKUP($A9,'Return Data'!$B$7:$R$2843,16,0)</f>
        <v>7.1177999999999999</v>
      </c>
      <c r="AA9" s="67">
        <f t="shared" si="10"/>
        <v>16</v>
      </c>
    </row>
    <row r="10" spans="1:27" x14ac:dyDescent="0.3">
      <c r="A10" s="63" t="s">
        <v>1503</v>
      </c>
      <c r="B10" s="64">
        <f>VLOOKUP($A10,'Return Data'!$B$7:$R$2843,3,0)</f>
        <v>44340</v>
      </c>
      <c r="C10" s="65">
        <f>VLOOKUP($A10,'Return Data'!$B$7:$R$2843,4,0)</f>
        <v>1209.5586000000001</v>
      </c>
      <c r="D10" s="65">
        <f>VLOOKUP($A10,'Return Data'!$B$7:$R$2843,5,0)</f>
        <v>3.1673</v>
      </c>
      <c r="E10" s="66">
        <f t="shared" si="0"/>
        <v>19</v>
      </c>
      <c r="F10" s="65">
        <f>VLOOKUP($A10,'Return Data'!$B$7:$R$2843,6,0)</f>
        <v>3.1673</v>
      </c>
      <c r="G10" s="66">
        <f t="shared" si="1"/>
        <v>19</v>
      </c>
      <c r="H10" s="65">
        <f>VLOOKUP($A10,'Return Data'!$B$7:$R$2843,7,0)</f>
        <v>4.2320000000000002</v>
      </c>
      <c r="I10" s="66">
        <f t="shared" si="2"/>
        <v>5</v>
      </c>
      <c r="J10" s="65">
        <f>VLOOKUP($A10,'Return Data'!$B$7:$R$2843,8,0)</f>
        <v>3.7362000000000002</v>
      </c>
      <c r="K10" s="66">
        <f t="shared" si="3"/>
        <v>9</v>
      </c>
      <c r="L10" s="65">
        <f>VLOOKUP($A10,'Return Data'!$B$7:$R$2843,9,0)</f>
        <v>4.2975000000000003</v>
      </c>
      <c r="M10" s="66">
        <f t="shared" si="4"/>
        <v>5</v>
      </c>
      <c r="N10" s="65">
        <f>VLOOKUP($A10,'Return Data'!$B$7:$R$2843,10,0)</f>
        <v>4.5358000000000001</v>
      </c>
      <c r="O10" s="66">
        <f t="shared" si="5"/>
        <v>5</v>
      </c>
      <c r="P10" s="65">
        <f>VLOOKUP($A10,'Return Data'!$B$7:$R$2843,11,0)</f>
        <v>3.7574999999999998</v>
      </c>
      <c r="Q10" s="66">
        <f t="shared" si="6"/>
        <v>11</v>
      </c>
      <c r="R10" s="65">
        <f>VLOOKUP($A10,'Return Data'!$B$7:$R$2843,12,0)</f>
        <v>4.0048000000000004</v>
      </c>
      <c r="S10" s="66">
        <f t="shared" si="7"/>
        <v>13</v>
      </c>
      <c r="T10" s="65">
        <f>VLOOKUP($A10,'Return Data'!$B$7:$R$2843,13,0)</f>
        <v>4.0236999999999998</v>
      </c>
      <c r="U10" s="66">
        <f t="shared" si="8"/>
        <v>18</v>
      </c>
      <c r="V10" s="65">
        <f>VLOOKUP($A10,'Return Data'!$B$7:$R$2843,17,0)</f>
        <v>5.6559999999999997</v>
      </c>
      <c r="W10" s="66">
        <f t="shared" si="9"/>
        <v>15</v>
      </c>
      <c r="X10" s="65"/>
      <c r="Y10" s="66"/>
      <c r="Z10" s="65">
        <f>VLOOKUP($A10,'Return Data'!$B$7:$R$2843,16,0)</f>
        <v>6.5907</v>
      </c>
      <c r="AA10" s="67">
        <f t="shared" si="10"/>
        <v>20</v>
      </c>
    </row>
    <row r="11" spans="1:27" x14ac:dyDescent="0.3">
      <c r="A11" s="63" t="s">
        <v>1504</v>
      </c>
      <c r="B11" s="64">
        <f>VLOOKUP($A11,'Return Data'!$B$7:$R$2843,3,0)</f>
        <v>44340</v>
      </c>
      <c r="C11" s="65">
        <f>VLOOKUP($A11,'Return Data'!$B$7:$R$2843,4,0)</f>
        <v>2582.6792</v>
      </c>
      <c r="D11" s="65">
        <f>VLOOKUP($A11,'Return Data'!$B$7:$R$2843,5,0)</f>
        <v>3.0577000000000001</v>
      </c>
      <c r="E11" s="66">
        <f t="shared" si="0"/>
        <v>23</v>
      </c>
      <c r="F11" s="65">
        <f>VLOOKUP($A11,'Return Data'!$B$7:$R$2843,6,0)</f>
        <v>3.0577000000000001</v>
      </c>
      <c r="G11" s="66">
        <f t="shared" si="1"/>
        <v>23</v>
      </c>
      <c r="H11" s="65">
        <f>VLOOKUP($A11,'Return Data'!$B$7:$R$2843,7,0)</f>
        <v>3.431</v>
      </c>
      <c r="I11" s="66">
        <f t="shared" si="2"/>
        <v>19</v>
      </c>
      <c r="J11" s="65">
        <f>VLOOKUP($A11,'Return Data'!$B$7:$R$2843,8,0)</f>
        <v>3.2069000000000001</v>
      </c>
      <c r="K11" s="66">
        <f t="shared" si="3"/>
        <v>22</v>
      </c>
      <c r="L11" s="65">
        <f>VLOOKUP($A11,'Return Data'!$B$7:$R$2843,9,0)</f>
        <v>3.3942000000000001</v>
      </c>
      <c r="M11" s="66">
        <f t="shared" si="4"/>
        <v>20</v>
      </c>
      <c r="N11" s="65">
        <f>VLOOKUP($A11,'Return Data'!$B$7:$R$2843,10,0)</f>
        <v>3.6246999999999998</v>
      </c>
      <c r="O11" s="66">
        <f t="shared" si="5"/>
        <v>21</v>
      </c>
      <c r="P11" s="65">
        <f>VLOOKUP($A11,'Return Data'!$B$7:$R$2843,11,0)</f>
        <v>3.2115</v>
      </c>
      <c r="Q11" s="66">
        <f t="shared" si="6"/>
        <v>24</v>
      </c>
      <c r="R11" s="65">
        <f>VLOOKUP($A11,'Return Data'!$B$7:$R$2843,12,0)</f>
        <v>3.5411999999999999</v>
      </c>
      <c r="S11" s="66">
        <f t="shared" si="7"/>
        <v>23</v>
      </c>
      <c r="T11" s="65">
        <f>VLOOKUP($A11,'Return Data'!$B$7:$R$2843,13,0)</f>
        <v>3.9009999999999998</v>
      </c>
      <c r="U11" s="66">
        <f t="shared" si="8"/>
        <v>22</v>
      </c>
      <c r="V11" s="65">
        <f>VLOOKUP($A11,'Return Data'!$B$7:$R$2843,17,0)</f>
        <v>5.4866000000000001</v>
      </c>
      <c r="W11" s="66">
        <f t="shared" si="9"/>
        <v>16</v>
      </c>
      <c r="X11" s="65">
        <f>VLOOKUP($A11,'Return Data'!$B$7:$R$2843,14,0)</f>
        <v>6.3926999999999996</v>
      </c>
      <c r="Y11" s="66">
        <f>RANK(X11,X$8:X$34,0)</f>
        <v>10</v>
      </c>
      <c r="Z11" s="65">
        <f>VLOOKUP($A11,'Return Data'!$B$7:$R$2843,16,0)</f>
        <v>8.0417000000000005</v>
      </c>
      <c r="AA11" s="67">
        <f t="shared" si="10"/>
        <v>5</v>
      </c>
    </row>
    <row r="12" spans="1:27" x14ac:dyDescent="0.3">
      <c r="A12" s="63" t="s">
        <v>1506</v>
      </c>
      <c r="B12" s="64">
        <f>VLOOKUP($A12,'Return Data'!$B$7:$R$2843,3,0)</f>
        <v>44340</v>
      </c>
      <c r="C12" s="65">
        <f>VLOOKUP($A12,'Return Data'!$B$7:$R$2843,4,0)</f>
        <v>3180.9007000000001</v>
      </c>
      <c r="D12" s="65">
        <f>VLOOKUP($A12,'Return Data'!$B$7:$R$2843,5,0)</f>
        <v>3.0634000000000001</v>
      </c>
      <c r="E12" s="66">
        <f t="shared" si="0"/>
        <v>22</v>
      </c>
      <c r="F12" s="65">
        <f>VLOOKUP($A12,'Return Data'!$B$7:$R$2843,6,0)</f>
        <v>3.0634000000000001</v>
      </c>
      <c r="G12" s="66">
        <f t="shared" si="1"/>
        <v>22</v>
      </c>
      <c r="H12" s="65">
        <f>VLOOKUP($A12,'Return Data'!$B$7:$R$2843,7,0)</f>
        <v>3.4283999999999999</v>
      </c>
      <c r="I12" s="66">
        <f t="shared" si="2"/>
        <v>20</v>
      </c>
      <c r="J12" s="65">
        <f>VLOOKUP($A12,'Return Data'!$B$7:$R$2843,8,0)</f>
        <v>3.1798000000000002</v>
      </c>
      <c r="K12" s="66">
        <f t="shared" si="3"/>
        <v>23</v>
      </c>
      <c r="L12" s="65">
        <f>VLOOKUP($A12,'Return Data'!$B$7:$R$2843,9,0)</f>
        <v>3.1821999999999999</v>
      </c>
      <c r="M12" s="66">
        <f t="shared" si="4"/>
        <v>24</v>
      </c>
      <c r="N12" s="65">
        <f>VLOOKUP($A12,'Return Data'!$B$7:$R$2843,10,0)</f>
        <v>3.3683000000000001</v>
      </c>
      <c r="O12" s="66">
        <f t="shared" si="5"/>
        <v>23</v>
      </c>
      <c r="P12" s="65">
        <f>VLOOKUP($A12,'Return Data'!$B$7:$R$2843,11,0)</f>
        <v>3.0985999999999998</v>
      </c>
      <c r="Q12" s="66">
        <f t="shared" si="6"/>
        <v>26</v>
      </c>
      <c r="R12" s="65">
        <f>VLOOKUP($A12,'Return Data'!$B$7:$R$2843,12,0)</f>
        <v>3.3189000000000002</v>
      </c>
      <c r="S12" s="66">
        <f t="shared" si="7"/>
        <v>25</v>
      </c>
      <c r="T12" s="65">
        <f>VLOOKUP($A12,'Return Data'!$B$7:$R$2843,13,0)</f>
        <v>3.7187999999999999</v>
      </c>
      <c r="U12" s="66">
        <f t="shared" si="8"/>
        <v>25</v>
      </c>
      <c r="V12" s="65">
        <f>VLOOKUP($A12,'Return Data'!$B$7:$R$2843,17,0)</f>
        <v>5.3022</v>
      </c>
      <c r="W12" s="66">
        <f t="shared" si="9"/>
        <v>17</v>
      </c>
      <c r="X12" s="65">
        <f>VLOOKUP($A12,'Return Data'!$B$7:$R$2843,14,0)</f>
        <v>5.8625999999999996</v>
      </c>
      <c r="Y12" s="66">
        <f>RANK(X12,X$8:X$34,0)</f>
        <v>13</v>
      </c>
      <c r="Z12" s="65">
        <f>VLOOKUP($A12,'Return Data'!$B$7:$R$2843,16,0)</f>
        <v>7.4036999999999997</v>
      </c>
      <c r="AA12" s="67">
        <f t="shared" si="10"/>
        <v>14</v>
      </c>
    </row>
    <row r="13" spans="1:27" x14ac:dyDescent="0.3">
      <c r="A13" s="63" t="s">
        <v>1508</v>
      </c>
      <c r="B13" s="64">
        <f>VLOOKUP($A13,'Return Data'!$B$7:$R$2843,3,0)</f>
        <v>44340</v>
      </c>
      <c r="C13" s="65">
        <f>VLOOKUP($A13,'Return Data'!$B$7:$R$2843,4,0)</f>
        <v>2869.7347</v>
      </c>
      <c r="D13" s="65">
        <f>VLOOKUP($A13,'Return Data'!$B$7:$R$2843,5,0)</f>
        <v>3.2374000000000001</v>
      </c>
      <c r="E13" s="66">
        <f t="shared" si="0"/>
        <v>15</v>
      </c>
      <c r="F13" s="65">
        <f>VLOOKUP($A13,'Return Data'!$B$7:$R$2843,6,0)</f>
        <v>3.2374000000000001</v>
      </c>
      <c r="G13" s="66">
        <f t="shared" si="1"/>
        <v>15</v>
      </c>
      <c r="H13" s="65">
        <f>VLOOKUP($A13,'Return Data'!$B$7:$R$2843,7,0)</f>
        <v>3.7349999999999999</v>
      </c>
      <c r="I13" s="66">
        <f t="shared" si="2"/>
        <v>14</v>
      </c>
      <c r="J13" s="65">
        <f>VLOOKUP($A13,'Return Data'!$B$7:$R$2843,8,0)</f>
        <v>3.8060999999999998</v>
      </c>
      <c r="K13" s="66">
        <f t="shared" si="3"/>
        <v>8</v>
      </c>
      <c r="L13" s="65">
        <f>VLOOKUP($A13,'Return Data'!$B$7:$R$2843,9,0)</f>
        <v>3.5646</v>
      </c>
      <c r="M13" s="66">
        <f t="shared" si="4"/>
        <v>17</v>
      </c>
      <c r="N13" s="65">
        <f>VLOOKUP($A13,'Return Data'!$B$7:$R$2843,10,0)</f>
        <v>3.9416000000000002</v>
      </c>
      <c r="O13" s="66">
        <f t="shared" si="5"/>
        <v>16</v>
      </c>
      <c r="P13" s="65">
        <f>VLOOKUP($A13,'Return Data'!$B$7:$R$2843,11,0)</f>
        <v>3.5550999999999999</v>
      </c>
      <c r="Q13" s="66">
        <f t="shared" si="6"/>
        <v>17</v>
      </c>
      <c r="R13" s="65">
        <f>VLOOKUP($A13,'Return Data'!$B$7:$R$2843,12,0)</f>
        <v>3.8262</v>
      </c>
      <c r="S13" s="66">
        <f t="shared" si="7"/>
        <v>19</v>
      </c>
      <c r="T13" s="65">
        <f>VLOOKUP($A13,'Return Data'!$B$7:$R$2843,13,0)</f>
        <v>3.9836999999999998</v>
      </c>
      <c r="U13" s="66">
        <f t="shared" si="8"/>
        <v>19</v>
      </c>
      <c r="V13" s="65">
        <f>VLOOKUP($A13,'Return Data'!$B$7:$R$2843,17,0)</f>
        <v>5.7957000000000001</v>
      </c>
      <c r="W13" s="66">
        <f t="shared" si="9"/>
        <v>14</v>
      </c>
      <c r="X13" s="65">
        <f>VLOOKUP($A13,'Return Data'!$B$7:$R$2843,14,0)</f>
        <v>6.0206999999999997</v>
      </c>
      <c r="Y13" s="66">
        <f>RANK(X13,X$8:X$34,0)</f>
        <v>11</v>
      </c>
      <c r="Z13" s="65">
        <f>VLOOKUP($A13,'Return Data'!$B$7:$R$2843,16,0)</f>
        <v>7.5361000000000002</v>
      </c>
      <c r="AA13" s="67">
        <f t="shared" si="10"/>
        <v>12</v>
      </c>
    </row>
    <row r="14" spans="1:27" x14ac:dyDescent="0.3">
      <c r="A14" s="63" t="s">
        <v>1513</v>
      </c>
      <c r="B14" s="64">
        <f>VLOOKUP($A14,'Return Data'!$B$7:$R$2843,3,0)</f>
        <v>44340</v>
      </c>
      <c r="C14" s="65">
        <f>VLOOKUP($A14,'Return Data'!$B$7:$R$2843,4,0)</f>
        <v>30.068999999999999</v>
      </c>
      <c r="D14" s="65">
        <f>VLOOKUP($A14,'Return Data'!$B$7:$R$2843,5,0)</f>
        <v>11.177899999999999</v>
      </c>
      <c r="E14" s="66">
        <f t="shared" si="0"/>
        <v>1</v>
      </c>
      <c r="F14" s="65">
        <f>VLOOKUP($A14,'Return Data'!$B$7:$R$2843,6,0)</f>
        <v>11.177899999999999</v>
      </c>
      <c r="G14" s="66">
        <f t="shared" si="1"/>
        <v>1</v>
      </c>
      <c r="H14" s="65">
        <f>VLOOKUP($A14,'Return Data'!$B$7:$R$2843,7,0)</f>
        <v>-5.9931000000000001</v>
      </c>
      <c r="I14" s="66">
        <f t="shared" si="2"/>
        <v>27</v>
      </c>
      <c r="J14" s="65">
        <f>VLOOKUP($A14,'Return Data'!$B$7:$R$2843,8,0)</f>
        <v>-24.334399999999999</v>
      </c>
      <c r="K14" s="66">
        <f t="shared" si="3"/>
        <v>27</v>
      </c>
      <c r="L14" s="65">
        <f>VLOOKUP($A14,'Return Data'!$B$7:$R$2843,9,0)</f>
        <v>-2.9373</v>
      </c>
      <c r="M14" s="66">
        <f t="shared" si="4"/>
        <v>27</v>
      </c>
      <c r="N14" s="65">
        <f>VLOOKUP($A14,'Return Data'!$B$7:$R$2843,10,0)</f>
        <v>5.6553000000000004</v>
      </c>
      <c r="O14" s="66">
        <f t="shared" si="5"/>
        <v>2</v>
      </c>
      <c r="P14" s="65">
        <f>VLOOKUP($A14,'Return Data'!$B$7:$R$2843,11,0)</f>
        <v>5.9494999999999996</v>
      </c>
      <c r="Q14" s="66">
        <f t="shared" si="6"/>
        <v>1</v>
      </c>
      <c r="R14" s="65">
        <f>VLOOKUP($A14,'Return Data'!$B$7:$R$2843,12,0)</f>
        <v>6.6470000000000002</v>
      </c>
      <c r="S14" s="66">
        <f t="shared" si="7"/>
        <v>1</v>
      </c>
      <c r="T14" s="65">
        <f>VLOOKUP($A14,'Return Data'!$B$7:$R$2843,13,0)</f>
        <v>7.7375999999999996</v>
      </c>
      <c r="U14" s="66">
        <f t="shared" si="8"/>
        <v>1</v>
      </c>
      <c r="V14" s="65">
        <f>VLOOKUP($A14,'Return Data'!$B$7:$R$2843,17,0)</f>
        <v>6.0357000000000003</v>
      </c>
      <c r="W14" s="66">
        <f t="shared" si="9"/>
        <v>9</v>
      </c>
      <c r="X14" s="65">
        <f>VLOOKUP($A14,'Return Data'!$B$7:$R$2843,14,0)</f>
        <v>7.2948000000000004</v>
      </c>
      <c r="Y14" s="66">
        <f>RANK(X14,X$8:X$34,0)</f>
        <v>4</v>
      </c>
      <c r="Z14" s="65">
        <f>VLOOKUP($A14,'Return Data'!$B$7:$R$2843,16,0)</f>
        <v>8.6715</v>
      </c>
      <c r="AA14" s="67">
        <f t="shared" si="10"/>
        <v>3</v>
      </c>
    </row>
    <row r="15" spans="1:27" x14ac:dyDescent="0.3">
      <c r="A15" s="63" t="s">
        <v>1514</v>
      </c>
      <c r="B15" s="64">
        <f>VLOOKUP($A15,'Return Data'!$B$7:$R$2843,3,0)</f>
        <v>44340</v>
      </c>
      <c r="C15" s="65">
        <f>VLOOKUP($A15,'Return Data'!$B$7:$R$2843,4,0)</f>
        <v>12.0144</v>
      </c>
      <c r="D15" s="65">
        <f>VLOOKUP($A15,'Return Data'!$B$7:$R$2843,5,0)</f>
        <v>3.6467000000000001</v>
      </c>
      <c r="E15" s="66">
        <f t="shared" si="0"/>
        <v>6</v>
      </c>
      <c r="F15" s="65">
        <f>VLOOKUP($A15,'Return Data'!$B$7:$R$2843,6,0)</f>
        <v>3.6467000000000001</v>
      </c>
      <c r="G15" s="66">
        <f t="shared" si="1"/>
        <v>6</v>
      </c>
      <c r="H15" s="65">
        <f>VLOOKUP($A15,'Return Data'!$B$7:$R$2843,7,0)</f>
        <v>4.2131999999999996</v>
      </c>
      <c r="I15" s="66">
        <f t="shared" si="2"/>
        <v>6</v>
      </c>
      <c r="J15" s="65">
        <f>VLOOKUP($A15,'Return Data'!$B$7:$R$2843,8,0)</f>
        <v>3.7160000000000002</v>
      </c>
      <c r="K15" s="66">
        <f t="shared" si="3"/>
        <v>10</v>
      </c>
      <c r="L15" s="65">
        <f>VLOOKUP($A15,'Return Data'!$B$7:$R$2843,9,0)</f>
        <v>4.2192999999999996</v>
      </c>
      <c r="M15" s="66">
        <f t="shared" si="4"/>
        <v>7</v>
      </c>
      <c r="N15" s="65">
        <f>VLOOKUP($A15,'Return Data'!$B$7:$R$2843,10,0)</f>
        <v>4.5279999999999996</v>
      </c>
      <c r="O15" s="66">
        <f t="shared" si="5"/>
        <v>6</v>
      </c>
      <c r="P15" s="65">
        <f>VLOOKUP($A15,'Return Data'!$B$7:$R$2843,11,0)</f>
        <v>3.8940000000000001</v>
      </c>
      <c r="Q15" s="66">
        <f t="shared" si="6"/>
        <v>9</v>
      </c>
      <c r="R15" s="65">
        <f>VLOOKUP($A15,'Return Data'!$B$7:$R$2843,12,0)</f>
        <v>4.3989000000000003</v>
      </c>
      <c r="S15" s="66">
        <f t="shared" si="7"/>
        <v>8</v>
      </c>
      <c r="T15" s="65">
        <f>VLOOKUP($A15,'Return Data'!$B$7:$R$2843,13,0)</f>
        <v>5.0987</v>
      </c>
      <c r="U15" s="66">
        <f t="shared" si="8"/>
        <v>6</v>
      </c>
      <c r="V15" s="65">
        <f>VLOOKUP($A15,'Return Data'!$B$7:$R$2843,17,0)</f>
        <v>6.4507000000000003</v>
      </c>
      <c r="W15" s="66">
        <f t="shared" si="9"/>
        <v>5</v>
      </c>
      <c r="X15" s="65"/>
      <c r="Y15" s="66"/>
      <c r="Z15" s="65">
        <f>VLOOKUP($A15,'Return Data'!$B$7:$R$2843,16,0)</f>
        <v>7.1269</v>
      </c>
      <c r="AA15" s="67">
        <f t="shared" si="10"/>
        <v>15</v>
      </c>
    </row>
    <row r="16" spans="1:27" x14ac:dyDescent="0.3">
      <c r="A16" s="63" t="s">
        <v>1516</v>
      </c>
      <c r="B16" s="64">
        <f>VLOOKUP($A16,'Return Data'!$B$7:$R$2843,3,0)</f>
        <v>44340</v>
      </c>
      <c r="C16" s="65">
        <f>VLOOKUP($A16,'Return Data'!$B$7:$R$2843,4,0)</f>
        <v>1066.9458999999999</v>
      </c>
      <c r="D16" s="65">
        <f>VLOOKUP($A16,'Return Data'!$B$7:$R$2843,5,0)</f>
        <v>3.1698</v>
      </c>
      <c r="E16" s="66">
        <f t="shared" si="0"/>
        <v>18</v>
      </c>
      <c r="F16" s="65">
        <f>VLOOKUP($A16,'Return Data'!$B$7:$R$2843,6,0)</f>
        <v>3.1698</v>
      </c>
      <c r="G16" s="66">
        <f t="shared" si="1"/>
        <v>18</v>
      </c>
      <c r="H16" s="65">
        <f>VLOOKUP($A16,'Return Data'!$B$7:$R$2843,7,0)</f>
        <v>3.5950000000000002</v>
      </c>
      <c r="I16" s="66">
        <f t="shared" si="2"/>
        <v>17</v>
      </c>
      <c r="J16" s="65">
        <f>VLOOKUP($A16,'Return Data'!$B$7:$R$2843,8,0)</f>
        <v>3.5952999999999999</v>
      </c>
      <c r="K16" s="66">
        <f t="shared" si="3"/>
        <v>14</v>
      </c>
      <c r="L16" s="65">
        <f>VLOOKUP($A16,'Return Data'!$B$7:$R$2843,9,0)</f>
        <v>3.5922999999999998</v>
      </c>
      <c r="M16" s="66">
        <f t="shared" si="4"/>
        <v>15</v>
      </c>
      <c r="N16" s="65">
        <f>VLOOKUP($A16,'Return Data'!$B$7:$R$2843,10,0)</f>
        <v>4.0411000000000001</v>
      </c>
      <c r="O16" s="66">
        <f t="shared" si="5"/>
        <v>11</v>
      </c>
      <c r="P16" s="65">
        <f>VLOOKUP($A16,'Return Data'!$B$7:$R$2843,11,0)</f>
        <v>3.5836000000000001</v>
      </c>
      <c r="Q16" s="66">
        <f t="shared" si="6"/>
        <v>15</v>
      </c>
      <c r="R16" s="65">
        <f>VLOOKUP($A16,'Return Data'!$B$7:$R$2843,12,0)</f>
        <v>3.8372000000000002</v>
      </c>
      <c r="S16" s="66">
        <f t="shared" si="7"/>
        <v>18</v>
      </c>
      <c r="T16" s="65">
        <f>VLOOKUP($A16,'Return Data'!$B$7:$R$2843,13,0)</f>
        <v>4.2510000000000003</v>
      </c>
      <c r="U16" s="66">
        <f t="shared" si="8"/>
        <v>15</v>
      </c>
      <c r="V16" s="65"/>
      <c r="W16" s="66"/>
      <c r="X16" s="65"/>
      <c r="Y16" s="66"/>
      <c r="Z16" s="65">
        <f>VLOOKUP($A16,'Return Data'!$B$7:$R$2843,16,0)</f>
        <v>5.0401999999999996</v>
      </c>
      <c r="AA16" s="67">
        <f t="shared" si="10"/>
        <v>24</v>
      </c>
    </row>
    <row r="17" spans="1:27" x14ac:dyDescent="0.3">
      <c r="A17" s="63" t="s">
        <v>1519</v>
      </c>
      <c r="B17" s="64">
        <f>VLOOKUP($A17,'Return Data'!$B$7:$R$2843,3,0)</f>
        <v>44340</v>
      </c>
      <c r="C17" s="65">
        <f>VLOOKUP($A17,'Return Data'!$B$7:$R$2843,4,0)</f>
        <v>23.043199999999999</v>
      </c>
      <c r="D17" s="65">
        <f>VLOOKUP($A17,'Return Data'!$B$7:$R$2843,5,0)</f>
        <v>3.9083999999999999</v>
      </c>
      <c r="E17" s="66">
        <f t="shared" si="0"/>
        <v>4</v>
      </c>
      <c r="F17" s="65">
        <f>VLOOKUP($A17,'Return Data'!$B$7:$R$2843,6,0)</f>
        <v>3.9083999999999999</v>
      </c>
      <c r="G17" s="66">
        <f t="shared" si="1"/>
        <v>4</v>
      </c>
      <c r="H17" s="65">
        <f>VLOOKUP($A17,'Return Data'!$B$7:$R$2843,7,0)</f>
        <v>5.1643999999999997</v>
      </c>
      <c r="I17" s="66">
        <f t="shared" si="2"/>
        <v>2</v>
      </c>
      <c r="J17" s="65">
        <f>VLOOKUP($A17,'Return Data'!$B$7:$R$2843,8,0)</f>
        <v>4.806</v>
      </c>
      <c r="K17" s="66">
        <f t="shared" si="3"/>
        <v>2</v>
      </c>
      <c r="L17" s="65">
        <f>VLOOKUP($A17,'Return Data'!$B$7:$R$2843,9,0)</f>
        <v>4.7042000000000002</v>
      </c>
      <c r="M17" s="66">
        <f t="shared" si="4"/>
        <v>2</v>
      </c>
      <c r="N17" s="65">
        <f>VLOOKUP($A17,'Return Data'!$B$7:$R$2843,10,0)</f>
        <v>5.0609999999999999</v>
      </c>
      <c r="O17" s="66">
        <f t="shared" si="5"/>
        <v>3</v>
      </c>
      <c r="P17" s="65">
        <f>VLOOKUP($A17,'Return Data'!$B$7:$R$2843,11,0)</f>
        <v>4.6071999999999997</v>
      </c>
      <c r="Q17" s="66">
        <f t="shared" si="6"/>
        <v>3</v>
      </c>
      <c r="R17" s="65">
        <f>VLOOKUP($A17,'Return Data'!$B$7:$R$2843,12,0)</f>
        <v>5.2847999999999997</v>
      </c>
      <c r="S17" s="66">
        <f t="shared" si="7"/>
        <v>3</v>
      </c>
      <c r="T17" s="65">
        <f>VLOOKUP($A17,'Return Data'!$B$7:$R$2843,13,0)</f>
        <v>6.2453000000000003</v>
      </c>
      <c r="U17" s="66">
        <f t="shared" si="8"/>
        <v>2</v>
      </c>
      <c r="V17" s="65">
        <f>VLOOKUP($A17,'Return Data'!$B$7:$R$2843,17,0)</f>
        <v>7.2257999999999996</v>
      </c>
      <c r="W17" s="66">
        <f t="shared" ref="W17:W22" si="11">RANK(V17,V$8:V$34,0)</f>
        <v>2</v>
      </c>
      <c r="X17" s="65">
        <f>VLOOKUP($A17,'Return Data'!$B$7:$R$2843,14,0)</f>
        <v>7.7893999999999997</v>
      </c>
      <c r="Y17" s="66">
        <f>RANK(X17,X$8:X$34,0)</f>
        <v>2</v>
      </c>
      <c r="Z17" s="65">
        <f>VLOOKUP($A17,'Return Data'!$B$7:$R$2843,16,0)</f>
        <v>8.7573000000000008</v>
      </c>
      <c r="AA17" s="67">
        <f t="shared" si="10"/>
        <v>2</v>
      </c>
    </row>
    <row r="18" spans="1:27" x14ac:dyDescent="0.3">
      <c r="A18" s="63" t="s">
        <v>1521</v>
      </c>
      <c r="B18" s="64">
        <f>VLOOKUP($A18,'Return Data'!$B$7:$R$2843,3,0)</f>
        <v>44340</v>
      </c>
      <c r="C18" s="65">
        <f>VLOOKUP($A18,'Return Data'!$B$7:$R$2843,4,0)</f>
        <v>2279.777</v>
      </c>
      <c r="D18" s="65">
        <f>VLOOKUP($A18,'Return Data'!$B$7:$R$2843,5,0)</f>
        <v>2.8681000000000001</v>
      </c>
      <c r="E18" s="66">
        <f t="shared" si="0"/>
        <v>27</v>
      </c>
      <c r="F18" s="65">
        <f>VLOOKUP($A18,'Return Data'!$B$7:$R$2843,6,0)</f>
        <v>2.8681000000000001</v>
      </c>
      <c r="G18" s="66">
        <f t="shared" si="1"/>
        <v>27</v>
      </c>
      <c r="H18" s="65">
        <f>VLOOKUP($A18,'Return Data'!$B$7:$R$2843,7,0)</f>
        <v>2.7884000000000002</v>
      </c>
      <c r="I18" s="66">
        <f t="shared" si="2"/>
        <v>25</v>
      </c>
      <c r="J18" s="65">
        <f>VLOOKUP($A18,'Return Data'!$B$7:$R$2843,8,0)</f>
        <v>2.9971000000000001</v>
      </c>
      <c r="K18" s="66">
        <f t="shared" si="3"/>
        <v>24</v>
      </c>
      <c r="L18" s="65">
        <f>VLOOKUP($A18,'Return Data'!$B$7:$R$2843,9,0)</f>
        <v>3.7776000000000001</v>
      </c>
      <c r="M18" s="66">
        <f t="shared" si="4"/>
        <v>11</v>
      </c>
      <c r="N18" s="65">
        <f>VLOOKUP($A18,'Return Data'!$B$7:$R$2843,10,0)</f>
        <v>3.3416000000000001</v>
      </c>
      <c r="O18" s="66">
        <f t="shared" si="5"/>
        <v>24</v>
      </c>
      <c r="P18" s="65">
        <f>VLOOKUP($A18,'Return Data'!$B$7:$R$2843,11,0)</f>
        <v>3.895</v>
      </c>
      <c r="Q18" s="66">
        <f t="shared" si="6"/>
        <v>8</v>
      </c>
      <c r="R18" s="65">
        <f>VLOOKUP($A18,'Return Data'!$B$7:$R$2843,12,0)</f>
        <v>4.3662999999999998</v>
      </c>
      <c r="S18" s="66">
        <f t="shared" si="7"/>
        <v>9</v>
      </c>
      <c r="T18" s="65">
        <f>VLOOKUP($A18,'Return Data'!$B$7:$R$2843,13,0)</f>
        <v>4.8510999999999997</v>
      </c>
      <c r="U18" s="66">
        <f t="shared" si="8"/>
        <v>7</v>
      </c>
      <c r="V18" s="65">
        <f>VLOOKUP($A18,'Return Data'!$B$7:$R$2843,17,0)</f>
        <v>6.5381</v>
      </c>
      <c r="W18" s="66">
        <f t="shared" si="11"/>
        <v>4</v>
      </c>
      <c r="X18" s="65">
        <f>VLOOKUP($A18,'Return Data'!$B$7:$R$2843,14,0)</f>
        <v>6.4280999999999997</v>
      </c>
      <c r="Y18" s="66">
        <f>RANK(X18,X$8:X$34,0)</f>
        <v>9</v>
      </c>
      <c r="Z18" s="65">
        <f>VLOOKUP($A18,'Return Data'!$B$7:$R$2843,16,0)</f>
        <v>7.6624999999999996</v>
      </c>
      <c r="AA18" s="67">
        <f t="shared" si="10"/>
        <v>10</v>
      </c>
    </row>
    <row r="19" spans="1:27" x14ac:dyDescent="0.3">
      <c r="A19" s="63" t="s">
        <v>1522</v>
      </c>
      <c r="B19" s="64">
        <f>VLOOKUP($A19,'Return Data'!$B$7:$R$2843,3,0)</f>
        <v>44340</v>
      </c>
      <c r="C19" s="65">
        <f>VLOOKUP($A19,'Return Data'!$B$7:$R$2843,4,0)</f>
        <v>12.035</v>
      </c>
      <c r="D19" s="65">
        <f>VLOOKUP($A19,'Return Data'!$B$7:$R$2843,5,0)</f>
        <v>3.2359</v>
      </c>
      <c r="E19" s="66">
        <f t="shared" si="0"/>
        <v>16</v>
      </c>
      <c r="F19" s="65">
        <f>VLOOKUP($A19,'Return Data'!$B$7:$R$2843,6,0)</f>
        <v>3.2359</v>
      </c>
      <c r="G19" s="66">
        <f t="shared" si="1"/>
        <v>16</v>
      </c>
      <c r="H19" s="65">
        <f>VLOOKUP($A19,'Return Data'!$B$7:$R$2843,7,0)</f>
        <v>3.3816000000000002</v>
      </c>
      <c r="I19" s="66">
        <f t="shared" si="2"/>
        <v>22</v>
      </c>
      <c r="J19" s="65">
        <f>VLOOKUP($A19,'Return Data'!$B$7:$R$2843,8,0)</f>
        <v>3.2317999999999998</v>
      </c>
      <c r="K19" s="66">
        <f t="shared" si="3"/>
        <v>21</v>
      </c>
      <c r="L19" s="65">
        <f>VLOOKUP($A19,'Return Data'!$B$7:$R$2843,9,0)</f>
        <v>3.5030000000000001</v>
      </c>
      <c r="M19" s="66">
        <f t="shared" si="4"/>
        <v>18</v>
      </c>
      <c r="N19" s="65">
        <f>VLOOKUP($A19,'Return Data'!$B$7:$R$2843,10,0)</f>
        <v>3.7898999999999998</v>
      </c>
      <c r="O19" s="66">
        <f t="shared" si="5"/>
        <v>19</v>
      </c>
      <c r="P19" s="65">
        <f>VLOOKUP($A19,'Return Data'!$B$7:$R$2843,11,0)</f>
        <v>3.3073999999999999</v>
      </c>
      <c r="Q19" s="66">
        <f t="shared" si="6"/>
        <v>22</v>
      </c>
      <c r="R19" s="65">
        <f>VLOOKUP($A19,'Return Data'!$B$7:$R$2843,12,0)</f>
        <v>3.5876000000000001</v>
      </c>
      <c r="S19" s="66">
        <f t="shared" si="7"/>
        <v>21</v>
      </c>
      <c r="T19" s="65">
        <f>VLOOKUP($A19,'Return Data'!$B$7:$R$2843,13,0)</f>
        <v>3.9809999999999999</v>
      </c>
      <c r="U19" s="66">
        <f t="shared" si="8"/>
        <v>20</v>
      </c>
      <c r="V19" s="65">
        <f>VLOOKUP($A19,'Return Data'!$B$7:$R$2843,17,0)</f>
        <v>5.8944000000000001</v>
      </c>
      <c r="W19" s="66">
        <f t="shared" si="11"/>
        <v>11</v>
      </c>
      <c r="X19" s="65"/>
      <c r="Y19" s="66"/>
      <c r="Z19" s="65">
        <f>VLOOKUP($A19,'Return Data'!$B$7:$R$2843,16,0)</f>
        <v>6.7103000000000002</v>
      </c>
      <c r="AA19" s="67">
        <f t="shared" si="10"/>
        <v>19</v>
      </c>
    </row>
    <row r="20" spans="1:27" x14ac:dyDescent="0.3">
      <c r="A20" s="63" t="s">
        <v>1527</v>
      </c>
      <c r="B20" s="64">
        <f>VLOOKUP($A20,'Return Data'!$B$7:$R$2843,3,0)</f>
        <v>44340</v>
      </c>
      <c r="C20" s="65">
        <f>VLOOKUP($A20,'Return Data'!$B$7:$R$2843,4,0)</f>
        <v>2235.1646000000001</v>
      </c>
      <c r="D20" s="65">
        <f>VLOOKUP($A20,'Return Data'!$B$7:$R$2843,5,0)</f>
        <v>3.1623000000000001</v>
      </c>
      <c r="E20" s="66">
        <f t="shared" si="0"/>
        <v>20</v>
      </c>
      <c r="F20" s="65">
        <f>VLOOKUP($A20,'Return Data'!$B$7:$R$2843,6,0)</f>
        <v>3.1623000000000001</v>
      </c>
      <c r="G20" s="66">
        <f t="shared" si="1"/>
        <v>20</v>
      </c>
      <c r="H20" s="65">
        <f>VLOOKUP($A20,'Return Data'!$B$7:$R$2843,7,0)</f>
        <v>3.6259000000000001</v>
      </c>
      <c r="I20" s="66">
        <f t="shared" si="2"/>
        <v>16</v>
      </c>
      <c r="J20" s="65">
        <f>VLOOKUP($A20,'Return Data'!$B$7:$R$2843,8,0)</f>
        <v>3.4996</v>
      </c>
      <c r="K20" s="66">
        <f t="shared" si="3"/>
        <v>17</v>
      </c>
      <c r="L20" s="65">
        <f>VLOOKUP($A20,'Return Data'!$B$7:$R$2843,9,0)</f>
        <v>3.6934</v>
      </c>
      <c r="M20" s="66">
        <f t="shared" si="4"/>
        <v>13</v>
      </c>
      <c r="N20" s="65">
        <f>VLOOKUP($A20,'Return Data'!$B$7:$R$2843,10,0)</f>
        <v>4.0084999999999997</v>
      </c>
      <c r="O20" s="66">
        <f t="shared" si="5"/>
        <v>13</v>
      </c>
      <c r="P20" s="65">
        <f>VLOOKUP($A20,'Return Data'!$B$7:$R$2843,11,0)</f>
        <v>3.6221000000000001</v>
      </c>
      <c r="Q20" s="66">
        <f t="shared" si="6"/>
        <v>14</v>
      </c>
      <c r="R20" s="65">
        <f>VLOOKUP($A20,'Return Data'!$B$7:$R$2843,12,0)</f>
        <v>3.8437999999999999</v>
      </c>
      <c r="S20" s="66">
        <f t="shared" si="7"/>
        <v>17</v>
      </c>
      <c r="T20" s="65">
        <f>VLOOKUP($A20,'Return Data'!$B$7:$R$2843,13,0)</f>
        <v>4.2072000000000003</v>
      </c>
      <c r="U20" s="66">
        <f t="shared" si="8"/>
        <v>17</v>
      </c>
      <c r="V20" s="65">
        <f>VLOOKUP($A20,'Return Data'!$B$7:$R$2843,17,0)</f>
        <v>5.9581999999999997</v>
      </c>
      <c r="W20" s="66">
        <f t="shared" si="11"/>
        <v>10</v>
      </c>
      <c r="X20" s="65">
        <f>VLOOKUP($A20,'Return Data'!$B$7:$R$2843,14,0)</f>
        <v>6.7986000000000004</v>
      </c>
      <c r="Y20" s="66">
        <f>RANK(X20,X$8:X$34,0)</f>
        <v>7</v>
      </c>
      <c r="Z20" s="65">
        <f>VLOOKUP($A20,'Return Data'!$B$7:$R$2843,16,0)</f>
        <v>7.9142999999999999</v>
      </c>
      <c r="AA20" s="67">
        <f t="shared" si="10"/>
        <v>8</v>
      </c>
    </row>
    <row r="21" spans="1:27" x14ac:dyDescent="0.3">
      <c r="A21" s="63" t="s">
        <v>1531</v>
      </c>
      <c r="B21" s="64">
        <f>VLOOKUP($A21,'Return Data'!$B$7:$R$2843,3,0)</f>
        <v>44340</v>
      </c>
      <c r="C21" s="65">
        <f>VLOOKUP($A21,'Return Data'!$B$7:$R$2843,4,0)</f>
        <v>34.8752</v>
      </c>
      <c r="D21" s="65">
        <f>VLOOKUP($A21,'Return Data'!$B$7:$R$2843,5,0)</f>
        <v>3.35</v>
      </c>
      <c r="E21" s="66">
        <f t="shared" si="0"/>
        <v>13</v>
      </c>
      <c r="F21" s="65">
        <f>VLOOKUP($A21,'Return Data'!$B$7:$R$2843,6,0)</f>
        <v>3.35</v>
      </c>
      <c r="G21" s="66">
        <f t="shared" si="1"/>
        <v>13</v>
      </c>
      <c r="H21" s="65">
        <f>VLOOKUP($A21,'Return Data'!$B$7:$R$2843,7,0)</f>
        <v>4.0998999999999999</v>
      </c>
      <c r="I21" s="66">
        <f t="shared" si="2"/>
        <v>11</v>
      </c>
      <c r="J21" s="65">
        <f>VLOOKUP($A21,'Return Data'!$B$7:$R$2843,8,0)</f>
        <v>3.8332000000000002</v>
      </c>
      <c r="K21" s="66">
        <f t="shared" si="3"/>
        <v>7</v>
      </c>
      <c r="L21" s="65">
        <f>VLOOKUP($A21,'Return Data'!$B$7:$R$2843,9,0)</f>
        <v>3.7050999999999998</v>
      </c>
      <c r="M21" s="66">
        <f t="shared" si="4"/>
        <v>12</v>
      </c>
      <c r="N21" s="65">
        <f>VLOOKUP($A21,'Return Data'!$B$7:$R$2843,10,0)</f>
        <v>4.0339999999999998</v>
      </c>
      <c r="O21" s="66">
        <f t="shared" si="5"/>
        <v>12</v>
      </c>
      <c r="P21" s="65">
        <f>VLOOKUP($A21,'Return Data'!$B$7:$R$2843,11,0)</f>
        <v>3.5684</v>
      </c>
      <c r="Q21" s="66">
        <f t="shared" si="6"/>
        <v>16</v>
      </c>
      <c r="R21" s="65">
        <f>VLOOKUP($A21,'Return Data'!$B$7:$R$2843,12,0)</f>
        <v>4.0297999999999998</v>
      </c>
      <c r="S21" s="66">
        <f t="shared" si="7"/>
        <v>12</v>
      </c>
      <c r="T21" s="65">
        <f>VLOOKUP($A21,'Return Data'!$B$7:$R$2843,13,0)</f>
        <v>4.6597999999999997</v>
      </c>
      <c r="U21" s="66">
        <f t="shared" si="8"/>
        <v>9</v>
      </c>
      <c r="V21" s="65">
        <f>VLOOKUP($A21,'Return Data'!$B$7:$R$2843,17,0)</f>
        <v>6.2378999999999998</v>
      </c>
      <c r="W21" s="66">
        <f t="shared" si="11"/>
        <v>7</v>
      </c>
      <c r="X21" s="65">
        <f>VLOOKUP($A21,'Return Data'!$B$7:$R$2843,14,0)</f>
        <v>7.0130999999999997</v>
      </c>
      <c r="Y21" s="66">
        <f>RANK(X21,X$8:X$34,0)</f>
        <v>5</v>
      </c>
      <c r="Z21" s="65">
        <f>VLOOKUP($A21,'Return Data'!$B$7:$R$2843,16,0)</f>
        <v>7.9935</v>
      </c>
      <c r="AA21" s="67">
        <f t="shared" si="10"/>
        <v>6</v>
      </c>
    </row>
    <row r="22" spans="1:27" x14ac:dyDescent="0.3">
      <c r="A22" s="63" t="s">
        <v>1533</v>
      </c>
      <c r="B22" s="64">
        <f>VLOOKUP($A22,'Return Data'!$B$7:$R$2843,3,0)</f>
        <v>44340</v>
      </c>
      <c r="C22" s="65">
        <f>VLOOKUP($A22,'Return Data'!$B$7:$R$2843,4,0)</f>
        <v>35.275100000000002</v>
      </c>
      <c r="D22" s="65">
        <f>VLOOKUP($A22,'Return Data'!$B$7:$R$2843,5,0)</f>
        <v>3.1739999999999999</v>
      </c>
      <c r="E22" s="66">
        <f t="shared" si="0"/>
        <v>17</v>
      </c>
      <c r="F22" s="65">
        <f>VLOOKUP($A22,'Return Data'!$B$7:$R$2843,6,0)</f>
        <v>3.1739999999999999</v>
      </c>
      <c r="G22" s="66">
        <f t="shared" si="1"/>
        <v>17</v>
      </c>
      <c r="H22" s="65">
        <f>VLOOKUP($A22,'Return Data'!$B$7:$R$2843,7,0)</f>
        <v>3.4316</v>
      </c>
      <c r="I22" s="66">
        <f t="shared" si="2"/>
        <v>18</v>
      </c>
      <c r="J22" s="65">
        <f>VLOOKUP($A22,'Return Data'!$B$7:$R$2843,8,0)</f>
        <v>3.5005999999999999</v>
      </c>
      <c r="K22" s="66">
        <f t="shared" si="3"/>
        <v>16</v>
      </c>
      <c r="L22" s="65">
        <f>VLOOKUP($A22,'Return Data'!$B$7:$R$2843,9,0)</f>
        <v>3.3574000000000002</v>
      </c>
      <c r="M22" s="66">
        <f t="shared" si="4"/>
        <v>21</v>
      </c>
      <c r="N22" s="65">
        <f>VLOOKUP($A22,'Return Data'!$B$7:$R$2843,10,0)</f>
        <v>3.7176999999999998</v>
      </c>
      <c r="O22" s="66">
        <f t="shared" si="5"/>
        <v>20</v>
      </c>
      <c r="P22" s="65">
        <f>VLOOKUP($A22,'Return Data'!$B$7:$R$2843,11,0)</f>
        <v>3.3729</v>
      </c>
      <c r="Q22" s="66">
        <f t="shared" si="6"/>
        <v>21</v>
      </c>
      <c r="R22" s="65">
        <f>VLOOKUP($A22,'Return Data'!$B$7:$R$2843,12,0)</f>
        <v>3.5724</v>
      </c>
      <c r="S22" s="66">
        <f t="shared" si="7"/>
        <v>22</v>
      </c>
      <c r="T22" s="65">
        <f>VLOOKUP($A22,'Return Data'!$B$7:$R$2843,13,0)</f>
        <v>3.9214000000000002</v>
      </c>
      <c r="U22" s="66">
        <f t="shared" si="8"/>
        <v>21</v>
      </c>
      <c r="V22" s="65">
        <f>VLOOKUP($A22,'Return Data'!$B$7:$R$2843,17,0)</f>
        <v>5.8509000000000002</v>
      </c>
      <c r="W22" s="66">
        <f t="shared" si="11"/>
        <v>12</v>
      </c>
      <c r="X22" s="65">
        <f>VLOOKUP($A22,'Return Data'!$B$7:$R$2843,14,0)</f>
        <v>6.6985999999999999</v>
      </c>
      <c r="Y22" s="66">
        <f>RANK(X22,X$8:X$34,0)</f>
        <v>8</v>
      </c>
      <c r="Z22" s="65">
        <f>VLOOKUP($A22,'Return Data'!$B$7:$R$2843,16,0)</f>
        <v>7.9348999999999998</v>
      </c>
      <c r="AA22" s="67">
        <f t="shared" si="10"/>
        <v>7</v>
      </c>
    </row>
    <row r="23" spans="1:27" x14ac:dyDescent="0.3">
      <c r="A23" s="63" t="s">
        <v>1534</v>
      </c>
      <c r="B23" s="64">
        <f>VLOOKUP($A23,'Return Data'!$B$7:$R$2843,3,0)</f>
        <v>44340</v>
      </c>
      <c r="C23" s="65">
        <f>VLOOKUP($A23,'Return Data'!$B$7:$R$2843,4,0)</f>
        <v>1064.7198000000001</v>
      </c>
      <c r="D23" s="65">
        <f>VLOOKUP($A23,'Return Data'!$B$7:$R$2843,5,0)</f>
        <v>3.4577</v>
      </c>
      <c r="E23" s="66">
        <f t="shared" si="0"/>
        <v>12</v>
      </c>
      <c r="F23" s="65">
        <f>VLOOKUP($A23,'Return Data'!$B$7:$R$2843,6,0)</f>
        <v>3.4577</v>
      </c>
      <c r="G23" s="66">
        <f t="shared" si="1"/>
        <v>12</v>
      </c>
      <c r="H23" s="65">
        <f>VLOOKUP($A23,'Return Data'!$B$7:$R$2843,7,0)</f>
        <v>3.6707000000000001</v>
      </c>
      <c r="I23" s="66">
        <f t="shared" si="2"/>
        <v>15</v>
      </c>
      <c r="J23" s="65">
        <f>VLOOKUP($A23,'Return Data'!$B$7:$R$2843,8,0)</f>
        <v>3.4550000000000001</v>
      </c>
      <c r="K23" s="66">
        <f t="shared" si="3"/>
        <v>18</v>
      </c>
      <c r="L23" s="65">
        <f>VLOOKUP($A23,'Return Data'!$B$7:$R$2843,9,0)</f>
        <v>3.3207</v>
      </c>
      <c r="M23" s="66">
        <f t="shared" si="4"/>
        <v>22</v>
      </c>
      <c r="N23" s="65">
        <f>VLOOKUP($A23,'Return Data'!$B$7:$R$2843,10,0)</f>
        <v>3.3708</v>
      </c>
      <c r="O23" s="66">
        <f t="shared" si="5"/>
        <v>22</v>
      </c>
      <c r="P23" s="65">
        <f>VLOOKUP($A23,'Return Data'!$B$7:$R$2843,11,0)</f>
        <v>3.2475000000000001</v>
      </c>
      <c r="Q23" s="66">
        <f t="shared" si="6"/>
        <v>23</v>
      </c>
      <c r="R23" s="65">
        <f>VLOOKUP($A23,'Return Data'!$B$7:$R$2843,12,0)</f>
        <v>3.4847999999999999</v>
      </c>
      <c r="S23" s="66">
        <f t="shared" si="7"/>
        <v>24</v>
      </c>
      <c r="T23" s="65">
        <f>VLOOKUP($A23,'Return Data'!$B$7:$R$2843,13,0)</f>
        <v>3.8079999999999998</v>
      </c>
      <c r="U23" s="66">
        <f t="shared" si="8"/>
        <v>24</v>
      </c>
      <c r="V23" s="65"/>
      <c r="W23" s="66"/>
      <c r="X23" s="65"/>
      <c r="Y23" s="66"/>
      <c r="Z23" s="65">
        <f>VLOOKUP($A23,'Return Data'!$B$7:$R$2843,16,0)</f>
        <v>4.2975000000000003</v>
      </c>
      <c r="AA23" s="67">
        <f t="shared" si="10"/>
        <v>27</v>
      </c>
    </row>
    <row r="24" spans="1:27" x14ac:dyDescent="0.3">
      <c r="A24" s="63" t="s">
        <v>1536</v>
      </c>
      <c r="B24" s="64">
        <f>VLOOKUP($A24,'Return Data'!$B$7:$R$2843,3,0)</f>
        <v>44340</v>
      </c>
      <c r="C24" s="65">
        <f>VLOOKUP($A24,'Return Data'!$B$7:$R$2843,4,0)</f>
        <v>1093.7194</v>
      </c>
      <c r="D24" s="65">
        <f>VLOOKUP($A24,'Return Data'!$B$7:$R$2843,5,0)</f>
        <v>3.573</v>
      </c>
      <c r="E24" s="66">
        <f t="shared" si="0"/>
        <v>10</v>
      </c>
      <c r="F24" s="65">
        <f>VLOOKUP($A24,'Return Data'!$B$7:$R$2843,6,0)</f>
        <v>3.573</v>
      </c>
      <c r="G24" s="66">
        <f t="shared" si="1"/>
        <v>10</v>
      </c>
      <c r="H24" s="65">
        <f>VLOOKUP($A24,'Return Data'!$B$7:$R$2843,7,0)</f>
        <v>4.1009000000000002</v>
      </c>
      <c r="I24" s="66">
        <f t="shared" si="2"/>
        <v>10</v>
      </c>
      <c r="J24" s="65">
        <f>VLOOKUP($A24,'Return Data'!$B$7:$R$2843,8,0)</f>
        <v>3.6417000000000002</v>
      </c>
      <c r="K24" s="66">
        <f t="shared" si="3"/>
        <v>12</v>
      </c>
      <c r="L24" s="65">
        <f>VLOOKUP($A24,'Return Data'!$B$7:$R$2843,9,0)</f>
        <v>3.9163000000000001</v>
      </c>
      <c r="M24" s="66">
        <f t="shared" si="4"/>
        <v>10</v>
      </c>
      <c r="N24" s="65">
        <f>VLOOKUP($A24,'Return Data'!$B$7:$R$2843,10,0)</f>
        <v>4.0696000000000003</v>
      </c>
      <c r="O24" s="66">
        <f t="shared" si="5"/>
        <v>9</v>
      </c>
      <c r="P24" s="65">
        <f>VLOOKUP($A24,'Return Data'!$B$7:$R$2843,11,0)</f>
        <v>3.5539999999999998</v>
      </c>
      <c r="Q24" s="66">
        <f t="shared" si="6"/>
        <v>18</v>
      </c>
      <c r="R24" s="65">
        <f>VLOOKUP($A24,'Return Data'!$B$7:$R$2843,12,0)</f>
        <v>3.9710000000000001</v>
      </c>
      <c r="S24" s="66">
        <f t="shared" si="7"/>
        <v>15</v>
      </c>
      <c r="T24" s="65">
        <f>VLOOKUP($A24,'Return Data'!$B$7:$R$2843,13,0)</f>
        <v>4.5385</v>
      </c>
      <c r="U24" s="66">
        <f t="shared" si="8"/>
        <v>10</v>
      </c>
      <c r="V24" s="65"/>
      <c r="W24" s="66"/>
      <c r="X24" s="65"/>
      <c r="Y24" s="66"/>
      <c r="Z24" s="65">
        <f>VLOOKUP($A24,'Return Data'!$B$7:$R$2843,16,0)</f>
        <v>5.7485999999999997</v>
      </c>
      <c r="AA24" s="67">
        <f t="shared" si="10"/>
        <v>23</v>
      </c>
    </row>
    <row r="25" spans="1:27" x14ac:dyDescent="0.3">
      <c r="A25" s="63" t="s">
        <v>1538</v>
      </c>
      <c r="B25" s="64">
        <f>VLOOKUP($A25,'Return Data'!$B$7:$R$2843,3,0)</f>
        <v>44340</v>
      </c>
      <c r="C25" s="65">
        <f>VLOOKUP($A25,'Return Data'!$B$7:$R$2843,4,0)</f>
        <v>14.015599999999999</v>
      </c>
      <c r="D25" s="65">
        <f>VLOOKUP($A25,'Return Data'!$B$7:$R$2843,5,0)</f>
        <v>3.2995999999999999</v>
      </c>
      <c r="E25" s="66">
        <f t="shared" si="0"/>
        <v>14</v>
      </c>
      <c r="F25" s="65">
        <f>VLOOKUP($A25,'Return Data'!$B$7:$R$2843,6,0)</f>
        <v>3.2995999999999999</v>
      </c>
      <c r="G25" s="66">
        <f t="shared" si="1"/>
        <v>14</v>
      </c>
      <c r="H25" s="65">
        <f>VLOOKUP($A25,'Return Data'!$B$7:$R$2843,7,0)</f>
        <v>3.3877000000000002</v>
      </c>
      <c r="I25" s="66">
        <f t="shared" si="2"/>
        <v>21</v>
      </c>
      <c r="J25" s="65">
        <f>VLOOKUP($A25,'Return Data'!$B$7:$R$2843,8,0)</f>
        <v>3.3153000000000001</v>
      </c>
      <c r="K25" s="66">
        <f t="shared" si="3"/>
        <v>20</v>
      </c>
      <c r="L25" s="65">
        <f>VLOOKUP($A25,'Return Data'!$B$7:$R$2843,9,0)</f>
        <v>3.2179000000000002</v>
      </c>
      <c r="M25" s="66">
        <f t="shared" si="4"/>
        <v>23</v>
      </c>
      <c r="N25" s="65">
        <f>VLOOKUP($A25,'Return Data'!$B$7:$R$2843,10,0)</f>
        <v>3.2323</v>
      </c>
      <c r="O25" s="66">
        <f t="shared" si="5"/>
        <v>25</v>
      </c>
      <c r="P25" s="65">
        <f>VLOOKUP($A25,'Return Data'!$B$7:$R$2843,11,0)</f>
        <v>3.1133999999999999</v>
      </c>
      <c r="Q25" s="66">
        <f t="shared" si="6"/>
        <v>25</v>
      </c>
      <c r="R25" s="65">
        <f>VLOOKUP($A25,'Return Data'!$B$7:$R$2843,12,0)</f>
        <v>3.2589000000000001</v>
      </c>
      <c r="S25" s="66">
        <f t="shared" si="7"/>
        <v>26</v>
      </c>
      <c r="T25" s="65">
        <f>VLOOKUP($A25,'Return Data'!$B$7:$R$2843,13,0)</f>
        <v>3.2143999999999999</v>
      </c>
      <c r="U25" s="66">
        <f t="shared" si="8"/>
        <v>26</v>
      </c>
      <c r="V25" s="65">
        <f>VLOOKUP($A25,'Return Data'!$B$7:$R$2843,17,0)</f>
        <v>4.5914000000000001</v>
      </c>
      <c r="W25" s="66">
        <f t="shared" ref="W25:W30" si="12">RANK(V25,V$8:V$34,0)</f>
        <v>20</v>
      </c>
      <c r="X25" s="65">
        <f>VLOOKUP($A25,'Return Data'!$B$7:$R$2843,14,0)</f>
        <v>0.36770000000000003</v>
      </c>
      <c r="Y25" s="66">
        <f t="shared" ref="Y25:Y30" si="13">RANK(X25,X$8:X$34,0)</f>
        <v>17</v>
      </c>
      <c r="Z25" s="65">
        <f>VLOOKUP($A25,'Return Data'!$B$7:$R$2843,16,0)</f>
        <v>4.4711999999999996</v>
      </c>
      <c r="AA25" s="67">
        <f t="shared" si="10"/>
        <v>26</v>
      </c>
    </row>
    <row r="26" spans="1:27" x14ac:dyDescent="0.3">
      <c r="A26" s="63" t="s">
        <v>2029</v>
      </c>
      <c r="B26" s="64">
        <f>VLOOKUP($A26,'Return Data'!$B$7:$R$2843,3,0)</f>
        <v>44340</v>
      </c>
      <c r="C26" s="65">
        <f>VLOOKUP($A26,'Return Data'!$B$7:$R$2843,4,0)</f>
        <v>2321.7869999999998</v>
      </c>
      <c r="D26" s="65">
        <f>VLOOKUP($A26,'Return Data'!$B$7:$R$2843,5,0)</f>
        <v>2.9064000000000001</v>
      </c>
      <c r="E26" s="66">
        <f t="shared" si="0"/>
        <v>26</v>
      </c>
      <c r="F26" s="65">
        <f>VLOOKUP($A26,'Return Data'!$B$7:$R$2843,6,0)</f>
        <v>2.9064000000000001</v>
      </c>
      <c r="G26" s="66">
        <f t="shared" si="1"/>
        <v>26</v>
      </c>
      <c r="H26" s="65">
        <f>VLOOKUP($A26,'Return Data'!$B$7:$R$2843,7,0)</f>
        <v>2.7067000000000001</v>
      </c>
      <c r="I26" s="66">
        <f t="shared" si="2"/>
        <v>26</v>
      </c>
      <c r="J26" s="65">
        <f>VLOOKUP($A26,'Return Data'!$B$7:$R$2843,8,0)</f>
        <v>2.6333000000000002</v>
      </c>
      <c r="K26" s="66">
        <f t="shared" si="3"/>
        <v>26</v>
      </c>
      <c r="L26" s="65">
        <f>VLOOKUP($A26,'Return Data'!$B$7:$R$2843,9,0)</f>
        <v>2.8595999999999999</v>
      </c>
      <c r="M26" s="66">
        <f t="shared" si="4"/>
        <v>26</v>
      </c>
      <c r="N26" s="65">
        <f>VLOOKUP($A26,'Return Data'!$B$7:$R$2843,10,0)</f>
        <v>3.0305</v>
      </c>
      <c r="O26" s="66">
        <f t="shared" si="5"/>
        <v>27</v>
      </c>
      <c r="P26" s="65">
        <f>VLOOKUP($A26,'Return Data'!$B$7:$R$2843,11,0)</f>
        <v>2.6231</v>
      </c>
      <c r="Q26" s="66">
        <f t="shared" si="6"/>
        <v>27</v>
      </c>
      <c r="R26" s="65">
        <f>VLOOKUP($A26,'Return Data'!$B$7:$R$2843,12,0)</f>
        <v>2.8841999999999999</v>
      </c>
      <c r="S26" s="66">
        <f t="shared" si="7"/>
        <v>27</v>
      </c>
      <c r="T26" s="65">
        <f>VLOOKUP($A26,'Return Data'!$B$7:$R$2843,13,0)</f>
        <v>3.2058</v>
      </c>
      <c r="U26" s="66">
        <f t="shared" si="8"/>
        <v>27</v>
      </c>
      <c r="V26" s="65">
        <f>VLOOKUP($A26,'Return Data'!$B$7:$R$2843,17,0)</f>
        <v>4.8105000000000002</v>
      </c>
      <c r="W26" s="66">
        <f t="shared" si="12"/>
        <v>19</v>
      </c>
      <c r="X26" s="65">
        <f>VLOOKUP($A26,'Return Data'!$B$7:$R$2843,14,0)</f>
        <v>5.8840000000000003</v>
      </c>
      <c r="Y26" s="66">
        <f t="shared" si="13"/>
        <v>12</v>
      </c>
      <c r="Z26" s="65">
        <f>VLOOKUP($A26,'Return Data'!$B$7:$R$2843,16,0)</f>
        <v>7.4771999999999998</v>
      </c>
      <c r="AA26" s="67">
        <f t="shared" si="10"/>
        <v>13</v>
      </c>
    </row>
    <row r="27" spans="1:27" x14ac:dyDescent="0.3">
      <c r="A27" s="63" t="s">
        <v>1541</v>
      </c>
      <c r="B27" s="64">
        <f>VLOOKUP($A27,'Return Data'!$B$7:$R$2843,3,0)</f>
        <v>44340</v>
      </c>
      <c r="C27" s="65">
        <f>VLOOKUP($A27,'Return Data'!$B$7:$R$2843,4,0)</f>
        <v>3274.0500999999999</v>
      </c>
      <c r="D27" s="65">
        <f>VLOOKUP($A27,'Return Data'!$B$7:$R$2843,5,0)</f>
        <v>4.8741000000000003</v>
      </c>
      <c r="E27" s="66">
        <f t="shared" si="0"/>
        <v>2</v>
      </c>
      <c r="F27" s="65">
        <f>VLOOKUP($A27,'Return Data'!$B$7:$R$2843,6,0)</f>
        <v>4.8741000000000003</v>
      </c>
      <c r="G27" s="66">
        <f t="shared" si="1"/>
        <v>2</v>
      </c>
      <c r="H27" s="65">
        <f>VLOOKUP($A27,'Return Data'!$B$7:$R$2843,7,0)</f>
        <v>5.6755000000000004</v>
      </c>
      <c r="I27" s="66">
        <f t="shared" si="2"/>
        <v>1</v>
      </c>
      <c r="J27" s="65">
        <f>VLOOKUP($A27,'Return Data'!$B$7:$R$2843,8,0)</f>
        <v>5.2027000000000001</v>
      </c>
      <c r="K27" s="66">
        <f t="shared" si="3"/>
        <v>1</v>
      </c>
      <c r="L27" s="65">
        <f>VLOOKUP($A27,'Return Data'!$B$7:$R$2843,9,0)</f>
        <v>5.2408000000000001</v>
      </c>
      <c r="M27" s="66">
        <f t="shared" si="4"/>
        <v>1</v>
      </c>
      <c r="N27" s="65">
        <f>VLOOKUP($A27,'Return Data'!$B$7:$R$2843,10,0)</f>
        <v>5.9997999999999996</v>
      </c>
      <c r="O27" s="66">
        <f t="shared" si="5"/>
        <v>1</v>
      </c>
      <c r="P27" s="65">
        <f>VLOOKUP($A27,'Return Data'!$B$7:$R$2843,11,0)</f>
        <v>5.3526999999999996</v>
      </c>
      <c r="Q27" s="66">
        <f t="shared" si="6"/>
        <v>2</v>
      </c>
      <c r="R27" s="65">
        <f>VLOOKUP($A27,'Return Data'!$B$7:$R$2843,12,0)</f>
        <v>6.3221999999999996</v>
      </c>
      <c r="S27" s="66">
        <f t="shared" si="7"/>
        <v>2</v>
      </c>
      <c r="T27" s="65">
        <f>VLOOKUP($A27,'Return Data'!$B$7:$R$2843,13,0)</f>
        <v>5.6786000000000003</v>
      </c>
      <c r="U27" s="66">
        <f t="shared" si="8"/>
        <v>4</v>
      </c>
      <c r="V27" s="65">
        <f>VLOOKUP($A27,'Return Data'!$B$7:$R$2843,17,0)</f>
        <v>3.4849999999999999</v>
      </c>
      <c r="W27" s="66">
        <f t="shared" si="12"/>
        <v>22</v>
      </c>
      <c r="X27" s="65">
        <f>VLOOKUP($A27,'Return Data'!$B$7:$R$2843,14,0)</f>
        <v>4.9333999999999998</v>
      </c>
      <c r="Y27" s="66">
        <f t="shared" si="13"/>
        <v>15</v>
      </c>
      <c r="Z27" s="65">
        <f>VLOOKUP($A27,'Return Data'!$B$7:$R$2843,16,0)</f>
        <v>7.0037000000000003</v>
      </c>
      <c r="AA27" s="67">
        <f t="shared" si="10"/>
        <v>18</v>
      </c>
    </row>
    <row r="28" spans="1:27" x14ac:dyDescent="0.3">
      <c r="A28" s="63" t="s">
        <v>1545</v>
      </c>
      <c r="B28" s="64">
        <f>VLOOKUP($A28,'Return Data'!$B$7:$R$2843,3,0)</f>
        <v>44340</v>
      </c>
      <c r="C28" s="65">
        <f>VLOOKUP($A28,'Return Data'!$B$7:$R$2843,4,0)</f>
        <v>27.735199999999999</v>
      </c>
      <c r="D28" s="65">
        <f>VLOOKUP($A28,'Return Data'!$B$7:$R$2843,5,0)</f>
        <v>3.5543</v>
      </c>
      <c r="E28" s="66">
        <f t="shared" si="0"/>
        <v>11</v>
      </c>
      <c r="F28" s="65">
        <f>VLOOKUP($A28,'Return Data'!$B$7:$R$2843,6,0)</f>
        <v>3.5543</v>
      </c>
      <c r="G28" s="66">
        <f t="shared" si="1"/>
        <v>11</v>
      </c>
      <c r="H28" s="65">
        <f>VLOOKUP($A28,'Return Data'!$B$7:$R$2843,7,0)</f>
        <v>4.7796000000000003</v>
      </c>
      <c r="I28" s="66">
        <f t="shared" si="2"/>
        <v>4</v>
      </c>
      <c r="J28" s="65">
        <f>VLOOKUP($A28,'Return Data'!$B$7:$R$2843,8,0)</f>
        <v>4.1143000000000001</v>
      </c>
      <c r="K28" s="66">
        <f t="shared" si="3"/>
        <v>5</v>
      </c>
      <c r="L28" s="65">
        <f>VLOOKUP($A28,'Return Data'!$B$7:$R$2843,9,0)</f>
        <v>3.94</v>
      </c>
      <c r="M28" s="66">
        <f t="shared" si="4"/>
        <v>9</v>
      </c>
      <c r="N28" s="65">
        <f>VLOOKUP($A28,'Return Data'!$B$7:$R$2843,10,0)</f>
        <v>3.9472</v>
      </c>
      <c r="O28" s="66">
        <f t="shared" si="5"/>
        <v>15</v>
      </c>
      <c r="P28" s="65">
        <f>VLOOKUP($A28,'Return Data'!$B$7:$R$2843,11,0)</f>
        <v>3.7082000000000002</v>
      </c>
      <c r="Q28" s="66">
        <f t="shared" si="6"/>
        <v>12</v>
      </c>
      <c r="R28" s="65">
        <f>VLOOKUP($A28,'Return Data'!$B$7:$R$2843,12,0)</f>
        <v>4.0850999999999997</v>
      </c>
      <c r="S28" s="66">
        <f t="shared" si="7"/>
        <v>10</v>
      </c>
      <c r="T28" s="65">
        <f>VLOOKUP($A28,'Return Data'!$B$7:$R$2843,13,0)</f>
        <v>4.4318999999999997</v>
      </c>
      <c r="U28" s="66">
        <f t="shared" si="8"/>
        <v>11</v>
      </c>
      <c r="V28" s="65">
        <f>VLOOKUP($A28,'Return Data'!$B$7:$R$2843,17,0)</f>
        <v>9.2080000000000002</v>
      </c>
      <c r="W28" s="66">
        <f t="shared" si="12"/>
        <v>1</v>
      </c>
      <c r="X28" s="65">
        <f>VLOOKUP($A28,'Return Data'!$B$7:$R$2843,14,0)</f>
        <v>8.8862000000000005</v>
      </c>
      <c r="Y28" s="66">
        <f t="shared" si="13"/>
        <v>1</v>
      </c>
      <c r="Z28" s="65">
        <f>VLOOKUP($A28,'Return Data'!$B$7:$R$2843,16,0)</f>
        <v>8.8328000000000007</v>
      </c>
      <c r="AA28" s="67">
        <f t="shared" si="10"/>
        <v>1</v>
      </c>
    </row>
    <row r="29" spans="1:27" x14ac:dyDescent="0.3">
      <c r="A29" s="63" t="s">
        <v>1547</v>
      </c>
      <c r="B29" s="64">
        <f>VLOOKUP($A29,'Return Data'!$B$7:$R$2843,3,0)</f>
        <v>44340</v>
      </c>
      <c r="C29" s="65">
        <f>VLOOKUP($A29,'Return Data'!$B$7:$R$2843,4,0)</f>
        <v>2272.8463999999999</v>
      </c>
      <c r="D29" s="65">
        <f>VLOOKUP($A29,'Return Data'!$B$7:$R$2843,5,0)</f>
        <v>3.6031</v>
      </c>
      <c r="E29" s="66">
        <f t="shared" si="0"/>
        <v>9</v>
      </c>
      <c r="F29" s="65">
        <f>VLOOKUP($A29,'Return Data'!$B$7:$R$2843,6,0)</f>
        <v>3.6031</v>
      </c>
      <c r="G29" s="66">
        <f t="shared" si="1"/>
        <v>9</v>
      </c>
      <c r="H29" s="65">
        <f>VLOOKUP($A29,'Return Data'!$B$7:$R$2843,7,0)</f>
        <v>4.1079999999999997</v>
      </c>
      <c r="I29" s="66">
        <f t="shared" si="2"/>
        <v>9</v>
      </c>
      <c r="J29" s="65">
        <f>VLOOKUP($A29,'Return Data'!$B$7:$R$2843,8,0)</f>
        <v>3.6332</v>
      </c>
      <c r="K29" s="66">
        <f t="shared" si="3"/>
        <v>13</v>
      </c>
      <c r="L29" s="65">
        <f>VLOOKUP($A29,'Return Data'!$B$7:$R$2843,9,0)</f>
        <v>3.5828000000000002</v>
      </c>
      <c r="M29" s="66">
        <f t="shared" si="4"/>
        <v>16</v>
      </c>
      <c r="N29" s="65">
        <f>VLOOKUP($A29,'Return Data'!$B$7:$R$2843,10,0)</f>
        <v>3.8313999999999999</v>
      </c>
      <c r="O29" s="66">
        <f t="shared" si="5"/>
        <v>17</v>
      </c>
      <c r="P29" s="65">
        <f>VLOOKUP($A29,'Return Data'!$B$7:$R$2843,11,0)</f>
        <v>3.4571999999999998</v>
      </c>
      <c r="Q29" s="66">
        <f t="shared" si="6"/>
        <v>19</v>
      </c>
      <c r="R29" s="65">
        <f>VLOOKUP($A29,'Return Data'!$B$7:$R$2843,12,0)</f>
        <v>3.6379000000000001</v>
      </c>
      <c r="S29" s="66">
        <f t="shared" si="7"/>
        <v>20</v>
      </c>
      <c r="T29" s="65">
        <f>VLOOKUP($A29,'Return Data'!$B$7:$R$2843,13,0)</f>
        <v>3.8206000000000002</v>
      </c>
      <c r="U29" s="66">
        <f t="shared" si="8"/>
        <v>23</v>
      </c>
      <c r="V29" s="65">
        <f>VLOOKUP($A29,'Return Data'!$B$7:$R$2843,17,0)</f>
        <v>5.1985000000000001</v>
      </c>
      <c r="W29" s="66">
        <f t="shared" si="12"/>
        <v>18</v>
      </c>
      <c r="X29" s="65">
        <f>VLOOKUP($A29,'Return Data'!$B$7:$R$2843,14,0)</f>
        <v>4.2332000000000001</v>
      </c>
      <c r="Y29" s="66">
        <f t="shared" si="13"/>
        <v>16</v>
      </c>
      <c r="Z29" s="65">
        <f>VLOOKUP($A29,'Return Data'!$B$7:$R$2843,16,0)</f>
        <v>7.0172999999999996</v>
      </c>
      <c r="AA29" s="67">
        <f t="shared" si="10"/>
        <v>17</v>
      </c>
    </row>
    <row r="30" spans="1:27" x14ac:dyDescent="0.3">
      <c r="A30" s="63" t="s">
        <v>1548</v>
      </c>
      <c r="B30" s="64">
        <f>VLOOKUP($A30,'Return Data'!$B$7:$R$2843,3,0)</f>
        <v>44340</v>
      </c>
      <c r="C30" s="65">
        <f>VLOOKUP($A30,'Return Data'!$B$7:$R$2843,4,0)</f>
        <v>4743.6845999999996</v>
      </c>
      <c r="D30" s="65">
        <f>VLOOKUP($A30,'Return Data'!$B$7:$R$2843,5,0)</f>
        <v>2.9348999999999998</v>
      </c>
      <c r="E30" s="66">
        <f t="shared" si="0"/>
        <v>25</v>
      </c>
      <c r="F30" s="65">
        <f>VLOOKUP($A30,'Return Data'!$B$7:$R$2843,6,0)</f>
        <v>2.9348999999999998</v>
      </c>
      <c r="G30" s="66">
        <f t="shared" si="1"/>
        <v>25</v>
      </c>
      <c r="H30" s="65">
        <f>VLOOKUP($A30,'Return Data'!$B$7:$R$2843,7,0)</f>
        <v>3.2961999999999998</v>
      </c>
      <c r="I30" s="66">
        <f t="shared" si="2"/>
        <v>23</v>
      </c>
      <c r="J30" s="65">
        <f>VLOOKUP($A30,'Return Data'!$B$7:$R$2843,8,0)</f>
        <v>3.3837000000000002</v>
      </c>
      <c r="K30" s="66">
        <f t="shared" si="3"/>
        <v>19</v>
      </c>
      <c r="L30" s="65">
        <f>VLOOKUP($A30,'Return Data'!$B$7:$R$2843,9,0)</f>
        <v>3.4289999999999998</v>
      </c>
      <c r="M30" s="66">
        <f t="shared" si="4"/>
        <v>19</v>
      </c>
      <c r="N30" s="65">
        <f>VLOOKUP($A30,'Return Data'!$B$7:$R$2843,10,0)</f>
        <v>3.8100999999999998</v>
      </c>
      <c r="O30" s="66">
        <f t="shared" si="5"/>
        <v>18</v>
      </c>
      <c r="P30" s="65">
        <f>VLOOKUP($A30,'Return Data'!$B$7:$R$2843,11,0)</f>
        <v>3.4407000000000001</v>
      </c>
      <c r="Q30" s="66">
        <f t="shared" si="6"/>
        <v>20</v>
      </c>
      <c r="R30" s="65">
        <f>VLOOKUP($A30,'Return Data'!$B$7:$R$2843,12,0)</f>
        <v>3.8513000000000002</v>
      </c>
      <c r="S30" s="66">
        <f t="shared" si="7"/>
        <v>16</v>
      </c>
      <c r="T30" s="65">
        <f>VLOOKUP($A30,'Return Data'!$B$7:$R$2843,13,0)</f>
        <v>4.3855000000000004</v>
      </c>
      <c r="U30" s="66">
        <f t="shared" si="8"/>
        <v>12</v>
      </c>
      <c r="V30" s="65">
        <f>VLOOKUP($A30,'Return Data'!$B$7:$R$2843,17,0)</f>
        <v>6.0747999999999998</v>
      </c>
      <c r="W30" s="66">
        <f t="shared" si="12"/>
        <v>8</v>
      </c>
      <c r="X30" s="65">
        <f>VLOOKUP($A30,'Return Data'!$B$7:$R$2843,14,0)</f>
        <v>6.9032</v>
      </c>
      <c r="Y30" s="66">
        <f t="shared" si="13"/>
        <v>6</v>
      </c>
      <c r="Z30" s="65">
        <f>VLOOKUP($A30,'Return Data'!$B$7:$R$2843,16,0)</f>
        <v>7.726</v>
      </c>
      <c r="AA30" s="67">
        <f t="shared" si="10"/>
        <v>9</v>
      </c>
    </row>
    <row r="31" spans="1:27" x14ac:dyDescent="0.3">
      <c r="A31" s="63" t="s">
        <v>1550</v>
      </c>
      <c r="B31" s="64">
        <f>VLOOKUP($A31,'Return Data'!$B$7:$R$2843,3,0)</f>
        <v>44340</v>
      </c>
      <c r="C31" s="65">
        <f>VLOOKUP($A31,'Return Data'!$B$7:$R$2843,4,0)</f>
        <v>11.135400000000001</v>
      </c>
      <c r="D31" s="65">
        <f>VLOOKUP($A31,'Return Data'!$B$7:$R$2843,5,0)</f>
        <v>3.6067</v>
      </c>
      <c r="E31" s="66">
        <f t="shared" si="0"/>
        <v>8</v>
      </c>
      <c r="F31" s="65">
        <f>VLOOKUP($A31,'Return Data'!$B$7:$R$2843,6,0)</f>
        <v>3.6067</v>
      </c>
      <c r="G31" s="66">
        <f t="shared" si="1"/>
        <v>8</v>
      </c>
      <c r="H31" s="65">
        <f>VLOOKUP($A31,'Return Data'!$B$7:$R$2843,7,0)</f>
        <v>4.1708999999999996</v>
      </c>
      <c r="I31" s="66">
        <f t="shared" si="2"/>
        <v>7</v>
      </c>
      <c r="J31" s="65">
        <f>VLOOKUP($A31,'Return Data'!$B$7:$R$2843,8,0)</f>
        <v>3.7044999999999999</v>
      </c>
      <c r="K31" s="66">
        <f t="shared" si="3"/>
        <v>11</v>
      </c>
      <c r="L31" s="65">
        <f>VLOOKUP($A31,'Return Data'!$B$7:$R$2843,9,0)</f>
        <v>4.2233999999999998</v>
      </c>
      <c r="M31" s="66">
        <f t="shared" si="4"/>
        <v>6</v>
      </c>
      <c r="N31" s="65">
        <f>VLOOKUP($A31,'Return Data'!$B$7:$R$2843,10,0)</f>
        <v>4.0616000000000003</v>
      </c>
      <c r="O31" s="66">
        <f t="shared" si="5"/>
        <v>10</v>
      </c>
      <c r="P31" s="65">
        <f>VLOOKUP($A31,'Return Data'!$B$7:$R$2843,11,0)</f>
        <v>3.6638000000000002</v>
      </c>
      <c r="Q31" s="66">
        <f t="shared" si="6"/>
        <v>13</v>
      </c>
      <c r="R31" s="65">
        <f>VLOOKUP($A31,'Return Data'!$B$7:$R$2843,12,0)</f>
        <v>3.9737</v>
      </c>
      <c r="S31" s="66">
        <f t="shared" si="7"/>
        <v>14</v>
      </c>
      <c r="T31" s="65">
        <f>VLOOKUP($A31,'Return Data'!$B$7:$R$2843,13,0)</f>
        <v>4.2972000000000001</v>
      </c>
      <c r="U31" s="66">
        <f t="shared" si="8"/>
        <v>14</v>
      </c>
      <c r="V31" s="65"/>
      <c r="W31" s="66"/>
      <c r="X31" s="65"/>
      <c r="Y31" s="66"/>
      <c r="Z31" s="65">
        <f>VLOOKUP($A31,'Return Data'!$B$7:$R$2843,16,0)</f>
        <v>5.7679</v>
      </c>
      <c r="AA31" s="67">
        <f t="shared" si="10"/>
        <v>22</v>
      </c>
    </row>
    <row r="32" spans="1:27" x14ac:dyDescent="0.3">
      <c r="A32" s="63" t="s">
        <v>1552</v>
      </c>
      <c r="B32" s="64">
        <f>VLOOKUP($A32,'Return Data'!$B$7:$R$2843,3,0)</f>
        <v>44340</v>
      </c>
      <c r="C32" s="65">
        <f>VLOOKUP($A32,'Return Data'!$B$7:$R$2843,4,0)</f>
        <v>11.5077</v>
      </c>
      <c r="D32" s="65">
        <f>VLOOKUP($A32,'Return Data'!$B$7:$R$2843,5,0)</f>
        <v>3.0668000000000002</v>
      </c>
      <c r="E32" s="66">
        <f t="shared" si="0"/>
        <v>21</v>
      </c>
      <c r="F32" s="65">
        <f>VLOOKUP($A32,'Return Data'!$B$7:$R$2843,6,0)</f>
        <v>3.0668000000000002</v>
      </c>
      <c r="G32" s="66">
        <f t="shared" si="1"/>
        <v>21</v>
      </c>
      <c r="H32" s="65">
        <f>VLOOKUP($A32,'Return Data'!$B$7:$R$2843,7,0)</f>
        <v>4.1265999999999998</v>
      </c>
      <c r="I32" s="66">
        <f t="shared" si="2"/>
        <v>8</v>
      </c>
      <c r="J32" s="65">
        <f>VLOOKUP($A32,'Return Data'!$B$7:$R$2843,8,0)</f>
        <v>4.0843999999999996</v>
      </c>
      <c r="K32" s="66">
        <f t="shared" si="3"/>
        <v>6</v>
      </c>
      <c r="L32" s="65">
        <f>VLOOKUP($A32,'Return Data'!$B$7:$R$2843,9,0)</f>
        <v>4.0141999999999998</v>
      </c>
      <c r="M32" s="66">
        <f t="shared" si="4"/>
        <v>8</v>
      </c>
      <c r="N32" s="65">
        <f>VLOOKUP($A32,'Return Data'!$B$7:$R$2843,10,0)</f>
        <v>4.1943000000000001</v>
      </c>
      <c r="O32" s="66">
        <f t="shared" si="5"/>
        <v>8</v>
      </c>
      <c r="P32" s="65">
        <f>VLOOKUP($A32,'Return Data'!$B$7:$R$2843,11,0)</f>
        <v>3.7810999999999999</v>
      </c>
      <c r="Q32" s="66">
        <f t="shared" si="6"/>
        <v>10</v>
      </c>
      <c r="R32" s="65">
        <f>VLOOKUP($A32,'Return Data'!$B$7:$R$2843,12,0)</f>
        <v>4.0667999999999997</v>
      </c>
      <c r="S32" s="66">
        <f t="shared" si="7"/>
        <v>11</v>
      </c>
      <c r="T32" s="65">
        <f>VLOOKUP($A32,'Return Data'!$B$7:$R$2843,13,0)</f>
        <v>4.3571999999999997</v>
      </c>
      <c r="U32" s="66">
        <f t="shared" si="8"/>
        <v>13</v>
      </c>
      <c r="V32" s="65">
        <f>VLOOKUP($A32,'Return Data'!$B$7:$R$2843,17,0)</f>
        <v>5.8467000000000002</v>
      </c>
      <c r="W32" s="66">
        <f>RANK(V32,V$8:V$34,0)</f>
        <v>13</v>
      </c>
      <c r="X32" s="65"/>
      <c r="Y32" s="66"/>
      <c r="Z32" s="65">
        <f>VLOOKUP($A32,'Return Data'!$B$7:$R$2843,16,0)</f>
        <v>6.1932999999999998</v>
      </c>
      <c r="AA32" s="67">
        <f t="shared" si="10"/>
        <v>21</v>
      </c>
    </row>
    <row r="33" spans="1:27" x14ac:dyDescent="0.3">
      <c r="A33" s="63" t="s">
        <v>1554</v>
      </c>
      <c r="B33" s="64">
        <f>VLOOKUP($A33,'Return Data'!$B$7:$R$2843,3,0)</f>
        <v>44340</v>
      </c>
      <c r="C33" s="65">
        <f>VLOOKUP($A33,'Return Data'!$B$7:$R$2843,4,0)</f>
        <v>3434.0830000000001</v>
      </c>
      <c r="D33" s="65">
        <f>VLOOKUP($A33,'Return Data'!$B$7:$R$2843,5,0)</f>
        <v>3.6092</v>
      </c>
      <c r="E33" s="66">
        <f t="shared" si="0"/>
        <v>7</v>
      </c>
      <c r="F33" s="65">
        <f>VLOOKUP($A33,'Return Data'!$B$7:$R$2843,6,0)</f>
        <v>3.6092</v>
      </c>
      <c r="G33" s="66">
        <f t="shared" si="1"/>
        <v>7</v>
      </c>
      <c r="H33" s="65">
        <f>VLOOKUP($A33,'Return Data'!$B$7:$R$2843,7,0)</f>
        <v>3.9786000000000001</v>
      </c>
      <c r="I33" s="66">
        <f t="shared" si="2"/>
        <v>12</v>
      </c>
      <c r="J33" s="65">
        <f>VLOOKUP($A33,'Return Data'!$B$7:$R$2843,8,0)</f>
        <v>3.5228999999999999</v>
      </c>
      <c r="K33" s="66">
        <f t="shared" si="3"/>
        <v>15</v>
      </c>
      <c r="L33" s="65">
        <f>VLOOKUP($A33,'Return Data'!$B$7:$R$2843,9,0)</f>
        <v>3.6753</v>
      </c>
      <c r="M33" s="66">
        <f t="shared" si="4"/>
        <v>14</v>
      </c>
      <c r="N33" s="65">
        <f>VLOOKUP($A33,'Return Data'!$B$7:$R$2843,10,0)</f>
        <v>3.9706999999999999</v>
      </c>
      <c r="O33" s="66">
        <f t="shared" si="5"/>
        <v>14</v>
      </c>
      <c r="P33" s="65">
        <f>VLOOKUP($A33,'Return Data'!$B$7:$R$2843,11,0)</f>
        <v>3.9636</v>
      </c>
      <c r="Q33" s="66">
        <f t="shared" si="6"/>
        <v>7</v>
      </c>
      <c r="R33" s="65">
        <f>VLOOKUP($A33,'Return Data'!$B$7:$R$2843,12,0)</f>
        <v>4.4589999999999996</v>
      </c>
      <c r="S33" s="66">
        <f t="shared" si="7"/>
        <v>7</v>
      </c>
      <c r="T33" s="65">
        <f>VLOOKUP($A33,'Return Data'!$B$7:$R$2843,13,0)</f>
        <v>4.7312000000000003</v>
      </c>
      <c r="U33" s="66">
        <f t="shared" si="8"/>
        <v>8</v>
      </c>
      <c r="V33" s="65">
        <f>VLOOKUP($A33,'Return Data'!$B$7:$R$2843,17,0)</f>
        <v>4.0210999999999997</v>
      </c>
      <c r="W33" s="66">
        <f>RANK(V33,V$8:V$34,0)</f>
        <v>21</v>
      </c>
      <c r="X33" s="65">
        <f>VLOOKUP($A33,'Return Data'!$B$7:$R$2843,14,0)</f>
        <v>5.3708999999999998</v>
      </c>
      <c r="Y33" s="66">
        <f>RANK(X33,X$8:X$34,0)</f>
        <v>14</v>
      </c>
      <c r="Z33" s="65">
        <f>VLOOKUP($A33,'Return Data'!$B$7:$R$2843,16,0)</f>
        <v>7.6608999999999998</v>
      </c>
      <c r="AA33" s="67">
        <f t="shared" si="10"/>
        <v>11</v>
      </c>
    </row>
    <row r="34" spans="1:27" x14ac:dyDescent="0.3">
      <c r="A34" s="63" t="s">
        <v>1556</v>
      </c>
      <c r="B34" s="64">
        <f>VLOOKUP($A34,'Return Data'!$B$7:$R$2843,3,0)</f>
        <v>44340</v>
      </c>
      <c r="C34" s="65">
        <f>VLOOKUP($A34,'Return Data'!$B$7:$R$2843,4,0)</f>
        <v>1100.6746000000001</v>
      </c>
      <c r="D34" s="65">
        <f>VLOOKUP($A34,'Return Data'!$B$7:$R$2843,5,0)</f>
        <v>3.0051999999999999</v>
      </c>
      <c r="E34" s="66">
        <f t="shared" si="0"/>
        <v>24</v>
      </c>
      <c r="F34" s="65">
        <f>VLOOKUP($A34,'Return Data'!$B$7:$R$2843,6,0)</f>
        <v>3.0051999999999999</v>
      </c>
      <c r="G34" s="66">
        <f t="shared" si="1"/>
        <v>24</v>
      </c>
      <c r="H34" s="65">
        <f>VLOOKUP($A34,'Return Data'!$B$7:$R$2843,7,0)</f>
        <v>2.9771999999999998</v>
      </c>
      <c r="I34" s="66">
        <f t="shared" si="2"/>
        <v>24</v>
      </c>
      <c r="J34" s="65">
        <f>VLOOKUP($A34,'Return Data'!$B$7:$R$2843,8,0)</f>
        <v>2.9813000000000001</v>
      </c>
      <c r="K34" s="66">
        <f t="shared" si="3"/>
        <v>25</v>
      </c>
      <c r="L34" s="65">
        <f>VLOOKUP($A34,'Return Data'!$B$7:$R$2843,9,0)</f>
        <v>2.9962</v>
      </c>
      <c r="M34" s="66">
        <f t="shared" si="4"/>
        <v>25</v>
      </c>
      <c r="N34" s="65">
        <f>VLOOKUP($A34,'Return Data'!$B$7:$R$2843,10,0)</f>
        <v>3.1435</v>
      </c>
      <c r="O34" s="66">
        <f t="shared" si="5"/>
        <v>26</v>
      </c>
      <c r="P34" s="65">
        <f>VLOOKUP($A34,'Return Data'!$B$7:$R$2843,11,0)</f>
        <v>4.4715999999999996</v>
      </c>
      <c r="Q34" s="66">
        <f t="shared" si="6"/>
        <v>4</v>
      </c>
      <c r="R34" s="65">
        <f>VLOOKUP($A34,'Return Data'!$B$7:$R$2843,12,0)</f>
        <v>4.8978000000000002</v>
      </c>
      <c r="S34" s="66">
        <f t="shared" si="7"/>
        <v>4</v>
      </c>
      <c r="T34" s="65">
        <f>VLOOKUP($A34,'Return Data'!$B$7:$R$2843,13,0)</f>
        <v>4.2358000000000002</v>
      </c>
      <c r="U34" s="66">
        <f t="shared" si="8"/>
        <v>16</v>
      </c>
      <c r="V34" s="65"/>
      <c r="W34" s="66"/>
      <c r="X34" s="65"/>
      <c r="Y34" s="66"/>
      <c r="Z34" s="65">
        <f>VLOOKUP($A34,'Return Data'!$B$7:$R$2843,16,0)</f>
        <v>4.9972000000000003</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3.6905851851851854</v>
      </c>
      <c r="E36" s="74"/>
      <c r="F36" s="75">
        <f>AVERAGE(F8:F34)</f>
        <v>3.6905851851851854</v>
      </c>
      <c r="G36" s="74"/>
      <c r="H36" s="75">
        <f>AVERAGE(H8:H34)</f>
        <v>3.5192814814814817</v>
      </c>
      <c r="I36" s="74"/>
      <c r="J36" s="75">
        <f>AVERAGE(J8:J34)</f>
        <v>2.6450703703703704</v>
      </c>
      <c r="K36" s="74"/>
      <c r="L36" s="75">
        <f>AVERAGE(L8:L34)</f>
        <v>3.5410111111111111</v>
      </c>
      <c r="M36" s="74"/>
      <c r="N36" s="75">
        <f>AVERAGE(N8:N34)</f>
        <v>4.0675222222222214</v>
      </c>
      <c r="O36" s="74"/>
      <c r="P36" s="75">
        <f>AVERAGE(P8:P34)</f>
        <v>3.7756074074074069</v>
      </c>
      <c r="Q36" s="74"/>
      <c r="R36" s="75">
        <f>AVERAGE(R8:R34)</f>
        <v>4.1660444444444442</v>
      </c>
      <c r="S36" s="74"/>
      <c r="T36" s="75">
        <f>AVERAGE(T8:T34)</f>
        <v>4.5226481481481482</v>
      </c>
      <c r="U36" s="74"/>
      <c r="V36" s="75">
        <f>AVERAGE(V8:V34)</f>
        <v>5.8615818181818176</v>
      </c>
      <c r="W36" s="74"/>
      <c r="X36" s="75">
        <f>AVERAGE(X8:X34)</f>
        <v>6.1415705882352949</v>
      </c>
      <c r="Y36" s="74"/>
      <c r="Z36" s="75">
        <f>AVERAGE(Z8:Z34)</f>
        <v>7.0387333333333331</v>
      </c>
      <c r="AA36" s="76"/>
    </row>
    <row r="37" spans="1:27" x14ac:dyDescent="0.3">
      <c r="A37" s="73" t="s">
        <v>28</v>
      </c>
      <c r="B37" s="74"/>
      <c r="C37" s="74"/>
      <c r="D37" s="75">
        <f>MIN(D8:D34)</f>
        <v>2.8681000000000001</v>
      </c>
      <c r="E37" s="74"/>
      <c r="F37" s="75">
        <f>MIN(F8:F34)</f>
        <v>2.8681000000000001</v>
      </c>
      <c r="G37" s="74"/>
      <c r="H37" s="75">
        <f>MIN(H8:H34)</f>
        <v>-5.9931000000000001</v>
      </c>
      <c r="I37" s="74"/>
      <c r="J37" s="75">
        <f>MIN(J8:J34)</f>
        <v>-24.334399999999999</v>
      </c>
      <c r="K37" s="74"/>
      <c r="L37" s="75">
        <f>MIN(L8:L34)</f>
        <v>-2.9373</v>
      </c>
      <c r="M37" s="74"/>
      <c r="N37" s="75">
        <f>MIN(N8:N34)</f>
        <v>3.0305</v>
      </c>
      <c r="O37" s="74"/>
      <c r="P37" s="75">
        <f>MIN(P8:P34)</f>
        <v>2.6231</v>
      </c>
      <c r="Q37" s="74"/>
      <c r="R37" s="75">
        <f>MIN(R8:R34)</f>
        <v>2.8841999999999999</v>
      </c>
      <c r="S37" s="74"/>
      <c r="T37" s="75">
        <f>MIN(T8:T34)</f>
        <v>3.2058</v>
      </c>
      <c r="U37" s="74"/>
      <c r="V37" s="75">
        <f>MIN(V8:V34)</f>
        <v>3.4849999999999999</v>
      </c>
      <c r="W37" s="74"/>
      <c r="X37" s="75">
        <f>MIN(X8:X34)</f>
        <v>0.36770000000000003</v>
      </c>
      <c r="Y37" s="74"/>
      <c r="Z37" s="75">
        <f>MIN(Z8:Z34)</f>
        <v>4.2975000000000003</v>
      </c>
      <c r="AA37" s="76"/>
    </row>
    <row r="38" spans="1:27" ht="15" thickBot="1" x14ac:dyDescent="0.35">
      <c r="A38" s="77" t="s">
        <v>29</v>
      </c>
      <c r="B38" s="78"/>
      <c r="C38" s="78"/>
      <c r="D38" s="79">
        <f>MAX(D8:D34)</f>
        <v>11.177899999999999</v>
      </c>
      <c r="E38" s="78"/>
      <c r="F38" s="79">
        <f>MAX(F8:F34)</f>
        <v>11.177899999999999</v>
      </c>
      <c r="G38" s="78"/>
      <c r="H38" s="79">
        <f>MAX(H8:H34)</f>
        <v>5.6755000000000004</v>
      </c>
      <c r="I38" s="78"/>
      <c r="J38" s="79">
        <f>MAX(J8:J34)</f>
        <v>5.2027000000000001</v>
      </c>
      <c r="K38" s="78"/>
      <c r="L38" s="79">
        <f>MAX(L8:L34)</f>
        <v>5.2408000000000001</v>
      </c>
      <c r="M38" s="78"/>
      <c r="N38" s="79">
        <f>MAX(N8:N34)</f>
        <v>5.9997999999999996</v>
      </c>
      <c r="O38" s="78"/>
      <c r="P38" s="79">
        <f>MAX(P8:P34)</f>
        <v>5.9494999999999996</v>
      </c>
      <c r="Q38" s="78"/>
      <c r="R38" s="79">
        <f>MAX(R8:R34)</f>
        <v>6.6470000000000002</v>
      </c>
      <c r="S38" s="78"/>
      <c r="T38" s="79">
        <f>MAX(T8:T34)</f>
        <v>7.7375999999999996</v>
      </c>
      <c r="U38" s="78"/>
      <c r="V38" s="79">
        <f>MAX(V8:V34)</f>
        <v>9.2080000000000002</v>
      </c>
      <c r="W38" s="78"/>
      <c r="X38" s="79">
        <f>MAX(X8:X34)</f>
        <v>8.8862000000000005</v>
      </c>
      <c r="Y38" s="78"/>
      <c r="Z38" s="79">
        <f>MAX(Z8:Z34)</f>
        <v>8.8328000000000007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44340</v>
      </c>
      <c r="C8" s="65">
        <f>VLOOKUP($A8,'Return Data'!$B$7:$R$2843,4,0)</f>
        <v>425.5077</v>
      </c>
      <c r="D8" s="65">
        <f>VLOOKUP($A8,'Return Data'!$B$7:$R$2843,5,0)</f>
        <v>4.0244</v>
      </c>
      <c r="E8" s="66">
        <f t="shared" ref="E8:E34" si="0">RANK(D8,D$8:D$34,0)</f>
        <v>2</v>
      </c>
      <c r="F8" s="65">
        <f>VLOOKUP($A8,'Return Data'!$B$7:$R$2843,6,0)</f>
        <v>4.0244</v>
      </c>
      <c r="G8" s="66">
        <f t="shared" ref="G8:G34" si="1">RANK(F8,F$8:F$34,0)</f>
        <v>2</v>
      </c>
      <c r="H8" s="65">
        <f>VLOOKUP($A8,'Return Data'!$B$7:$R$2843,7,0)</f>
        <v>4.7946</v>
      </c>
      <c r="I8" s="66">
        <f t="shared" ref="I8:I34" si="2">RANK(H8,H$8:H$34,0)</f>
        <v>2</v>
      </c>
      <c r="J8" s="65">
        <f>VLOOKUP($A8,'Return Data'!$B$7:$R$2843,8,0)</f>
        <v>4.3064999999999998</v>
      </c>
      <c r="K8" s="66">
        <f t="shared" ref="K8:K34" si="3">RANK(J8,J$8:J$34,0)</f>
        <v>2</v>
      </c>
      <c r="L8" s="65">
        <f>VLOOKUP($A8,'Return Data'!$B$7:$R$2843,9,0)</f>
        <v>4.4897999999999998</v>
      </c>
      <c r="M8" s="66">
        <f t="shared" ref="M8:M34" si="4">RANK(L8,L$8:L$34,0)</f>
        <v>1</v>
      </c>
      <c r="N8" s="65">
        <f>VLOOKUP($A8,'Return Data'!$B$7:$R$2843,10,0)</f>
        <v>4.8146000000000004</v>
      </c>
      <c r="O8" s="66">
        <f t="shared" ref="O8:O34" si="5">RANK(N8,N$8:N$34,0)</f>
        <v>3</v>
      </c>
      <c r="P8" s="65">
        <f>VLOOKUP($A8,'Return Data'!$B$7:$R$2843,11,0)</f>
        <v>3.8187000000000002</v>
      </c>
      <c r="Q8" s="66">
        <f t="shared" ref="Q8:Q34" si="6">RANK(P8,P$8:P$34,0)</f>
        <v>5</v>
      </c>
      <c r="R8" s="65">
        <f>VLOOKUP($A8,'Return Data'!$B$7:$R$2843,12,0)</f>
        <v>4.5080999999999998</v>
      </c>
      <c r="S8" s="66">
        <f>RANK(R8,R$8:R$34,0)</f>
        <v>4</v>
      </c>
      <c r="T8" s="65">
        <f>VLOOKUP($A8,'Return Data'!$B$7:$R$2843,13,0)</f>
        <v>5.5430000000000001</v>
      </c>
      <c r="U8" s="66">
        <f>RANK(T8,T$8:T$34,0)</f>
        <v>3</v>
      </c>
      <c r="V8" s="65">
        <f>VLOOKUP($A8,'Return Data'!$B$7:$R$2843,17,0)</f>
        <v>6.7122999999999999</v>
      </c>
      <c r="W8" s="66">
        <f>RANK(V8,V$8:V$34,0)</f>
        <v>2</v>
      </c>
      <c r="X8" s="65">
        <f>VLOOKUP($A8,'Return Data'!$B$7:$R$2843,14,0)</f>
        <v>7.3893000000000004</v>
      </c>
      <c r="Y8" s="66">
        <f>RANK(X8,X$8:X$34,0)</f>
        <v>2</v>
      </c>
      <c r="Z8" s="65">
        <f>VLOOKUP($A8,'Return Data'!$B$7:$R$2843,16,0)</f>
        <v>7.6702000000000004</v>
      </c>
      <c r="AA8" s="67">
        <f>RANK(Z8,Z$8:Z$34,0)</f>
        <v>4</v>
      </c>
    </row>
    <row r="9" spans="1:27" x14ac:dyDescent="0.3">
      <c r="A9" s="63" t="s">
        <v>1501</v>
      </c>
      <c r="B9" s="64">
        <f>VLOOKUP($A9,'Return Data'!$B$7:$R$2843,3,0)</f>
        <v>44340</v>
      </c>
      <c r="C9" s="65">
        <f>VLOOKUP($A9,'Return Data'!$B$7:$R$2843,4,0)</f>
        <v>11.757</v>
      </c>
      <c r="D9" s="65">
        <f>VLOOKUP($A9,'Return Data'!$B$7:$R$2843,5,0)</f>
        <v>2.7947000000000002</v>
      </c>
      <c r="E9" s="66">
        <f t="shared" si="0"/>
        <v>16</v>
      </c>
      <c r="F9" s="65">
        <f>VLOOKUP($A9,'Return Data'!$B$7:$R$2843,6,0)</f>
        <v>2.7947000000000002</v>
      </c>
      <c r="G9" s="66">
        <f t="shared" si="1"/>
        <v>16</v>
      </c>
      <c r="H9" s="65">
        <f>VLOOKUP($A9,'Return Data'!$B$7:$R$2843,7,0)</f>
        <v>3.0619999999999998</v>
      </c>
      <c r="I9" s="66">
        <f t="shared" si="2"/>
        <v>18</v>
      </c>
      <c r="J9" s="65">
        <f>VLOOKUP($A9,'Return Data'!$B$7:$R$2843,8,0)</f>
        <v>3.5973000000000002</v>
      </c>
      <c r="K9" s="66">
        <f t="shared" si="3"/>
        <v>5</v>
      </c>
      <c r="L9" s="65">
        <f>VLOOKUP($A9,'Return Data'!$B$7:$R$2843,9,0)</f>
        <v>3.5760000000000001</v>
      </c>
      <c r="M9" s="66">
        <f t="shared" si="4"/>
        <v>6</v>
      </c>
      <c r="N9" s="65">
        <f>VLOOKUP($A9,'Return Data'!$B$7:$R$2843,10,0)</f>
        <v>3.6282000000000001</v>
      </c>
      <c r="O9" s="66">
        <f t="shared" si="5"/>
        <v>11</v>
      </c>
      <c r="P9" s="65">
        <f>VLOOKUP($A9,'Return Data'!$B$7:$R$2843,11,0)</f>
        <v>3.254</v>
      </c>
      <c r="Q9" s="66">
        <f t="shared" si="6"/>
        <v>12</v>
      </c>
      <c r="R9" s="65">
        <f>VLOOKUP($A9,'Return Data'!$B$7:$R$2843,12,0)</f>
        <v>3.7480000000000002</v>
      </c>
      <c r="S9" s="66">
        <f t="shared" ref="S9:S34" si="7">RANK(R9,R$8:R$34,0)</f>
        <v>10</v>
      </c>
      <c r="T9" s="65">
        <f>VLOOKUP($A9,'Return Data'!$B$7:$R$2843,13,0)</f>
        <v>4.1901000000000002</v>
      </c>
      <c r="U9" s="66">
        <f t="shared" ref="U9:U34" si="8">RANK(T9,T$8:T$34,0)</f>
        <v>9</v>
      </c>
      <c r="V9" s="65">
        <f>VLOOKUP($A9,'Return Data'!$B$7:$R$2843,17,0)</f>
        <v>5.4733999999999998</v>
      </c>
      <c r="W9" s="66">
        <f t="shared" ref="W9:W33" si="9">RANK(V9,V$8:V$34,0)</f>
        <v>11</v>
      </c>
      <c r="X9" s="65"/>
      <c r="Y9" s="66"/>
      <c r="Z9" s="65">
        <f>VLOOKUP($A9,'Return Data'!$B$7:$R$2843,16,0)</f>
        <v>6.1685999999999996</v>
      </c>
      <c r="AA9" s="67">
        <f t="shared" ref="AA9:AA34" si="10">RANK(Z9,Z$8:Z$34,0)</f>
        <v>17</v>
      </c>
    </row>
    <row r="10" spans="1:27" x14ac:dyDescent="0.3">
      <c r="A10" s="63" t="s">
        <v>1502</v>
      </c>
      <c r="B10" s="64">
        <f>VLOOKUP($A10,'Return Data'!$B$7:$R$2843,3,0)</f>
        <v>44340</v>
      </c>
      <c r="C10" s="65">
        <f>VLOOKUP($A10,'Return Data'!$B$7:$R$2843,4,0)</f>
        <v>1202.8394000000001</v>
      </c>
      <c r="D10" s="65">
        <f>VLOOKUP($A10,'Return Data'!$B$7:$R$2843,5,0)</f>
        <v>2.9765000000000001</v>
      </c>
      <c r="E10" s="66">
        <f t="shared" si="0"/>
        <v>12</v>
      </c>
      <c r="F10" s="65">
        <f>VLOOKUP($A10,'Return Data'!$B$7:$R$2843,6,0)</f>
        <v>2.9765000000000001</v>
      </c>
      <c r="G10" s="66">
        <f t="shared" si="1"/>
        <v>12</v>
      </c>
      <c r="H10" s="65">
        <f>VLOOKUP($A10,'Return Data'!$B$7:$R$2843,7,0)</f>
        <v>4.0415999999999999</v>
      </c>
      <c r="I10" s="66">
        <f t="shared" si="2"/>
        <v>5</v>
      </c>
      <c r="J10" s="65">
        <f>VLOOKUP($A10,'Return Data'!$B$7:$R$2843,8,0)</f>
        <v>3.5510999999999999</v>
      </c>
      <c r="K10" s="66">
        <f t="shared" si="3"/>
        <v>6</v>
      </c>
      <c r="L10" s="65">
        <f>VLOOKUP($A10,'Return Data'!$B$7:$R$2843,9,0)</f>
        <v>4.1092000000000004</v>
      </c>
      <c r="M10" s="66">
        <f t="shared" si="4"/>
        <v>4</v>
      </c>
      <c r="N10" s="65">
        <f>VLOOKUP($A10,'Return Data'!$B$7:$R$2843,10,0)</f>
        <v>4.3446999999999996</v>
      </c>
      <c r="O10" s="66">
        <f t="shared" si="5"/>
        <v>5</v>
      </c>
      <c r="P10" s="65">
        <f>VLOOKUP($A10,'Return Data'!$B$7:$R$2843,11,0)</f>
        <v>3.5638000000000001</v>
      </c>
      <c r="Q10" s="66">
        <f t="shared" si="6"/>
        <v>7</v>
      </c>
      <c r="R10" s="65">
        <f>VLOOKUP($A10,'Return Data'!$B$7:$R$2843,12,0)</f>
        <v>3.8115000000000001</v>
      </c>
      <c r="S10" s="66">
        <f t="shared" si="7"/>
        <v>9</v>
      </c>
      <c r="T10" s="65">
        <f>VLOOKUP($A10,'Return Data'!$B$7:$R$2843,13,0)</f>
        <v>3.8304999999999998</v>
      </c>
      <c r="U10" s="66">
        <f t="shared" si="8"/>
        <v>14</v>
      </c>
      <c r="V10" s="65">
        <f>VLOOKUP($A10,'Return Data'!$B$7:$R$2843,17,0)</f>
        <v>5.4630999999999998</v>
      </c>
      <c r="W10" s="66">
        <f t="shared" si="9"/>
        <v>12</v>
      </c>
      <c r="X10" s="65"/>
      <c r="Y10" s="66"/>
      <c r="Z10" s="65">
        <f>VLOOKUP($A10,'Return Data'!$B$7:$R$2843,16,0)</f>
        <v>6.3917000000000002</v>
      </c>
      <c r="AA10" s="67">
        <f t="shared" si="10"/>
        <v>16</v>
      </c>
    </row>
    <row r="11" spans="1:27" x14ac:dyDescent="0.3">
      <c r="A11" s="63" t="s">
        <v>1505</v>
      </c>
      <c r="B11" s="64">
        <f>VLOOKUP($A11,'Return Data'!$B$7:$R$2843,3,0)</f>
        <v>44340</v>
      </c>
      <c r="C11" s="65">
        <f>VLOOKUP($A11,'Return Data'!$B$7:$R$2843,4,0)</f>
        <v>2533.3407999999999</v>
      </c>
      <c r="D11" s="65">
        <f>VLOOKUP($A11,'Return Data'!$B$7:$R$2843,5,0)</f>
        <v>2.8466999999999998</v>
      </c>
      <c r="E11" s="66">
        <f t="shared" si="0"/>
        <v>15</v>
      </c>
      <c r="F11" s="65">
        <f>VLOOKUP($A11,'Return Data'!$B$7:$R$2843,6,0)</f>
        <v>2.8466999999999998</v>
      </c>
      <c r="G11" s="66">
        <f t="shared" si="1"/>
        <v>15</v>
      </c>
      <c r="H11" s="65">
        <f>VLOOKUP($A11,'Return Data'!$B$7:$R$2843,7,0)</f>
        <v>3.2199</v>
      </c>
      <c r="I11" s="66">
        <f t="shared" si="2"/>
        <v>16</v>
      </c>
      <c r="J11" s="65">
        <f>VLOOKUP($A11,'Return Data'!$B$7:$R$2843,8,0)</f>
        <v>2.9956</v>
      </c>
      <c r="K11" s="66">
        <f t="shared" si="3"/>
        <v>18</v>
      </c>
      <c r="L11" s="65">
        <f>VLOOKUP($A11,'Return Data'!$B$7:$R$2843,9,0)</f>
        <v>3.1726999999999999</v>
      </c>
      <c r="M11" s="66">
        <f t="shared" si="4"/>
        <v>17</v>
      </c>
      <c r="N11" s="65">
        <f>VLOOKUP($A11,'Return Data'!$B$7:$R$2843,10,0)</f>
        <v>3.3866000000000001</v>
      </c>
      <c r="O11" s="66">
        <f t="shared" si="5"/>
        <v>16</v>
      </c>
      <c r="P11" s="65">
        <f>VLOOKUP($A11,'Return Data'!$B$7:$R$2843,11,0)</f>
        <v>2.9693999999999998</v>
      </c>
      <c r="Q11" s="66">
        <f t="shared" si="6"/>
        <v>19</v>
      </c>
      <c r="R11" s="65">
        <f>VLOOKUP($A11,'Return Data'!$B$7:$R$2843,12,0)</f>
        <v>3.2970000000000002</v>
      </c>
      <c r="S11" s="66">
        <f t="shared" si="7"/>
        <v>18</v>
      </c>
      <c r="T11" s="65">
        <f>VLOOKUP($A11,'Return Data'!$B$7:$R$2843,13,0)</f>
        <v>3.6541000000000001</v>
      </c>
      <c r="U11" s="66">
        <f t="shared" si="8"/>
        <v>18</v>
      </c>
      <c r="V11" s="65">
        <f>VLOOKUP($A11,'Return Data'!$B$7:$R$2843,17,0)</f>
        <v>5.2363999999999997</v>
      </c>
      <c r="W11" s="66">
        <f t="shared" si="9"/>
        <v>14</v>
      </c>
      <c r="X11" s="65">
        <f>VLOOKUP($A11,'Return Data'!$B$7:$R$2843,14,0)</f>
        <v>6.1506999999999996</v>
      </c>
      <c r="Y11" s="66">
        <f t="shared" ref="Y11:Y33" si="11">RANK(X11,X$8:X$34,0)</f>
        <v>9</v>
      </c>
      <c r="Z11" s="65">
        <f>VLOOKUP($A11,'Return Data'!$B$7:$R$2843,16,0)</f>
        <v>7.4939999999999998</v>
      </c>
      <c r="AA11" s="67">
        <f t="shared" si="10"/>
        <v>8</v>
      </c>
    </row>
    <row r="12" spans="1:27" x14ac:dyDescent="0.3">
      <c r="A12" s="63" t="s">
        <v>1507</v>
      </c>
      <c r="B12" s="64">
        <f>VLOOKUP($A12,'Return Data'!$B$7:$R$2843,3,0)</f>
        <v>44340</v>
      </c>
      <c r="C12" s="65">
        <f>VLOOKUP($A12,'Return Data'!$B$7:$R$2843,4,0)</f>
        <v>3058.4940000000001</v>
      </c>
      <c r="D12" s="65">
        <f>VLOOKUP($A12,'Return Data'!$B$7:$R$2843,5,0)</f>
        <v>2.5543999999999998</v>
      </c>
      <c r="E12" s="66">
        <f t="shared" si="0"/>
        <v>19</v>
      </c>
      <c r="F12" s="65">
        <f>VLOOKUP($A12,'Return Data'!$B$7:$R$2843,6,0)</f>
        <v>2.5543999999999998</v>
      </c>
      <c r="G12" s="66">
        <f t="shared" si="1"/>
        <v>19</v>
      </c>
      <c r="H12" s="65">
        <f>VLOOKUP($A12,'Return Data'!$B$7:$R$2843,7,0)</f>
        <v>2.9142000000000001</v>
      </c>
      <c r="I12" s="66">
        <f t="shared" si="2"/>
        <v>21</v>
      </c>
      <c r="J12" s="65">
        <f>VLOOKUP($A12,'Return Data'!$B$7:$R$2843,8,0)</f>
        <v>2.6564999999999999</v>
      </c>
      <c r="K12" s="66">
        <f t="shared" si="3"/>
        <v>22</v>
      </c>
      <c r="L12" s="65">
        <f>VLOOKUP($A12,'Return Data'!$B$7:$R$2843,9,0)</f>
        <v>2.6358999999999999</v>
      </c>
      <c r="M12" s="66">
        <f t="shared" si="4"/>
        <v>23</v>
      </c>
      <c r="N12" s="65">
        <f>VLOOKUP($A12,'Return Data'!$B$7:$R$2843,10,0)</f>
        <v>2.8258999999999999</v>
      </c>
      <c r="O12" s="66">
        <f t="shared" si="5"/>
        <v>23</v>
      </c>
      <c r="P12" s="65">
        <f>VLOOKUP($A12,'Return Data'!$B$7:$R$2843,11,0)</f>
        <v>2.5232000000000001</v>
      </c>
      <c r="Q12" s="66">
        <f t="shared" si="6"/>
        <v>24</v>
      </c>
      <c r="R12" s="65">
        <f>VLOOKUP($A12,'Return Data'!$B$7:$R$2843,12,0)</f>
        <v>2.7309999999999999</v>
      </c>
      <c r="S12" s="66">
        <f t="shared" si="7"/>
        <v>25</v>
      </c>
      <c r="T12" s="65">
        <f>VLOOKUP($A12,'Return Data'!$B$7:$R$2843,13,0)</f>
        <v>3.1223999999999998</v>
      </c>
      <c r="U12" s="66">
        <f t="shared" si="8"/>
        <v>23</v>
      </c>
      <c r="V12" s="65">
        <f>VLOOKUP($A12,'Return Data'!$B$7:$R$2843,17,0)</f>
        <v>4.6978</v>
      </c>
      <c r="W12" s="66">
        <f t="shared" si="9"/>
        <v>17</v>
      </c>
      <c r="X12" s="65">
        <f>VLOOKUP($A12,'Return Data'!$B$7:$R$2843,14,0)</f>
        <v>5.2915999999999999</v>
      </c>
      <c r="Y12" s="66">
        <f t="shared" si="11"/>
        <v>11</v>
      </c>
      <c r="Z12" s="65">
        <f>VLOOKUP($A12,'Return Data'!$B$7:$R$2843,16,0)</f>
        <v>7.2580999999999998</v>
      </c>
      <c r="AA12" s="67">
        <f t="shared" si="10"/>
        <v>10</v>
      </c>
    </row>
    <row r="13" spans="1:27" x14ac:dyDescent="0.3">
      <c r="A13" s="63" t="s">
        <v>1509</v>
      </c>
      <c r="B13" s="64">
        <f>VLOOKUP($A13,'Return Data'!$B$7:$R$2843,3,0)</f>
        <v>44340</v>
      </c>
      <c r="C13" s="65">
        <f>VLOOKUP($A13,'Return Data'!$B$7:$R$2843,4,0)</f>
        <v>2718.0401999999999</v>
      </c>
      <c r="D13" s="65">
        <f>VLOOKUP($A13,'Return Data'!$B$7:$R$2843,5,0)</f>
        <v>2.5371999999999999</v>
      </c>
      <c r="E13" s="66">
        <f t="shared" si="0"/>
        <v>21</v>
      </c>
      <c r="F13" s="65">
        <f>VLOOKUP($A13,'Return Data'!$B$7:$R$2843,6,0)</f>
        <v>2.5371999999999999</v>
      </c>
      <c r="G13" s="66">
        <f t="shared" si="1"/>
        <v>21</v>
      </c>
      <c r="H13" s="65">
        <f>VLOOKUP($A13,'Return Data'!$B$7:$R$2843,7,0)</f>
        <v>3.0339999999999998</v>
      </c>
      <c r="I13" s="66">
        <f t="shared" si="2"/>
        <v>19</v>
      </c>
      <c r="J13" s="65">
        <f>VLOOKUP($A13,'Return Data'!$B$7:$R$2843,8,0)</f>
        <v>3.1048</v>
      </c>
      <c r="K13" s="66">
        <f t="shared" si="3"/>
        <v>15</v>
      </c>
      <c r="L13" s="65">
        <f>VLOOKUP($A13,'Return Data'!$B$7:$R$2843,9,0)</f>
        <v>2.8605</v>
      </c>
      <c r="M13" s="66">
        <f t="shared" si="4"/>
        <v>20</v>
      </c>
      <c r="N13" s="65">
        <f>VLOOKUP($A13,'Return Data'!$B$7:$R$2843,10,0)</f>
        <v>3.2387000000000001</v>
      </c>
      <c r="O13" s="66">
        <f t="shared" si="5"/>
        <v>19</v>
      </c>
      <c r="P13" s="65">
        <f>VLOOKUP($A13,'Return Data'!$B$7:$R$2843,11,0)</f>
        <v>2.8351000000000002</v>
      </c>
      <c r="Q13" s="66">
        <f t="shared" si="6"/>
        <v>22</v>
      </c>
      <c r="R13" s="65">
        <f>VLOOKUP($A13,'Return Data'!$B$7:$R$2843,12,0)</f>
        <v>3.1019000000000001</v>
      </c>
      <c r="S13" s="66">
        <f t="shared" si="7"/>
        <v>22</v>
      </c>
      <c r="T13" s="65">
        <f>VLOOKUP($A13,'Return Data'!$B$7:$R$2843,13,0)</f>
        <v>3.2563</v>
      </c>
      <c r="U13" s="66">
        <f t="shared" si="8"/>
        <v>22</v>
      </c>
      <c r="V13" s="65">
        <f>VLOOKUP($A13,'Return Data'!$B$7:$R$2843,17,0)</f>
        <v>5.0446999999999997</v>
      </c>
      <c r="W13" s="66">
        <f t="shared" si="9"/>
        <v>16</v>
      </c>
      <c r="X13" s="65">
        <f>VLOOKUP($A13,'Return Data'!$B$7:$R$2843,14,0)</f>
        <v>5.2519</v>
      </c>
      <c r="Y13" s="66">
        <f t="shared" si="11"/>
        <v>12</v>
      </c>
      <c r="Z13" s="65">
        <f>VLOOKUP($A13,'Return Data'!$B$7:$R$2843,16,0)</f>
        <v>6.9775999999999998</v>
      </c>
      <c r="AA13" s="67">
        <f t="shared" si="10"/>
        <v>12</v>
      </c>
    </row>
    <row r="14" spans="1:27" x14ac:dyDescent="0.3">
      <c r="A14" s="63" t="s">
        <v>1512</v>
      </c>
      <c r="B14" s="64">
        <f>VLOOKUP($A14,'Return Data'!$B$7:$R$2843,3,0)</f>
        <v>44340</v>
      </c>
      <c r="C14" s="65">
        <f>VLOOKUP($A14,'Return Data'!$B$7:$R$2843,4,0)</f>
        <v>29.883500000000002</v>
      </c>
      <c r="D14" s="65">
        <f>VLOOKUP($A14,'Return Data'!$B$7:$R$2843,5,0)</f>
        <v>11.165800000000001</v>
      </c>
      <c r="E14" s="66">
        <f t="shared" si="0"/>
        <v>1</v>
      </c>
      <c r="F14" s="65">
        <f>VLOOKUP($A14,'Return Data'!$B$7:$R$2843,6,0)</f>
        <v>11.165800000000001</v>
      </c>
      <c r="G14" s="66">
        <f t="shared" si="1"/>
        <v>1</v>
      </c>
      <c r="H14" s="65">
        <f>VLOOKUP($A14,'Return Data'!$B$7:$R$2843,7,0)</f>
        <v>-5.9954999999999998</v>
      </c>
      <c r="I14" s="66">
        <f t="shared" si="2"/>
        <v>27</v>
      </c>
      <c r="J14" s="65">
        <f>VLOOKUP($A14,'Return Data'!$B$7:$R$2843,8,0)</f>
        <v>-24.3384</v>
      </c>
      <c r="K14" s="66">
        <f t="shared" si="3"/>
        <v>27</v>
      </c>
      <c r="L14" s="65">
        <f>VLOOKUP($A14,'Return Data'!$B$7:$R$2843,9,0)</f>
        <v>-2.9359000000000002</v>
      </c>
      <c r="M14" s="66">
        <f t="shared" si="4"/>
        <v>27</v>
      </c>
      <c r="N14" s="65">
        <f>VLOOKUP($A14,'Return Data'!$B$7:$R$2843,10,0)</f>
        <v>5.65</v>
      </c>
      <c r="O14" s="66">
        <f t="shared" si="5"/>
        <v>1</v>
      </c>
      <c r="P14" s="65">
        <f>VLOOKUP($A14,'Return Data'!$B$7:$R$2843,11,0)</f>
        <v>5.8994999999999997</v>
      </c>
      <c r="Q14" s="66">
        <f t="shared" si="6"/>
        <v>1</v>
      </c>
      <c r="R14" s="65">
        <f>VLOOKUP($A14,'Return Data'!$B$7:$R$2843,12,0)</f>
        <v>6.5814000000000004</v>
      </c>
      <c r="S14" s="66">
        <f t="shared" si="7"/>
        <v>1</v>
      </c>
      <c r="T14" s="65">
        <f>VLOOKUP($A14,'Return Data'!$B$7:$R$2843,13,0)</f>
        <v>7.6630000000000003</v>
      </c>
      <c r="U14" s="66">
        <f t="shared" si="8"/>
        <v>1</v>
      </c>
      <c r="V14" s="65">
        <f>VLOOKUP($A14,'Return Data'!$B$7:$R$2843,17,0)</f>
        <v>5.9459999999999997</v>
      </c>
      <c r="W14" s="66">
        <f t="shared" si="9"/>
        <v>6</v>
      </c>
      <c r="X14" s="65">
        <f>VLOOKUP($A14,'Return Data'!$B$7:$R$2843,14,0)</f>
        <v>7.2077</v>
      </c>
      <c r="Y14" s="66">
        <f t="shared" si="11"/>
        <v>3</v>
      </c>
      <c r="Z14" s="65">
        <f>VLOOKUP($A14,'Return Data'!$B$7:$R$2843,16,0)</f>
        <v>8.4854000000000003</v>
      </c>
      <c r="AA14" s="67">
        <f t="shared" si="10"/>
        <v>1</v>
      </c>
    </row>
    <row r="15" spans="1:27" x14ac:dyDescent="0.3">
      <c r="A15" s="63" t="s">
        <v>1515</v>
      </c>
      <c r="B15" s="64">
        <f>VLOOKUP($A15,'Return Data'!$B$7:$R$2843,3,0)</f>
        <v>44340</v>
      </c>
      <c r="C15" s="65">
        <f>VLOOKUP($A15,'Return Data'!$B$7:$R$2843,4,0)</f>
        <v>11.9139</v>
      </c>
      <c r="D15" s="65">
        <f>VLOOKUP($A15,'Return Data'!$B$7:$R$2843,5,0)</f>
        <v>3.2688000000000001</v>
      </c>
      <c r="E15" s="66">
        <f t="shared" si="0"/>
        <v>5</v>
      </c>
      <c r="F15" s="65">
        <f>VLOOKUP($A15,'Return Data'!$B$7:$R$2843,6,0)</f>
        <v>3.2688000000000001</v>
      </c>
      <c r="G15" s="66">
        <f t="shared" si="1"/>
        <v>5</v>
      </c>
      <c r="H15" s="65">
        <f>VLOOKUP($A15,'Return Data'!$B$7:$R$2843,7,0)</f>
        <v>3.8980999999999999</v>
      </c>
      <c r="I15" s="66">
        <f t="shared" si="2"/>
        <v>6</v>
      </c>
      <c r="J15" s="65">
        <f>VLOOKUP($A15,'Return Data'!$B$7:$R$2843,8,0)</f>
        <v>3.3963000000000001</v>
      </c>
      <c r="K15" s="66">
        <f t="shared" si="3"/>
        <v>9</v>
      </c>
      <c r="L15" s="65">
        <f>VLOOKUP($A15,'Return Data'!$B$7:$R$2843,9,0)</f>
        <v>3.847</v>
      </c>
      <c r="M15" s="66">
        <f t="shared" si="4"/>
        <v>5</v>
      </c>
      <c r="N15" s="65">
        <f>VLOOKUP($A15,'Return Data'!$B$7:$R$2843,10,0)</f>
        <v>4.1447000000000003</v>
      </c>
      <c r="O15" s="66">
        <f t="shared" si="5"/>
        <v>6</v>
      </c>
      <c r="P15" s="65">
        <f>VLOOKUP($A15,'Return Data'!$B$7:$R$2843,11,0)</f>
        <v>3.5464000000000002</v>
      </c>
      <c r="Q15" s="66">
        <f t="shared" si="6"/>
        <v>8</v>
      </c>
      <c r="R15" s="65">
        <f>VLOOKUP($A15,'Return Data'!$B$7:$R$2843,12,0)</f>
        <v>4.0609000000000002</v>
      </c>
      <c r="S15" s="66">
        <f t="shared" si="7"/>
        <v>6</v>
      </c>
      <c r="T15" s="65">
        <f>VLOOKUP($A15,'Return Data'!$B$7:$R$2843,13,0)</f>
        <v>4.7622</v>
      </c>
      <c r="U15" s="66">
        <f t="shared" si="8"/>
        <v>5</v>
      </c>
      <c r="V15" s="65">
        <f>VLOOKUP($A15,'Return Data'!$B$7:$R$2843,17,0)</f>
        <v>6.1172000000000004</v>
      </c>
      <c r="W15" s="66">
        <f t="shared" si="9"/>
        <v>4</v>
      </c>
      <c r="X15" s="65"/>
      <c r="Y15" s="66"/>
      <c r="Z15" s="65">
        <f>VLOOKUP($A15,'Return Data'!$B$7:$R$2843,16,0)</f>
        <v>6.7899000000000003</v>
      </c>
      <c r="AA15" s="67">
        <f t="shared" si="10"/>
        <v>14</v>
      </c>
    </row>
    <row r="16" spans="1:27" x14ac:dyDescent="0.3">
      <c r="A16" s="63" t="s">
        <v>1517</v>
      </c>
      <c r="B16" s="64">
        <f>VLOOKUP($A16,'Return Data'!$B$7:$R$2843,3,0)</f>
        <v>44340</v>
      </c>
      <c r="C16" s="65">
        <f>VLOOKUP($A16,'Return Data'!$B$7:$R$2843,4,0)</f>
        <v>1063.2938999999999</v>
      </c>
      <c r="D16" s="65">
        <f>VLOOKUP($A16,'Return Data'!$B$7:$R$2843,5,0)</f>
        <v>2.9117000000000002</v>
      </c>
      <c r="E16" s="66">
        <f t="shared" si="0"/>
        <v>13</v>
      </c>
      <c r="F16" s="65">
        <f>VLOOKUP($A16,'Return Data'!$B$7:$R$2843,6,0)</f>
        <v>2.9117000000000002</v>
      </c>
      <c r="G16" s="66">
        <f t="shared" si="1"/>
        <v>13</v>
      </c>
      <c r="H16" s="65">
        <f>VLOOKUP($A16,'Return Data'!$B$7:$R$2843,7,0)</f>
        <v>3.3363</v>
      </c>
      <c r="I16" s="66">
        <f t="shared" si="2"/>
        <v>12</v>
      </c>
      <c r="J16" s="65">
        <f>VLOOKUP($A16,'Return Data'!$B$7:$R$2843,8,0)</f>
        <v>3.3357000000000001</v>
      </c>
      <c r="K16" s="66">
        <f t="shared" si="3"/>
        <v>11</v>
      </c>
      <c r="L16" s="65">
        <f>VLOOKUP($A16,'Return Data'!$B$7:$R$2843,9,0)</f>
        <v>3.3323999999999998</v>
      </c>
      <c r="M16" s="66">
        <f t="shared" si="4"/>
        <v>11</v>
      </c>
      <c r="N16" s="65">
        <f>VLOOKUP($A16,'Return Data'!$B$7:$R$2843,10,0)</f>
        <v>3.7751999999999999</v>
      </c>
      <c r="O16" s="66">
        <f t="shared" si="5"/>
        <v>7</v>
      </c>
      <c r="P16" s="65">
        <f>VLOOKUP($A16,'Return Data'!$B$7:$R$2843,11,0)</f>
        <v>3.3125</v>
      </c>
      <c r="Q16" s="66">
        <f t="shared" si="6"/>
        <v>10</v>
      </c>
      <c r="R16" s="65">
        <f>VLOOKUP($A16,'Return Data'!$B$7:$R$2843,12,0)</f>
        <v>3.5642</v>
      </c>
      <c r="S16" s="66">
        <f t="shared" si="7"/>
        <v>14</v>
      </c>
      <c r="T16" s="65">
        <f>VLOOKUP($A16,'Return Data'!$B$7:$R$2843,13,0)</f>
        <v>3.9775</v>
      </c>
      <c r="U16" s="66">
        <f t="shared" si="8"/>
        <v>12</v>
      </c>
      <c r="V16" s="65"/>
      <c r="W16" s="66"/>
      <c r="X16" s="65"/>
      <c r="Y16" s="66"/>
      <c r="Z16" s="65">
        <f>VLOOKUP($A16,'Return Data'!$B$7:$R$2843,16,0)</f>
        <v>4.7671999999999999</v>
      </c>
      <c r="AA16" s="67">
        <f t="shared" si="10"/>
        <v>22</v>
      </c>
    </row>
    <row r="17" spans="1:27" x14ac:dyDescent="0.3">
      <c r="A17" s="63" t="s">
        <v>1518</v>
      </c>
      <c r="B17" s="64">
        <f>VLOOKUP($A17,'Return Data'!$B$7:$R$2843,3,0)</f>
        <v>44340</v>
      </c>
      <c r="C17" s="65">
        <f>VLOOKUP($A17,'Return Data'!$B$7:$R$2843,4,0)</f>
        <v>21.704000000000001</v>
      </c>
      <c r="D17" s="65">
        <f>VLOOKUP($A17,'Return Data'!$B$7:$R$2843,5,0)</f>
        <v>3.3083</v>
      </c>
      <c r="E17" s="66">
        <f t="shared" si="0"/>
        <v>4</v>
      </c>
      <c r="F17" s="65">
        <f>VLOOKUP($A17,'Return Data'!$B$7:$R$2843,6,0)</f>
        <v>3.3083</v>
      </c>
      <c r="G17" s="66">
        <f t="shared" si="1"/>
        <v>4</v>
      </c>
      <c r="H17" s="65">
        <f>VLOOKUP($A17,'Return Data'!$B$7:$R$2843,7,0)</f>
        <v>4.5686999999999998</v>
      </c>
      <c r="I17" s="66">
        <f t="shared" si="2"/>
        <v>3</v>
      </c>
      <c r="J17" s="65">
        <f>VLOOKUP($A17,'Return Data'!$B$7:$R$2843,8,0)</f>
        <v>4.2230999999999996</v>
      </c>
      <c r="K17" s="66">
        <f t="shared" si="3"/>
        <v>3</v>
      </c>
      <c r="L17" s="65">
        <f>VLOOKUP($A17,'Return Data'!$B$7:$R$2843,9,0)</f>
        <v>4.1210000000000004</v>
      </c>
      <c r="M17" s="66">
        <f t="shared" si="4"/>
        <v>3</v>
      </c>
      <c r="N17" s="65">
        <f>VLOOKUP($A17,'Return Data'!$B$7:$R$2843,10,0)</f>
        <v>4.4736000000000002</v>
      </c>
      <c r="O17" s="66">
        <f t="shared" si="5"/>
        <v>4</v>
      </c>
      <c r="P17" s="65">
        <f>VLOOKUP($A17,'Return Data'!$B$7:$R$2843,11,0)</f>
        <v>4.0141</v>
      </c>
      <c r="Q17" s="66">
        <f t="shared" si="6"/>
        <v>3</v>
      </c>
      <c r="R17" s="65">
        <f>VLOOKUP($A17,'Return Data'!$B$7:$R$2843,12,0)</f>
        <v>4.6824000000000003</v>
      </c>
      <c r="S17" s="66">
        <f t="shared" si="7"/>
        <v>3</v>
      </c>
      <c r="T17" s="65">
        <f>VLOOKUP($A17,'Return Data'!$B$7:$R$2843,13,0)</f>
        <v>5.6125999999999996</v>
      </c>
      <c r="U17" s="66">
        <f t="shared" si="8"/>
        <v>2</v>
      </c>
      <c r="V17" s="65">
        <f>VLOOKUP($A17,'Return Data'!$B$7:$R$2843,17,0)</f>
        <v>6.6002999999999998</v>
      </c>
      <c r="W17" s="66">
        <f t="shared" si="9"/>
        <v>3</v>
      </c>
      <c r="X17" s="65">
        <f>VLOOKUP($A17,'Return Data'!$B$7:$R$2843,14,0)</f>
        <v>7.1672000000000002</v>
      </c>
      <c r="Y17" s="66">
        <f t="shared" si="11"/>
        <v>4</v>
      </c>
      <c r="Z17" s="65">
        <f>VLOOKUP($A17,'Return Data'!$B$7:$R$2843,16,0)</f>
        <v>8.0025999999999993</v>
      </c>
      <c r="AA17" s="67">
        <f t="shared" si="10"/>
        <v>3</v>
      </c>
    </row>
    <row r="18" spans="1:27" x14ac:dyDescent="0.3">
      <c r="A18" s="63" t="s">
        <v>1520</v>
      </c>
      <c r="B18" s="64">
        <f>VLOOKUP($A18,'Return Data'!$B$7:$R$2843,3,0)</f>
        <v>44340</v>
      </c>
      <c r="C18" s="65">
        <f>VLOOKUP($A18,'Return Data'!$B$7:$R$2843,4,0)</f>
        <v>2177.9459999999999</v>
      </c>
      <c r="D18" s="65">
        <f>VLOOKUP($A18,'Return Data'!$B$7:$R$2843,5,0)</f>
        <v>2.5478999999999998</v>
      </c>
      <c r="E18" s="66">
        <f t="shared" si="0"/>
        <v>20</v>
      </c>
      <c r="F18" s="65">
        <f>VLOOKUP($A18,'Return Data'!$B$7:$R$2843,6,0)</f>
        <v>2.5478999999999998</v>
      </c>
      <c r="G18" s="66">
        <f t="shared" si="1"/>
        <v>20</v>
      </c>
      <c r="H18" s="65">
        <f>VLOOKUP($A18,'Return Data'!$B$7:$R$2843,7,0)</f>
        <v>2.4681000000000002</v>
      </c>
      <c r="I18" s="66">
        <f t="shared" si="2"/>
        <v>25</v>
      </c>
      <c r="J18" s="65">
        <f>VLOOKUP($A18,'Return Data'!$B$7:$R$2843,8,0)</f>
        <v>2.6766999999999999</v>
      </c>
      <c r="K18" s="66">
        <f t="shared" si="3"/>
        <v>21</v>
      </c>
      <c r="L18" s="65">
        <f>VLOOKUP($A18,'Return Data'!$B$7:$R$2843,9,0)</f>
        <v>3.4565999999999999</v>
      </c>
      <c r="M18" s="66">
        <f t="shared" si="4"/>
        <v>9</v>
      </c>
      <c r="N18" s="65">
        <f>VLOOKUP($A18,'Return Data'!$B$7:$R$2843,10,0)</f>
        <v>3.0186999999999999</v>
      </c>
      <c r="O18" s="66">
        <f t="shared" si="5"/>
        <v>21</v>
      </c>
      <c r="P18" s="65">
        <f>VLOOKUP($A18,'Return Data'!$B$7:$R$2843,11,0)</f>
        <v>3.5691000000000002</v>
      </c>
      <c r="Q18" s="66">
        <f t="shared" si="6"/>
        <v>6</v>
      </c>
      <c r="R18" s="65">
        <f>VLOOKUP($A18,'Return Data'!$B$7:$R$2843,12,0)</f>
        <v>4.0151000000000003</v>
      </c>
      <c r="S18" s="66">
        <f t="shared" si="7"/>
        <v>7</v>
      </c>
      <c r="T18" s="65">
        <f>VLOOKUP($A18,'Return Data'!$B$7:$R$2843,13,0)</f>
        <v>4.4775999999999998</v>
      </c>
      <c r="U18" s="66">
        <f t="shared" si="8"/>
        <v>6</v>
      </c>
      <c r="V18" s="65">
        <f>VLOOKUP($A18,'Return Data'!$B$7:$R$2843,17,0)</f>
        <v>6.1116999999999999</v>
      </c>
      <c r="W18" s="66">
        <f t="shared" si="9"/>
        <v>5</v>
      </c>
      <c r="X18" s="65">
        <f>VLOOKUP($A18,'Return Data'!$B$7:$R$2843,14,0)</f>
        <v>5.9329000000000001</v>
      </c>
      <c r="Y18" s="66">
        <f t="shared" si="11"/>
        <v>10</v>
      </c>
      <c r="Z18" s="65">
        <f>VLOOKUP($A18,'Return Data'!$B$7:$R$2843,16,0)</f>
        <v>7.5247999999999999</v>
      </c>
      <c r="AA18" s="67">
        <f t="shared" si="10"/>
        <v>7</v>
      </c>
    </row>
    <row r="19" spans="1:27" x14ac:dyDescent="0.3">
      <c r="A19" s="63" t="s">
        <v>1523</v>
      </c>
      <c r="B19" s="64">
        <f>VLOOKUP($A19,'Return Data'!$B$7:$R$2843,3,0)</f>
        <v>44340</v>
      </c>
      <c r="C19" s="65">
        <f>VLOOKUP($A19,'Return Data'!$B$7:$R$2843,4,0)</f>
        <v>11.979799999999999</v>
      </c>
      <c r="D19" s="65">
        <f>VLOOKUP($A19,'Return Data'!$B$7:$R$2843,5,0)</f>
        <v>3.0476000000000001</v>
      </c>
      <c r="E19" s="66">
        <f t="shared" si="0"/>
        <v>10</v>
      </c>
      <c r="F19" s="65">
        <f>VLOOKUP($A19,'Return Data'!$B$7:$R$2843,6,0)</f>
        <v>3.0476000000000001</v>
      </c>
      <c r="G19" s="66">
        <f t="shared" si="1"/>
        <v>10</v>
      </c>
      <c r="H19" s="65">
        <f>VLOOKUP($A19,'Return Data'!$B$7:$R$2843,7,0)</f>
        <v>3.2665000000000002</v>
      </c>
      <c r="I19" s="66">
        <f t="shared" si="2"/>
        <v>15</v>
      </c>
      <c r="J19" s="65">
        <f>VLOOKUP($A19,'Return Data'!$B$7:$R$2843,8,0)</f>
        <v>3.0722</v>
      </c>
      <c r="K19" s="66">
        <f t="shared" si="3"/>
        <v>16</v>
      </c>
      <c r="L19" s="65">
        <f>VLOOKUP($A19,'Return Data'!$B$7:$R$2843,9,0)</f>
        <v>3.3512</v>
      </c>
      <c r="M19" s="66">
        <f t="shared" si="4"/>
        <v>10</v>
      </c>
      <c r="N19" s="65">
        <f>VLOOKUP($A19,'Return Data'!$B$7:$R$2843,10,0)</f>
        <v>3.6333000000000002</v>
      </c>
      <c r="O19" s="66">
        <f t="shared" si="5"/>
        <v>9</v>
      </c>
      <c r="P19" s="65">
        <f>VLOOKUP($A19,'Return Data'!$B$7:$R$2843,11,0)</f>
        <v>3.1473</v>
      </c>
      <c r="Q19" s="66">
        <f t="shared" si="6"/>
        <v>15</v>
      </c>
      <c r="R19" s="65">
        <f>VLOOKUP($A19,'Return Data'!$B$7:$R$2843,12,0)</f>
        <v>3.4258999999999999</v>
      </c>
      <c r="S19" s="66">
        <f t="shared" si="7"/>
        <v>16</v>
      </c>
      <c r="T19" s="65">
        <f>VLOOKUP($A19,'Return Data'!$B$7:$R$2843,13,0)</f>
        <v>3.8172000000000001</v>
      </c>
      <c r="U19" s="66">
        <f t="shared" si="8"/>
        <v>15</v>
      </c>
      <c r="V19" s="65">
        <f>VLOOKUP($A19,'Return Data'!$B$7:$R$2843,17,0)</f>
        <v>5.7332999999999998</v>
      </c>
      <c r="W19" s="66">
        <f t="shared" si="9"/>
        <v>9</v>
      </c>
      <c r="X19" s="65"/>
      <c r="Y19" s="66"/>
      <c r="Z19" s="65">
        <f>VLOOKUP($A19,'Return Data'!$B$7:$R$2843,16,0)</f>
        <v>6.5384000000000002</v>
      </c>
      <c r="AA19" s="67">
        <f t="shared" si="10"/>
        <v>15</v>
      </c>
    </row>
    <row r="20" spans="1:27" x14ac:dyDescent="0.3">
      <c r="A20" s="63" t="s">
        <v>1526</v>
      </c>
      <c r="B20" s="64">
        <f>VLOOKUP($A20,'Return Data'!$B$7:$R$2843,3,0)</f>
        <v>44340</v>
      </c>
      <c r="C20" s="65">
        <f>VLOOKUP($A20,'Return Data'!$B$7:$R$2843,4,0)</f>
        <v>2140.1369</v>
      </c>
      <c r="D20" s="65">
        <f>VLOOKUP($A20,'Return Data'!$B$7:$R$2843,5,0)</f>
        <v>2.5127000000000002</v>
      </c>
      <c r="E20" s="66">
        <f t="shared" si="0"/>
        <v>22</v>
      </c>
      <c r="F20" s="65">
        <f>VLOOKUP($A20,'Return Data'!$B$7:$R$2843,6,0)</f>
        <v>2.5127000000000002</v>
      </c>
      <c r="G20" s="66">
        <f t="shared" si="1"/>
        <v>22</v>
      </c>
      <c r="H20" s="65">
        <f>VLOOKUP($A20,'Return Data'!$B$7:$R$2843,7,0)</f>
        <v>2.9761000000000002</v>
      </c>
      <c r="I20" s="66">
        <f t="shared" si="2"/>
        <v>20</v>
      </c>
      <c r="J20" s="65">
        <f>VLOOKUP($A20,'Return Data'!$B$7:$R$2843,8,0)</f>
        <v>2.8491</v>
      </c>
      <c r="K20" s="66">
        <f t="shared" si="3"/>
        <v>19</v>
      </c>
      <c r="L20" s="65">
        <f>VLOOKUP($A20,'Return Data'!$B$7:$R$2843,9,0)</f>
        <v>3.0415000000000001</v>
      </c>
      <c r="M20" s="66">
        <f t="shared" si="4"/>
        <v>19</v>
      </c>
      <c r="N20" s="65">
        <f>VLOOKUP($A20,'Return Data'!$B$7:$R$2843,10,0)</f>
        <v>3.3529</v>
      </c>
      <c r="O20" s="66">
        <f t="shared" si="5"/>
        <v>18</v>
      </c>
      <c r="P20" s="65">
        <f>VLOOKUP($A20,'Return Data'!$B$7:$R$2843,11,0)</f>
        <v>2.9619</v>
      </c>
      <c r="Q20" s="66">
        <f t="shared" si="6"/>
        <v>20</v>
      </c>
      <c r="R20" s="65">
        <f>VLOOKUP($A20,'Return Data'!$B$7:$R$2843,12,0)</f>
        <v>3.1772</v>
      </c>
      <c r="S20" s="66">
        <f t="shared" si="7"/>
        <v>21</v>
      </c>
      <c r="T20" s="65">
        <f>VLOOKUP($A20,'Return Data'!$B$7:$R$2843,13,0)</f>
        <v>3.5324</v>
      </c>
      <c r="U20" s="66">
        <f t="shared" si="8"/>
        <v>21</v>
      </c>
      <c r="V20" s="65">
        <f>VLOOKUP($A20,'Return Data'!$B$7:$R$2843,17,0)</f>
        <v>5.3269000000000002</v>
      </c>
      <c r="W20" s="66">
        <f t="shared" si="9"/>
        <v>13</v>
      </c>
      <c r="X20" s="65">
        <f>VLOOKUP($A20,'Return Data'!$B$7:$R$2843,14,0)</f>
        <v>6.1973000000000003</v>
      </c>
      <c r="Y20" s="66">
        <f t="shared" si="11"/>
        <v>8</v>
      </c>
      <c r="Z20" s="65">
        <f>VLOOKUP($A20,'Return Data'!$B$7:$R$2843,16,0)</f>
        <v>7.5861999999999998</v>
      </c>
      <c r="AA20" s="67">
        <f t="shared" si="10"/>
        <v>5</v>
      </c>
    </row>
    <row r="21" spans="1:27" x14ac:dyDescent="0.3">
      <c r="A21" s="63" t="s">
        <v>1530</v>
      </c>
      <c r="B21" s="64">
        <f>VLOOKUP($A21,'Return Data'!$B$7:$R$2843,3,0)</f>
        <v>44340</v>
      </c>
      <c r="C21" s="65">
        <f>VLOOKUP($A21,'Return Data'!$B$7:$R$2843,4,0)</f>
        <v>33.895699999999998</v>
      </c>
      <c r="D21" s="65">
        <f>VLOOKUP($A21,'Return Data'!$B$7:$R$2843,5,0)</f>
        <v>2.9081000000000001</v>
      </c>
      <c r="E21" s="66">
        <f t="shared" si="0"/>
        <v>14</v>
      </c>
      <c r="F21" s="65">
        <f>VLOOKUP($A21,'Return Data'!$B$7:$R$2843,6,0)</f>
        <v>2.9081000000000001</v>
      </c>
      <c r="G21" s="66">
        <f t="shared" si="1"/>
        <v>14</v>
      </c>
      <c r="H21" s="65">
        <f>VLOOKUP($A21,'Return Data'!$B$7:$R$2843,7,0)</f>
        <v>3.6638000000000002</v>
      </c>
      <c r="I21" s="66">
        <f t="shared" si="2"/>
        <v>8</v>
      </c>
      <c r="J21" s="65">
        <f>VLOOKUP($A21,'Return Data'!$B$7:$R$2843,8,0)</f>
        <v>3.3963999999999999</v>
      </c>
      <c r="K21" s="66">
        <f t="shared" si="3"/>
        <v>8</v>
      </c>
      <c r="L21" s="65">
        <f>VLOOKUP($A21,'Return Data'!$B$7:$R$2843,9,0)</f>
        <v>3.2637999999999998</v>
      </c>
      <c r="M21" s="66">
        <f t="shared" si="4"/>
        <v>13</v>
      </c>
      <c r="N21" s="65">
        <f>VLOOKUP($A21,'Return Data'!$B$7:$R$2843,10,0)</f>
        <v>3.5908000000000002</v>
      </c>
      <c r="O21" s="66">
        <f t="shared" si="5"/>
        <v>12</v>
      </c>
      <c r="P21" s="65">
        <f>VLOOKUP($A21,'Return Data'!$B$7:$R$2843,11,0)</f>
        <v>3.1215999999999999</v>
      </c>
      <c r="Q21" s="66">
        <f t="shared" si="6"/>
        <v>17</v>
      </c>
      <c r="R21" s="65">
        <f>VLOOKUP($A21,'Return Data'!$B$7:$R$2843,12,0)</f>
        <v>3.5777999999999999</v>
      </c>
      <c r="S21" s="66">
        <f t="shared" si="7"/>
        <v>13</v>
      </c>
      <c r="T21" s="65">
        <f>VLOOKUP($A21,'Return Data'!$B$7:$R$2843,13,0)</f>
        <v>4.2005999999999997</v>
      </c>
      <c r="U21" s="66">
        <f t="shared" si="8"/>
        <v>8</v>
      </c>
      <c r="V21" s="65">
        <f>VLOOKUP($A21,'Return Data'!$B$7:$R$2843,17,0)</f>
        <v>5.7759999999999998</v>
      </c>
      <c r="W21" s="66">
        <f t="shared" si="9"/>
        <v>8</v>
      </c>
      <c r="X21" s="65">
        <f>VLOOKUP($A21,'Return Data'!$B$7:$R$2843,14,0)</f>
        <v>6.5732999999999997</v>
      </c>
      <c r="Y21" s="66">
        <f t="shared" si="11"/>
        <v>6</v>
      </c>
      <c r="Z21" s="65">
        <f>VLOOKUP($A21,'Return Data'!$B$7:$R$2843,16,0)</f>
        <v>7.5416999999999996</v>
      </c>
      <c r="AA21" s="67">
        <f t="shared" si="10"/>
        <v>6</v>
      </c>
    </row>
    <row r="22" spans="1:27" x14ac:dyDescent="0.3">
      <c r="A22" s="63" t="s">
        <v>1532</v>
      </c>
      <c r="B22" s="64">
        <f>VLOOKUP($A22,'Return Data'!$B$7:$R$2843,3,0)</f>
        <v>44340</v>
      </c>
      <c r="C22" s="65">
        <f>VLOOKUP($A22,'Return Data'!$B$7:$R$2843,4,0)</f>
        <v>34.398600000000002</v>
      </c>
      <c r="D22" s="65">
        <f>VLOOKUP($A22,'Return Data'!$B$7:$R$2843,5,0)</f>
        <v>3.0072000000000001</v>
      </c>
      <c r="E22" s="66">
        <f t="shared" si="0"/>
        <v>11</v>
      </c>
      <c r="F22" s="65">
        <f>VLOOKUP($A22,'Return Data'!$B$7:$R$2843,6,0)</f>
        <v>3.0072000000000001</v>
      </c>
      <c r="G22" s="66">
        <f t="shared" si="1"/>
        <v>11</v>
      </c>
      <c r="H22" s="65">
        <f>VLOOKUP($A22,'Return Data'!$B$7:$R$2843,7,0)</f>
        <v>3.2763</v>
      </c>
      <c r="I22" s="66">
        <f t="shared" si="2"/>
        <v>14</v>
      </c>
      <c r="J22" s="65">
        <f>VLOOKUP($A22,'Return Data'!$B$7:$R$2843,8,0)</f>
        <v>3.3391000000000002</v>
      </c>
      <c r="K22" s="66">
        <f t="shared" si="3"/>
        <v>10</v>
      </c>
      <c r="L22" s="65">
        <f>VLOOKUP($A22,'Return Data'!$B$7:$R$2843,9,0)</f>
        <v>3.1987999999999999</v>
      </c>
      <c r="M22" s="66">
        <f t="shared" si="4"/>
        <v>15</v>
      </c>
      <c r="N22" s="65">
        <f>VLOOKUP($A22,'Return Data'!$B$7:$R$2843,10,0)</f>
        <v>3.5571999999999999</v>
      </c>
      <c r="O22" s="66">
        <f t="shared" si="5"/>
        <v>13</v>
      </c>
      <c r="P22" s="65">
        <f>VLOOKUP($A22,'Return Data'!$B$7:$R$2843,11,0)</f>
        <v>3.2107000000000001</v>
      </c>
      <c r="Q22" s="66">
        <f t="shared" si="6"/>
        <v>14</v>
      </c>
      <c r="R22" s="65">
        <f>VLOOKUP($A22,'Return Data'!$B$7:$R$2843,12,0)</f>
        <v>3.4009999999999998</v>
      </c>
      <c r="S22" s="66">
        <f t="shared" si="7"/>
        <v>17</v>
      </c>
      <c r="T22" s="65">
        <f>VLOOKUP($A22,'Return Data'!$B$7:$R$2843,13,0)</f>
        <v>3.7126999999999999</v>
      </c>
      <c r="U22" s="66">
        <f t="shared" si="8"/>
        <v>17</v>
      </c>
      <c r="V22" s="65">
        <f>VLOOKUP($A22,'Return Data'!$B$7:$R$2843,17,0)</f>
        <v>5.5810000000000004</v>
      </c>
      <c r="W22" s="66">
        <f t="shared" si="9"/>
        <v>10</v>
      </c>
      <c r="X22" s="65">
        <f>VLOOKUP($A22,'Return Data'!$B$7:$R$2843,14,0)</f>
        <v>6.4028999999999998</v>
      </c>
      <c r="Y22" s="66">
        <f t="shared" si="11"/>
        <v>7</v>
      </c>
      <c r="Z22" s="65">
        <f>VLOOKUP($A22,'Return Data'!$B$7:$R$2843,16,0)</f>
        <v>3.8424</v>
      </c>
      <c r="AA22" s="67">
        <f t="shared" si="10"/>
        <v>27</v>
      </c>
    </row>
    <row r="23" spans="1:27" x14ac:dyDescent="0.3">
      <c r="A23" s="63" t="s">
        <v>1535</v>
      </c>
      <c r="B23" s="64">
        <f>VLOOKUP($A23,'Return Data'!$B$7:$R$2843,3,0)</f>
        <v>44340</v>
      </c>
      <c r="C23" s="65">
        <f>VLOOKUP($A23,'Return Data'!$B$7:$R$2843,4,0)</f>
        <v>1060.9667999999999</v>
      </c>
      <c r="D23" s="65">
        <f>VLOOKUP($A23,'Return Data'!$B$7:$R$2843,5,0)</f>
        <v>3.2610999999999999</v>
      </c>
      <c r="E23" s="66">
        <f t="shared" si="0"/>
        <v>6</v>
      </c>
      <c r="F23" s="65">
        <f>VLOOKUP($A23,'Return Data'!$B$7:$R$2843,6,0)</f>
        <v>3.2610999999999999</v>
      </c>
      <c r="G23" s="66">
        <f t="shared" si="1"/>
        <v>6</v>
      </c>
      <c r="H23" s="65">
        <f>VLOOKUP($A23,'Return Data'!$B$7:$R$2843,7,0)</f>
        <v>3.4721000000000002</v>
      </c>
      <c r="I23" s="66">
        <f t="shared" si="2"/>
        <v>10</v>
      </c>
      <c r="J23" s="65">
        <f>VLOOKUP($A23,'Return Data'!$B$7:$R$2843,8,0)</f>
        <v>3.2677</v>
      </c>
      <c r="K23" s="66">
        <f t="shared" si="3"/>
        <v>12</v>
      </c>
      <c r="L23" s="65">
        <f>VLOOKUP($A23,'Return Data'!$B$7:$R$2843,9,0)</f>
        <v>3.1147999999999998</v>
      </c>
      <c r="M23" s="66">
        <f t="shared" si="4"/>
        <v>18</v>
      </c>
      <c r="N23" s="65">
        <f>VLOOKUP($A23,'Return Data'!$B$7:$R$2843,10,0)</f>
        <v>3.1924999999999999</v>
      </c>
      <c r="O23" s="66">
        <f t="shared" si="5"/>
        <v>20</v>
      </c>
      <c r="P23" s="65">
        <f>VLOOKUP($A23,'Return Data'!$B$7:$R$2843,11,0)</f>
        <v>3.0558999999999998</v>
      </c>
      <c r="Q23" s="66">
        <f t="shared" si="6"/>
        <v>18</v>
      </c>
      <c r="R23" s="65">
        <f>VLOOKUP($A23,'Return Data'!$B$7:$R$2843,12,0)</f>
        <v>3.2866</v>
      </c>
      <c r="S23" s="66">
        <f t="shared" si="7"/>
        <v>19</v>
      </c>
      <c r="T23" s="65">
        <f>VLOOKUP($A23,'Return Data'!$B$7:$R$2843,13,0)</f>
        <v>3.5954000000000002</v>
      </c>
      <c r="U23" s="66">
        <f t="shared" si="8"/>
        <v>19</v>
      </c>
      <c r="V23" s="65"/>
      <c r="W23" s="66"/>
      <c r="X23" s="65"/>
      <c r="Y23" s="66"/>
      <c r="Z23" s="65">
        <f>VLOOKUP($A23,'Return Data'!$B$7:$R$2843,16,0)</f>
        <v>4.0506000000000002</v>
      </c>
      <c r="AA23" s="67">
        <f t="shared" si="10"/>
        <v>25</v>
      </c>
    </row>
    <row r="24" spans="1:27" x14ac:dyDescent="0.3">
      <c r="A24" s="63" t="s">
        <v>1537</v>
      </c>
      <c r="B24" s="64">
        <f>VLOOKUP($A24,'Return Data'!$B$7:$R$2843,3,0)</f>
        <v>44340</v>
      </c>
      <c r="C24" s="65">
        <f>VLOOKUP($A24,'Return Data'!$B$7:$R$2843,4,0)</f>
        <v>1086.3527999999999</v>
      </c>
      <c r="D24" s="65">
        <f>VLOOKUP($A24,'Return Data'!$B$7:$R$2843,5,0)</f>
        <v>3.1535000000000002</v>
      </c>
      <c r="E24" s="66">
        <f t="shared" si="0"/>
        <v>7</v>
      </c>
      <c r="F24" s="65">
        <f>VLOOKUP($A24,'Return Data'!$B$7:$R$2843,6,0)</f>
        <v>3.1535000000000002</v>
      </c>
      <c r="G24" s="66">
        <f t="shared" si="1"/>
        <v>7</v>
      </c>
      <c r="H24" s="65">
        <f>VLOOKUP($A24,'Return Data'!$B$7:$R$2843,7,0)</f>
        <v>3.6806999999999999</v>
      </c>
      <c r="I24" s="66">
        <f t="shared" si="2"/>
        <v>7</v>
      </c>
      <c r="J24" s="65">
        <f>VLOOKUP($A24,'Return Data'!$B$7:$R$2843,8,0)</f>
        <v>3.2210000000000001</v>
      </c>
      <c r="K24" s="66">
        <f t="shared" si="3"/>
        <v>13</v>
      </c>
      <c r="L24" s="65">
        <f>VLOOKUP($A24,'Return Data'!$B$7:$R$2843,9,0)</f>
        <v>3.4950000000000001</v>
      </c>
      <c r="M24" s="66">
        <f t="shared" si="4"/>
        <v>7</v>
      </c>
      <c r="N24" s="65">
        <f>VLOOKUP($A24,'Return Data'!$B$7:$R$2843,10,0)</f>
        <v>3.6456</v>
      </c>
      <c r="O24" s="66">
        <f t="shared" si="5"/>
        <v>8</v>
      </c>
      <c r="P24" s="65">
        <f>VLOOKUP($A24,'Return Data'!$B$7:$R$2843,11,0)</f>
        <v>3.1271</v>
      </c>
      <c r="Q24" s="66">
        <f t="shared" si="6"/>
        <v>16</v>
      </c>
      <c r="R24" s="65">
        <f>VLOOKUP($A24,'Return Data'!$B$7:$R$2843,12,0)</f>
        <v>3.5392999999999999</v>
      </c>
      <c r="S24" s="66">
        <f t="shared" si="7"/>
        <v>15</v>
      </c>
      <c r="T24" s="65">
        <f>VLOOKUP($A24,'Return Data'!$B$7:$R$2843,13,0)</f>
        <v>4.1006999999999998</v>
      </c>
      <c r="U24" s="66">
        <f t="shared" si="8"/>
        <v>11</v>
      </c>
      <c r="V24" s="65"/>
      <c r="W24" s="66"/>
      <c r="X24" s="65"/>
      <c r="Y24" s="66"/>
      <c r="Z24" s="65">
        <f>VLOOKUP($A24,'Return Data'!$B$7:$R$2843,16,0)</f>
        <v>5.3036000000000003</v>
      </c>
      <c r="AA24" s="67">
        <f t="shared" si="10"/>
        <v>21</v>
      </c>
    </row>
    <row r="25" spans="1:27" x14ac:dyDescent="0.3">
      <c r="A25" s="63" t="s">
        <v>1539</v>
      </c>
      <c r="B25" s="64">
        <f>VLOOKUP($A25,'Return Data'!$B$7:$R$2843,3,0)</f>
        <v>44340</v>
      </c>
      <c r="C25" s="65">
        <f>VLOOKUP($A25,'Return Data'!$B$7:$R$2843,4,0)</f>
        <v>13.585000000000001</v>
      </c>
      <c r="D25" s="65">
        <f>VLOOKUP($A25,'Return Data'!$B$7:$R$2843,5,0)</f>
        <v>2.5082</v>
      </c>
      <c r="E25" s="66">
        <f t="shared" si="0"/>
        <v>23</v>
      </c>
      <c r="F25" s="65">
        <f>VLOOKUP($A25,'Return Data'!$B$7:$R$2843,6,0)</f>
        <v>2.5082</v>
      </c>
      <c r="G25" s="66">
        <f t="shared" si="1"/>
        <v>23</v>
      </c>
      <c r="H25" s="65">
        <f>VLOOKUP($A25,'Return Data'!$B$7:$R$2843,7,0)</f>
        <v>2.5729000000000002</v>
      </c>
      <c r="I25" s="66">
        <f t="shared" si="2"/>
        <v>23</v>
      </c>
      <c r="J25" s="65">
        <f>VLOOKUP($A25,'Return Data'!$B$7:$R$2843,8,0)</f>
        <v>2.5165000000000002</v>
      </c>
      <c r="K25" s="66">
        <f t="shared" si="3"/>
        <v>23</v>
      </c>
      <c r="L25" s="65">
        <f>VLOOKUP($A25,'Return Data'!$B$7:$R$2843,9,0)</f>
        <v>2.4144000000000001</v>
      </c>
      <c r="M25" s="66">
        <f t="shared" si="4"/>
        <v>25</v>
      </c>
      <c r="N25" s="65">
        <f>VLOOKUP($A25,'Return Data'!$B$7:$R$2843,10,0)</f>
        <v>2.4262999999999999</v>
      </c>
      <c r="O25" s="66">
        <f t="shared" si="5"/>
        <v>26</v>
      </c>
      <c r="P25" s="65">
        <f>VLOOKUP($A25,'Return Data'!$B$7:$R$2843,11,0)</f>
        <v>2.452</v>
      </c>
      <c r="Q25" s="66">
        <f t="shared" si="6"/>
        <v>25</v>
      </c>
      <c r="R25" s="65">
        <f>VLOOKUP($A25,'Return Data'!$B$7:$R$2843,12,0)</f>
        <v>2.8167</v>
      </c>
      <c r="S25" s="66">
        <f t="shared" si="7"/>
        <v>23</v>
      </c>
      <c r="T25" s="65">
        <f>VLOOKUP($A25,'Return Data'!$B$7:$R$2843,13,0)</f>
        <v>2.8837000000000002</v>
      </c>
      <c r="U25" s="66">
        <f t="shared" si="8"/>
        <v>26</v>
      </c>
      <c r="V25" s="65">
        <f>VLOOKUP($A25,'Return Data'!$B$7:$R$2843,17,0)</f>
        <v>4.4229000000000003</v>
      </c>
      <c r="W25" s="66">
        <f t="shared" si="9"/>
        <v>18</v>
      </c>
      <c r="X25" s="65">
        <f>VLOOKUP($A25,'Return Data'!$B$7:$R$2843,14,0)</f>
        <v>0.20380000000000001</v>
      </c>
      <c r="Y25" s="66">
        <f t="shared" si="11"/>
        <v>17</v>
      </c>
      <c r="Z25" s="65">
        <f>VLOOKUP($A25,'Return Data'!$B$7:$R$2843,16,0)</f>
        <v>4.0495999999999999</v>
      </c>
      <c r="AA25" s="67">
        <f t="shared" si="10"/>
        <v>26</v>
      </c>
    </row>
    <row r="26" spans="1:27" x14ac:dyDescent="0.3">
      <c r="A26" s="63" t="s">
        <v>2030</v>
      </c>
      <c r="B26" s="64">
        <f>VLOOKUP($A26,'Return Data'!$B$7:$R$2843,3,0)</f>
        <v>44340</v>
      </c>
      <c r="C26" s="65">
        <f>VLOOKUP($A26,'Return Data'!$B$7:$R$2843,4,0)</f>
        <v>2200.4333000000001</v>
      </c>
      <c r="D26" s="65">
        <f>VLOOKUP($A26,'Return Data'!$B$7:$R$2843,5,0)</f>
        <v>1.9859</v>
      </c>
      <c r="E26" s="66">
        <f t="shared" si="0"/>
        <v>27</v>
      </c>
      <c r="F26" s="65">
        <f>VLOOKUP($A26,'Return Data'!$B$7:$R$2843,6,0)</f>
        <v>1.9859</v>
      </c>
      <c r="G26" s="66">
        <f t="shared" si="1"/>
        <v>27</v>
      </c>
      <c r="H26" s="65">
        <f>VLOOKUP($A26,'Return Data'!$B$7:$R$2843,7,0)</f>
        <v>1.7868999999999999</v>
      </c>
      <c r="I26" s="66">
        <f t="shared" si="2"/>
        <v>26</v>
      </c>
      <c r="J26" s="65">
        <f>VLOOKUP($A26,'Return Data'!$B$7:$R$2843,8,0)</f>
        <v>1.7130000000000001</v>
      </c>
      <c r="K26" s="66">
        <f t="shared" si="3"/>
        <v>26</v>
      </c>
      <c r="L26" s="65">
        <f>VLOOKUP($A26,'Return Data'!$B$7:$R$2843,9,0)</f>
        <v>1.9384999999999999</v>
      </c>
      <c r="M26" s="66">
        <f t="shared" si="4"/>
        <v>26</v>
      </c>
      <c r="N26" s="65">
        <f>VLOOKUP($A26,'Return Data'!$B$7:$R$2843,10,0)</f>
        <v>2.1057000000000001</v>
      </c>
      <c r="O26" s="66">
        <f t="shared" si="5"/>
        <v>27</v>
      </c>
      <c r="P26" s="65">
        <f>VLOOKUP($A26,'Return Data'!$B$7:$R$2843,11,0)</f>
        <v>1.6942999999999999</v>
      </c>
      <c r="Q26" s="66">
        <f t="shared" si="6"/>
        <v>27</v>
      </c>
      <c r="R26" s="65">
        <f>VLOOKUP($A26,'Return Data'!$B$7:$R$2843,12,0)</f>
        <v>1.9490000000000001</v>
      </c>
      <c r="S26" s="66">
        <f t="shared" si="7"/>
        <v>27</v>
      </c>
      <c r="T26" s="65">
        <f>VLOOKUP($A26,'Return Data'!$B$7:$R$2843,13,0)</f>
        <v>2.2675999999999998</v>
      </c>
      <c r="U26" s="66">
        <f t="shared" si="8"/>
        <v>27</v>
      </c>
      <c r="V26" s="65">
        <f>VLOOKUP($A26,'Return Data'!$B$7:$R$2843,17,0)</f>
        <v>3.9857</v>
      </c>
      <c r="W26" s="66">
        <f t="shared" si="9"/>
        <v>20</v>
      </c>
      <c r="X26" s="65">
        <f>VLOOKUP($A26,'Return Data'!$B$7:$R$2843,14,0)</f>
        <v>5.0369000000000002</v>
      </c>
      <c r="Y26" s="66">
        <f t="shared" si="11"/>
        <v>13</v>
      </c>
      <c r="Z26" s="65">
        <f>VLOOKUP($A26,'Return Data'!$B$7:$R$2843,16,0)</f>
        <v>7.2512999999999996</v>
      </c>
      <c r="AA26" s="67">
        <f t="shared" si="10"/>
        <v>11</v>
      </c>
    </row>
    <row r="27" spans="1:27" x14ac:dyDescent="0.3">
      <c r="A27" s="63" t="s">
        <v>1540</v>
      </c>
      <c r="B27" s="64">
        <f>VLOOKUP($A27,'Return Data'!$B$7:$R$2843,3,0)</f>
        <v>44340</v>
      </c>
      <c r="C27" s="65">
        <f>VLOOKUP($A27,'Return Data'!$B$7:$R$2843,4,0)</f>
        <v>3065.7930000000001</v>
      </c>
      <c r="D27" s="65">
        <f>VLOOKUP($A27,'Return Data'!$B$7:$R$2843,5,0)</f>
        <v>4.0035999999999996</v>
      </c>
      <c r="E27" s="66">
        <f t="shared" si="0"/>
        <v>3</v>
      </c>
      <c r="F27" s="65">
        <f>VLOOKUP($A27,'Return Data'!$B$7:$R$2843,6,0)</f>
        <v>4.0035999999999996</v>
      </c>
      <c r="G27" s="66">
        <f t="shared" si="1"/>
        <v>3</v>
      </c>
      <c r="H27" s="65">
        <f>VLOOKUP($A27,'Return Data'!$B$7:$R$2843,7,0)</f>
        <v>4.8041</v>
      </c>
      <c r="I27" s="66">
        <f t="shared" si="2"/>
        <v>1</v>
      </c>
      <c r="J27" s="65">
        <f>VLOOKUP($A27,'Return Data'!$B$7:$R$2843,8,0)</f>
        <v>4.3311000000000002</v>
      </c>
      <c r="K27" s="66">
        <f t="shared" si="3"/>
        <v>1</v>
      </c>
      <c r="L27" s="65">
        <f>VLOOKUP($A27,'Return Data'!$B$7:$R$2843,9,0)</f>
        <v>4.4229000000000003</v>
      </c>
      <c r="M27" s="66">
        <f t="shared" si="4"/>
        <v>2</v>
      </c>
      <c r="N27" s="65">
        <f>VLOOKUP($A27,'Return Data'!$B$7:$R$2843,10,0)</f>
        <v>5.2039</v>
      </c>
      <c r="O27" s="66">
        <f t="shared" si="5"/>
        <v>2</v>
      </c>
      <c r="P27" s="65">
        <f>VLOOKUP($A27,'Return Data'!$B$7:$R$2843,11,0)</f>
        <v>4.5570000000000004</v>
      </c>
      <c r="Q27" s="66">
        <f t="shared" si="6"/>
        <v>2</v>
      </c>
      <c r="R27" s="65">
        <f>VLOOKUP($A27,'Return Data'!$B$7:$R$2843,12,0)</f>
        <v>5.5138999999999996</v>
      </c>
      <c r="S27" s="66">
        <f t="shared" si="7"/>
        <v>2</v>
      </c>
      <c r="T27" s="65">
        <f>VLOOKUP($A27,'Return Data'!$B$7:$R$2843,13,0)</f>
        <v>4.8643999999999998</v>
      </c>
      <c r="U27" s="66">
        <f t="shared" si="8"/>
        <v>4</v>
      </c>
      <c r="V27" s="65">
        <f>VLOOKUP($A27,'Return Data'!$B$7:$R$2843,17,0)</f>
        <v>2.6861000000000002</v>
      </c>
      <c r="W27" s="66">
        <f t="shared" si="9"/>
        <v>22</v>
      </c>
      <c r="X27" s="65">
        <f>VLOOKUP($A27,'Return Data'!$B$7:$R$2843,14,0)</f>
        <v>4.1163999999999996</v>
      </c>
      <c r="Y27" s="66">
        <f t="shared" si="11"/>
        <v>15</v>
      </c>
      <c r="Z27" s="65">
        <f>VLOOKUP($A27,'Return Data'!$B$7:$R$2843,16,0)</f>
        <v>5.9207000000000001</v>
      </c>
      <c r="AA27" s="67">
        <f t="shared" si="10"/>
        <v>19</v>
      </c>
    </row>
    <row r="28" spans="1:27" x14ac:dyDescent="0.3">
      <c r="A28" s="63" t="s">
        <v>1544</v>
      </c>
      <c r="B28" s="64">
        <f>VLOOKUP($A28,'Return Data'!$B$7:$R$2843,3,0)</f>
        <v>44340</v>
      </c>
      <c r="C28" s="65">
        <f>VLOOKUP($A28,'Return Data'!$B$7:$R$2843,4,0)</f>
        <v>27.194400000000002</v>
      </c>
      <c r="D28" s="65">
        <f>VLOOKUP($A28,'Return Data'!$B$7:$R$2843,5,0)</f>
        <v>3.0878000000000001</v>
      </c>
      <c r="E28" s="66">
        <f t="shared" si="0"/>
        <v>9</v>
      </c>
      <c r="F28" s="65">
        <f>VLOOKUP($A28,'Return Data'!$B$7:$R$2843,6,0)</f>
        <v>3.0878000000000001</v>
      </c>
      <c r="G28" s="66">
        <f t="shared" si="1"/>
        <v>9</v>
      </c>
      <c r="H28" s="65">
        <f>VLOOKUP($A28,'Return Data'!$B$7:$R$2843,7,0)</f>
        <v>4.3177000000000003</v>
      </c>
      <c r="I28" s="66">
        <f t="shared" si="2"/>
        <v>4</v>
      </c>
      <c r="J28" s="65">
        <f>VLOOKUP($A28,'Return Data'!$B$7:$R$2843,8,0)</f>
        <v>3.6577999999999999</v>
      </c>
      <c r="K28" s="66">
        <f t="shared" si="3"/>
        <v>4</v>
      </c>
      <c r="L28" s="65">
        <f>VLOOKUP($A28,'Return Data'!$B$7:$R$2843,9,0)</f>
        <v>3.4782999999999999</v>
      </c>
      <c r="M28" s="66">
        <f t="shared" si="4"/>
        <v>8</v>
      </c>
      <c r="N28" s="65">
        <f>VLOOKUP($A28,'Return Data'!$B$7:$R$2843,10,0)</f>
        <v>3.4828000000000001</v>
      </c>
      <c r="O28" s="66">
        <f t="shared" si="5"/>
        <v>14</v>
      </c>
      <c r="P28" s="65">
        <f>VLOOKUP($A28,'Return Data'!$B$7:$R$2843,11,0)</f>
        <v>3.2391000000000001</v>
      </c>
      <c r="Q28" s="66">
        <f t="shared" si="6"/>
        <v>13</v>
      </c>
      <c r="R28" s="65">
        <f>VLOOKUP($A28,'Return Data'!$B$7:$R$2843,12,0)</f>
        <v>3.6137999999999999</v>
      </c>
      <c r="S28" s="66">
        <f t="shared" si="7"/>
        <v>12</v>
      </c>
      <c r="T28" s="65">
        <f>VLOOKUP($A28,'Return Data'!$B$7:$R$2843,13,0)</f>
        <v>3.9512</v>
      </c>
      <c r="U28" s="66">
        <f t="shared" si="8"/>
        <v>13</v>
      </c>
      <c r="V28" s="65">
        <f>VLOOKUP($A28,'Return Data'!$B$7:$R$2843,17,0)</f>
        <v>8.9610000000000003</v>
      </c>
      <c r="W28" s="66">
        <f t="shared" si="9"/>
        <v>1</v>
      </c>
      <c r="X28" s="65">
        <f>VLOOKUP($A28,'Return Data'!$B$7:$R$2843,14,0)</f>
        <v>8.6071000000000009</v>
      </c>
      <c r="Y28" s="66">
        <f t="shared" si="11"/>
        <v>1</v>
      </c>
      <c r="Z28" s="65">
        <f>VLOOKUP($A28,'Return Data'!$B$7:$R$2843,16,0)</f>
        <v>8.0665999999999993</v>
      </c>
      <c r="AA28" s="67">
        <f t="shared" si="10"/>
        <v>2</v>
      </c>
    </row>
    <row r="29" spans="1:27" x14ac:dyDescent="0.3">
      <c r="A29" s="63" t="s">
        <v>1546</v>
      </c>
      <c r="B29" s="64">
        <f>VLOOKUP($A29,'Return Data'!$B$7:$R$2843,3,0)</f>
        <v>44340</v>
      </c>
      <c r="C29" s="65">
        <f>VLOOKUP($A29,'Return Data'!$B$7:$R$2843,4,0)</f>
        <v>2185.7089999999998</v>
      </c>
      <c r="D29" s="65">
        <f>VLOOKUP($A29,'Return Data'!$B$7:$R$2843,5,0)</f>
        <v>2.7827999999999999</v>
      </c>
      <c r="E29" s="66">
        <f t="shared" si="0"/>
        <v>17</v>
      </c>
      <c r="F29" s="65">
        <f>VLOOKUP($A29,'Return Data'!$B$7:$R$2843,6,0)</f>
        <v>2.7827999999999999</v>
      </c>
      <c r="G29" s="66">
        <f t="shared" si="1"/>
        <v>17</v>
      </c>
      <c r="H29" s="65">
        <f>VLOOKUP($A29,'Return Data'!$B$7:$R$2843,7,0)</f>
        <v>3.2885</v>
      </c>
      <c r="I29" s="66">
        <f t="shared" si="2"/>
        <v>13</v>
      </c>
      <c r="J29" s="65">
        <f>VLOOKUP($A29,'Return Data'!$B$7:$R$2843,8,0)</f>
        <v>2.8128000000000002</v>
      </c>
      <c r="K29" s="66">
        <f t="shared" si="3"/>
        <v>20</v>
      </c>
      <c r="L29" s="65">
        <f>VLOOKUP($A29,'Return Data'!$B$7:$R$2843,9,0)</f>
        <v>2.7602000000000002</v>
      </c>
      <c r="M29" s="66">
        <f t="shared" si="4"/>
        <v>22</v>
      </c>
      <c r="N29" s="65">
        <f>VLOOKUP($A29,'Return Data'!$B$7:$R$2843,10,0)</f>
        <v>3.0045000000000002</v>
      </c>
      <c r="O29" s="66">
        <f t="shared" si="5"/>
        <v>22</v>
      </c>
      <c r="P29" s="65">
        <f>VLOOKUP($A29,'Return Data'!$B$7:$R$2843,11,0)</f>
        <v>2.6263000000000001</v>
      </c>
      <c r="Q29" s="66">
        <f t="shared" si="6"/>
        <v>23</v>
      </c>
      <c r="R29" s="65">
        <f>VLOOKUP($A29,'Return Data'!$B$7:$R$2843,12,0)</f>
        <v>2.806</v>
      </c>
      <c r="S29" s="66">
        <f t="shared" si="7"/>
        <v>24</v>
      </c>
      <c r="T29" s="65">
        <f>VLOOKUP($A29,'Return Data'!$B$7:$R$2843,13,0)</f>
        <v>2.9731000000000001</v>
      </c>
      <c r="U29" s="66">
        <f t="shared" si="8"/>
        <v>25</v>
      </c>
      <c r="V29" s="65">
        <f>VLOOKUP($A29,'Return Data'!$B$7:$R$2843,17,0)</f>
        <v>4.3396999999999997</v>
      </c>
      <c r="W29" s="66">
        <f t="shared" si="9"/>
        <v>19</v>
      </c>
      <c r="X29" s="65">
        <f>VLOOKUP($A29,'Return Data'!$B$7:$R$2843,14,0)</f>
        <v>3.3681999999999999</v>
      </c>
      <c r="Y29" s="66">
        <f t="shared" si="11"/>
        <v>16</v>
      </c>
      <c r="Z29" s="65">
        <f>VLOOKUP($A29,'Return Data'!$B$7:$R$2843,16,0)</f>
        <v>6.0026999999999999</v>
      </c>
      <c r="AA29" s="67">
        <f t="shared" si="10"/>
        <v>18</v>
      </c>
    </row>
    <row r="30" spans="1:27" x14ac:dyDescent="0.3">
      <c r="A30" s="63" t="s">
        <v>1549</v>
      </c>
      <c r="B30" s="64">
        <f>VLOOKUP($A30,'Return Data'!$B$7:$R$2843,3,0)</f>
        <v>44340</v>
      </c>
      <c r="C30" s="65">
        <f>VLOOKUP($A30,'Return Data'!$B$7:$R$2843,4,0)</f>
        <v>4701.0636000000004</v>
      </c>
      <c r="D30" s="65">
        <f>VLOOKUP($A30,'Return Data'!$B$7:$R$2843,5,0)</f>
        <v>2.7543000000000002</v>
      </c>
      <c r="E30" s="66">
        <f t="shared" si="0"/>
        <v>18</v>
      </c>
      <c r="F30" s="65">
        <f>VLOOKUP($A30,'Return Data'!$B$7:$R$2843,6,0)</f>
        <v>2.7543000000000002</v>
      </c>
      <c r="G30" s="66">
        <f t="shared" si="1"/>
        <v>18</v>
      </c>
      <c r="H30" s="65">
        <f>VLOOKUP($A30,'Return Data'!$B$7:$R$2843,7,0)</f>
        <v>3.1158999999999999</v>
      </c>
      <c r="I30" s="66">
        <f t="shared" si="2"/>
        <v>17</v>
      </c>
      <c r="J30" s="65">
        <f>VLOOKUP($A30,'Return Data'!$B$7:$R$2843,8,0)</f>
        <v>3.2029000000000001</v>
      </c>
      <c r="K30" s="66">
        <f t="shared" si="3"/>
        <v>14</v>
      </c>
      <c r="L30" s="65">
        <f>VLOOKUP($A30,'Return Data'!$B$7:$R$2843,9,0)</f>
        <v>3.2480000000000002</v>
      </c>
      <c r="M30" s="66">
        <f t="shared" si="4"/>
        <v>14</v>
      </c>
      <c r="N30" s="65">
        <f>VLOOKUP($A30,'Return Data'!$B$7:$R$2843,10,0)</f>
        <v>3.6288999999999998</v>
      </c>
      <c r="O30" s="66">
        <f t="shared" si="5"/>
        <v>10</v>
      </c>
      <c r="P30" s="65">
        <f>VLOOKUP($A30,'Return Data'!$B$7:$R$2843,11,0)</f>
        <v>3.2572000000000001</v>
      </c>
      <c r="Q30" s="66">
        <f t="shared" si="6"/>
        <v>11</v>
      </c>
      <c r="R30" s="65">
        <f>VLOOKUP($A30,'Return Data'!$B$7:$R$2843,12,0)</f>
        <v>3.6684000000000001</v>
      </c>
      <c r="S30" s="66">
        <f t="shared" si="7"/>
        <v>11</v>
      </c>
      <c r="T30" s="65">
        <f>VLOOKUP($A30,'Return Data'!$B$7:$R$2843,13,0)</f>
        <v>4.2034000000000002</v>
      </c>
      <c r="U30" s="66">
        <f t="shared" si="8"/>
        <v>7</v>
      </c>
      <c r="V30" s="65">
        <f>VLOOKUP($A30,'Return Data'!$B$7:$R$2843,17,0)</f>
        <v>5.8964999999999996</v>
      </c>
      <c r="W30" s="66">
        <f t="shared" si="9"/>
        <v>7</v>
      </c>
      <c r="X30" s="65">
        <f>VLOOKUP($A30,'Return Data'!$B$7:$R$2843,14,0)</f>
        <v>6.7386999999999997</v>
      </c>
      <c r="Y30" s="66">
        <f t="shared" si="11"/>
        <v>5</v>
      </c>
      <c r="Z30" s="65">
        <f>VLOOKUP($A30,'Return Data'!$B$7:$R$2843,16,0)</f>
        <v>7.2785000000000002</v>
      </c>
      <c r="AA30" s="67">
        <f t="shared" si="10"/>
        <v>9</v>
      </c>
    </row>
    <row r="31" spans="1:27" x14ac:dyDescent="0.3">
      <c r="A31" s="63" t="s">
        <v>1551</v>
      </c>
      <c r="B31" s="64">
        <f>VLOOKUP($A31,'Return Data'!$B$7:$R$2843,3,0)</f>
        <v>44340</v>
      </c>
      <c r="C31" s="65">
        <f>VLOOKUP($A31,'Return Data'!$B$7:$R$2843,4,0)</f>
        <v>10.888500000000001</v>
      </c>
      <c r="D31" s="65">
        <f>VLOOKUP($A31,'Return Data'!$B$7:$R$2843,5,0)</f>
        <v>2.347</v>
      </c>
      <c r="E31" s="66">
        <f t="shared" si="0"/>
        <v>26</v>
      </c>
      <c r="F31" s="65">
        <f>VLOOKUP($A31,'Return Data'!$B$7:$R$2843,6,0)</f>
        <v>2.347</v>
      </c>
      <c r="G31" s="66">
        <f t="shared" si="1"/>
        <v>26</v>
      </c>
      <c r="H31" s="65">
        <f>VLOOKUP($A31,'Return Data'!$B$7:$R$2843,7,0)</f>
        <v>2.8748999999999998</v>
      </c>
      <c r="I31" s="66">
        <f t="shared" si="2"/>
        <v>22</v>
      </c>
      <c r="J31" s="65">
        <f>VLOOKUP($A31,'Return Data'!$B$7:$R$2843,8,0)</f>
        <v>2.3965999999999998</v>
      </c>
      <c r="K31" s="66">
        <f t="shared" si="3"/>
        <v>25</v>
      </c>
      <c r="L31" s="65">
        <f>VLOOKUP($A31,'Return Data'!$B$7:$R$2843,9,0)</f>
        <v>2.8182</v>
      </c>
      <c r="M31" s="66">
        <f t="shared" si="4"/>
        <v>21</v>
      </c>
      <c r="N31" s="65">
        <f>VLOOKUP($A31,'Return Data'!$B$7:$R$2843,10,0)</f>
        <v>2.6764999999999999</v>
      </c>
      <c r="O31" s="66">
        <f t="shared" si="5"/>
        <v>24</v>
      </c>
      <c r="P31" s="65">
        <f>VLOOKUP($A31,'Return Data'!$B$7:$R$2843,11,0)</f>
        <v>2.2907999999999999</v>
      </c>
      <c r="Q31" s="66">
        <f t="shared" si="6"/>
        <v>26</v>
      </c>
      <c r="R31" s="65">
        <f>VLOOKUP($A31,'Return Data'!$B$7:$R$2843,12,0)</f>
        <v>2.6421000000000001</v>
      </c>
      <c r="S31" s="66">
        <f t="shared" si="7"/>
        <v>26</v>
      </c>
      <c r="T31" s="65">
        <f>VLOOKUP($A31,'Return Data'!$B$7:$R$2843,13,0)</f>
        <v>2.9803000000000002</v>
      </c>
      <c r="U31" s="66">
        <f t="shared" si="8"/>
        <v>24</v>
      </c>
      <c r="V31" s="65"/>
      <c r="W31" s="66"/>
      <c r="X31" s="65"/>
      <c r="Y31" s="66"/>
      <c r="Z31" s="65">
        <f>VLOOKUP($A31,'Return Data'!$B$7:$R$2843,16,0)</f>
        <v>4.5385</v>
      </c>
      <c r="AA31" s="67">
        <f t="shared" si="10"/>
        <v>23</v>
      </c>
    </row>
    <row r="32" spans="1:27" x14ac:dyDescent="0.3">
      <c r="A32" s="63" t="s">
        <v>1553</v>
      </c>
      <c r="B32" s="64">
        <f>VLOOKUP($A32,'Return Data'!$B$7:$R$2843,3,0)</f>
        <v>44340</v>
      </c>
      <c r="C32" s="65">
        <f>VLOOKUP($A32,'Return Data'!$B$7:$R$2843,4,0)</f>
        <v>11.322800000000001</v>
      </c>
      <c r="D32" s="65">
        <f>VLOOKUP($A32,'Return Data'!$B$7:$R$2843,5,0)</f>
        <v>2.4719000000000002</v>
      </c>
      <c r="E32" s="66">
        <f t="shared" si="0"/>
        <v>25</v>
      </c>
      <c r="F32" s="65">
        <f>VLOOKUP($A32,'Return Data'!$B$7:$R$2843,6,0)</f>
        <v>2.4719000000000002</v>
      </c>
      <c r="G32" s="66">
        <f t="shared" si="1"/>
        <v>25</v>
      </c>
      <c r="H32" s="65">
        <f>VLOOKUP($A32,'Return Data'!$B$7:$R$2843,7,0)</f>
        <v>3.4561000000000002</v>
      </c>
      <c r="I32" s="66">
        <f t="shared" si="2"/>
        <v>11</v>
      </c>
      <c r="J32" s="65">
        <f>VLOOKUP($A32,'Return Data'!$B$7:$R$2843,8,0)</f>
        <v>3.4121999999999999</v>
      </c>
      <c r="K32" s="66">
        <f t="shared" si="3"/>
        <v>7</v>
      </c>
      <c r="L32" s="65">
        <f>VLOOKUP($A32,'Return Data'!$B$7:$R$2843,9,0)</f>
        <v>3.2951999999999999</v>
      </c>
      <c r="M32" s="66">
        <f t="shared" si="4"/>
        <v>12</v>
      </c>
      <c r="N32" s="65">
        <f>VLOOKUP($A32,'Return Data'!$B$7:$R$2843,10,0)</f>
        <v>3.4110999999999998</v>
      </c>
      <c r="O32" s="66">
        <f t="shared" si="5"/>
        <v>15</v>
      </c>
      <c r="P32" s="65">
        <f>VLOOKUP($A32,'Return Data'!$B$7:$R$2843,11,0)</f>
        <v>2.9289000000000001</v>
      </c>
      <c r="Q32" s="66">
        <f t="shared" si="6"/>
        <v>21</v>
      </c>
      <c r="R32" s="65">
        <f>VLOOKUP($A32,'Return Data'!$B$7:$R$2843,12,0)</f>
        <v>3.2648000000000001</v>
      </c>
      <c r="S32" s="66">
        <f t="shared" si="7"/>
        <v>20</v>
      </c>
      <c r="T32" s="65">
        <f>VLOOKUP($A32,'Return Data'!$B$7:$R$2843,13,0)</f>
        <v>3.593</v>
      </c>
      <c r="U32" s="66">
        <f t="shared" si="8"/>
        <v>20</v>
      </c>
      <c r="V32" s="65">
        <f>VLOOKUP($A32,'Return Data'!$B$7:$R$2843,17,0)</f>
        <v>5.0885999999999996</v>
      </c>
      <c r="W32" s="66">
        <f t="shared" si="9"/>
        <v>15</v>
      </c>
      <c r="X32" s="65"/>
      <c r="Y32" s="66"/>
      <c r="Z32" s="65">
        <f>VLOOKUP($A32,'Return Data'!$B$7:$R$2843,16,0)</f>
        <v>5.4598000000000004</v>
      </c>
      <c r="AA32" s="67">
        <f t="shared" si="10"/>
        <v>20</v>
      </c>
    </row>
    <row r="33" spans="1:27" x14ac:dyDescent="0.3">
      <c r="A33" s="63" t="s">
        <v>1555</v>
      </c>
      <c r="B33" s="64">
        <f>VLOOKUP($A33,'Return Data'!$B$7:$R$2843,3,0)</f>
        <v>44340</v>
      </c>
      <c r="C33" s="65">
        <f>VLOOKUP($A33,'Return Data'!$B$7:$R$2843,4,0)</f>
        <v>3275.0025000000001</v>
      </c>
      <c r="D33" s="65">
        <f>VLOOKUP($A33,'Return Data'!$B$7:$R$2843,5,0)</f>
        <v>3.1088</v>
      </c>
      <c r="E33" s="66">
        <f t="shared" si="0"/>
        <v>8</v>
      </c>
      <c r="F33" s="65">
        <f>VLOOKUP($A33,'Return Data'!$B$7:$R$2843,6,0)</f>
        <v>3.1088</v>
      </c>
      <c r="G33" s="66">
        <f t="shared" si="1"/>
        <v>8</v>
      </c>
      <c r="H33" s="65">
        <f>VLOOKUP($A33,'Return Data'!$B$7:$R$2843,7,0)</f>
        <v>3.4781</v>
      </c>
      <c r="I33" s="66">
        <f t="shared" si="2"/>
        <v>9</v>
      </c>
      <c r="J33" s="65">
        <f>VLOOKUP($A33,'Return Data'!$B$7:$R$2843,8,0)</f>
        <v>3.0221</v>
      </c>
      <c r="K33" s="66">
        <f t="shared" si="3"/>
        <v>17</v>
      </c>
      <c r="L33" s="65">
        <f>VLOOKUP($A33,'Return Data'!$B$7:$R$2843,9,0)</f>
        <v>3.1738</v>
      </c>
      <c r="M33" s="66">
        <f t="shared" si="4"/>
        <v>16</v>
      </c>
      <c r="N33" s="65">
        <f>VLOOKUP($A33,'Return Data'!$B$7:$R$2843,10,0)</f>
        <v>3.3847</v>
      </c>
      <c r="O33" s="66">
        <f t="shared" si="5"/>
        <v>17</v>
      </c>
      <c r="P33" s="65">
        <f>VLOOKUP($A33,'Return Data'!$B$7:$R$2843,11,0)</f>
        <v>3.4216000000000002</v>
      </c>
      <c r="Q33" s="66">
        <f t="shared" si="6"/>
        <v>9</v>
      </c>
      <c r="R33" s="65">
        <f>VLOOKUP($A33,'Return Data'!$B$7:$R$2843,12,0)</f>
        <v>3.9157000000000002</v>
      </c>
      <c r="S33" s="66">
        <f t="shared" si="7"/>
        <v>8</v>
      </c>
      <c r="T33" s="65">
        <f>VLOOKUP($A33,'Return Data'!$B$7:$R$2843,13,0)</f>
        <v>4.1817000000000002</v>
      </c>
      <c r="U33" s="66">
        <f t="shared" si="8"/>
        <v>10</v>
      </c>
      <c r="V33" s="65">
        <f>VLOOKUP($A33,'Return Data'!$B$7:$R$2843,17,0)</f>
        <v>3.4502999999999999</v>
      </c>
      <c r="W33" s="66">
        <f t="shared" si="9"/>
        <v>21</v>
      </c>
      <c r="X33" s="65">
        <f>VLOOKUP($A33,'Return Data'!$B$7:$R$2843,14,0)</f>
        <v>4.7979000000000003</v>
      </c>
      <c r="Y33" s="66">
        <f t="shared" si="11"/>
        <v>14</v>
      </c>
      <c r="Z33" s="65">
        <f>VLOOKUP($A33,'Return Data'!$B$7:$R$2843,16,0)</f>
        <v>6.9127000000000001</v>
      </c>
      <c r="AA33" s="67">
        <f t="shared" si="10"/>
        <v>13</v>
      </c>
    </row>
    <row r="34" spans="1:27" x14ac:dyDescent="0.3">
      <c r="A34" s="63" t="s">
        <v>1557</v>
      </c>
      <c r="B34" s="64">
        <f>VLOOKUP($A34,'Return Data'!$B$7:$R$2843,3,0)</f>
        <v>44340</v>
      </c>
      <c r="C34" s="65">
        <f>VLOOKUP($A34,'Return Data'!$B$7:$R$2843,4,0)</f>
        <v>1089.3213000000001</v>
      </c>
      <c r="D34" s="65">
        <f>VLOOKUP($A34,'Return Data'!$B$7:$R$2843,5,0)</f>
        <v>2.5034999999999998</v>
      </c>
      <c r="E34" s="66">
        <f t="shared" si="0"/>
        <v>24</v>
      </c>
      <c r="F34" s="65">
        <f>VLOOKUP($A34,'Return Data'!$B$7:$R$2843,6,0)</f>
        <v>2.5034999999999998</v>
      </c>
      <c r="G34" s="66">
        <f t="shared" si="1"/>
        <v>24</v>
      </c>
      <c r="H34" s="65">
        <f>VLOOKUP($A34,'Return Data'!$B$7:$R$2843,7,0)</f>
        <v>2.4769000000000001</v>
      </c>
      <c r="I34" s="66">
        <f t="shared" si="2"/>
        <v>24</v>
      </c>
      <c r="J34" s="65">
        <f>VLOOKUP($A34,'Return Data'!$B$7:$R$2843,8,0)</f>
        <v>2.4807000000000001</v>
      </c>
      <c r="K34" s="66">
        <f t="shared" si="3"/>
        <v>24</v>
      </c>
      <c r="L34" s="65">
        <f>VLOOKUP($A34,'Return Data'!$B$7:$R$2843,9,0)</f>
        <v>2.4939</v>
      </c>
      <c r="M34" s="66">
        <f t="shared" si="4"/>
        <v>24</v>
      </c>
      <c r="N34" s="65">
        <f>VLOOKUP($A34,'Return Data'!$B$7:$R$2843,10,0)</f>
        <v>2.6398000000000001</v>
      </c>
      <c r="O34" s="66">
        <f t="shared" si="5"/>
        <v>25</v>
      </c>
      <c r="P34" s="65">
        <f>VLOOKUP($A34,'Return Data'!$B$7:$R$2843,11,0)</f>
        <v>3.9613</v>
      </c>
      <c r="Q34" s="66">
        <f t="shared" si="6"/>
        <v>4</v>
      </c>
      <c r="R34" s="65">
        <f>VLOOKUP($A34,'Return Data'!$B$7:$R$2843,12,0)</f>
        <v>4.3807999999999998</v>
      </c>
      <c r="S34" s="66">
        <f t="shared" si="7"/>
        <v>5</v>
      </c>
      <c r="T34" s="65">
        <f>VLOOKUP($A34,'Return Data'!$B$7:$R$2843,13,0)</f>
        <v>3.7162000000000002</v>
      </c>
      <c r="U34" s="66">
        <f t="shared" si="8"/>
        <v>16</v>
      </c>
      <c r="V34" s="65"/>
      <c r="W34" s="66"/>
      <c r="X34" s="65"/>
      <c r="Y34" s="66"/>
      <c r="Z34" s="65">
        <f>VLOOKUP($A34,'Return Data'!$B$7:$R$2843,16,0)</f>
        <v>4.4451999999999998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3.1992740740740744</v>
      </c>
      <c r="E36" s="74"/>
      <c r="F36" s="75">
        <f>AVERAGE(F8:F34)</f>
        <v>3.1992740740740744</v>
      </c>
      <c r="G36" s="74"/>
      <c r="H36" s="75">
        <f>AVERAGE(H8:H34)</f>
        <v>3.031462962962963</v>
      </c>
      <c r="I36" s="74"/>
      <c r="J36" s="75">
        <f>AVERAGE(J8:J34)</f>
        <v>2.1554222222222226</v>
      </c>
      <c r="K36" s="74"/>
      <c r="L36" s="75">
        <f>AVERAGE(L8:L34)</f>
        <v>3.0434703703703696</v>
      </c>
      <c r="M36" s="74"/>
      <c r="N36" s="75">
        <f>AVERAGE(N8:N34)</f>
        <v>3.5643481481481478</v>
      </c>
      <c r="O36" s="74"/>
      <c r="P36" s="75">
        <f>AVERAGE(P8:P34)</f>
        <v>3.2725481481481475</v>
      </c>
      <c r="Q36" s="74"/>
      <c r="R36" s="75">
        <f>AVERAGE(R8:R34)</f>
        <v>3.6696481481481471</v>
      </c>
      <c r="S36" s="74"/>
      <c r="T36" s="75">
        <f>AVERAGE(T8:T34)</f>
        <v>4.0245518518518528</v>
      </c>
      <c r="U36" s="74"/>
      <c r="V36" s="75">
        <f>AVERAGE(V8:V34)</f>
        <v>5.3932227272727262</v>
      </c>
      <c r="W36" s="74"/>
      <c r="X36" s="75">
        <f>AVERAGE(X8:X34)</f>
        <v>5.6725764705882353</v>
      </c>
      <c r="Y36" s="74"/>
      <c r="Z36" s="75">
        <f>AVERAGE(Z8:Z34)</f>
        <v>6.3821703703703712</v>
      </c>
      <c r="AA36" s="76"/>
    </row>
    <row r="37" spans="1:27" x14ac:dyDescent="0.3">
      <c r="A37" s="73" t="s">
        <v>28</v>
      </c>
      <c r="B37" s="74"/>
      <c r="C37" s="74"/>
      <c r="D37" s="75">
        <f>MIN(D8:D34)</f>
        <v>1.9859</v>
      </c>
      <c r="E37" s="74"/>
      <c r="F37" s="75">
        <f>MIN(F8:F34)</f>
        <v>1.9859</v>
      </c>
      <c r="G37" s="74"/>
      <c r="H37" s="75">
        <f>MIN(H8:H34)</f>
        <v>-5.9954999999999998</v>
      </c>
      <c r="I37" s="74"/>
      <c r="J37" s="75">
        <f>MIN(J8:J34)</f>
        <v>-24.3384</v>
      </c>
      <c r="K37" s="74"/>
      <c r="L37" s="75">
        <f>MIN(L8:L34)</f>
        <v>-2.9359000000000002</v>
      </c>
      <c r="M37" s="74"/>
      <c r="N37" s="75">
        <f>MIN(N8:N34)</f>
        <v>2.1057000000000001</v>
      </c>
      <c r="O37" s="74"/>
      <c r="P37" s="75">
        <f>MIN(P8:P34)</f>
        <v>1.6942999999999999</v>
      </c>
      <c r="Q37" s="74"/>
      <c r="R37" s="75">
        <f>MIN(R8:R34)</f>
        <v>1.9490000000000001</v>
      </c>
      <c r="S37" s="74"/>
      <c r="T37" s="75">
        <f>MIN(T8:T34)</f>
        <v>2.2675999999999998</v>
      </c>
      <c r="U37" s="74"/>
      <c r="V37" s="75">
        <f>MIN(V8:V34)</f>
        <v>2.6861000000000002</v>
      </c>
      <c r="W37" s="74"/>
      <c r="X37" s="75">
        <f>MIN(X8:X34)</f>
        <v>0.20380000000000001</v>
      </c>
      <c r="Y37" s="74"/>
      <c r="Z37" s="75">
        <f>MIN(Z8:Z34)</f>
        <v>3.8424</v>
      </c>
      <c r="AA37" s="76"/>
    </row>
    <row r="38" spans="1:27" ht="15" thickBot="1" x14ac:dyDescent="0.35">
      <c r="A38" s="77" t="s">
        <v>29</v>
      </c>
      <c r="B38" s="78"/>
      <c r="C38" s="78"/>
      <c r="D38" s="79">
        <f>MAX(D8:D34)</f>
        <v>11.165800000000001</v>
      </c>
      <c r="E38" s="78"/>
      <c r="F38" s="79">
        <f>MAX(F8:F34)</f>
        <v>11.165800000000001</v>
      </c>
      <c r="G38" s="78"/>
      <c r="H38" s="79">
        <f>MAX(H8:H34)</f>
        <v>4.8041</v>
      </c>
      <c r="I38" s="78"/>
      <c r="J38" s="79">
        <f>MAX(J8:J34)</f>
        <v>4.3311000000000002</v>
      </c>
      <c r="K38" s="78"/>
      <c r="L38" s="79">
        <f>MAX(L8:L34)</f>
        <v>4.4897999999999998</v>
      </c>
      <c r="M38" s="78"/>
      <c r="N38" s="79">
        <f>MAX(N8:N34)</f>
        <v>5.65</v>
      </c>
      <c r="O38" s="78"/>
      <c r="P38" s="79">
        <f>MAX(P8:P34)</f>
        <v>5.8994999999999997</v>
      </c>
      <c r="Q38" s="78"/>
      <c r="R38" s="79">
        <f>MAX(R8:R34)</f>
        <v>6.5814000000000004</v>
      </c>
      <c r="S38" s="78"/>
      <c r="T38" s="79">
        <f>MAX(T8:T34)</f>
        <v>7.6630000000000003</v>
      </c>
      <c r="U38" s="78"/>
      <c r="V38" s="79">
        <f>MAX(V8:V34)</f>
        <v>8.9610000000000003</v>
      </c>
      <c r="W38" s="78"/>
      <c r="X38" s="79">
        <f>MAX(X8:X34)</f>
        <v>8.6071000000000009</v>
      </c>
      <c r="Y38" s="78"/>
      <c r="Z38" s="79">
        <f>MAX(Z8:Z34)</f>
        <v>8.4854000000000003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44340</v>
      </c>
      <c r="C8" s="65">
        <f>VLOOKUP($A8,'Return Data'!$B$7:$R$2843,4,0)</f>
        <v>288.91210000000001</v>
      </c>
      <c r="D8" s="65">
        <f>VLOOKUP($A8,'Return Data'!$B$7:$R$2843,5,0)</f>
        <v>3.6480000000000001</v>
      </c>
      <c r="E8" s="66">
        <f t="shared" ref="E8:E24" si="0">RANK(D8,D$8:D$24,0)</f>
        <v>3</v>
      </c>
      <c r="F8" s="65">
        <f>VLOOKUP($A8,'Return Data'!$B$7:$R$2843,6,0)</f>
        <v>3.6480000000000001</v>
      </c>
      <c r="G8" s="66">
        <f t="shared" ref="G8:G24" si="1">RANK(F8,F$8:F$24,0)</f>
        <v>3</v>
      </c>
      <c r="H8" s="65">
        <f>VLOOKUP($A8,'Return Data'!$B$7:$R$2843,7,0)</f>
        <v>4.0476999999999999</v>
      </c>
      <c r="I8" s="66">
        <f t="shared" ref="I8:I24" si="2">RANK(H8,H$8:H$24,0)</f>
        <v>3</v>
      </c>
      <c r="J8" s="65">
        <f>VLOOKUP($A8,'Return Data'!$B$7:$R$2843,8,0)</f>
        <v>3.8952</v>
      </c>
      <c r="K8" s="66">
        <f t="shared" ref="K8:K24" si="3">RANK(J8,J$8:J$24,0)</f>
        <v>4</v>
      </c>
      <c r="L8" s="65">
        <f>VLOOKUP($A8,'Return Data'!$B$7:$R$2843,9,0)</f>
        <v>3.9676</v>
      </c>
      <c r="M8" s="66">
        <f t="shared" ref="M8:M24" si="4">RANK(L8,L$8:L$24,0)</f>
        <v>5</v>
      </c>
      <c r="N8" s="65">
        <f>VLOOKUP($A8,'Return Data'!$B$7:$R$2843,10,0)</f>
        <v>4.3476999999999997</v>
      </c>
      <c r="O8" s="66">
        <f t="shared" ref="O8:O24" si="5">RANK(N8,N$8:N$24,0)</f>
        <v>5</v>
      </c>
      <c r="P8" s="65">
        <f>VLOOKUP($A8,'Return Data'!$B$7:$R$2843,11,0)</f>
        <v>3.8807</v>
      </c>
      <c r="Q8" s="66">
        <f t="shared" ref="Q8:Q24" si="6">RANK(P8,P$8:P$24,0)</f>
        <v>3</v>
      </c>
      <c r="R8" s="65">
        <f>VLOOKUP($A8,'Return Data'!$B$7:$R$2843,12,0)</f>
        <v>4.1677</v>
      </c>
      <c r="S8" s="66">
        <f t="shared" ref="S8:S24" si="7">RANK(R8,R$8:R$24,0)</f>
        <v>2</v>
      </c>
      <c r="T8" s="65">
        <f>VLOOKUP($A8,'Return Data'!$B$7:$R$2843,13,0)</f>
        <v>4.8404999999999996</v>
      </c>
      <c r="U8" s="66">
        <f t="shared" ref="U8:U19" si="8">RANK(T8,T$8:T$24,0)</f>
        <v>2</v>
      </c>
      <c r="V8" s="65">
        <f>VLOOKUP($A8,'Return Data'!$B$7:$R$2843,17,0)</f>
        <v>6.5189000000000004</v>
      </c>
      <c r="W8" s="66">
        <f>RANK(V8,V$8:V$24,0)</f>
        <v>2</v>
      </c>
      <c r="X8" s="65">
        <f>VLOOKUP($A8,'Return Data'!$B$7:$R$2843,14,0)</f>
        <v>7.2202000000000002</v>
      </c>
      <c r="Y8" s="66">
        <f>RANK(X8,X$8:X$24,0)</f>
        <v>1</v>
      </c>
      <c r="Z8" s="65">
        <f>VLOOKUP($A8,'Return Data'!$B$7:$R$2843,16,0)</f>
        <v>7.8966000000000003</v>
      </c>
      <c r="AA8" s="67">
        <f t="shared" ref="AA8:AA24" si="9">RANK(Z8,Z$8:Z$24,0)</f>
        <v>5</v>
      </c>
    </row>
    <row r="9" spans="1:27" x14ac:dyDescent="0.3">
      <c r="A9" s="63" t="s">
        <v>1204</v>
      </c>
      <c r="B9" s="64">
        <f>VLOOKUP($A9,'Return Data'!$B$7:$R$2843,3,0)</f>
        <v>44340</v>
      </c>
      <c r="C9" s="65">
        <f>VLOOKUP($A9,'Return Data'!$B$7:$R$2843,4,0)</f>
        <v>1113.4659999999999</v>
      </c>
      <c r="D9" s="65">
        <f>VLOOKUP($A9,'Return Data'!$B$7:$R$2843,5,0)</f>
        <v>3.4691999999999998</v>
      </c>
      <c r="E9" s="66">
        <f t="shared" si="0"/>
        <v>8</v>
      </c>
      <c r="F9" s="65">
        <f>VLOOKUP($A9,'Return Data'!$B$7:$R$2843,6,0)</f>
        <v>3.4691999999999998</v>
      </c>
      <c r="G9" s="66">
        <f t="shared" si="1"/>
        <v>8</v>
      </c>
      <c r="H9" s="65">
        <f>VLOOKUP($A9,'Return Data'!$B$7:$R$2843,7,0)</f>
        <v>4.0289999999999999</v>
      </c>
      <c r="I9" s="66">
        <f t="shared" si="2"/>
        <v>4</v>
      </c>
      <c r="J9" s="65">
        <f>VLOOKUP($A9,'Return Data'!$B$7:$R$2843,8,0)</f>
        <v>3.9140000000000001</v>
      </c>
      <c r="K9" s="66">
        <f t="shared" si="3"/>
        <v>2</v>
      </c>
      <c r="L9" s="65">
        <f>VLOOKUP($A9,'Return Data'!$B$7:$R$2843,9,0)</f>
        <v>3.8273000000000001</v>
      </c>
      <c r="M9" s="66">
        <f t="shared" si="4"/>
        <v>7</v>
      </c>
      <c r="N9" s="65">
        <f>VLOOKUP($A9,'Return Data'!$B$7:$R$2843,10,0)</f>
        <v>4.2009999999999996</v>
      </c>
      <c r="O9" s="66">
        <f t="shared" si="5"/>
        <v>6</v>
      </c>
      <c r="P9" s="65">
        <f>VLOOKUP($A9,'Return Data'!$B$7:$R$2843,11,0)</f>
        <v>3.8441000000000001</v>
      </c>
      <c r="Q9" s="66">
        <f t="shared" si="6"/>
        <v>7</v>
      </c>
      <c r="R9" s="65">
        <f>VLOOKUP($A9,'Return Data'!$B$7:$R$2843,12,0)</f>
        <v>4.1189999999999998</v>
      </c>
      <c r="S9" s="66">
        <f t="shared" si="7"/>
        <v>3</v>
      </c>
      <c r="T9" s="65">
        <f>VLOOKUP($A9,'Return Data'!$B$7:$R$2843,13,0)</f>
        <v>4.6067</v>
      </c>
      <c r="U9" s="66">
        <f t="shared" si="8"/>
        <v>5</v>
      </c>
      <c r="V9" s="65"/>
      <c r="W9" s="66"/>
      <c r="X9" s="65"/>
      <c r="Y9" s="66"/>
      <c r="Z9" s="65">
        <f>VLOOKUP($A9,'Return Data'!$B$7:$R$2843,16,0)</f>
        <v>6.1528</v>
      </c>
      <c r="AA9" s="67">
        <f t="shared" si="9"/>
        <v>15</v>
      </c>
    </row>
    <row r="10" spans="1:27" x14ac:dyDescent="0.3">
      <c r="A10" s="63" t="s">
        <v>1206</v>
      </c>
      <c r="B10" s="64">
        <f>VLOOKUP($A10,'Return Data'!$B$7:$R$2843,3,0)</f>
        <v>44340</v>
      </c>
      <c r="C10" s="65">
        <f>VLOOKUP($A10,'Return Data'!$B$7:$R$2843,4,0)</f>
        <v>1095.6043</v>
      </c>
      <c r="D10" s="65">
        <f>VLOOKUP($A10,'Return Data'!$B$7:$R$2843,5,0)</f>
        <v>2.8658000000000001</v>
      </c>
      <c r="E10" s="66">
        <f t="shared" si="0"/>
        <v>16</v>
      </c>
      <c r="F10" s="65">
        <f>VLOOKUP($A10,'Return Data'!$B$7:$R$2843,6,0)</f>
        <v>2.8658000000000001</v>
      </c>
      <c r="G10" s="66">
        <f t="shared" si="1"/>
        <v>16</v>
      </c>
      <c r="H10" s="65">
        <f>VLOOKUP($A10,'Return Data'!$B$7:$R$2843,7,0)</f>
        <v>2.89</v>
      </c>
      <c r="I10" s="66">
        <f t="shared" si="2"/>
        <v>17</v>
      </c>
      <c r="J10" s="65">
        <f>VLOOKUP($A10,'Return Data'!$B$7:$R$2843,8,0)</f>
        <v>2.9076</v>
      </c>
      <c r="K10" s="66">
        <f t="shared" si="3"/>
        <v>17</v>
      </c>
      <c r="L10" s="65">
        <f>VLOOKUP($A10,'Return Data'!$B$7:$R$2843,9,0)</f>
        <v>2.9195000000000002</v>
      </c>
      <c r="M10" s="66">
        <f t="shared" si="4"/>
        <v>17</v>
      </c>
      <c r="N10" s="65">
        <f>VLOOKUP($A10,'Return Data'!$B$7:$R$2843,10,0)</f>
        <v>2.9485000000000001</v>
      </c>
      <c r="O10" s="66">
        <f t="shared" si="5"/>
        <v>17</v>
      </c>
      <c r="P10" s="65">
        <f>VLOOKUP($A10,'Return Data'!$B$7:$R$2843,11,0)</f>
        <v>2.8917999999999999</v>
      </c>
      <c r="Q10" s="66">
        <f t="shared" si="6"/>
        <v>17</v>
      </c>
      <c r="R10" s="65">
        <f>VLOOKUP($A10,'Return Data'!$B$7:$R$2843,12,0)</f>
        <v>3.1269999999999998</v>
      </c>
      <c r="S10" s="66">
        <f t="shared" si="7"/>
        <v>17</v>
      </c>
      <c r="T10" s="65">
        <f>VLOOKUP($A10,'Return Data'!$B$7:$R$2843,13,0)</f>
        <v>3.0872000000000002</v>
      </c>
      <c r="U10" s="66">
        <f t="shared" si="8"/>
        <v>16</v>
      </c>
      <c r="V10" s="65"/>
      <c r="W10" s="66"/>
      <c r="X10" s="65"/>
      <c r="Y10" s="66"/>
      <c r="Z10" s="65">
        <f>VLOOKUP($A10,'Return Data'!$B$7:$R$2843,16,0)</f>
        <v>4.8407</v>
      </c>
      <c r="AA10" s="67">
        <f t="shared" si="9"/>
        <v>16</v>
      </c>
    </row>
    <row r="11" spans="1:27" x14ac:dyDescent="0.3">
      <c r="A11" s="63" t="s">
        <v>1208</v>
      </c>
      <c r="B11" s="64">
        <f>VLOOKUP($A11,'Return Data'!$B$7:$R$2843,3,0)</f>
        <v>44340</v>
      </c>
      <c r="C11" s="65">
        <f>VLOOKUP($A11,'Return Data'!$B$7:$R$2843,4,0)</f>
        <v>42.380800000000001</v>
      </c>
      <c r="D11" s="65">
        <f>VLOOKUP($A11,'Return Data'!$B$7:$R$2843,5,0)</f>
        <v>2.7852999999999999</v>
      </c>
      <c r="E11" s="66">
        <f t="shared" si="0"/>
        <v>17</v>
      </c>
      <c r="F11" s="65">
        <f>VLOOKUP($A11,'Return Data'!$B$7:$R$2843,6,0)</f>
        <v>2.7852999999999999</v>
      </c>
      <c r="G11" s="66">
        <f t="shared" si="1"/>
        <v>17</v>
      </c>
      <c r="H11" s="65">
        <f>VLOOKUP($A11,'Return Data'!$B$7:$R$2843,7,0)</f>
        <v>3.9277000000000002</v>
      </c>
      <c r="I11" s="66">
        <f t="shared" si="2"/>
        <v>5</v>
      </c>
      <c r="J11" s="65">
        <f>VLOOKUP($A11,'Return Data'!$B$7:$R$2843,8,0)</f>
        <v>3.8134999999999999</v>
      </c>
      <c r="K11" s="66">
        <f t="shared" si="3"/>
        <v>7</v>
      </c>
      <c r="L11" s="65">
        <f>VLOOKUP($A11,'Return Data'!$B$7:$R$2843,9,0)</f>
        <v>4.3276000000000003</v>
      </c>
      <c r="M11" s="66">
        <f t="shared" si="4"/>
        <v>1</v>
      </c>
      <c r="N11" s="65">
        <f>VLOOKUP($A11,'Return Data'!$B$7:$R$2843,10,0)</f>
        <v>4.7298</v>
      </c>
      <c r="O11" s="66">
        <f t="shared" si="5"/>
        <v>3</v>
      </c>
      <c r="P11" s="65">
        <f>VLOOKUP($A11,'Return Data'!$B$7:$R$2843,11,0)</f>
        <v>3.8447</v>
      </c>
      <c r="Q11" s="66">
        <f t="shared" si="6"/>
        <v>6</v>
      </c>
      <c r="R11" s="65">
        <f>VLOOKUP($A11,'Return Data'!$B$7:$R$2843,12,0)</f>
        <v>3.8454999999999999</v>
      </c>
      <c r="S11" s="66">
        <f t="shared" si="7"/>
        <v>11</v>
      </c>
      <c r="T11" s="65">
        <f>VLOOKUP($A11,'Return Data'!$B$7:$R$2843,13,0)</f>
        <v>4.3559000000000001</v>
      </c>
      <c r="U11" s="66">
        <f t="shared" si="8"/>
        <v>10</v>
      </c>
      <c r="V11" s="65">
        <f>VLOOKUP($A11,'Return Data'!$B$7:$R$2843,17,0)</f>
        <v>6.1219000000000001</v>
      </c>
      <c r="W11" s="66">
        <f t="shared" ref="W11:W19" si="10">RANK(V11,V$8:V$24,0)</f>
        <v>10</v>
      </c>
      <c r="X11" s="65">
        <f>VLOOKUP($A11,'Return Data'!$B$7:$R$2843,14,0)</f>
        <v>6.9419000000000004</v>
      </c>
      <c r="Y11" s="66">
        <f t="shared" ref="Y11:Y19" si="11">RANK(X11,X$8:X$24,0)</f>
        <v>7</v>
      </c>
      <c r="Z11" s="65">
        <f>VLOOKUP($A11,'Return Data'!$B$7:$R$2843,16,0)</f>
        <v>7.4530000000000003</v>
      </c>
      <c r="AA11" s="67">
        <f t="shared" si="9"/>
        <v>12</v>
      </c>
    </row>
    <row r="12" spans="1:27" x14ac:dyDescent="0.3">
      <c r="A12" s="63" t="s">
        <v>1211</v>
      </c>
      <c r="B12" s="64">
        <f>VLOOKUP($A12,'Return Data'!$B$7:$R$2843,3,0)</f>
        <v>44340</v>
      </c>
      <c r="C12" s="65">
        <f>VLOOKUP($A12,'Return Data'!$B$7:$R$2843,4,0)</f>
        <v>40.185600000000001</v>
      </c>
      <c r="D12" s="65">
        <f>VLOOKUP($A12,'Return Data'!$B$7:$R$2843,5,0)</f>
        <v>3.2101000000000002</v>
      </c>
      <c r="E12" s="66">
        <f t="shared" si="0"/>
        <v>12</v>
      </c>
      <c r="F12" s="65">
        <f>VLOOKUP($A12,'Return Data'!$B$7:$R$2843,6,0)</f>
        <v>3.2101000000000002</v>
      </c>
      <c r="G12" s="66">
        <f t="shared" si="1"/>
        <v>12</v>
      </c>
      <c r="H12" s="65">
        <f>VLOOKUP($A12,'Return Data'!$B$7:$R$2843,7,0)</f>
        <v>3.4278</v>
      </c>
      <c r="I12" s="66">
        <f t="shared" si="2"/>
        <v>13</v>
      </c>
      <c r="J12" s="65">
        <f>VLOOKUP($A12,'Return Data'!$B$7:$R$2843,8,0)</f>
        <v>3.6381999999999999</v>
      </c>
      <c r="K12" s="66">
        <f t="shared" si="3"/>
        <v>11</v>
      </c>
      <c r="L12" s="65">
        <f>VLOOKUP($A12,'Return Data'!$B$7:$R$2843,9,0)</f>
        <v>3.7534999999999998</v>
      </c>
      <c r="M12" s="66">
        <f t="shared" si="4"/>
        <v>10</v>
      </c>
      <c r="N12" s="65">
        <f>VLOOKUP($A12,'Return Data'!$B$7:$R$2843,10,0)</f>
        <v>4.0993000000000004</v>
      </c>
      <c r="O12" s="66">
        <f t="shared" si="5"/>
        <v>10</v>
      </c>
      <c r="P12" s="65">
        <f>VLOOKUP($A12,'Return Data'!$B$7:$R$2843,11,0)</f>
        <v>3.6295999999999999</v>
      </c>
      <c r="Q12" s="66">
        <f t="shared" si="6"/>
        <v>12</v>
      </c>
      <c r="R12" s="65">
        <f>VLOOKUP($A12,'Return Data'!$B$7:$R$2843,12,0)</f>
        <v>3.7624</v>
      </c>
      <c r="S12" s="66">
        <f t="shared" si="7"/>
        <v>13</v>
      </c>
      <c r="T12" s="65">
        <f>VLOOKUP($A12,'Return Data'!$B$7:$R$2843,13,0)</f>
        <v>4.4744000000000002</v>
      </c>
      <c r="U12" s="66">
        <f t="shared" si="8"/>
        <v>9</v>
      </c>
      <c r="V12" s="65">
        <f>VLOOKUP($A12,'Return Data'!$B$7:$R$2843,17,0)</f>
        <v>6.3015999999999996</v>
      </c>
      <c r="W12" s="66">
        <f t="shared" si="10"/>
        <v>6</v>
      </c>
      <c r="X12" s="65">
        <f>VLOOKUP($A12,'Return Data'!$B$7:$R$2843,14,0)</f>
        <v>7.1391999999999998</v>
      </c>
      <c r="Y12" s="66">
        <f t="shared" si="11"/>
        <v>2</v>
      </c>
      <c r="Z12" s="65">
        <f>VLOOKUP($A12,'Return Data'!$B$7:$R$2843,16,0)</f>
        <v>8.0570000000000004</v>
      </c>
      <c r="AA12" s="67">
        <f t="shared" si="9"/>
        <v>4</v>
      </c>
    </row>
    <row r="13" spans="1:27" x14ac:dyDescent="0.3">
      <c r="A13" s="63" t="s">
        <v>1213</v>
      </c>
      <c r="B13" s="64">
        <f>VLOOKUP($A13,'Return Data'!$B$7:$R$2843,3,0)</f>
        <v>44340</v>
      </c>
      <c r="C13" s="65">
        <f>VLOOKUP($A13,'Return Data'!$B$7:$R$2843,4,0)</f>
        <v>4501.0659999999998</v>
      </c>
      <c r="D13" s="65">
        <f>VLOOKUP($A13,'Return Data'!$B$7:$R$2843,5,0)</f>
        <v>3.4241000000000001</v>
      </c>
      <c r="E13" s="66">
        <f t="shared" si="0"/>
        <v>9</v>
      </c>
      <c r="F13" s="65">
        <f>VLOOKUP($A13,'Return Data'!$B$7:$R$2843,6,0)</f>
        <v>3.4241000000000001</v>
      </c>
      <c r="G13" s="66">
        <f t="shared" si="1"/>
        <v>9</v>
      </c>
      <c r="H13" s="65">
        <f>VLOOKUP($A13,'Return Data'!$B$7:$R$2843,7,0)</f>
        <v>4.1199000000000003</v>
      </c>
      <c r="I13" s="66">
        <f t="shared" si="2"/>
        <v>2</v>
      </c>
      <c r="J13" s="65">
        <f>VLOOKUP($A13,'Return Data'!$B$7:$R$2843,8,0)</f>
        <v>3.9001000000000001</v>
      </c>
      <c r="K13" s="66">
        <f t="shared" si="3"/>
        <v>3</v>
      </c>
      <c r="L13" s="65">
        <f>VLOOKUP($A13,'Return Data'!$B$7:$R$2843,9,0)</f>
        <v>4.0578000000000003</v>
      </c>
      <c r="M13" s="66">
        <f t="shared" si="4"/>
        <v>4</v>
      </c>
      <c r="N13" s="65">
        <f>VLOOKUP($A13,'Return Data'!$B$7:$R$2843,10,0)</f>
        <v>4.4311999999999996</v>
      </c>
      <c r="O13" s="66">
        <f t="shared" si="5"/>
        <v>4</v>
      </c>
      <c r="P13" s="65">
        <f>VLOOKUP($A13,'Return Data'!$B$7:$R$2843,11,0)</f>
        <v>3.8498000000000001</v>
      </c>
      <c r="Q13" s="66">
        <f t="shared" si="6"/>
        <v>5</v>
      </c>
      <c r="R13" s="65">
        <f>VLOOKUP($A13,'Return Data'!$B$7:$R$2843,12,0)</f>
        <v>4.0377999999999998</v>
      </c>
      <c r="S13" s="66">
        <f t="shared" si="7"/>
        <v>6</v>
      </c>
      <c r="T13" s="65">
        <f>VLOOKUP($A13,'Return Data'!$B$7:$R$2843,13,0)</f>
        <v>4.6654</v>
      </c>
      <c r="U13" s="66">
        <f t="shared" si="8"/>
        <v>4</v>
      </c>
      <c r="V13" s="65">
        <f>VLOOKUP($A13,'Return Data'!$B$7:$R$2843,17,0)</f>
        <v>6.5454999999999997</v>
      </c>
      <c r="W13" s="66">
        <f t="shared" si="10"/>
        <v>1</v>
      </c>
      <c r="X13" s="65">
        <f>VLOOKUP($A13,'Return Data'!$B$7:$R$2843,14,0)</f>
        <v>7.1288</v>
      </c>
      <c r="Y13" s="66">
        <f t="shared" si="11"/>
        <v>3</v>
      </c>
      <c r="Z13" s="65">
        <f>VLOOKUP($A13,'Return Data'!$B$7:$R$2843,16,0)</f>
        <v>7.7778999999999998</v>
      </c>
      <c r="AA13" s="67">
        <f t="shared" si="9"/>
        <v>6</v>
      </c>
    </row>
    <row r="14" spans="1:27" x14ac:dyDescent="0.3">
      <c r="A14" s="63" t="s">
        <v>1215</v>
      </c>
      <c r="B14" s="64">
        <f>VLOOKUP($A14,'Return Data'!$B$7:$R$2843,3,0)</f>
        <v>44340</v>
      </c>
      <c r="C14" s="65">
        <f>VLOOKUP($A14,'Return Data'!$B$7:$R$2843,4,0)</f>
        <v>296.97820000000002</v>
      </c>
      <c r="D14" s="65">
        <f>VLOOKUP($A14,'Return Data'!$B$7:$R$2843,5,0)</f>
        <v>3.7170000000000001</v>
      </c>
      <c r="E14" s="66">
        <f t="shared" si="0"/>
        <v>1</v>
      </c>
      <c r="F14" s="65">
        <f>VLOOKUP($A14,'Return Data'!$B$7:$R$2843,6,0)</f>
        <v>3.7170000000000001</v>
      </c>
      <c r="G14" s="66">
        <f t="shared" si="1"/>
        <v>1</v>
      </c>
      <c r="H14" s="65">
        <f>VLOOKUP($A14,'Return Data'!$B$7:$R$2843,7,0)</f>
        <v>3.8795999999999999</v>
      </c>
      <c r="I14" s="66">
        <f t="shared" si="2"/>
        <v>8</v>
      </c>
      <c r="J14" s="65">
        <f>VLOOKUP($A14,'Return Data'!$B$7:$R$2843,8,0)</f>
        <v>3.6888000000000001</v>
      </c>
      <c r="K14" s="66">
        <f t="shared" si="3"/>
        <v>9</v>
      </c>
      <c r="L14" s="65">
        <f>VLOOKUP($A14,'Return Data'!$B$7:$R$2843,9,0)</f>
        <v>3.8224</v>
      </c>
      <c r="M14" s="66">
        <f t="shared" si="4"/>
        <v>8</v>
      </c>
      <c r="N14" s="65">
        <f>VLOOKUP($A14,'Return Data'!$B$7:$R$2843,10,0)</f>
        <v>4.1788999999999996</v>
      </c>
      <c r="O14" s="66">
        <f t="shared" si="5"/>
        <v>8</v>
      </c>
      <c r="P14" s="65">
        <f>VLOOKUP($A14,'Return Data'!$B$7:$R$2843,11,0)</f>
        <v>3.7395</v>
      </c>
      <c r="Q14" s="66">
        <f t="shared" si="6"/>
        <v>10</v>
      </c>
      <c r="R14" s="65">
        <f>VLOOKUP($A14,'Return Data'!$B$7:$R$2843,12,0)</f>
        <v>3.9748999999999999</v>
      </c>
      <c r="S14" s="66">
        <f t="shared" si="7"/>
        <v>9</v>
      </c>
      <c r="T14" s="65">
        <f>VLOOKUP($A14,'Return Data'!$B$7:$R$2843,13,0)</f>
        <v>4.5602</v>
      </c>
      <c r="U14" s="66">
        <f t="shared" si="8"/>
        <v>6</v>
      </c>
      <c r="V14" s="65">
        <f>VLOOKUP($A14,'Return Data'!$B$7:$R$2843,17,0)</f>
        <v>6.2393000000000001</v>
      </c>
      <c r="W14" s="66">
        <f t="shared" si="10"/>
        <v>7</v>
      </c>
      <c r="X14" s="65">
        <f>VLOOKUP($A14,'Return Data'!$B$7:$R$2843,14,0)</f>
        <v>6.9211</v>
      </c>
      <c r="Y14" s="66">
        <f t="shared" si="11"/>
        <v>9</v>
      </c>
      <c r="Z14" s="65">
        <f>VLOOKUP($A14,'Return Data'!$B$7:$R$2843,16,0)</f>
        <v>7.73</v>
      </c>
      <c r="AA14" s="67">
        <f t="shared" si="9"/>
        <v>9</v>
      </c>
    </row>
    <row r="15" spans="1:27" x14ac:dyDescent="0.3">
      <c r="A15" s="63" t="s">
        <v>1216</v>
      </c>
      <c r="B15" s="64">
        <f>VLOOKUP($A15,'Return Data'!$B$7:$R$2843,3,0)</f>
        <v>44340</v>
      </c>
      <c r="C15" s="65">
        <f>VLOOKUP($A15,'Return Data'!$B$7:$R$2843,4,0)</f>
        <v>33.8322</v>
      </c>
      <c r="D15" s="65">
        <f>VLOOKUP($A15,'Return Data'!$B$7:$R$2843,5,0)</f>
        <v>3.2374000000000001</v>
      </c>
      <c r="E15" s="66">
        <f t="shared" si="0"/>
        <v>10</v>
      </c>
      <c r="F15" s="65">
        <f>VLOOKUP($A15,'Return Data'!$B$7:$R$2843,6,0)</f>
        <v>3.2374000000000001</v>
      </c>
      <c r="G15" s="66">
        <f t="shared" si="1"/>
        <v>10</v>
      </c>
      <c r="H15" s="65">
        <f>VLOOKUP($A15,'Return Data'!$B$7:$R$2843,7,0)</f>
        <v>3.4855</v>
      </c>
      <c r="I15" s="66">
        <f t="shared" si="2"/>
        <v>12</v>
      </c>
      <c r="J15" s="65">
        <f>VLOOKUP($A15,'Return Data'!$B$7:$R$2843,8,0)</f>
        <v>3.4645999999999999</v>
      </c>
      <c r="K15" s="66">
        <f t="shared" si="3"/>
        <v>15</v>
      </c>
      <c r="L15" s="65">
        <f>VLOOKUP($A15,'Return Data'!$B$7:$R$2843,9,0)</f>
        <v>3.5535000000000001</v>
      </c>
      <c r="M15" s="66">
        <f t="shared" si="4"/>
        <v>14</v>
      </c>
      <c r="N15" s="65">
        <f>VLOOKUP($A15,'Return Data'!$B$7:$R$2843,10,0)</f>
        <v>4.0915999999999997</v>
      </c>
      <c r="O15" s="66">
        <f t="shared" si="5"/>
        <v>11</v>
      </c>
      <c r="P15" s="65">
        <f>VLOOKUP($A15,'Return Data'!$B$7:$R$2843,11,0)</f>
        <v>3.6051000000000002</v>
      </c>
      <c r="Q15" s="66">
        <f t="shared" si="6"/>
        <v>13</v>
      </c>
      <c r="R15" s="65">
        <f>VLOOKUP($A15,'Return Data'!$B$7:$R$2843,12,0)</f>
        <v>3.6764000000000001</v>
      </c>
      <c r="S15" s="66">
        <f t="shared" si="7"/>
        <v>14</v>
      </c>
      <c r="T15" s="65">
        <f>VLOOKUP($A15,'Return Data'!$B$7:$R$2843,13,0)</f>
        <v>4.0857000000000001</v>
      </c>
      <c r="U15" s="66">
        <f t="shared" si="8"/>
        <v>13</v>
      </c>
      <c r="V15" s="65">
        <f>VLOOKUP($A15,'Return Data'!$B$7:$R$2843,17,0)</f>
        <v>5.7499000000000002</v>
      </c>
      <c r="W15" s="66">
        <f t="shared" si="10"/>
        <v>13</v>
      </c>
      <c r="X15" s="65">
        <f>VLOOKUP($A15,'Return Data'!$B$7:$R$2843,14,0)</f>
        <v>6.4676</v>
      </c>
      <c r="Y15" s="66">
        <f t="shared" si="11"/>
        <v>12</v>
      </c>
      <c r="Z15" s="65">
        <f>VLOOKUP($A15,'Return Data'!$B$7:$R$2843,16,0)</f>
        <v>7.6722999999999999</v>
      </c>
      <c r="AA15" s="67">
        <f t="shared" si="9"/>
        <v>11</v>
      </c>
    </row>
    <row r="16" spans="1:27" x14ac:dyDescent="0.3">
      <c r="A16" s="63" t="s">
        <v>1221</v>
      </c>
      <c r="B16" s="64">
        <f>VLOOKUP($A16,'Return Data'!$B$7:$R$2843,3,0)</f>
        <v>44340</v>
      </c>
      <c r="C16" s="65">
        <f>VLOOKUP($A16,'Return Data'!$B$7:$R$2843,4,0)</f>
        <v>2460.2073999999998</v>
      </c>
      <c r="D16" s="65">
        <f>VLOOKUP($A16,'Return Data'!$B$7:$R$2843,5,0)</f>
        <v>2.9565999999999999</v>
      </c>
      <c r="E16" s="66">
        <f t="shared" si="0"/>
        <v>15</v>
      </c>
      <c r="F16" s="65">
        <f>VLOOKUP($A16,'Return Data'!$B$7:$R$2843,6,0)</f>
        <v>2.9565999999999999</v>
      </c>
      <c r="G16" s="66">
        <f t="shared" si="1"/>
        <v>15</v>
      </c>
      <c r="H16" s="65">
        <f>VLOOKUP($A16,'Return Data'!$B$7:$R$2843,7,0)</f>
        <v>3.8616999999999999</v>
      </c>
      <c r="I16" s="66">
        <f t="shared" si="2"/>
        <v>9</v>
      </c>
      <c r="J16" s="65">
        <f>VLOOKUP($A16,'Return Data'!$B$7:$R$2843,8,0)</f>
        <v>3.6810999999999998</v>
      </c>
      <c r="K16" s="66">
        <f t="shared" si="3"/>
        <v>10</v>
      </c>
      <c r="L16" s="65">
        <f>VLOOKUP($A16,'Return Data'!$B$7:$R$2843,9,0)</f>
        <v>4.1783000000000001</v>
      </c>
      <c r="M16" s="66">
        <f t="shared" si="4"/>
        <v>3</v>
      </c>
      <c r="N16" s="65">
        <f>VLOOKUP($A16,'Return Data'!$B$7:$R$2843,10,0)</f>
        <v>4.7328999999999999</v>
      </c>
      <c r="O16" s="66">
        <f t="shared" si="5"/>
        <v>2</v>
      </c>
      <c r="P16" s="65">
        <f>VLOOKUP($A16,'Return Data'!$B$7:$R$2843,11,0)</f>
        <v>3.9291999999999998</v>
      </c>
      <c r="Q16" s="66">
        <f t="shared" si="6"/>
        <v>2</v>
      </c>
      <c r="R16" s="65">
        <f>VLOOKUP($A16,'Return Data'!$B$7:$R$2843,12,0)</f>
        <v>3.9929000000000001</v>
      </c>
      <c r="S16" s="66">
        <f t="shared" si="7"/>
        <v>8</v>
      </c>
      <c r="T16" s="65">
        <f>VLOOKUP($A16,'Return Data'!$B$7:$R$2843,13,0)</f>
        <v>4.2832999999999997</v>
      </c>
      <c r="U16" s="66">
        <f t="shared" si="8"/>
        <v>12</v>
      </c>
      <c r="V16" s="65">
        <f>VLOOKUP($A16,'Return Data'!$B$7:$R$2843,17,0)</f>
        <v>5.8754</v>
      </c>
      <c r="W16" s="66">
        <f t="shared" si="10"/>
        <v>12</v>
      </c>
      <c r="X16" s="65">
        <f>VLOOKUP($A16,'Return Data'!$B$7:$R$2843,14,0)</f>
        <v>6.6045999999999996</v>
      </c>
      <c r="Y16" s="66">
        <f t="shared" si="11"/>
        <v>11</v>
      </c>
      <c r="Z16" s="65">
        <f>VLOOKUP($A16,'Return Data'!$B$7:$R$2843,16,0)</f>
        <v>8.1577000000000002</v>
      </c>
      <c r="AA16" s="67">
        <f t="shared" si="9"/>
        <v>1</v>
      </c>
    </row>
    <row r="17" spans="1:27" x14ac:dyDescent="0.3">
      <c r="A17" s="63" t="s">
        <v>1225</v>
      </c>
      <c r="B17" s="64">
        <f>VLOOKUP($A17,'Return Data'!$B$7:$R$2843,3,0)</f>
        <v>44340</v>
      </c>
      <c r="C17" s="65">
        <f>VLOOKUP($A17,'Return Data'!$B$7:$R$2843,4,0)</f>
        <v>3502.7053999999998</v>
      </c>
      <c r="D17" s="65">
        <f>VLOOKUP($A17,'Return Data'!$B$7:$R$2843,5,0)</f>
        <v>3.5857000000000001</v>
      </c>
      <c r="E17" s="66">
        <f t="shared" si="0"/>
        <v>4</v>
      </c>
      <c r="F17" s="65">
        <f>VLOOKUP($A17,'Return Data'!$B$7:$R$2843,6,0)</f>
        <v>3.5857000000000001</v>
      </c>
      <c r="G17" s="66">
        <f t="shared" si="1"/>
        <v>4</v>
      </c>
      <c r="H17" s="65">
        <f>VLOOKUP($A17,'Return Data'!$B$7:$R$2843,7,0)</f>
        <v>3.758</v>
      </c>
      <c r="I17" s="66">
        <f t="shared" si="2"/>
        <v>10</v>
      </c>
      <c r="J17" s="65">
        <f>VLOOKUP($A17,'Return Data'!$B$7:$R$2843,8,0)</f>
        <v>3.5998000000000001</v>
      </c>
      <c r="K17" s="66">
        <f t="shared" si="3"/>
        <v>12</v>
      </c>
      <c r="L17" s="65">
        <f>VLOOKUP($A17,'Return Data'!$B$7:$R$2843,9,0)</f>
        <v>3.5712000000000002</v>
      </c>
      <c r="M17" s="66">
        <f t="shared" si="4"/>
        <v>13</v>
      </c>
      <c r="N17" s="65">
        <f>VLOOKUP($A17,'Return Data'!$B$7:$R$2843,10,0)</f>
        <v>4.0189000000000004</v>
      </c>
      <c r="O17" s="66">
        <f t="shared" si="5"/>
        <v>13</v>
      </c>
      <c r="P17" s="65">
        <f>VLOOKUP($A17,'Return Data'!$B$7:$R$2843,11,0)</f>
        <v>3.6431</v>
      </c>
      <c r="Q17" s="66">
        <f t="shared" si="6"/>
        <v>11</v>
      </c>
      <c r="R17" s="65">
        <f>VLOOKUP($A17,'Return Data'!$B$7:$R$2843,12,0)</f>
        <v>3.9373</v>
      </c>
      <c r="S17" s="66">
        <f t="shared" si="7"/>
        <v>10</v>
      </c>
      <c r="T17" s="65">
        <f>VLOOKUP($A17,'Return Data'!$B$7:$R$2843,13,0)</f>
        <v>4.327</v>
      </c>
      <c r="U17" s="66">
        <f t="shared" si="8"/>
        <v>11</v>
      </c>
      <c r="V17" s="65">
        <f>VLOOKUP($A17,'Return Data'!$B$7:$R$2843,17,0)</f>
        <v>5.915</v>
      </c>
      <c r="W17" s="66">
        <f t="shared" si="10"/>
        <v>11</v>
      </c>
      <c r="X17" s="65">
        <f>VLOOKUP($A17,'Return Data'!$B$7:$R$2843,14,0)</f>
        <v>6.7347000000000001</v>
      </c>
      <c r="Y17" s="66">
        <f t="shared" si="11"/>
        <v>10</v>
      </c>
      <c r="Z17" s="65">
        <f>VLOOKUP($A17,'Return Data'!$B$7:$R$2843,16,0)</f>
        <v>7.6779999999999999</v>
      </c>
      <c r="AA17" s="67">
        <f t="shared" si="9"/>
        <v>10</v>
      </c>
    </row>
    <row r="18" spans="1:27" x14ac:dyDescent="0.3">
      <c r="A18" s="63" t="s">
        <v>1226</v>
      </c>
      <c r="B18" s="64">
        <f>VLOOKUP($A18,'Return Data'!$B$7:$R$2843,3,0)</f>
        <v>44340</v>
      </c>
      <c r="C18" s="65">
        <f>VLOOKUP($A18,'Return Data'!$B$7:$R$2843,4,0)</f>
        <v>32.337633118344101</v>
      </c>
      <c r="D18" s="65">
        <f>VLOOKUP($A18,'Return Data'!$B$7:$R$2843,5,0)</f>
        <v>3.1610999999999998</v>
      </c>
      <c r="E18" s="66">
        <f t="shared" si="0"/>
        <v>13</v>
      </c>
      <c r="F18" s="65">
        <f>VLOOKUP($A18,'Return Data'!$B$7:$R$2843,6,0)</f>
        <v>3.1610999999999998</v>
      </c>
      <c r="G18" s="66">
        <f t="shared" si="1"/>
        <v>13</v>
      </c>
      <c r="H18" s="65">
        <f>VLOOKUP($A18,'Return Data'!$B$7:$R$2843,7,0)</f>
        <v>3.2187000000000001</v>
      </c>
      <c r="I18" s="66">
        <f t="shared" si="2"/>
        <v>14</v>
      </c>
      <c r="J18" s="65">
        <f>VLOOKUP($A18,'Return Data'!$B$7:$R$2843,8,0)</f>
        <v>3.2206999999999999</v>
      </c>
      <c r="K18" s="66">
        <f t="shared" si="3"/>
        <v>16</v>
      </c>
      <c r="L18" s="65">
        <f>VLOOKUP($A18,'Return Data'!$B$7:$R$2843,9,0)</f>
        <v>3.1101999999999999</v>
      </c>
      <c r="M18" s="66">
        <f t="shared" si="4"/>
        <v>16</v>
      </c>
      <c r="N18" s="65">
        <f>VLOOKUP($A18,'Return Data'!$B$7:$R$2843,10,0)</f>
        <v>3.2671999999999999</v>
      </c>
      <c r="O18" s="66">
        <f t="shared" si="5"/>
        <v>16</v>
      </c>
      <c r="P18" s="65">
        <f>VLOOKUP($A18,'Return Data'!$B$7:$R$2843,11,0)</f>
        <v>3.1345999999999998</v>
      </c>
      <c r="Q18" s="66">
        <f t="shared" si="6"/>
        <v>16</v>
      </c>
      <c r="R18" s="65">
        <f>VLOOKUP($A18,'Return Data'!$B$7:$R$2843,12,0)</f>
        <v>3.4315000000000002</v>
      </c>
      <c r="S18" s="66">
        <f t="shared" si="7"/>
        <v>16</v>
      </c>
      <c r="T18" s="65">
        <f>VLOOKUP($A18,'Return Data'!$B$7:$R$2843,13,0)</f>
        <v>3.766</v>
      </c>
      <c r="U18" s="66">
        <f t="shared" si="8"/>
        <v>15</v>
      </c>
      <c r="V18" s="65">
        <f>VLOOKUP($A18,'Return Data'!$B$7:$R$2843,17,0)</f>
        <v>6.5049000000000001</v>
      </c>
      <c r="W18" s="66">
        <f t="shared" si="10"/>
        <v>3</v>
      </c>
      <c r="X18" s="65">
        <f>VLOOKUP($A18,'Return Data'!$B$7:$R$2843,14,0)</f>
        <v>6.9424000000000001</v>
      </c>
      <c r="Y18" s="66">
        <f t="shared" si="11"/>
        <v>6</v>
      </c>
      <c r="Z18" s="65">
        <f>VLOOKUP($A18,'Return Data'!$B$7:$R$2843,16,0)</f>
        <v>8.0776000000000003</v>
      </c>
      <c r="AA18" s="67">
        <f t="shared" si="9"/>
        <v>3</v>
      </c>
    </row>
    <row r="19" spans="1:27" x14ac:dyDescent="0.3">
      <c r="A19" s="63" t="s">
        <v>1229</v>
      </c>
      <c r="B19" s="64">
        <f>VLOOKUP($A19,'Return Data'!$B$7:$R$2843,3,0)</f>
        <v>44340</v>
      </c>
      <c r="C19" s="65">
        <f>VLOOKUP($A19,'Return Data'!$B$7:$R$2843,4,0)</f>
        <v>3238.8357000000001</v>
      </c>
      <c r="D19" s="65">
        <f>VLOOKUP($A19,'Return Data'!$B$7:$R$2843,5,0)</f>
        <v>3.5005999999999999</v>
      </c>
      <c r="E19" s="66">
        <f t="shared" si="0"/>
        <v>7</v>
      </c>
      <c r="F19" s="65">
        <f>VLOOKUP($A19,'Return Data'!$B$7:$R$2843,6,0)</f>
        <v>3.5005999999999999</v>
      </c>
      <c r="G19" s="66">
        <f t="shared" si="1"/>
        <v>7</v>
      </c>
      <c r="H19" s="65">
        <f>VLOOKUP($A19,'Return Data'!$B$7:$R$2843,7,0)</f>
        <v>3.8938000000000001</v>
      </c>
      <c r="I19" s="66">
        <f t="shared" si="2"/>
        <v>6</v>
      </c>
      <c r="J19" s="65">
        <f>VLOOKUP($A19,'Return Data'!$B$7:$R$2843,8,0)</f>
        <v>3.8940000000000001</v>
      </c>
      <c r="K19" s="66">
        <f t="shared" si="3"/>
        <v>5</v>
      </c>
      <c r="L19" s="65">
        <f>VLOOKUP($A19,'Return Data'!$B$7:$R$2843,9,0)</f>
        <v>3.7307999999999999</v>
      </c>
      <c r="M19" s="66">
        <f t="shared" si="4"/>
        <v>11</v>
      </c>
      <c r="N19" s="65">
        <f>VLOOKUP($A19,'Return Data'!$B$7:$R$2843,10,0)</f>
        <v>4.1231</v>
      </c>
      <c r="O19" s="66">
        <f t="shared" si="5"/>
        <v>9</v>
      </c>
      <c r="P19" s="65">
        <f>VLOOKUP($A19,'Return Data'!$B$7:$R$2843,11,0)</f>
        <v>3.8500999999999999</v>
      </c>
      <c r="Q19" s="66">
        <f t="shared" si="6"/>
        <v>4</v>
      </c>
      <c r="R19" s="65">
        <f>VLOOKUP($A19,'Return Data'!$B$7:$R$2843,12,0)</f>
        <v>4.0637999999999996</v>
      </c>
      <c r="S19" s="66">
        <f t="shared" si="7"/>
        <v>5</v>
      </c>
      <c r="T19" s="65">
        <f>VLOOKUP($A19,'Return Data'!$B$7:$R$2843,13,0)</f>
        <v>4.4763000000000002</v>
      </c>
      <c r="U19" s="66">
        <f t="shared" si="8"/>
        <v>8</v>
      </c>
      <c r="V19" s="65">
        <f>VLOOKUP($A19,'Return Data'!$B$7:$R$2843,17,0)</f>
        <v>6.1677999999999997</v>
      </c>
      <c r="W19" s="66">
        <f t="shared" si="10"/>
        <v>8</v>
      </c>
      <c r="X19" s="65">
        <f>VLOOKUP($A19,'Return Data'!$B$7:$R$2843,14,0)</f>
        <v>7.0069999999999997</v>
      </c>
      <c r="Y19" s="66">
        <f t="shared" si="11"/>
        <v>5</v>
      </c>
      <c r="Z19" s="65">
        <f>VLOOKUP($A19,'Return Data'!$B$7:$R$2843,16,0)</f>
        <v>7.7519</v>
      </c>
      <c r="AA19" s="67">
        <f t="shared" si="9"/>
        <v>8</v>
      </c>
    </row>
    <row r="20" spans="1:27" x14ac:dyDescent="0.3">
      <c r="A20" s="63" t="s">
        <v>1230</v>
      </c>
      <c r="B20" s="64">
        <f>VLOOKUP($A20,'Return Data'!$B$7:$R$2843,3,0)</f>
        <v>44340</v>
      </c>
      <c r="C20" s="65">
        <f>VLOOKUP($A20,'Return Data'!$B$7:$R$2843,4,0)</f>
        <v>1058.4376999999999</v>
      </c>
      <c r="D20" s="65">
        <f>VLOOKUP($A20,'Return Data'!$B$7:$R$2843,5,0)</f>
        <v>3.0503999999999998</v>
      </c>
      <c r="E20" s="66">
        <f t="shared" si="0"/>
        <v>14</v>
      </c>
      <c r="F20" s="65">
        <f>VLOOKUP($A20,'Return Data'!$B$7:$R$2843,6,0)</f>
        <v>3.0503999999999998</v>
      </c>
      <c r="G20" s="66">
        <f t="shared" si="1"/>
        <v>14</v>
      </c>
      <c r="H20" s="65">
        <f>VLOOKUP($A20,'Return Data'!$B$7:$R$2843,7,0)</f>
        <v>3.0670000000000002</v>
      </c>
      <c r="I20" s="66">
        <f t="shared" si="2"/>
        <v>16</v>
      </c>
      <c r="J20" s="65">
        <f>VLOOKUP($A20,'Return Data'!$B$7:$R$2843,8,0)</f>
        <v>3.5619999999999998</v>
      </c>
      <c r="K20" s="66">
        <f t="shared" si="3"/>
        <v>13</v>
      </c>
      <c r="L20" s="65">
        <f>VLOOKUP($A20,'Return Data'!$B$7:$R$2843,9,0)</f>
        <v>3.5840999999999998</v>
      </c>
      <c r="M20" s="66">
        <f t="shared" si="4"/>
        <v>12</v>
      </c>
      <c r="N20" s="65">
        <f>VLOOKUP($A20,'Return Data'!$B$7:$R$2843,10,0)</f>
        <v>3.6408</v>
      </c>
      <c r="O20" s="66">
        <f t="shared" si="5"/>
        <v>14</v>
      </c>
      <c r="P20" s="65">
        <f>VLOOKUP($A20,'Return Data'!$B$7:$R$2843,11,0)</f>
        <v>3.5093999999999999</v>
      </c>
      <c r="Q20" s="66">
        <f t="shared" si="6"/>
        <v>14</v>
      </c>
      <c r="R20" s="65">
        <f>VLOOKUP($A20,'Return Data'!$B$7:$R$2843,12,0)</f>
        <v>3.7677</v>
      </c>
      <c r="S20" s="66">
        <f t="shared" si="7"/>
        <v>12</v>
      </c>
      <c r="T20" s="65"/>
      <c r="U20" s="66"/>
      <c r="V20" s="65"/>
      <c r="W20" s="66"/>
      <c r="X20" s="65"/>
      <c r="Y20" s="66"/>
      <c r="Z20" s="65">
        <f>VLOOKUP($A20,'Return Data'!$B$7:$R$2843,16,0)</f>
        <v>4.7796000000000003</v>
      </c>
      <c r="AA20" s="67">
        <f t="shared" si="9"/>
        <v>17</v>
      </c>
    </row>
    <row r="21" spans="1:27" x14ac:dyDescent="0.3">
      <c r="A21" s="63" t="s">
        <v>1234</v>
      </c>
      <c r="B21" s="64">
        <f>VLOOKUP($A21,'Return Data'!$B$7:$R$2843,3,0)</f>
        <v>44340</v>
      </c>
      <c r="C21" s="65">
        <f>VLOOKUP($A21,'Return Data'!$B$7:$R$2843,4,0)</f>
        <v>34.395299999999999</v>
      </c>
      <c r="D21" s="65">
        <f>VLOOKUP($A21,'Return Data'!$B$7:$R$2843,5,0)</f>
        <v>3.5737000000000001</v>
      </c>
      <c r="E21" s="66">
        <f t="shared" si="0"/>
        <v>5</v>
      </c>
      <c r="F21" s="65">
        <f>VLOOKUP($A21,'Return Data'!$B$7:$R$2843,6,0)</f>
        <v>3.5737000000000001</v>
      </c>
      <c r="G21" s="66">
        <f t="shared" si="1"/>
        <v>5</v>
      </c>
      <c r="H21" s="65">
        <f>VLOOKUP($A21,'Return Data'!$B$7:$R$2843,7,0)</f>
        <v>3.7471999999999999</v>
      </c>
      <c r="I21" s="66">
        <f t="shared" si="2"/>
        <v>11</v>
      </c>
      <c r="J21" s="65">
        <f>VLOOKUP($A21,'Return Data'!$B$7:$R$2843,8,0)</f>
        <v>3.5142000000000002</v>
      </c>
      <c r="K21" s="66">
        <f t="shared" si="3"/>
        <v>14</v>
      </c>
      <c r="L21" s="65">
        <f>VLOOKUP($A21,'Return Data'!$B$7:$R$2843,9,0)</f>
        <v>3.8774999999999999</v>
      </c>
      <c r="M21" s="66">
        <f t="shared" si="4"/>
        <v>6</v>
      </c>
      <c r="N21" s="65">
        <f>VLOOKUP($A21,'Return Data'!$B$7:$R$2843,10,0)</f>
        <v>4.1868999999999996</v>
      </c>
      <c r="O21" s="66">
        <f t="shared" si="5"/>
        <v>7</v>
      </c>
      <c r="P21" s="65">
        <f>VLOOKUP($A21,'Return Data'!$B$7:$R$2843,11,0)</f>
        <v>3.8307000000000002</v>
      </c>
      <c r="Q21" s="66">
        <f t="shared" si="6"/>
        <v>8</v>
      </c>
      <c r="R21" s="65">
        <f>VLOOKUP($A21,'Return Data'!$B$7:$R$2843,12,0)</f>
        <v>4.1154000000000002</v>
      </c>
      <c r="S21" s="66">
        <f t="shared" si="7"/>
        <v>4</v>
      </c>
      <c r="T21" s="65">
        <f>VLOOKUP($A21,'Return Data'!$B$7:$R$2843,13,0)</f>
        <v>4.7419000000000002</v>
      </c>
      <c r="U21" s="66">
        <f>RANK(T21,T$8:T$24,0)</f>
        <v>3</v>
      </c>
      <c r="V21" s="65">
        <f>VLOOKUP($A21,'Return Data'!$B$7:$R$2843,17,0)</f>
        <v>6.3644999999999996</v>
      </c>
      <c r="W21" s="66">
        <f>RANK(V21,V$8:V$24,0)</f>
        <v>5</v>
      </c>
      <c r="X21" s="65">
        <f>VLOOKUP($A21,'Return Data'!$B$7:$R$2843,14,0)</f>
        <v>7.0808999999999997</v>
      </c>
      <c r="Y21" s="66">
        <f>RANK(X21,X$8:X$24,0)</f>
        <v>4</v>
      </c>
      <c r="Z21" s="65">
        <f>VLOOKUP($A21,'Return Data'!$B$7:$R$2843,16,0)</f>
        <v>8.1134000000000004</v>
      </c>
      <c r="AA21" s="67">
        <f t="shared" si="9"/>
        <v>2</v>
      </c>
    </row>
    <row r="22" spans="1:27" x14ac:dyDescent="0.3">
      <c r="A22" s="63" t="s">
        <v>1236</v>
      </c>
      <c r="B22" s="64">
        <f>VLOOKUP($A22,'Return Data'!$B$7:$R$2843,3,0)</f>
        <v>44340</v>
      </c>
      <c r="C22" s="65">
        <f>VLOOKUP($A22,'Return Data'!$B$7:$R$2843,4,0)</f>
        <v>11.7705</v>
      </c>
      <c r="D22" s="65">
        <f>VLOOKUP($A22,'Return Data'!$B$7:$R$2843,5,0)</f>
        <v>3.5154999999999998</v>
      </c>
      <c r="E22" s="66">
        <f t="shared" si="0"/>
        <v>6</v>
      </c>
      <c r="F22" s="65">
        <f>VLOOKUP($A22,'Return Data'!$B$7:$R$2843,6,0)</f>
        <v>3.5154999999999998</v>
      </c>
      <c r="G22" s="66">
        <f t="shared" si="1"/>
        <v>6</v>
      </c>
      <c r="H22" s="65">
        <f>VLOOKUP($A22,'Return Data'!$B$7:$R$2843,7,0)</f>
        <v>3.1472000000000002</v>
      </c>
      <c r="I22" s="66">
        <f t="shared" si="2"/>
        <v>15</v>
      </c>
      <c r="J22" s="65">
        <f>VLOOKUP($A22,'Return Data'!$B$7:$R$2843,8,0)</f>
        <v>3.7042999999999999</v>
      </c>
      <c r="K22" s="66">
        <f t="shared" si="3"/>
        <v>8</v>
      </c>
      <c r="L22" s="65">
        <f>VLOOKUP($A22,'Return Data'!$B$7:$R$2843,9,0)</f>
        <v>3.2399</v>
      </c>
      <c r="M22" s="66">
        <f t="shared" si="4"/>
        <v>15</v>
      </c>
      <c r="N22" s="65">
        <f>VLOOKUP($A22,'Return Data'!$B$7:$R$2843,10,0)</f>
        <v>3.5247000000000002</v>
      </c>
      <c r="O22" s="66">
        <f t="shared" si="5"/>
        <v>15</v>
      </c>
      <c r="P22" s="65">
        <f>VLOOKUP($A22,'Return Data'!$B$7:$R$2843,11,0)</f>
        <v>3.4165999999999999</v>
      </c>
      <c r="Q22" s="66">
        <f t="shared" si="6"/>
        <v>15</v>
      </c>
      <c r="R22" s="65">
        <f>VLOOKUP($A22,'Return Data'!$B$7:$R$2843,12,0)</f>
        <v>3.5015999999999998</v>
      </c>
      <c r="S22" s="66">
        <f t="shared" si="7"/>
        <v>15</v>
      </c>
      <c r="T22" s="65">
        <f>VLOOKUP($A22,'Return Data'!$B$7:$R$2843,13,0)</f>
        <v>3.7747000000000002</v>
      </c>
      <c r="U22" s="66">
        <f>RANK(T22,T$8:T$24,0)</f>
        <v>14</v>
      </c>
      <c r="V22" s="65">
        <f>VLOOKUP($A22,'Return Data'!$B$7:$R$2843,17,0)</f>
        <v>5.6092000000000004</v>
      </c>
      <c r="W22" s="66">
        <f>RANK(V22,V$8:V$24,0)</f>
        <v>14</v>
      </c>
      <c r="X22" s="65"/>
      <c r="Y22" s="66"/>
      <c r="Z22" s="65">
        <f>VLOOKUP($A22,'Return Data'!$B$7:$R$2843,16,0)</f>
        <v>6.3192000000000004</v>
      </c>
      <c r="AA22" s="67">
        <f t="shared" si="9"/>
        <v>14</v>
      </c>
    </row>
    <row r="23" spans="1:27" x14ac:dyDescent="0.3">
      <c r="A23" s="63" t="s">
        <v>1238</v>
      </c>
      <c r="B23" s="64">
        <f>VLOOKUP($A23,'Return Data'!$B$7:$R$2843,3,0)</f>
        <v>44340</v>
      </c>
      <c r="C23" s="65">
        <f>VLOOKUP($A23,'Return Data'!$B$7:$R$2843,4,0)</f>
        <v>3693.8382999999999</v>
      </c>
      <c r="D23" s="65">
        <f>VLOOKUP($A23,'Return Data'!$B$7:$R$2843,5,0)</f>
        <v>3.2357</v>
      </c>
      <c r="E23" s="66">
        <f t="shared" si="0"/>
        <v>11</v>
      </c>
      <c r="F23" s="65">
        <f>VLOOKUP($A23,'Return Data'!$B$7:$R$2843,6,0)</f>
        <v>3.2357</v>
      </c>
      <c r="G23" s="66">
        <f t="shared" si="1"/>
        <v>11</v>
      </c>
      <c r="H23" s="65">
        <f>VLOOKUP($A23,'Return Data'!$B$7:$R$2843,7,0)</f>
        <v>4.3564999999999996</v>
      </c>
      <c r="I23" s="66">
        <f t="shared" si="2"/>
        <v>1</v>
      </c>
      <c r="J23" s="65">
        <f>VLOOKUP($A23,'Return Data'!$B$7:$R$2843,8,0)</f>
        <v>3.9962</v>
      </c>
      <c r="K23" s="66">
        <f t="shared" si="3"/>
        <v>1</v>
      </c>
      <c r="L23" s="65">
        <f>VLOOKUP($A23,'Return Data'!$B$7:$R$2843,9,0)</f>
        <v>4.2180999999999997</v>
      </c>
      <c r="M23" s="66">
        <f t="shared" si="4"/>
        <v>2</v>
      </c>
      <c r="N23" s="65">
        <f>VLOOKUP($A23,'Return Data'!$B$7:$R$2843,10,0)</f>
        <v>4.7721</v>
      </c>
      <c r="O23" s="66">
        <f t="shared" si="5"/>
        <v>1</v>
      </c>
      <c r="P23" s="65">
        <f>VLOOKUP($A23,'Return Data'!$B$7:$R$2843,11,0)</f>
        <v>4.1513999999999998</v>
      </c>
      <c r="Q23" s="66">
        <f t="shared" si="6"/>
        <v>1</v>
      </c>
      <c r="R23" s="65">
        <f>VLOOKUP($A23,'Return Data'!$B$7:$R$2843,12,0)</f>
        <v>4.4100999999999999</v>
      </c>
      <c r="S23" s="66">
        <f t="shared" si="7"/>
        <v>1</v>
      </c>
      <c r="T23" s="65">
        <f>VLOOKUP($A23,'Return Data'!$B$7:$R$2843,13,0)</f>
        <v>4.9207000000000001</v>
      </c>
      <c r="U23" s="66">
        <f>RANK(T23,T$8:T$24,0)</f>
        <v>1</v>
      </c>
      <c r="V23" s="65">
        <f>VLOOKUP($A23,'Return Data'!$B$7:$R$2843,17,0)</f>
        <v>6.4013999999999998</v>
      </c>
      <c r="W23" s="66">
        <f>RANK(V23,V$8:V$24,0)</f>
        <v>4</v>
      </c>
      <c r="X23" s="65">
        <f>VLOOKUP($A23,'Return Data'!$B$7:$R$2843,14,0)</f>
        <v>4.5042</v>
      </c>
      <c r="Y23" s="66">
        <f>RANK(X23,X$8:X$24,0)</f>
        <v>13</v>
      </c>
      <c r="Z23" s="65">
        <f>VLOOKUP($A23,'Return Data'!$B$7:$R$2843,16,0)</f>
        <v>6.8291000000000004</v>
      </c>
      <c r="AA23" s="67">
        <f t="shared" si="9"/>
        <v>13</v>
      </c>
    </row>
    <row r="24" spans="1:27" x14ac:dyDescent="0.3">
      <c r="A24" s="63" t="s">
        <v>1240</v>
      </c>
      <c r="B24" s="64">
        <f>VLOOKUP($A24,'Return Data'!$B$7:$R$2843,3,0)</f>
        <v>44340</v>
      </c>
      <c r="C24" s="65">
        <f>VLOOKUP($A24,'Return Data'!$B$7:$R$2843,4,0)</f>
        <v>2408.5931999999998</v>
      </c>
      <c r="D24" s="65">
        <f>VLOOKUP($A24,'Return Data'!$B$7:$R$2843,5,0)</f>
        <v>3.6623000000000001</v>
      </c>
      <c r="E24" s="66">
        <f t="shared" si="0"/>
        <v>2</v>
      </c>
      <c r="F24" s="65">
        <f>VLOOKUP($A24,'Return Data'!$B$7:$R$2843,6,0)</f>
        <v>3.6623000000000001</v>
      </c>
      <c r="G24" s="66">
        <f t="shared" si="1"/>
        <v>2</v>
      </c>
      <c r="H24" s="65">
        <f>VLOOKUP($A24,'Return Data'!$B$7:$R$2843,7,0)</f>
        <v>3.8923000000000001</v>
      </c>
      <c r="I24" s="66">
        <f t="shared" si="2"/>
        <v>7</v>
      </c>
      <c r="J24" s="65">
        <f>VLOOKUP($A24,'Return Data'!$B$7:$R$2843,8,0)</f>
        <v>3.8384</v>
      </c>
      <c r="K24" s="66">
        <f t="shared" si="3"/>
        <v>6</v>
      </c>
      <c r="L24" s="65">
        <f>VLOOKUP($A24,'Return Data'!$B$7:$R$2843,9,0)</f>
        <v>3.7766000000000002</v>
      </c>
      <c r="M24" s="66">
        <f t="shared" si="4"/>
        <v>9</v>
      </c>
      <c r="N24" s="65">
        <f>VLOOKUP($A24,'Return Data'!$B$7:$R$2843,10,0)</f>
        <v>4.0902000000000003</v>
      </c>
      <c r="O24" s="66">
        <f t="shared" si="5"/>
        <v>12</v>
      </c>
      <c r="P24" s="65">
        <f>VLOOKUP($A24,'Return Data'!$B$7:$R$2843,11,0)</f>
        <v>3.7633000000000001</v>
      </c>
      <c r="Q24" s="66">
        <f t="shared" si="6"/>
        <v>9</v>
      </c>
      <c r="R24" s="65">
        <f>VLOOKUP($A24,'Return Data'!$B$7:$R$2843,12,0)</f>
        <v>4.0049999999999999</v>
      </c>
      <c r="S24" s="66">
        <f t="shared" si="7"/>
        <v>7</v>
      </c>
      <c r="T24" s="65">
        <f>VLOOKUP($A24,'Return Data'!$B$7:$R$2843,13,0)</f>
        <v>4.5582000000000003</v>
      </c>
      <c r="U24" s="66">
        <f>RANK(T24,T$8:T$24,0)</f>
        <v>7</v>
      </c>
      <c r="V24" s="65">
        <f>VLOOKUP($A24,'Return Data'!$B$7:$R$2843,17,0)</f>
        <v>6.1371000000000002</v>
      </c>
      <c r="W24" s="66">
        <f>RANK(V24,V$8:V$24,0)</f>
        <v>9</v>
      </c>
      <c r="X24" s="65">
        <f>VLOOKUP($A24,'Return Data'!$B$7:$R$2843,14,0)</f>
        <v>6.9343000000000004</v>
      </c>
      <c r="Y24" s="66">
        <f>RANK(X24,X$8:X$24,0)</f>
        <v>8</v>
      </c>
      <c r="Z24" s="65">
        <f>VLOOKUP($A24,'Return Data'!$B$7:$R$2843,16,0)</f>
        <v>7.7530999999999999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3.3293235294117651</v>
      </c>
      <c r="E26" s="74"/>
      <c r="F26" s="75">
        <f>AVERAGE(F8:F24)</f>
        <v>3.3293235294117651</v>
      </c>
      <c r="G26" s="74"/>
      <c r="H26" s="75">
        <f>AVERAGE(H8:H24)</f>
        <v>3.6911529411764703</v>
      </c>
      <c r="I26" s="74"/>
      <c r="J26" s="75">
        <f>AVERAGE(J8:J24)</f>
        <v>3.6607470588235294</v>
      </c>
      <c r="K26" s="74"/>
      <c r="L26" s="75">
        <f>AVERAGE(L8:L24)</f>
        <v>3.7362294117647057</v>
      </c>
      <c r="M26" s="74"/>
      <c r="N26" s="75">
        <f>AVERAGE(N8:N24)</f>
        <v>4.0814588235294114</v>
      </c>
      <c r="O26" s="74"/>
      <c r="P26" s="75">
        <f>AVERAGE(P8:P24)</f>
        <v>3.6772764705882355</v>
      </c>
      <c r="Q26" s="74"/>
      <c r="R26" s="75">
        <f>AVERAGE(R8:R24)</f>
        <v>3.8785882352941172</v>
      </c>
      <c r="S26" s="74"/>
      <c r="T26" s="75">
        <f>AVERAGE(T8:T24)</f>
        <v>4.3452562500000003</v>
      </c>
      <c r="U26" s="74"/>
      <c r="V26" s="75">
        <f>AVERAGE(V8:V24)</f>
        <v>6.1751714285714288</v>
      </c>
      <c r="W26" s="74"/>
      <c r="X26" s="75">
        <f>AVERAGE(X8:X24)</f>
        <v>6.7405307692307694</v>
      </c>
      <c r="Y26" s="74"/>
      <c r="Z26" s="75">
        <f>AVERAGE(Z8:Z24)</f>
        <v>7.2376411764705884</v>
      </c>
      <c r="AA26" s="76"/>
    </row>
    <row r="27" spans="1:27" x14ac:dyDescent="0.3">
      <c r="A27" s="73" t="s">
        <v>28</v>
      </c>
      <c r="B27" s="74"/>
      <c r="C27" s="74"/>
      <c r="D27" s="75">
        <f>MIN(D8:D24)</f>
        <v>2.7852999999999999</v>
      </c>
      <c r="E27" s="74"/>
      <c r="F27" s="75">
        <f>MIN(F8:F24)</f>
        <v>2.7852999999999999</v>
      </c>
      <c r="G27" s="74"/>
      <c r="H27" s="75">
        <f>MIN(H8:H24)</f>
        <v>2.89</v>
      </c>
      <c r="I27" s="74"/>
      <c r="J27" s="75">
        <f>MIN(J8:J24)</f>
        <v>2.9076</v>
      </c>
      <c r="K27" s="74"/>
      <c r="L27" s="75">
        <f>MIN(L8:L24)</f>
        <v>2.9195000000000002</v>
      </c>
      <c r="M27" s="74"/>
      <c r="N27" s="75">
        <f>MIN(N8:N24)</f>
        <v>2.9485000000000001</v>
      </c>
      <c r="O27" s="74"/>
      <c r="P27" s="75">
        <f>MIN(P8:P24)</f>
        <v>2.8917999999999999</v>
      </c>
      <c r="Q27" s="74"/>
      <c r="R27" s="75">
        <f>MIN(R8:R24)</f>
        <v>3.1269999999999998</v>
      </c>
      <c r="S27" s="74"/>
      <c r="T27" s="75">
        <f>MIN(T8:T24)</f>
        <v>3.0872000000000002</v>
      </c>
      <c r="U27" s="74"/>
      <c r="V27" s="75">
        <f>MIN(V8:V24)</f>
        <v>5.6092000000000004</v>
      </c>
      <c r="W27" s="74"/>
      <c r="X27" s="75">
        <f>MIN(X8:X24)</f>
        <v>4.5042</v>
      </c>
      <c r="Y27" s="74"/>
      <c r="Z27" s="75">
        <f>MIN(Z8:Z24)</f>
        <v>4.7796000000000003</v>
      </c>
      <c r="AA27" s="76"/>
    </row>
    <row r="28" spans="1:27" ht="15" thickBot="1" x14ac:dyDescent="0.35">
      <c r="A28" s="77" t="s">
        <v>29</v>
      </c>
      <c r="B28" s="78"/>
      <c r="C28" s="78"/>
      <c r="D28" s="79">
        <f>MAX(D8:D24)</f>
        <v>3.7170000000000001</v>
      </c>
      <c r="E28" s="78"/>
      <c r="F28" s="79">
        <f>MAX(F8:F24)</f>
        <v>3.7170000000000001</v>
      </c>
      <c r="G28" s="78"/>
      <c r="H28" s="79">
        <f>MAX(H8:H24)</f>
        <v>4.3564999999999996</v>
      </c>
      <c r="I28" s="78"/>
      <c r="J28" s="79">
        <f>MAX(J8:J24)</f>
        <v>3.9962</v>
      </c>
      <c r="K28" s="78"/>
      <c r="L28" s="79">
        <f>MAX(L8:L24)</f>
        <v>4.3276000000000003</v>
      </c>
      <c r="M28" s="78"/>
      <c r="N28" s="79">
        <f>MAX(N8:N24)</f>
        <v>4.7721</v>
      </c>
      <c r="O28" s="78"/>
      <c r="P28" s="79">
        <f>MAX(P8:P24)</f>
        <v>4.1513999999999998</v>
      </c>
      <c r="Q28" s="78"/>
      <c r="R28" s="79">
        <f>MAX(R8:R24)</f>
        <v>4.4100999999999999</v>
      </c>
      <c r="S28" s="78"/>
      <c r="T28" s="79">
        <f>MAX(T8:T24)</f>
        <v>4.9207000000000001</v>
      </c>
      <c r="U28" s="78"/>
      <c r="V28" s="79">
        <f>MAX(V8:V24)</f>
        <v>6.5454999999999997</v>
      </c>
      <c r="W28" s="78"/>
      <c r="X28" s="79">
        <f>MAX(X8:X24)</f>
        <v>7.2202000000000002</v>
      </c>
      <c r="Y28" s="78"/>
      <c r="Z28" s="79">
        <f>MAX(Z8:Z24)</f>
        <v>8.1577000000000002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44340</v>
      </c>
      <c r="C8" s="65">
        <f>VLOOKUP($A8,'Return Data'!$B$7:$R$2843,4,0)</f>
        <v>286.64859999999999</v>
      </c>
      <c r="D8" s="65">
        <f>VLOOKUP($A8,'Return Data'!$B$7:$R$2843,5,0)</f>
        <v>3.5579000000000001</v>
      </c>
      <c r="E8" s="66">
        <f t="shared" ref="E8:E24" si="0">RANK(D8,D$8:D$24,0)</f>
        <v>3</v>
      </c>
      <c r="F8" s="65">
        <f>VLOOKUP($A8,'Return Data'!$B$7:$R$2843,6,0)</f>
        <v>3.5579000000000001</v>
      </c>
      <c r="G8" s="66">
        <f t="shared" ref="G8:G24" si="1">RANK(F8,F$8:F$24,0)</f>
        <v>3</v>
      </c>
      <c r="H8" s="65">
        <f>VLOOKUP($A8,'Return Data'!$B$7:$R$2843,7,0)</f>
        <v>3.9575999999999998</v>
      </c>
      <c r="I8" s="66">
        <f t="shared" ref="I8:I24" si="2">RANK(H8,H$8:H$24,0)</f>
        <v>3</v>
      </c>
      <c r="J8" s="65">
        <f>VLOOKUP($A8,'Return Data'!$B$7:$R$2843,8,0)</f>
        <v>3.7972999999999999</v>
      </c>
      <c r="K8" s="66">
        <f t="shared" ref="K8:K24" si="3">RANK(J8,J$8:J$24,0)</f>
        <v>2</v>
      </c>
      <c r="L8" s="65">
        <f>VLOOKUP($A8,'Return Data'!$B$7:$R$2843,9,0)</f>
        <v>3.8734000000000002</v>
      </c>
      <c r="M8" s="66">
        <f t="shared" ref="M8:M24" si="4">RANK(L8,L$8:L$24,0)</f>
        <v>4</v>
      </c>
      <c r="N8" s="65">
        <f>VLOOKUP($A8,'Return Data'!$B$7:$R$2843,10,0)</f>
        <v>4.2561999999999998</v>
      </c>
      <c r="O8" s="66">
        <f t="shared" ref="O8:O24" si="5">RANK(N8,N$8:N$24,0)</f>
        <v>5</v>
      </c>
      <c r="P8" s="65">
        <f>VLOOKUP($A8,'Return Data'!$B$7:$R$2843,11,0)</f>
        <v>3.7730999999999999</v>
      </c>
      <c r="Q8" s="66">
        <f t="shared" ref="Q8:Q24" si="6">RANK(P8,P$8:P$24,0)</f>
        <v>2</v>
      </c>
      <c r="R8" s="65">
        <f>VLOOKUP($A8,'Return Data'!$B$7:$R$2843,12,0)</f>
        <v>4.0541</v>
      </c>
      <c r="S8" s="66">
        <f t="shared" ref="S8:S24" si="7">RANK(R8,R$8:R$24,0)</f>
        <v>2</v>
      </c>
      <c r="T8" s="65">
        <f>VLOOKUP($A8,'Return Data'!$B$7:$R$2843,13,0)</f>
        <v>4.7199</v>
      </c>
      <c r="U8" s="66">
        <f t="shared" ref="U8:U19" si="8">RANK(T8,T$8:T$24,0)</f>
        <v>1</v>
      </c>
      <c r="V8" s="65">
        <f>VLOOKUP($A8,'Return Data'!$B$7:$R$2843,17,0)</f>
        <v>6.3926999999999996</v>
      </c>
      <c r="W8" s="66">
        <f>RANK(V8,V$8:V$24,0)</f>
        <v>1</v>
      </c>
      <c r="X8" s="65">
        <f>VLOOKUP($A8,'Return Data'!$B$7:$R$2843,14,0)</f>
        <v>7.0871000000000004</v>
      </c>
      <c r="Y8" s="66">
        <f>RANK(X8,X$8:X$24,0)</f>
        <v>1</v>
      </c>
      <c r="Z8" s="65">
        <f>VLOOKUP($A8,'Return Data'!$B$7:$R$2843,16,0)</f>
        <v>6.9725000000000001</v>
      </c>
      <c r="AA8" s="67">
        <f t="shared" ref="AA8:AA24" si="9">RANK(Z8,Z$8:Z$24,0)</f>
        <v>10</v>
      </c>
    </row>
    <row r="9" spans="1:27" x14ac:dyDescent="0.3">
      <c r="A9" s="63" t="s">
        <v>1205</v>
      </c>
      <c r="B9" s="64">
        <f>VLOOKUP($A9,'Return Data'!$B$7:$R$2843,3,0)</f>
        <v>44340</v>
      </c>
      <c r="C9" s="65">
        <f>VLOOKUP($A9,'Return Data'!$B$7:$R$2843,4,0)</f>
        <v>1110.508</v>
      </c>
      <c r="D9" s="65">
        <f>VLOOKUP($A9,'Return Data'!$B$7:$R$2843,5,0)</f>
        <v>3.2888000000000002</v>
      </c>
      <c r="E9" s="66">
        <f t="shared" si="0"/>
        <v>7</v>
      </c>
      <c r="F9" s="65">
        <f>VLOOKUP($A9,'Return Data'!$B$7:$R$2843,6,0)</f>
        <v>3.2888000000000002</v>
      </c>
      <c r="G9" s="66">
        <f t="shared" si="1"/>
        <v>7</v>
      </c>
      <c r="H9" s="65">
        <f>VLOOKUP($A9,'Return Data'!$B$7:$R$2843,7,0)</f>
        <v>3.8483999999999998</v>
      </c>
      <c r="I9" s="66">
        <f t="shared" si="2"/>
        <v>4</v>
      </c>
      <c r="J9" s="65">
        <f>VLOOKUP($A9,'Return Data'!$B$7:$R$2843,8,0)</f>
        <v>3.7330000000000001</v>
      </c>
      <c r="K9" s="66">
        <f t="shared" si="3"/>
        <v>6</v>
      </c>
      <c r="L9" s="65">
        <f>VLOOKUP($A9,'Return Data'!$B$7:$R$2843,9,0)</f>
        <v>3.6455000000000002</v>
      </c>
      <c r="M9" s="66">
        <f t="shared" si="4"/>
        <v>8</v>
      </c>
      <c r="N9" s="65">
        <f>VLOOKUP($A9,'Return Data'!$B$7:$R$2843,10,0)</f>
        <v>4.0244999999999997</v>
      </c>
      <c r="O9" s="66">
        <f t="shared" si="5"/>
        <v>7</v>
      </c>
      <c r="P9" s="65">
        <f>VLOOKUP($A9,'Return Data'!$B$7:$R$2843,11,0)</f>
        <v>3.6802000000000001</v>
      </c>
      <c r="Q9" s="66">
        <f t="shared" si="6"/>
        <v>5</v>
      </c>
      <c r="R9" s="65">
        <f>VLOOKUP($A9,'Return Data'!$B$7:$R$2843,12,0)</f>
        <v>3.9584999999999999</v>
      </c>
      <c r="S9" s="66">
        <f t="shared" si="7"/>
        <v>4</v>
      </c>
      <c r="T9" s="65">
        <f>VLOOKUP($A9,'Return Data'!$B$7:$R$2843,13,0)</f>
        <v>4.4466000000000001</v>
      </c>
      <c r="U9" s="66">
        <f t="shared" si="8"/>
        <v>5</v>
      </c>
      <c r="V9" s="65"/>
      <c r="W9" s="66"/>
      <c r="X9" s="65"/>
      <c r="Y9" s="66"/>
      <c r="Z9" s="65">
        <f>VLOOKUP($A9,'Return Data'!$B$7:$R$2843,16,0)</f>
        <v>5.9961000000000002</v>
      </c>
      <c r="AA9" s="67">
        <f t="shared" si="9"/>
        <v>15</v>
      </c>
    </row>
    <row r="10" spans="1:27" x14ac:dyDescent="0.3">
      <c r="A10" s="63" t="s">
        <v>1207</v>
      </c>
      <c r="B10" s="64">
        <f>VLOOKUP($A10,'Return Data'!$B$7:$R$2843,3,0)</f>
        <v>44340</v>
      </c>
      <c r="C10" s="65">
        <f>VLOOKUP($A10,'Return Data'!$B$7:$R$2843,4,0)</f>
        <v>1089.1309000000001</v>
      </c>
      <c r="D10" s="65">
        <f>VLOOKUP($A10,'Return Data'!$B$7:$R$2843,5,0)</f>
        <v>2.5665</v>
      </c>
      <c r="E10" s="66">
        <f t="shared" si="0"/>
        <v>15</v>
      </c>
      <c r="F10" s="65">
        <f>VLOOKUP($A10,'Return Data'!$B$7:$R$2843,6,0)</f>
        <v>2.5665</v>
      </c>
      <c r="G10" s="66">
        <f t="shared" si="1"/>
        <v>15</v>
      </c>
      <c r="H10" s="65">
        <f>VLOOKUP($A10,'Return Data'!$B$7:$R$2843,7,0)</f>
        <v>2.5899000000000001</v>
      </c>
      <c r="I10" s="66">
        <f t="shared" si="2"/>
        <v>16</v>
      </c>
      <c r="J10" s="65">
        <f>VLOOKUP($A10,'Return Data'!$B$7:$R$2843,8,0)</f>
        <v>2.6073</v>
      </c>
      <c r="K10" s="66">
        <f t="shared" si="3"/>
        <v>17</v>
      </c>
      <c r="L10" s="65">
        <f>VLOOKUP($A10,'Return Data'!$B$7:$R$2843,9,0)</f>
        <v>2.6187</v>
      </c>
      <c r="M10" s="66">
        <f t="shared" si="4"/>
        <v>17</v>
      </c>
      <c r="N10" s="65">
        <f>VLOOKUP($A10,'Return Data'!$B$7:$R$2843,10,0)</f>
        <v>2.6433</v>
      </c>
      <c r="O10" s="66">
        <f t="shared" si="5"/>
        <v>17</v>
      </c>
      <c r="P10" s="65">
        <f>VLOOKUP($A10,'Return Data'!$B$7:$R$2843,11,0)</f>
        <v>2.5777000000000001</v>
      </c>
      <c r="Q10" s="66">
        <f t="shared" si="6"/>
        <v>17</v>
      </c>
      <c r="R10" s="65">
        <f>VLOOKUP($A10,'Return Data'!$B$7:$R$2843,12,0)</f>
        <v>2.7865000000000002</v>
      </c>
      <c r="S10" s="66">
        <f t="shared" si="7"/>
        <v>17</v>
      </c>
      <c r="T10" s="65">
        <f>VLOOKUP($A10,'Return Data'!$B$7:$R$2843,13,0)</f>
        <v>2.7473000000000001</v>
      </c>
      <c r="U10" s="66">
        <f t="shared" si="8"/>
        <v>16</v>
      </c>
      <c r="V10" s="65"/>
      <c r="W10" s="66"/>
      <c r="X10" s="65"/>
      <c r="Y10" s="66"/>
      <c r="Z10" s="65">
        <f>VLOOKUP($A10,'Return Data'!$B$7:$R$2843,16,0)</f>
        <v>4.5194999999999999</v>
      </c>
      <c r="AA10" s="67">
        <f t="shared" si="9"/>
        <v>16</v>
      </c>
    </row>
    <row r="11" spans="1:27" x14ac:dyDescent="0.3">
      <c r="A11" s="63" t="s">
        <v>1209</v>
      </c>
      <c r="B11" s="64">
        <f>VLOOKUP($A11,'Return Data'!$B$7:$R$2843,3,0)</f>
        <v>44340</v>
      </c>
      <c r="C11" s="65">
        <f>VLOOKUP($A11,'Return Data'!$B$7:$R$2843,4,0)</f>
        <v>41.529000000000003</v>
      </c>
      <c r="D11" s="65">
        <f>VLOOKUP($A11,'Return Data'!$B$7:$R$2843,5,0)</f>
        <v>2.5787</v>
      </c>
      <c r="E11" s="66">
        <f t="shared" si="0"/>
        <v>14</v>
      </c>
      <c r="F11" s="65">
        <f>VLOOKUP($A11,'Return Data'!$B$7:$R$2843,6,0)</f>
        <v>2.5787</v>
      </c>
      <c r="G11" s="66">
        <f t="shared" si="1"/>
        <v>14</v>
      </c>
      <c r="H11" s="65">
        <f>VLOOKUP($A11,'Return Data'!$B$7:$R$2843,7,0)</f>
        <v>3.7191999999999998</v>
      </c>
      <c r="I11" s="66">
        <f t="shared" si="2"/>
        <v>8</v>
      </c>
      <c r="J11" s="65">
        <f>VLOOKUP($A11,'Return Data'!$B$7:$R$2843,8,0)</f>
        <v>3.6021999999999998</v>
      </c>
      <c r="K11" s="66">
        <f t="shared" si="3"/>
        <v>7</v>
      </c>
      <c r="L11" s="65">
        <f>VLOOKUP($A11,'Return Data'!$B$7:$R$2843,9,0)</f>
        <v>4.1139999999999999</v>
      </c>
      <c r="M11" s="66">
        <f t="shared" si="4"/>
        <v>1</v>
      </c>
      <c r="N11" s="65">
        <f>VLOOKUP($A11,'Return Data'!$B$7:$R$2843,10,0)</f>
        <v>4.5217999999999998</v>
      </c>
      <c r="O11" s="66">
        <f t="shared" si="5"/>
        <v>2</v>
      </c>
      <c r="P11" s="65">
        <f>VLOOKUP($A11,'Return Data'!$B$7:$R$2843,11,0)</f>
        <v>3.6162000000000001</v>
      </c>
      <c r="Q11" s="66">
        <f t="shared" si="6"/>
        <v>8</v>
      </c>
      <c r="R11" s="65">
        <f>VLOOKUP($A11,'Return Data'!$B$7:$R$2843,12,0)</f>
        <v>3.6214</v>
      </c>
      <c r="S11" s="66">
        <f t="shared" si="7"/>
        <v>10</v>
      </c>
      <c r="T11" s="65">
        <f>VLOOKUP($A11,'Return Data'!$B$7:$R$2843,13,0)</f>
        <v>4.1346999999999996</v>
      </c>
      <c r="U11" s="66">
        <f t="shared" si="8"/>
        <v>11</v>
      </c>
      <c r="V11" s="65">
        <f>VLOOKUP($A11,'Return Data'!$B$7:$R$2843,17,0)</f>
        <v>5.8844000000000003</v>
      </c>
      <c r="W11" s="66">
        <f t="shared" ref="W11:W19" si="10">RANK(V11,V$8:V$24,0)</f>
        <v>9</v>
      </c>
      <c r="X11" s="65">
        <f>VLOOKUP($A11,'Return Data'!$B$7:$R$2843,14,0)</f>
        <v>6.6924999999999999</v>
      </c>
      <c r="Y11" s="66">
        <f t="shared" ref="Y11:Y19" si="11">RANK(X11,X$8:X$24,0)</f>
        <v>7</v>
      </c>
      <c r="Z11" s="65">
        <f>VLOOKUP($A11,'Return Data'!$B$7:$R$2843,16,0)</f>
        <v>6.7933000000000003</v>
      </c>
      <c r="AA11" s="67">
        <f t="shared" si="9"/>
        <v>12</v>
      </c>
    </row>
    <row r="12" spans="1:27" x14ac:dyDescent="0.3">
      <c r="A12" s="63" t="s">
        <v>1210</v>
      </c>
      <c r="B12" s="64">
        <f>VLOOKUP($A12,'Return Data'!$B$7:$R$2843,3,0)</f>
        <v>44340</v>
      </c>
      <c r="C12" s="65">
        <f>VLOOKUP($A12,'Return Data'!$B$7:$R$2843,4,0)</f>
        <v>39.149799999999999</v>
      </c>
      <c r="D12" s="65">
        <f>VLOOKUP($A12,'Return Data'!$B$7:$R$2843,5,0)</f>
        <v>3.0463</v>
      </c>
      <c r="E12" s="66">
        <f t="shared" si="0"/>
        <v>11</v>
      </c>
      <c r="F12" s="65">
        <f>VLOOKUP($A12,'Return Data'!$B$7:$R$2843,6,0)</f>
        <v>3.0463</v>
      </c>
      <c r="G12" s="66">
        <f t="shared" si="1"/>
        <v>11</v>
      </c>
      <c r="H12" s="65">
        <f>VLOOKUP($A12,'Return Data'!$B$7:$R$2843,7,0)</f>
        <v>3.2652000000000001</v>
      </c>
      <c r="I12" s="66">
        <f t="shared" si="2"/>
        <v>11</v>
      </c>
      <c r="J12" s="65">
        <f>VLOOKUP($A12,'Return Data'!$B$7:$R$2843,8,0)</f>
        <v>3.4742000000000002</v>
      </c>
      <c r="K12" s="66">
        <f t="shared" si="3"/>
        <v>11</v>
      </c>
      <c r="L12" s="65">
        <f>VLOOKUP($A12,'Return Data'!$B$7:$R$2843,9,0)</f>
        <v>3.5897999999999999</v>
      </c>
      <c r="M12" s="66">
        <f t="shared" si="4"/>
        <v>10</v>
      </c>
      <c r="N12" s="65">
        <f>VLOOKUP($A12,'Return Data'!$B$7:$R$2843,10,0)</f>
        <v>3.9407000000000001</v>
      </c>
      <c r="O12" s="66">
        <f t="shared" si="5"/>
        <v>10</v>
      </c>
      <c r="P12" s="65">
        <f>VLOOKUP($A12,'Return Data'!$B$7:$R$2843,11,0)</f>
        <v>3.4727999999999999</v>
      </c>
      <c r="Q12" s="66">
        <f t="shared" si="6"/>
        <v>11</v>
      </c>
      <c r="R12" s="65">
        <f>VLOOKUP($A12,'Return Data'!$B$7:$R$2843,12,0)</f>
        <v>3.605</v>
      </c>
      <c r="S12" s="66">
        <f t="shared" si="7"/>
        <v>11</v>
      </c>
      <c r="T12" s="65">
        <f>VLOOKUP($A12,'Return Data'!$B$7:$R$2843,13,0)</f>
        <v>4.3146000000000004</v>
      </c>
      <c r="U12" s="66">
        <f t="shared" si="8"/>
        <v>8</v>
      </c>
      <c r="V12" s="65">
        <f>VLOOKUP($A12,'Return Data'!$B$7:$R$2843,17,0)</f>
        <v>6.1426999999999996</v>
      </c>
      <c r="W12" s="66">
        <f t="shared" si="10"/>
        <v>4</v>
      </c>
      <c r="X12" s="65">
        <f>VLOOKUP($A12,'Return Data'!$B$7:$R$2843,14,0)</f>
        <v>6.9672999999999998</v>
      </c>
      <c r="Y12" s="66">
        <f t="shared" si="11"/>
        <v>2</v>
      </c>
      <c r="Z12" s="65">
        <f>VLOOKUP($A12,'Return Data'!$B$7:$R$2843,16,0)</f>
        <v>7.3303000000000003</v>
      </c>
      <c r="AA12" s="67">
        <f t="shared" si="9"/>
        <v>6</v>
      </c>
    </row>
    <row r="13" spans="1:27" x14ac:dyDescent="0.3">
      <c r="A13" s="63" t="s">
        <v>1212</v>
      </c>
      <c r="B13" s="64">
        <f>VLOOKUP($A13,'Return Data'!$B$7:$R$2843,3,0)</f>
        <v>44340</v>
      </c>
      <c r="C13" s="65">
        <f>VLOOKUP($A13,'Return Data'!$B$7:$R$2843,4,0)</f>
        <v>4444.518</v>
      </c>
      <c r="D13" s="65">
        <f>VLOOKUP($A13,'Return Data'!$B$7:$R$2843,5,0)</f>
        <v>3.2841999999999998</v>
      </c>
      <c r="E13" s="66">
        <f t="shared" si="0"/>
        <v>8</v>
      </c>
      <c r="F13" s="65">
        <f>VLOOKUP($A13,'Return Data'!$B$7:$R$2843,6,0)</f>
        <v>3.2841999999999998</v>
      </c>
      <c r="G13" s="66">
        <f t="shared" si="1"/>
        <v>8</v>
      </c>
      <c r="H13" s="65">
        <f>VLOOKUP($A13,'Return Data'!$B$7:$R$2843,7,0)</f>
        <v>3.9796999999999998</v>
      </c>
      <c r="I13" s="66">
        <f t="shared" si="2"/>
        <v>2</v>
      </c>
      <c r="J13" s="65">
        <f>VLOOKUP($A13,'Return Data'!$B$7:$R$2843,8,0)</f>
        <v>3.7597999999999998</v>
      </c>
      <c r="K13" s="66">
        <f t="shared" si="3"/>
        <v>4</v>
      </c>
      <c r="L13" s="65">
        <f>VLOOKUP($A13,'Return Data'!$B$7:$R$2843,9,0)</f>
        <v>3.9176000000000002</v>
      </c>
      <c r="M13" s="66">
        <f t="shared" si="4"/>
        <v>3</v>
      </c>
      <c r="N13" s="65">
        <f>VLOOKUP($A13,'Return Data'!$B$7:$R$2843,10,0)</f>
        <v>4.29</v>
      </c>
      <c r="O13" s="66">
        <f t="shared" si="5"/>
        <v>4</v>
      </c>
      <c r="P13" s="65">
        <f>VLOOKUP($A13,'Return Data'!$B$7:$R$2843,11,0)</f>
        <v>3.7071999999999998</v>
      </c>
      <c r="Q13" s="66">
        <f t="shared" si="6"/>
        <v>4</v>
      </c>
      <c r="R13" s="65">
        <f>VLOOKUP($A13,'Return Data'!$B$7:$R$2843,12,0)</f>
        <v>3.8944999999999999</v>
      </c>
      <c r="S13" s="66">
        <f t="shared" si="7"/>
        <v>6</v>
      </c>
      <c r="T13" s="65">
        <f>VLOOKUP($A13,'Return Data'!$B$7:$R$2843,13,0)</f>
        <v>4.5151000000000003</v>
      </c>
      <c r="U13" s="66">
        <f t="shared" si="8"/>
        <v>3</v>
      </c>
      <c r="V13" s="65">
        <f>VLOOKUP($A13,'Return Data'!$B$7:$R$2843,17,0)</f>
        <v>6.3628999999999998</v>
      </c>
      <c r="W13" s="66">
        <f t="shared" si="10"/>
        <v>2</v>
      </c>
      <c r="X13" s="65">
        <f>VLOOKUP($A13,'Return Data'!$B$7:$R$2843,14,0)</f>
        <v>6.9349999999999996</v>
      </c>
      <c r="Y13" s="66">
        <f t="shared" si="11"/>
        <v>3</v>
      </c>
      <c r="Z13" s="65">
        <f>VLOOKUP($A13,'Return Data'!$B$7:$R$2843,16,0)</f>
        <v>7.1618000000000004</v>
      </c>
      <c r="AA13" s="67">
        <f t="shared" si="9"/>
        <v>9</v>
      </c>
    </row>
    <row r="14" spans="1:27" x14ac:dyDescent="0.3">
      <c r="A14" s="63" t="s">
        <v>1214</v>
      </c>
      <c r="B14" s="64">
        <f>VLOOKUP($A14,'Return Data'!$B$7:$R$2843,3,0)</f>
        <v>44340</v>
      </c>
      <c r="C14" s="65">
        <f>VLOOKUP($A14,'Return Data'!$B$7:$R$2843,4,0)</f>
        <v>294.70650000000001</v>
      </c>
      <c r="D14" s="65">
        <f>VLOOKUP($A14,'Return Data'!$B$7:$R$2843,5,0)</f>
        <v>3.601</v>
      </c>
      <c r="E14" s="66">
        <f t="shared" si="0"/>
        <v>1</v>
      </c>
      <c r="F14" s="65">
        <f>VLOOKUP($A14,'Return Data'!$B$7:$R$2843,6,0)</f>
        <v>3.601</v>
      </c>
      <c r="G14" s="66">
        <f t="shared" si="1"/>
        <v>1</v>
      </c>
      <c r="H14" s="65">
        <f>VLOOKUP($A14,'Return Data'!$B$7:$R$2843,7,0)</f>
        <v>3.7606999999999999</v>
      </c>
      <c r="I14" s="66">
        <f t="shared" si="2"/>
        <v>7</v>
      </c>
      <c r="J14" s="65">
        <f>VLOOKUP($A14,'Return Data'!$B$7:$R$2843,8,0)</f>
        <v>3.5691999999999999</v>
      </c>
      <c r="K14" s="66">
        <f t="shared" si="3"/>
        <v>9</v>
      </c>
      <c r="L14" s="65">
        <f>VLOOKUP($A14,'Return Data'!$B$7:$R$2843,9,0)</f>
        <v>3.7023999999999999</v>
      </c>
      <c r="M14" s="66">
        <f t="shared" si="4"/>
        <v>6</v>
      </c>
      <c r="N14" s="65">
        <f>VLOOKUP($A14,'Return Data'!$B$7:$R$2843,10,0)</f>
        <v>4.0579000000000001</v>
      </c>
      <c r="O14" s="66">
        <f t="shared" si="5"/>
        <v>6</v>
      </c>
      <c r="P14" s="65">
        <f>VLOOKUP($A14,'Return Data'!$B$7:$R$2843,11,0)</f>
        <v>3.6173999999999999</v>
      </c>
      <c r="Q14" s="66">
        <f t="shared" si="6"/>
        <v>7</v>
      </c>
      <c r="R14" s="65">
        <f>VLOOKUP($A14,'Return Data'!$B$7:$R$2843,12,0)</f>
        <v>3.8515000000000001</v>
      </c>
      <c r="S14" s="66">
        <f t="shared" si="7"/>
        <v>7</v>
      </c>
      <c r="T14" s="65">
        <f>VLOOKUP($A14,'Return Data'!$B$7:$R$2843,13,0)</f>
        <v>4.4348999999999998</v>
      </c>
      <c r="U14" s="66">
        <f t="shared" si="8"/>
        <v>6</v>
      </c>
      <c r="V14" s="65">
        <f>VLOOKUP($A14,'Return Data'!$B$7:$R$2843,17,0)</f>
        <v>6.1131000000000002</v>
      </c>
      <c r="W14" s="66">
        <f t="shared" si="10"/>
        <v>5</v>
      </c>
      <c r="X14" s="65">
        <f>VLOOKUP($A14,'Return Data'!$B$7:$R$2843,14,0)</f>
        <v>6.7937000000000003</v>
      </c>
      <c r="Y14" s="66">
        <f t="shared" si="11"/>
        <v>6</v>
      </c>
      <c r="Z14" s="65">
        <f>VLOOKUP($A14,'Return Data'!$B$7:$R$2843,16,0)</f>
        <v>7.3585000000000003</v>
      </c>
      <c r="AA14" s="67">
        <f t="shared" si="9"/>
        <v>5</v>
      </c>
    </row>
    <row r="15" spans="1:27" x14ac:dyDescent="0.3">
      <c r="A15" s="63" t="s">
        <v>1217</v>
      </c>
      <c r="B15" s="64">
        <f>VLOOKUP($A15,'Return Data'!$B$7:$R$2843,3,0)</f>
        <v>44340</v>
      </c>
      <c r="C15" s="65">
        <f>VLOOKUP($A15,'Return Data'!$B$7:$R$2843,4,0)</f>
        <v>32.044499999999999</v>
      </c>
      <c r="D15" s="65">
        <f>VLOOKUP($A15,'Return Data'!$B$7:$R$2843,5,0)</f>
        <v>2.5444</v>
      </c>
      <c r="E15" s="66">
        <f t="shared" si="0"/>
        <v>16</v>
      </c>
      <c r="F15" s="65">
        <f>VLOOKUP($A15,'Return Data'!$B$7:$R$2843,6,0)</f>
        <v>2.5444</v>
      </c>
      <c r="G15" s="66">
        <f t="shared" si="1"/>
        <v>16</v>
      </c>
      <c r="H15" s="65">
        <f>VLOOKUP($A15,'Return Data'!$B$7:$R$2843,7,0)</f>
        <v>2.8003</v>
      </c>
      <c r="I15" s="66">
        <f t="shared" si="2"/>
        <v>14</v>
      </c>
      <c r="J15" s="65">
        <f>VLOOKUP($A15,'Return Data'!$B$7:$R$2843,8,0)</f>
        <v>2.7936000000000001</v>
      </c>
      <c r="K15" s="66">
        <f t="shared" si="3"/>
        <v>14</v>
      </c>
      <c r="L15" s="65">
        <f>VLOOKUP($A15,'Return Data'!$B$7:$R$2843,9,0)</f>
        <v>2.8730000000000002</v>
      </c>
      <c r="M15" s="66">
        <f t="shared" si="4"/>
        <v>14</v>
      </c>
      <c r="N15" s="65">
        <f>VLOOKUP($A15,'Return Data'!$B$7:$R$2843,10,0)</f>
        <v>3.4081000000000001</v>
      </c>
      <c r="O15" s="66">
        <f t="shared" si="5"/>
        <v>14</v>
      </c>
      <c r="P15" s="65">
        <f>VLOOKUP($A15,'Return Data'!$B$7:$R$2843,11,0)</f>
        <v>2.8915999999999999</v>
      </c>
      <c r="Q15" s="66">
        <f t="shared" si="6"/>
        <v>14</v>
      </c>
      <c r="R15" s="65">
        <f>VLOOKUP($A15,'Return Data'!$B$7:$R$2843,12,0)</f>
        <v>2.9365999999999999</v>
      </c>
      <c r="S15" s="66">
        <f t="shared" si="7"/>
        <v>15</v>
      </c>
      <c r="T15" s="65">
        <f>VLOOKUP($A15,'Return Data'!$B$7:$R$2843,13,0)</f>
        <v>3.3105000000000002</v>
      </c>
      <c r="U15" s="66">
        <f t="shared" si="8"/>
        <v>14</v>
      </c>
      <c r="V15" s="65">
        <f>VLOOKUP($A15,'Return Data'!$B$7:$R$2843,17,0)</f>
        <v>4.9645000000000001</v>
      </c>
      <c r="W15" s="66">
        <f t="shared" si="10"/>
        <v>14</v>
      </c>
      <c r="X15" s="65">
        <f>VLOOKUP($A15,'Return Data'!$B$7:$R$2843,14,0)</f>
        <v>5.7100999999999997</v>
      </c>
      <c r="Y15" s="66">
        <f t="shared" si="11"/>
        <v>12</v>
      </c>
      <c r="Z15" s="65">
        <f>VLOOKUP($A15,'Return Data'!$B$7:$R$2843,16,0)</f>
        <v>6.5800999999999998</v>
      </c>
      <c r="AA15" s="67">
        <f t="shared" si="9"/>
        <v>13</v>
      </c>
    </row>
    <row r="16" spans="1:27" x14ac:dyDescent="0.3">
      <c r="A16" s="63" t="s">
        <v>1220</v>
      </c>
      <c r="B16" s="64">
        <f>VLOOKUP($A16,'Return Data'!$B$7:$R$2843,3,0)</f>
        <v>44340</v>
      </c>
      <c r="C16" s="65">
        <f>VLOOKUP($A16,'Return Data'!$B$7:$R$2843,4,0)</f>
        <v>2405.7808</v>
      </c>
      <c r="D16" s="65">
        <f>VLOOKUP($A16,'Return Data'!$B$7:$R$2843,5,0)</f>
        <v>2.6065999999999998</v>
      </c>
      <c r="E16" s="66">
        <f t="shared" si="0"/>
        <v>13</v>
      </c>
      <c r="F16" s="65">
        <f>VLOOKUP($A16,'Return Data'!$B$7:$R$2843,6,0)</f>
        <v>2.6065999999999998</v>
      </c>
      <c r="G16" s="66">
        <f t="shared" si="1"/>
        <v>13</v>
      </c>
      <c r="H16" s="65">
        <f>VLOOKUP($A16,'Return Data'!$B$7:$R$2843,7,0)</f>
        <v>3.5116000000000001</v>
      </c>
      <c r="I16" s="66">
        <f t="shared" si="2"/>
        <v>10</v>
      </c>
      <c r="J16" s="65">
        <f>VLOOKUP($A16,'Return Data'!$B$7:$R$2843,8,0)</f>
        <v>3.33</v>
      </c>
      <c r="K16" s="66">
        <f t="shared" si="3"/>
        <v>12</v>
      </c>
      <c r="L16" s="65">
        <f>VLOOKUP($A16,'Return Data'!$B$7:$R$2843,9,0)</f>
        <v>3.8266</v>
      </c>
      <c r="M16" s="66">
        <f t="shared" si="4"/>
        <v>5</v>
      </c>
      <c r="N16" s="65">
        <f>VLOOKUP($A16,'Return Data'!$B$7:$R$2843,10,0)</f>
        <v>4.3779000000000003</v>
      </c>
      <c r="O16" s="66">
        <f t="shared" si="5"/>
        <v>3</v>
      </c>
      <c r="P16" s="65">
        <f>VLOOKUP($A16,'Return Data'!$B$7:$R$2843,11,0)</f>
        <v>3.5722</v>
      </c>
      <c r="Q16" s="66">
        <f t="shared" si="6"/>
        <v>9</v>
      </c>
      <c r="R16" s="65">
        <f>VLOOKUP($A16,'Return Data'!$B$7:$R$2843,12,0)</f>
        <v>3.6326999999999998</v>
      </c>
      <c r="S16" s="66">
        <f t="shared" si="7"/>
        <v>9</v>
      </c>
      <c r="T16" s="65">
        <f>VLOOKUP($A16,'Return Data'!$B$7:$R$2843,13,0)</f>
        <v>3.9188000000000001</v>
      </c>
      <c r="U16" s="66">
        <f t="shared" si="8"/>
        <v>12</v>
      </c>
      <c r="V16" s="65">
        <f>VLOOKUP($A16,'Return Data'!$B$7:$R$2843,17,0)</f>
        <v>5.5465999999999998</v>
      </c>
      <c r="W16" s="66">
        <f t="shared" si="10"/>
        <v>12</v>
      </c>
      <c r="X16" s="65">
        <f>VLOOKUP($A16,'Return Data'!$B$7:$R$2843,14,0)</f>
        <v>6.2964000000000002</v>
      </c>
      <c r="Y16" s="66">
        <f t="shared" si="11"/>
        <v>11</v>
      </c>
      <c r="Z16" s="65">
        <f>VLOOKUP($A16,'Return Data'!$B$7:$R$2843,16,0)</f>
        <v>7.7606999999999999</v>
      </c>
      <c r="AA16" s="67">
        <f t="shared" si="9"/>
        <v>1</v>
      </c>
    </row>
    <row r="17" spans="1:27" x14ac:dyDescent="0.3">
      <c r="A17" s="63" t="s">
        <v>1224</v>
      </c>
      <c r="B17" s="64">
        <f>VLOOKUP($A17,'Return Data'!$B$7:$R$2843,3,0)</f>
        <v>44340</v>
      </c>
      <c r="C17" s="65">
        <f>VLOOKUP($A17,'Return Data'!$B$7:$R$2843,4,0)</f>
        <v>3485.3398000000002</v>
      </c>
      <c r="D17" s="65">
        <f>VLOOKUP($A17,'Return Data'!$B$7:$R$2843,5,0)</f>
        <v>3.5116999999999998</v>
      </c>
      <c r="E17" s="66">
        <f t="shared" si="0"/>
        <v>4</v>
      </c>
      <c r="F17" s="65">
        <f>VLOOKUP($A17,'Return Data'!$B$7:$R$2843,6,0)</f>
        <v>3.5116999999999998</v>
      </c>
      <c r="G17" s="66">
        <f t="shared" si="1"/>
        <v>4</v>
      </c>
      <c r="H17" s="65">
        <f>VLOOKUP($A17,'Return Data'!$B$7:$R$2843,7,0)</f>
        <v>3.6785999999999999</v>
      </c>
      <c r="I17" s="66">
        <f t="shared" si="2"/>
        <v>9</v>
      </c>
      <c r="J17" s="65">
        <f>VLOOKUP($A17,'Return Data'!$B$7:$R$2843,8,0)</f>
        <v>3.5236999999999998</v>
      </c>
      <c r="K17" s="66">
        <f t="shared" si="3"/>
        <v>10</v>
      </c>
      <c r="L17" s="65">
        <f>VLOOKUP($A17,'Return Data'!$B$7:$R$2843,9,0)</f>
        <v>3.4964</v>
      </c>
      <c r="M17" s="66">
        <f t="shared" si="4"/>
        <v>11</v>
      </c>
      <c r="N17" s="65">
        <f>VLOOKUP($A17,'Return Data'!$B$7:$R$2843,10,0)</f>
        <v>3.9270999999999998</v>
      </c>
      <c r="O17" s="66">
        <f t="shared" si="5"/>
        <v>11</v>
      </c>
      <c r="P17" s="65">
        <f>VLOOKUP($A17,'Return Data'!$B$7:$R$2843,11,0)</f>
        <v>3.5440999999999998</v>
      </c>
      <c r="Q17" s="66">
        <f t="shared" si="6"/>
        <v>10</v>
      </c>
      <c r="R17" s="65">
        <f>VLOOKUP($A17,'Return Data'!$B$7:$R$2843,12,0)</f>
        <v>3.8420999999999998</v>
      </c>
      <c r="S17" s="66">
        <f t="shared" si="7"/>
        <v>8</v>
      </c>
      <c r="T17" s="65">
        <f>VLOOKUP($A17,'Return Data'!$B$7:$R$2843,13,0)</f>
        <v>4.2256999999999998</v>
      </c>
      <c r="U17" s="66">
        <f t="shared" si="8"/>
        <v>9</v>
      </c>
      <c r="V17" s="65">
        <f>VLOOKUP($A17,'Return Data'!$B$7:$R$2843,17,0)</f>
        <v>5.8224</v>
      </c>
      <c r="W17" s="66">
        <f t="shared" si="10"/>
        <v>10</v>
      </c>
      <c r="X17" s="65">
        <f>VLOOKUP($A17,'Return Data'!$B$7:$R$2843,14,0)</f>
        <v>6.6527000000000003</v>
      </c>
      <c r="Y17" s="66">
        <f t="shared" si="11"/>
        <v>8</v>
      </c>
      <c r="Z17" s="65">
        <f>VLOOKUP($A17,'Return Data'!$B$7:$R$2843,16,0)</f>
        <v>7.2351000000000001</v>
      </c>
      <c r="AA17" s="67">
        <f t="shared" si="9"/>
        <v>8</v>
      </c>
    </row>
    <row r="18" spans="1:27" x14ac:dyDescent="0.3">
      <c r="A18" s="63" t="s">
        <v>1227</v>
      </c>
      <c r="B18" s="64">
        <f>VLOOKUP($A18,'Return Data'!$B$7:$R$2843,3,0)</f>
        <v>44340</v>
      </c>
      <c r="C18" s="65">
        <f>VLOOKUP($A18,'Return Data'!$B$7:$R$2843,4,0)</f>
        <v>31.2803359832008</v>
      </c>
      <c r="D18" s="65">
        <f>VLOOKUP($A18,'Return Data'!$B$7:$R$2843,5,0)</f>
        <v>2.7425999999999999</v>
      </c>
      <c r="E18" s="66">
        <f t="shared" si="0"/>
        <v>12</v>
      </c>
      <c r="F18" s="65">
        <f>VLOOKUP($A18,'Return Data'!$B$7:$R$2843,6,0)</f>
        <v>2.7425999999999999</v>
      </c>
      <c r="G18" s="66">
        <f t="shared" si="1"/>
        <v>12</v>
      </c>
      <c r="H18" s="65">
        <f>VLOOKUP($A18,'Return Data'!$B$7:$R$2843,7,0)</f>
        <v>2.7517999999999998</v>
      </c>
      <c r="I18" s="66">
        <f t="shared" si="2"/>
        <v>15</v>
      </c>
      <c r="J18" s="65">
        <f>VLOOKUP($A18,'Return Data'!$B$7:$R$2843,8,0)</f>
        <v>2.7532000000000001</v>
      </c>
      <c r="K18" s="66">
        <f t="shared" si="3"/>
        <v>15</v>
      </c>
      <c r="L18" s="65">
        <f>VLOOKUP($A18,'Return Data'!$B$7:$R$2843,9,0)</f>
        <v>2.6312000000000002</v>
      </c>
      <c r="M18" s="66">
        <f t="shared" si="4"/>
        <v>16</v>
      </c>
      <c r="N18" s="65">
        <f>VLOOKUP($A18,'Return Data'!$B$7:$R$2843,10,0)</f>
        <v>2.7856999999999998</v>
      </c>
      <c r="O18" s="66">
        <f t="shared" si="5"/>
        <v>15</v>
      </c>
      <c r="P18" s="65">
        <f>VLOOKUP($A18,'Return Data'!$B$7:$R$2843,11,0)</f>
        <v>2.6509999999999998</v>
      </c>
      <c r="Q18" s="66">
        <f t="shared" si="6"/>
        <v>15</v>
      </c>
      <c r="R18" s="65">
        <f>VLOOKUP($A18,'Return Data'!$B$7:$R$2843,12,0)</f>
        <v>2.9419</v>
      </c>
      <c r="S18" s="66">
        <f t="shared" si="7"/>
        <v>14</v>
      </c>
      <c r="T18" s="65">
        <f>VLOOKUP($A18,'Return Data'!$B$7:$R$2843,13,0)</f>
        <v>3.2707000000000002</v>
      </c>
      <c r="U18" s="66">
        <f t="shared" si="8"/>
        <v>15</v>
      </c>
      <c r="V18" s="65">
        <f>VLOOKUP($A18,'Return Data'!$B$7:$R$2843,17,0)</f>
        <v>5.9984999999999999</v>
      </c>
      <c r="W18" s="66">
        <f t="shared" si="10"/>
        <v>8</v>
      </c>
      <c r="X18" s="65">
        <f>VLOOKUP($A18,'Return Data'!$B$7:$R$2843,14,0)</f>
        <v>6.4314</v>
      </c>
      <c r="Y18" s="66">
        <f t="shared" si="11"/>
        <v>10</v>
      </c>
      <c r="Z18" s="65">
        <f>VLOOKUP($A18,'Return Data'!$B$7:$R$2843,16,0)</f>
        <v>7.4859999999999998</v>
      </c>
      <c r="AA18" s="67">
        <f t="shared" si="9"/>
        <v>4</v>
      </c>
    </row>
    <row r="19" spans="1:27" x14ac:dyDescent="0.3">
      <c r="A19" s="63" t="s">
        <v>1228</v>
      </c>
      <c r="B19" s="64">
        <f>VLOOKUP($A19,'Return Data'!$B$7:$R$2843,3,0)</f>
        <v>44340</v>
      </c>
      <c r="C19" s="65">
        <f>VLOOKUP($A19,'Return Data'!$B$7:$R$2843,4,0)</f>
        <v>3213.5743000000002</v>
      </c>
      <c r="D19" s="65">
        <f>VLOOKUP($A19,'Return Data'!$B$7:$R$2843,5,0)</f>
        <v>3.4003999999999999</v>
      </c>
      <c r="E19" s="66">
        <f t="shared" si="0"/>
        <v>5</v>
      </c>
      <c r="F19" s="65">
        <f>VLOOKUP($A19,'Return Data'!$B$7:$R$2843,6,0)</f>
        <v>3.4003999999999999</v>
      </c>
      <c r="G19" s="66">
        <f t="shared" si="1"/>
        <v>5</v>
      </c>
      <c r="H19" s="65">
        <f>VLOOKUP($A19,'Return Data'!$B$7:$R$2843,7,0)</f>
        <v>3.7936000000000001</v>
      </c>
      <c r="I19" s="66">
        <f t="shared" si="2"/>
        <v>6</v>
      </c>
      <c r="J19" s="65">
        <f>VLOOKUP($A19,'Return Data'!$B$7:$R$2843,8,0)</f>
        <v>3.7938000000000001</v>
      </c>
      <c r="K19" s="66">
        <f t="shared" si="3"/>
        <v>3</v>
      </c>
      <c r="L19" s="65">
        <f>VLOOKUP($A19,'Return Data'!$B$7:$R$2843,9,0)</f>
        <v>3.6303999999999998</v>
      </c>
      <c r="M19" s="66">
        <f t="shared" si="4"/>
        <v>9</v>
      </c>
      <c r="N19" s="65">
        <f>VLOOKUP($A19,'Return Data'!$B$7:$R$2843,10,0)</f>
        <v>4.0221999999999998</v>
      </c>
      <c r="O19" s="66">
        <f t="shared" si="5"/>
        <v>8</v>
      </c>
      <c r="P19" s="65">
        <f>VLOOKUP($A19,'Return Data'!$B$7:$R$2843,11,0)</f>
        <v>3.7483</v>
      </c>
      <c r="Q19" s="66">
        <f t="shared" si="6"/>
        <v>3</v>
      </c>
      <c r="R19" s="65">
        <f>VLOOKUP($A19,'Return Data'!$B$7:$R$2843,12,0)</f>
        <v>3.9607999999999999</v>
      </c>
      <c r="S19" s="66">
        <f t="shared" si="7"/>
        <v>3</v>
      </c>
      <c r="T19" s="65">
        <f>VLOOKUP($A19,'Return Data'!$B$7:$R$2843,13,0)</f>
        <v>4.3719000000000001</v>
      </c>
      <c r="U19" s="66">
        <f t="shared" si="8"/>
        <v>7</v>
      </c>
      <c r="V19" s="65">
        <f>VLOOKUP($A19,'Return Data'!$B$7:$R$2843,17,0)</f>
        <v>6.0618999999999996</v>
      </c>
      <c r="W19" s="66">
        <f t="shared" si="10"/>
        <v>6</v>
      </c>
      <c r="X19" s="65">
        <f>VLOOKUP($A19,'Return Data'!$B$7:$R$2843,14,0)</f>
        <v>6.9</v>
      </c>
      <c r="Y19" s="66">
        <f t="shared" si="11"/>
        <v>4</v>
      </c>
      <c r="Z19" s="65">
        <f>VLOOKUP($A19,'Return Data'!$B$7:$R$2843,16,0)</f>
        <v>7.5932000000000004</v>
      </c>
      <c r="AA19" s="67">
        <f t="shared" si="9"/>
        <v>3</v>
      </c>
    </row>
    <row r="20" spans="1:27" x14ac:dyDescent="0.3">
      <c r="A20" s="63" t="s">
        <v>1231</v>
      </c>
      <c r="B20" s="64">
        <f>VLOOKUP($A20,'Return Data'!$B$7:$R$2843,3,0)</f>
        <v>44340</v>
      </c>
      <c r="C20" s="65">
        <f>VLOOKUP($A20,'Return Data'!$B$7:$R$2843,4,0)</f>
        <v>1047.3723</v>
      </c>
      <c r="D20" s="65">
        <f>VLOOKUP($A20,'Return Data'!$B$7:$R$2843,5,0)</f>
        <v>2.1528999999999998</v>
      </c>
      <c r="E20" s="66">
        <f t="shared" si="0"/>
        <v>17</v>
      </c>
      <c r="F20" s="65">
        <f>VLOOKUP($A20,'Return Data'!$B$7:$R$2843,6,0)</f>
        <v>2.1528999999999998</v>
      </c>
      <c r="G20" s="66">
        <f t="shared" si="1"/>
        <v>17</v>
      </c>
      <c r="H20" s="65">
        <f>VLOOKUP($A20,'Return Data'!$B$7:$R$2843,7,0)</f>
        <v>2.169</v>
      </c>
      <c r="I20" s="66">
        <f t="shared" si="2"/>
        <v>17</v>
      </c>
      <c r="J20" s="65">
        <f>VLOOKUP($A20,'Return Data'!$B$7:$R$2843,8,0)</f>
        <v>2.6602000000000001</v>
      </c>
      <c r="K20" s="66">
        <f t="shared" si="3"/>
        <v>16</v>
      </c>
      <c r="L20" s="65">
        <f>VLOOKUP($A20,'Return Data'!$B$7:$R$2843,9,0)</f>
        <v>2.6823000000000001</v>
      </c>
      <c r="M20" s="66">
        <f t="shared" si="4"/>
        <v>15</v>
      </c>
      <c r="N20" s="65">
        <f>VLOOKUP($A20,'Return Data'!$B$7:$R$2843,10,0)</f>
        <v>2.7395999999999998</v>
      </c>
      <c r="O20" s="66">
        <f t="shared" si="5"/>
        <v>16</v>
      </c>
      <c r="P20" s="65">
        <f>VLOOKUP($A20,'Return Data'!$B$7:$R$2843,11,0)</f>
        <v>2.6112000000000002</v>
      </c>
      <c r="Q20" s="66">
        <f t="shared" si="6"/>
        <v>16</v>
      </c>
      <c r="R20" s="65">
        <f>VLOOKUP($A20,'Return Data'!$B$7:$R$2843,12,0)</f>
        <v>2.8557999999999999</v>
      </c>
      <c r="S20" s="66">
        <f t="shared" si="7"/>
        <v>16</v>
      </c>
      <c r="T20" s="65"/>
      <c r="U20" s="66"/>
      <c r="V20" s="65"/>
      <c r="W20" s="66"/>
      <c r="X20" s="65"/>
      <c r="Y20" s="66"/>
      <c r="Z20" s="65">
        <f>VLOOKUP($A20,'Return Data'!$B$7:$R$2843,16,0)</f>
        <v>3.8782000000000001</v>
      </c>
      <c r="AA20" s="67">
        <f t="shared" si="9"/>
        <v>17</v>
      </c>
    </row>
    <row r="21" spans="1:27" x14ac:dyDescent="0.3">
      <c r="A21" s="63" t="s">
        <v>1235</v>
      </c>
      <c r="B21" s="64">
        <f>VLOOKUP($A21,'Return Data'!$B$7:$R$2843,3,0)</f>
        <v>44340</v>
      </c>
      <c r="C21" s="65">
        <f>VLOOKUP($A21,'Return Data'!$B$7:$R$2843,4,0)</f>
        <v>32.735399999999998</v>
      </c>
      <c r="D21" s="65">
        <f>VLOOKUP($A21,'Return Data'!$B$7:$R$2843,5,0)</f>
        <v>3.0484</v>
      </c>
      <c r="E21" s="66">
        <f t="shared" si="0"/>
        <v>10</v>
      </c>
      <c r="F21" s="65">
        <f>VLOOKUP($A21,'Return Data'!$B$7:$R$2843,6,0)</f>
        <v>3.0484</v>
      </c>
      <c r="G21" s="66">
        <f t="shared" si="1"/>
        <v>10</v>
      </c>
      <c r="H21" s="65">
        <f>VLOOKUP($A21,'Return Data'!$B$7:$R$2843,7,0)</f>
        <v>3.2195999999999998</v>
      </c>
      <c r="I21" s="66">
        <f t="shared" si="2"/>
        <v>12</v>
      </c>
      <c r="J21" s="65">
        <f>VLOOKUP($A21,'Return Data'!$B$7:$R$2843,8,0)</f>
        <v>2.9821</v>
      </c>
      <c r="K21" s="66">
        <f t="shared" si="3"/>
        <v>13</v>
      </c>
      <c r="L21" s="65">
        <f>VLOOKUP($A21,'Return Data'!$B$7:$R$2843,9,0)</f>
        <v>3.3473000000000002</v>
      </c>
      <c r="M21" s="66">
        <f t="shared" si="4"/>
        <v>12</v>
      </c>
      <c r="N21" s="65">
        <f>VLOOKUP($A21,'Return Data'!$B$7:$R$2843,10,0)</f>
        <v>3.6541000000000001</v>
      </c>
      <c r="O21" s="66">
        <f t="shared" si="5"/>
        <v>12</v>
      </c>
      <c r="P21" s="65">
        <f>VLOOKUP($A21,'Return Data'!$B$7:$R$2843,11,0)</f>
        <v>3.3479000000000001</v>
      </c>
      <c r="Q21" s="66">
        <f t="shared" si="6"/>
        <v>12</v>
      </c>
      <c r="R21" s="65">
        <f>VLOOKUP($A21,'Return Data'!$B$7:$R$2843,12,0)</f>
        <v>3.5882999999999998</v>
      </c>
      <c r="S21" s="66">
        <f t="shared" si="7"/>
        <v>12</v>
      </c>
      <c r="T21" s="65">
        <f>VLOOKUP($A21,'Return Data'!$B$7:$R$2843,13,0)</f>
        <v>4.1851000000000003</v>
      </c>
      <c r="U21" s="66">
        <f>RANK(T21,T$8:T$24,0)</f>
        <v>10</v>
      </c>
      <c r="V21" s="65">
        <f>VLOOKUP($A21,'Return Data'!$B$7:$R$2843,17,0)</f>
        <v>5.7748999999999997</v>
      </c>
      <c r="W21" s="66">
        <f>RANK(V21,V$8:V$24,0)</f>
        <v>11</v>
      </c>
      <c r="X21" s="65">
        <f>VLOOKUP($A21,'Return Data'!$B$7:$R$2843,14,0)</f>
        <v>6.4455999999999998</v>
      </c>
      <c r="Y21" s="66">
        <f>RANK(X21,X$8:X$24,0)</f>
        <v>9</v>
      </c>
      <c r="Z21" s="65">
        <f>VLOOKUP($A21,'Return Data'!$B$7:$R$2843,16,0)</f>
        <v>7.2819000000000003</v>
      </c>
      <c r="AA21" s="67">
        <f t="shared" si="9"/>
        <v>7</v>
      </c>
    </row>
    <row r="22" spans="1:27" x14ac:dyDescent="0.3">
      <c r="A22" s="63" t="s">
        <v>1237</v>
      </c>
      <c r="B22" s="64">
        <f>VLOOKUP($A22,'Return Data'!$B$7:$R$2843,3,0)</f>
        <v>44340</v>
      </c>
      <c r="C22" s="65">
        <f>VLOOKUP($A22,'Return Data'!$B$7:$R$2843,4,0)</f>
        <v>11.7401</v>
      </c>
      <c r="D22" s="65">
        <f>VLOOKUP($A22,'Return Data'!$B$7:$R$2843,5,0)</f>
        <v>3.3172000000000001</v>
      </c>
      <c r="E22" s="66">
        <f t="shared" si="0"/>
        <v>6</v>
      </c>
      <c r="F22" s="65">
        <f>VLOOKUP($A22,'Return Data'!$B$7:$R$2843,6,0)</f>
        <v>3.3172000000000001</v>
      </c>
      <c r="G22" s="66">
        <f t="shared" si="1"/>
        <v>6</v>
      </c>
      <c r="H22" s="65">
        <f>VLOOKUP($A22,'Return Data'!$B$7:$R$2843,7,0)</f>
        <v>3.0219</v>
      </c>
      <c r="I22" s="66">
        <f t="shared" si="2"/>
        <v>13</v>
      </c>
      <c r="J22" s="65">
        <f>VLOOKUP($A22,'Return Data'!$B$7:$R$2843,8,0)</f>
        <v>3.5802999999999998</v>
      </c>
      <c r="K22" s="66">
        <f t="shared" si="3"/>
        <v>8</v>
      </c>
      <c r="L22" s="65">
        <f>VLOOKUP($A22,'Return Data'!$B$7:$R$2843,9,0)</f>
        <v>3.2483</v>
      </c>
      <c r="M22" s="66">
        <f t="shared" si="4"/>
        <v>13</v>
      </c>
      <c r="N22" s="65">
        <f>VLOOKUP($A22,'Return Data'!$B$7:$R$2843,10,0)</f>
        <v>3.47</v>
      </c>
      <c r="O22" s="66">
        <f t="shared" si="5"/>
        <v>13</v>
      </c>
      <c r="P22" s="65">
        <f>VLOOKUP($A22,'Return Data'!$B$7:$R$2843,11,0)</f>
        <v>3.3420999999999998</v>
      </c>
      <c r="Q22" s="66">
        <f t="shared" si="6"/>
        <v>13</v>
      </c>
      <c r="R22" s="65">
        <f>VLOOKUP($A22,'Return Data'!$B$7:$R$2843,12,0)</f>
        <v>3.4209999999999998</v>
      </c>
      <c r="S22" s="66">
        <f t="shared" si="7"/>
        <v>13</v>
      </c>
      <c r="T22" s="65">
        <f>VLOOKUP($A22,'Return Data'!$B$7:$R$2843,13,0)</f>
        <v>3.6909000000000001</v>
      </c>
      <c r="U22" s="66">
        <f>RANK(T22,T$8:T$24,0)</f>
        <v>13</v>
      </c>
      <c r="V22" s="65">
        <f>VLOOKUP($A22,'Return Data'!$B$7:$R$2843,17,0)</f>
        <v>5.5239000000000003</v>
      </c>
      <c r="W22" s="66">
        <f>RANK(V22,V$8:V$24,0)</f>
        <v>13</v>
      </c>
      <c r="X22" s="65"/>
      <c r="Y22" s="66"/>
      <c r="Z22" s="65">
        <f>VLOOKUP($A22,'Return Data'!$B$7:$R$2843,16,0)</f>
        <v>6.2159000000000004</v>
      </c>
      <c r="AA22" s="67">
        <f t="shared" si="9"/>
        <v>14</v>
      </c>
    </row>
    <row r="23" spans="1:27" x14ac:dyDescent="0.3">
      <c r="A23" s="63" t="s">
        <v>1239</v>
      </c>
      <c r="B23" s="64">
        <f>VLOOKUP($A23,'Return Data'!$B$7:$R$2843,3,0)</f>
        <v>44340</v>
      </c>
      <c r="C23" s="65">
        <f>VLOOKUP($A23,'Return Data'!$B$7:$R$2843,4,0)</f>
        <v>3662.8465000000001</v>
      </c>
      <c r="D23" s="65">
        <f>VLOOKUP($A23,'Return Data'!$B$7:$R$2843,5,0)</f>
        <v>3.0503999999999998</v>
      </c>
      <c r="E23" s="66">
        <f t="shared" si="0"/>
        <v>9</v>
      </c>
      <c r="F23" s="65">
        <f>VLOOKUP($A23,'Return Data'!$B$7:$R$2843,6,0)</f>
        <v>3.0503999999999998</v>
      </c>
      <c r="G23" s="66">
        <f t="shared" si="1"/>
        <v>9</v>
      </c>
      <c r="H23" s="65">
        <f>VLOOKUP($A23,'Return Data'!$B$7:$R$2843,7,0)</f>
        <v>4.1737000000000002</v>
      </c>
      <c r="I23" s="66">
        <f t="shared" si="2"/>
        <v>1</v>
      </c>
      <c r="J23" s="65">
        <f>VLOOKUP($A23,'Return Data'!$B$7:$R$2843,8,0)</f>
        <v>3.8159999999999998</v>
      </c>
      <c r="K23" s="66">
        <f t="shared" si="3"/>
        <v>1</v>
      </c>
      <c r="L23" s="65">
        <f>VLOOKUP($A23,'Return Data'!$B$7:$R$2843,9,0)</f>
        <v>4.0547000000000004</v>
      </c>
      <c r="M23" s="66">
        <f t="shared" si="4"/>
        <v>2</v>
      </c>
      <c r="N23" s="65">
        <f>VLOOKUP($A23,'Return Data'!$B$7:$R$2843,10,0)</f>
        <v>4.5811000000000002</v>
      </c>
      <c r="O23" s="66">
        <f t="shared" si="5"/>
        <v>1</v>
      </c>
      <c r="P23" s="65">
        <f>VLOOKUP($A23,'Return Data'!$B$7:$R$2843,11,0)</f>
        <v>3.9523000000000001</v>
      </c>
      <c r="Q23" s="66">
        <f t="shared" si="6"/>
        <v>1</v>
      </c>
      <c r="R23" s="65">
        <f>VLOOKUP($A23,'Return Data'!$B$7:$R$2843,12,0)</f>
        <v>4.2046000000000001</v>
      </c>
      <c r="S23" s="66">
        <f t="shared" si="7"/>
        <v>1</v>
      </c>
      <c r="T23" s="65">
        <f>VLOOKUP($A23,'Return Data'!$B$7:$R$2843,13,0)</f>
        <v>4.7152000000000003</v>
      </c>
      <c r="U23" s="66">
        <f>RANK(T23,T$8:T$24,0)</f>
        <v>2</v>
      </c>
      <c r="V23" s="65">
        <f>VLOOKUP($A23,'Return Data'!$B$7:$R$2843,17,0)</f>
        <v>6.2206000000000001</v>
      </c>
      <c r="W23" s="66">
        <f>RANK(V23,V$8:V$24,0)</f>
        <v>3</v>
      </c>
      <c r="X23" s="65">
        <f>VLOOKUP($A23,'Return Data'!$B$7:$R$2843,14,0)</f>
        <v>4.3452999999999999</v>
      </c>
      <c r="Y23" s="66">
        <f>RANK(X23,X$8:X$24,0)</f>
        <v>13</v>
      </c>
      <c r="Z23" s="65">
        <f>VLOOKUP($A23,'Return Data'!$B$7:$R$2843,16,0)</f>
        <v>6.8437000000000001</v>
      </c>
      <c r="AA23" s="67">
        <f t="shared" si="9"/>
        <v>11</v>
      </c>
    </row>
    <row r="24" spans="1:27" x14ac:dyDescent="0.3">
      <c r="A24" s="63" t="s">
        <v>1241</v>
      </c>
      <c r="B24" s="64">
        <f>VLOOKUP($A24,'Return Data'!$B$7:$R$2843,3,0)</f>
        <v>44340</v>
      </c>
      <c r="C24" s="65">
        <f>VLOOKUP($A24,'Return Data'!$B$7:$R$2843,4,0)</f>
        <v>2387.7928000000002</v>
      </c>
      <c r="D24" s="65">
        <f>VLOOKUP($A24,'Return Data'!$B$7:$R$2843,5,0)</f>
        <v>3.5724</v>
      </c>
      <c r="E24" s="66">
        <f t="shared" si="0"/>
        <v>2</v>
      </c>
      <c r="F24" s="65">
        <f>VLOOKUP($A24,'Return Data'!$B$7:$R$2843,6,0)</f>
        <v>3.5724</v>
      </c>
      <c r="G24" s="66">
        <f t="shared" si="1"/>
        <v>2</v>
      </c>
      <c r="H24" s="65">
        <f>VLOOKUP($A24,'Return Data'!$B$7:$R$2843,7,0)</f>
        <v>3.8022</v>
      </c>
      <c r="I24" s="66">
        <f t="shared" si="2"/>
        <v>5</v>
      </c>
      <c r="J24" s="65">
        <f>VLOOKUP($A24,'Return Data'!$B$7:$R$2843,8,0)</f>
        <v>3.7483</v>
      </c>
      <c r="K24" s="66">
        <f t="shared" si="3"/>
        <v>5</v>
      </c>
      <c r="L24" s="65">
        <f>VLOOKUP($A24,'Return Data'!$B$7:$R$2843,9,0)</f>
        <v>3.6863999999999999</v>
      </c>
      <c r="M24" s="66">
        <f t="shared" si="4"/>
        <v>7</v>
      </c>
      <c r="N24" s="65">
        <f>VLOOKUP($A24,'Return Data'!$B$7:$R$2843,10,0)</f>
        <v>4.0011999999999999</v>
      </c>
      <c r="O24" s="66">
        <f t="shared" si="5"/>
        <v>9</v>
      </c>
      <c r="P24" s="65">
        <f>VLOOKUP($A24,'Return Data'!$B$7:$R$2843,11,0)</f>
        <v>3.6724999999999999</v>
      </c>
      <c r="Q24" s="66">
        <f t="shared" si="6"/>
        <v>6</v>
      </c>
      <c r="R24" s="65">
        <f>VLOOKUP($A24,'Return Data'!$B$7:$R$2843,12,0)</f>
        <v>3.9110999999999998</v>
      </c>
      <c r="S24" s="66">
        <f t="shared" si="7"/>
        <v>5</v>
      </c>
      <c r="T24" s="65">
        <f>VLOOKUP($A24,'Return Data'!$B$7:$R$2843,13,0)</f>
        <v>4.4604999999999997</v>
      </c>
      <c r="U24" s="66">
        <f>RANK(T24,T$8:T$24,0)</f>
        <v>4</v>
      </c>
      <c r="V24" s="65">
        <f>VLOOKUP($A24,'Return Data'!$B$7:$R$2843,17,0)</f>
        <v>6.0335999999999999</v>
      </c>
      <c r="W24" s="66">
        <f>RANK(V24,V$8:V$24,0)</f>
        <v>7</v>
      </c>
      <c r="X24" s="65">
        <f>VLOOKUP($A24,'Return Data'!$B$7:$R$2843,14,0)</f>
        <v>6.8183999999999996</v>
      </c>
      <c r="Y24" s="66">
        <f>RANK(X24,X$8:X$24,0)</f>
        <v>5</v>
      </c>
      <c r="Z24" s="65">
        <f>VLOOKUP($A24,'Return Data'!$B$7:$R$2843,16,0)</f>
        <v>7.5998999999999999</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3.0512000000000001</v>
      </c>
      <c r="E26" s="74"/>
      <c r="F26" s="75">
        <f>AVERAGE(F8:F24)</f>
        <v>3.0512000000000001</v>
      </c>
      <c r="G26" s="74"/>
      <c r="H26" s="75">
        <f>AVERAGE(H8:H24)</f>
        <v>3.4142941176470591</v>
      </c>
      <c r="I26" s="74"/>
      <c r="J26" s="75">
        <f>AVERAGE(J8:J24)</f>
        <v>3.3837764705882356</v>
      </c>
      <c r="K26" s="74"/>
      <c r="L26" s="75">
        <f>AVERAGE(L8:L24)</f>
        <v>3.4669411764705877</v>
      </c>
      <c r="M26" s="74"/>
      <c r="N26" s="75">
        <f>AVERAGE(N8:N24)</f>
        <v>3.8059647058823525</v>
      </c>
      <c r="O26" s="74"/>
      <c r="P26" s="75">
        <f>AVERAGE(P8:P24)</f>
        <v>3.3986941176470586</v>
      </c>
      <c r="Q26" s="74"/>
      <c r="R26" s="75">
        <f>AVERAGE(R8:R24)</f>
        <v>3.5921411764705877</v>
      </c>
      <c r="S26" s="74"/>
      <c r="T26" s="75">
        <f>AVERAGE(T8:T24)</f>
        <v>4.0913999999999993</v>
      </c>
      <c r="U26" s="74"/>
      <c r="V26" s="75">
        <f>AVERAGE(V8:V24)</f>
        <v>5.9173357142857146</v>
      </c>
      <c r="W26" s="74"/>
      <c r="X26" s="75">
        <f>AVERAGE(X8:X24)</f>
        <v>6.4673461538461527</v>
      </c>
      <c r="Y26" s="74"/>
      <c r="Z26" s="75">
        <f>AVERAGE(Z8:Z24)</f>
        <v>6.7415705882352954</v>
      </c>
      <c r="AA26" s="76"/>
    </row>
    <row r="27" spans="1:27" x14ac:dyDescent="0.3">
      <c r="A27" s="73" t="s">
        <v>28</v>
      </c>
      <c r="B27" s="74"/>
      <c r="C27" s="74"/>
      <c r="D27" s="75">
        <f>MIN(D8:D24)</f>
        <v>2.1528999999999998</v>
      </c>
      <c r="E27" s="74"/>
      <c r="F27" s="75">
        <f>MIN(F8:F24)</f>
        <v>2.1528999999999998</v>
      </c>
      <c r="G27" s="74"/>
      <c r="H27" s="75">
        <f>MIN(H8:H24)</f>
        <v>2.169</v>
      </c>
      <c r="I27" s="74"/>
      <c r="J27" s="75">
        <f>MIN(J8:J24)</f>
        <v>2.6073</v>
      </c>
      <c r="K27" s="74"/>
      <c r="L27" s="75">
        <f>MIN(L8:L24)</f>
        <v>2.6187</v>
      </c>
      <c r="M27" s="74"/>
      <c r="N27" s="75">
        <f>MIN(N8:N24)</f>
        <v>2.6433</v>
      </c>
      <c r="O27" s="74"/>
      <c r="P27" s="75">
        <f>MIN(P8:P24)</f>
        <v>2.5777000000000001</v>
      </c>
      <c r="Q27" s="74"/>
      <c r="R27" s="75">
        <f>MIN(R8:R24)</f>
        <v>2.7865000000000002</v>
      </c>
      <c r="S27" s="74"/>
      <c r="T27" s="75">
        <f>MIN(T8:T24)</f>
        <v>2.7473000000000001</v>
      </c>
      <c r="U27" s="74"/>
      <c r="V27" s="75">
        <f>MIN(V8:V24)</f>
        <v>4.9645000000000001</v>
      </c>
      <c r="W27" s="74"/>
      <c r="X27" s="75">
        <f>MIN(X8:X24)</f>
        <v>4.3452999999999999</v>
      </c>
      <c r="Y27" s="74"/>
      <c r="Z27" s="75">
        <f>MIN(Z8:Z24)</f>
        <v>3.8782000000000001</v>
      </c>
      <c r="AA27" s="76"/>
    </row>
    <row r="28" spans="1:27" ht="15" thickBot="1" x14ac:dyDescent="0.35">
      <c r="A28" s="77" t="s">
        <v>29</v>
      </c>
      <c r="B28" s="78"/>
      <c r="C28" s="78"/>
      <c r="D28" s="79">
        <f>MAX(D8:D24)</f>
        <v>3.601</v>
      </c>
      <c r="E28" s="78"/>
      <c r="F28" s="79">
        <f>MAX(F8:F24)</f>
        <v>3.601</v>
      </c>
      <c r="G28" s="78"/>
      <c r="H28" s="79">
        <f>MAX(H8:H24)</f>
        <v>4.1737000000000002</v>
      </c>
      <c r="I28" s="78"/>
      <c r="J28" s="79">
        <f>MAX(J8:J24)</f>
        <v>3.8159999999999998</v>
      </c>
      <c r="K28" s="78"/>
      <c r="L28" s="79">
        <f>MAX(L8:L24)</f>
        <v>4.1139999999999999</v>
      </c>
      <c r="M28" s="78"/>
      <c r="N28" s="79">
        <f>MAX(N8:N24)</f>
        <v>4.5811000000000002</v>
      </c>
      <c r="O28" s="78"/>
      <c r="P28" s="79">
        <f>MAX(P8:P24)</f>
        <v>3.9523000000000001</v>
      </c>
      <c r="Q28" s="78"/>
      <c r="R28" s="79">
        <f>MAX(R8:R24)</f>
        <v>4.2046000000000001</v>
      </c>
      <c r="S28" s="78"/>
      <c r="T28" s="79">
        <f>MAX(T8:T24)</f>
        <v>4.7199</v>
      </c>
      <c r="U28" s="78"/>
      <c r="V28" s="79">
        <f>MAX(V8:V24)</f>
        <v>6.3926999999999996</v>
      </c>
      <c r="W28" s="78"/>
      <c r="X28" s="79">
        <f>MAX(X8:X24)</f>
        <v>7.0871000000000004</v>
      </c>
      <c r="Y28" s="78"/>
      <c r="Z28" s="79">
        <f>MAX(Z8:Z24)</f>
        <v>7.7606999999999999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44340</v>
      </c>
      <c r="C8" s="65">
        <f>VLOOKUP($A8,'Return Data'!$B$7:$R$2843,4,0)</f>
        <v>29.499700000000001</v>
      </c>
      <c r="D8" s="65">
        <f>VLOOKUP($A8,'Return Data'!$B$7:$R$2843,10,0)</f>
        <v>3.4169999999999998</v>
      </c>
      <c r="E8" s="66">
        <f t="shared" ref="E8:E16" si="0">RANK(D8,D$8:D$16,0)</f>
        <v>7</v>
      </c>
      <c r="F8" s="65">
        <f>VLOOKUP($A8,'Return Data'!$B$7:$R$2843,11,0)</f>
        <v>11.9954</v>
      </c>
      <c r="G8" s="66">
        <f t="shared" ref="G8:G16" si="1">RANK(F8,F$8:F$16,0)</f>
        <v>6</v>
      </c>
      <c r="H8" s="65">
        <f>VLOOKUP($A8,'Return Data'!$B$7:$R$2843,12,0)</f>
        <v>24.151800000000001</v>
      </c>
      <c r="I8" s="66">
        <f t="shared" ref="I8:I16" si="2">RANK(H8,H$8:H$16,0)</f>
        <v>4</v>
      </c>
      <c r="J8" s="65">
        <f>VLOOKUP($A8,'Return Data'!$B$7:$R$2843,13,0)</f>
        <v>48.548000000000002</v>
      </c>
      <c r="K8" s="66">
        <f t="shared" ref="K8:K16" si="3">RANK(J8,J$8:J$16,0)</f>
        <v>5</v>
      </c>
      <c r="L8" s="65">
        <f>VLOOKUP($A8,'Return Data'!$B$7:$R$2843,17,0)</f>
        <v>18.635100000000001</v>
      </c>
      <c r="M8" s="66">
        <f t="shared" ref="M8:M14" si="4">RANK(L8,L$8:L$16,0)</f>
        <v>2</v>
      </c>
      <c r="N8" s="65">
        <f>VLOOKUP($A8,'Return Data'!$B$7:$R$2843,14,0)</f>
        <v>14.643700000000001</v>
      </c>
      <c r="O8" s="66">
        <f t="shared" ref="O8:O14" si="5">RANK(N8,N$8:N$16,0)</f>
        <v>2</v>
      </c>
      <c r="P8" s="65">
        <f>VLOOKUP($A8,'Return Data'!$B$7:$R$2843,15,0)</f>
        <v>13.0328</v>
      </c>
      <c r="Q8" s="66">
        <f t="shared" ref="Q8:Q14" si="6">RANK(P8,P$8:P$16,0)</f>
        <v>3</v>
      </c>
      <c r="R8" s="65">
        <f>VLOOKUP($A8,'Return Data'!$B$7:$R$2843,16,0)</f>
        <v>10.5702</v>
      </c>
      <c r="S8" s="67">
        <f t="shared" ref="S8:S16" si="7">RANK(R8,R$8:R$16,0)</f>
        <v>6</v>
      </c>
    </row>
    <row r="9" spans="1:20" x14ac:dyDescent="0.3">
      <c r="A9" s="63" t="s">
        <v>1247</v>
      </c>
      <c r="B9" s="64">
        <f>VLOOKUP($A9,'Return Data'!$B$7:$R$2843,3,0)</f>
        <v>44340</v>
      </c>
      <c r="C9" s="65">
        <f>VLOOKUP($A9,'Return Data'!$B$7:$R$2843,4,0)</f>
        <v>45.448999999999998</v>
      </c>
      <c r="D9" s="65">
        <f>VLOOKUP($A9,'Return Data'!$B$7:$R$2843,10,0)</f>
        <v>4.1356999999999999</v>
      </c>
      <c r="E9" s="66">
        <f t="shared" si="0"/>
        <v>5</v>
      </c>
      <c r="F9" s="65">
        <f>VLOOKUP($A9,'Return Data'!$B$7:$R$2843,11,0)</f>
        <v>14.6052</v>
      </c>
      <c r="G9" s="66">
        <f t="shared" si="1"/>
        <v>4</v>
      </c>
      <c r="H9" s="65">
        <f>VLOOKUP($A9,'Return Data'!$B$7:$R$2843,12,0)</f>
        <v>20.2577</v>
      </c>
      <c r="I9" s="66">
        <f t="shared" si="2"/>
        <v>6</v>
      </c>
      <c r="J9" s="65">
        <f>VLOOKUP($A9,'Return Data'!$B$7:$R$2843,13,0)</f>
        <v>49.878</v>
      </c>
      <c r="K9" s="66">
        <f t="shared" si="3"/>
        <v>3</v>
      </c>
      <c r="L9" s="65">
        <f>VLOOKUP($A9,'Return Data'!$B$7:$R$2843,17,0)</f>
        <v>16.4908</v>
      </c>
      <c r="M9" s="66">
        <f t="shared" si="4"/>
        <v>3</v>
      </c>
      <c r="N9" s="65">
        <f>VLOOKUP($A9,'Return Data'!$B$7:$R$2843,14,0)</f>
        <v>12.224500000000001</v>
      </c>
      <c r="O9" s="66">
        <f t="shared" si="5"/>
        <v>4</v>
      </c>
      <c r="P9" s="65">
        <f>VLOOKUP($A9,'Return Data'!$B$7:$R$2843,15,0)</f>
        <v>11.2567</v>
      </c>
      <c r="Q9" s="66">
        <f t="shared" si="6"/>
        <v>4</v>
      </c>
      <c r="R9" s="65">
        <f>VLOOKUP($A9,'Return Data'!$B$7:$R$2843,16,0)</f>
        <v>10.8414</v>
      </c>
      <c r="S9" s="67">
        <f t="shared" si="7"/>
        <v>5</v>
      </c>
    </row>
    <row r="10" spans="1:20" x14ac:dyDescent="0.3">
      <c r="A10" s="63" t="s">
        <v>1249</v>
      </c>
      <c r="B10" s="64">
        <f>VLOOKUP($A10,'Return Data'!$B$7:$R$2843,3,0)</f>
        <v>44340</v>
      </c>
      <c r="C10" s="65">
        <f>VLOOKUP($A10,'Return Data'!$B$7:$R$2843,4,0)</f>
        <v>380.46159999999998</v>
      </c>
      <c r="D10" s="65">
        <f>VLOOKUP($A10,'Return Data'!$B$7:$R$2843,10,0)</f>
        <v>5.4962999999999997</v>
      </c>
      <c r="E10" s="66">
        <f t="shared" si="0"/>
        <v>3</v>
      </c>
      <c r="F10" s="65">
        <f>VLOOKUP($A10,'Return Data'!$B$7:$R$2843,11,0)</f>
        <v>27.338699999999999</v>
      </c>
      <c r="G10" s="66">
        <f t="shared" si="1"/>
        <v>2</v>
      </c>
      <c r="H10" s="65">
        <f>VLOOKUP($A10,'Return Data'!$B$7:$R$2843,12,0)</f>
        <v>29.494499999999999</v>
      </c>
      <c r="I10" s="66">
        <f t="shared" si="2"/>
        <v>2</v>
      </c>
      <c r="J10" s="65">
        <f>VLOOKUP($A10,'Return Data'!$B$7:$R$2843,13,0)</f>
        <v>53.410299999999999</v>
      </c>
      <c r="K10" s="66">
        <f t="shared" si="3"/>
        <v>2</v>
      </c>
      <c r="L10" s="65">
        <f>VLOOKUP($A10,'Return Data'!$B$7:$R$2843,17,0)</f>
        <v>15.875</v>
      </c>
      <c r="M10" s="66">
        <f t="shared" si="4"/>
        <v>4</v>
      </c>
      <c r="N10" s="65">
        <f>VLOOKUP($A10,'Return Data'!$B$7:$R$2843,14,0)</f>
        <v>12.821099999999999</v>
      </c>
      <c r="O10" s="66">
        <f t="shared" si="5"/>
        <v>3</v>
      </c>
      <c r="P10" s="65">
        <f>VLOOKUP($A10,'Return Data'!$B$7:$R$2843,15,0)</f>
        <v>15.5197</v>
      </c>
      <c r="Q10" s="66">
        <f t="shared" si="6"/>
        <v>2</v>
      </c>
      <c r="R10" s="65">
        <f>VLOOKUP($A10,'Return Data'!$B$7:$R$2843,16,0)</f>
        <v>15.0677</v>
      </c>
      <c r="S10" s="67">
        <f t="shared" si="7"/>
        <v>2</v>
      </c>
    </row>
    <row r="11" spans="1:20" x14ac:dyDescent="0.3">
      <c r="A11" s="63" t="s">
        <v>2028</v>
      </c>
      <c r="B11" s="64">
        <f>VLOOKUP($A11,'Return Data'!$B$7:$R$2843,3,0)</f>
        <v>44340</v>
      </c>
      <c r="C11" s="65">
        <f>VLOOKUP($A11,'Return Data'!$B$7:$R$2843,4,0)</f>
        <v>24.965299999999999</v>
      </c>
      <c r="D11" s="65">
        <f>VLOOKUP($A11,'Return Data'!$B$7:$R$2843,10,0)</f>
        <v>2.3054999999999999</v>
      </c>
      <c r="E11" s="66">
        <f t="shared" si="0"/>
        <v>8</v>
      </c>
      <c r="F11" s="65">
        <f>VLOOKUP($A11,'Return Data'!$B$7:$R$2843,11,0)</f>
        <v>10.809100000000001</v>
      </c>
      <c r="G11" s="66">
        <f t="shared" si="1"/>
        <v>7</v>
      </c>
      <c r="H11" s="65">
        <f>VLOOKUP($A11,'Return Data'!$B$7:$R$2843,12,0)</f>
        <v>20.694500000000001</v>
      </c>
      <c r="I11" s="66">
        <f t="shared" si="2"/>
        <v>5</v>
      </c>
      <c r="J11" s="65">
        <f>VLOOKUP($A11,'Return Data'!$B$7:$R$2843,13,0)</f>
        <v>42.5839</v>
      </c>
      <c r="K11" s="66">
        <f t="shared" si="3"/>
        <v>6</v>
      </c>
      <c r="L11" s="65">
        <f>VLOOKUP($A11,'Return Data'!$B$7:$R$2843,17,0)</f>
        <v>13.5541</v>
      </c>
      <c r="M11" s="66">
        <f t="shared" si="4"/>
        <v>6</v>
      </c>
      <c r="N11" s="65">
        <f>VLOOKUP($A11,'Return Data'!$B$7:$R$2843,14,0)</f>
        <v>10.960699999999999</v>
      </c>
      <c r="O11" s="66">
        <f t="shared" si="5"/>
        <v>6</v>
      </c>
      <c r="P11" s="65">
        <f>VLOOKUP($A11,'Return Data'!$B$7:$R$2843,15,0)</f>
        <v>9.6921999999999997</v>
      </c>
      <c r="Q11" s="66">
        <f t="shared" si="6"/>
        <v>7</v>
      </c>
      <c r="R11" s="65">
        <f>VLOOKUP($A11,'Return Data'!$B$7:$R$2843,16,0)</f>
        <v>9.1121999999999996</v>
      </c>
      <c r="S11" s="67">
        <f t="shared" si="7"/>
        <v>8</v>
      </c>
    </row>
    <row r="12" spans="1:20" x14ac:dyDescent="0.3">
      <c r="A12" s="63" t="s">
        <v>1251</v>
      </c>
      <c r="B12" s="64">
        <f>VLOOKUP($A12,'Return Data'!$B$7:$R$2843,3,0)</f>
        <v>44340</v>
      </c>
      <c r="C12" s="65">
        <f>VLOOKUP($A12,'Return Data'!$B$7:$R$2843,4,0)</f>
        <v>67.122900000000001</v>
      </c>
      <c r="D12" s="65">
        <f>VLOOKUP($A12,'Return Data'!$B$7:$R$2843,10,0)</f>
        <v>29.5639</v>
      </c>
      <c r="E12" s="66">
        <f t="shared" si="0"/>
        <v>1</v>
      </c>
      <c r="F12" s="65">
        <f>VLOOKUP($A12,'Return Data'!$B$7:$R$2843,11,0)</f>
        <v>38.509099999999997</v>
      </c>
      <c r="G12" s="66">
        <f t="shared" si="1"/>
        <v>1</v>
      </c>
      <c r="H12" s="65">
        <f>VLOOKUP($A12,'Return Data'!$B$7:$R$2843,12,0)</f>
        <v>45.631900000000002</v>
      </c>
      <c r="I12" s="66">
        <f t="shared" si="2"/>
        <v>1</v>
      </c>
      <c r="J12" s="65">
        <f>VLOOKUP($A12,'Return Data'!$B$7:$R$2843,13,0)</f>
        <v>96.407600000000002</v>
      </c>
      <c r="K12" s="66">
        <f t="shared" si="3"/>
        <v>1</v>
      </c>
      <c r="L12" s="65">
        <f>VLOOKUP($A12,'Return Data'!$B$7:$R$2843,17,0)</f>
        <v>34.855600000000003</v>
      </c>
      <c r="M12" s="66">
        <f t="shared" si="4"/>
        <v>1</v>
      </c>
      <c r="N12" s="65">
        <f>VLOOKUP($A12,'Return Data'!$B$7:$R$2843,14,0)</f>
        <v>25.175899999999999</v>
      </c>
      <c r="O12" s="66">
        <f t="shared" si="5"/>
        <v>1</v>
      </c>
      <c r="P12" s="65">
        <f>VLOOKUP($A12,'Return Data'!$B$7:$R$2843,15,0)</f>
        <v>16.5441</v>
      </c>
      <c r="Q12" s="66">
        <f t="shared" si="6"/>
        <v>1</v>
      </c>
      <c r="R12" s="65">
        <f>VLOOKUP($A12,'Return Data'!$B$7:$R$2843,16,0)</f>
        <v>12.815300000000001</v>
      </c>
      <c r="S12" s="67">
        <f t="shared" si="7"/>
        <v>3</v>
      </c>
    </row>
    <row r="13" spans="1:20" x14ac:dyDescent="0.3">
      <c r="A13" s="63" t="s">
        <v>761</v>
      </c>
      <c r="B13" s="64">
        <f>VLOOKUP($A13,'Return Data'!$B$7:$R$2843,3,0)</f>
        <v>44340</v>
      </c>
      <c r="C13" s="65">
        <f>VLOOKUP($A13,'Return Data'!$B$7:$R$2843,4,0)</f>
        <v>22.663900000000002</v>
      </c>
      <c r="D13" s="65">
        <f>VLOOKUP($A13,'Return Data'!$B$7:$R$2843,10,0)</f>
        <v>8.2739999999999991</v>
      </c>
      <c r="E13" s="66">
        <f t="shared" si="0"/>
        <v>2</v>
      </c>
      <c r="F13" s="65">
        <f>VLOOKUP($A13,'Return Data'!$B$7:$R$2843,11,0)</f>
        <v>12.2479</v>
      </c>
      <c r="G13" s="66">
        <f t="shared" si="1"/>
        <v>5</v>
      </c>
      <c r="H13" s="65">
        <f>VLOOKUP($A13,'Return Data'!$B$7:$R$2843,12,0)</f>
        <v>13.4925</v>
      </c>
      <c r="I13" s="66">
        <f t="shared" si="2"/>
        <v>8</v>
      </c>
      <c r="J13" s="65">
        <f>VLOOKUP($A13,'Return Data'!$B$7:$R$2843,13,0)</f>
        <v>22.196200000000001</v>
      </c>
      <c r="K13" s="66">
        <f t="shared" si="3"/>
        <v>9</v>
      </c>
      <c r="L13" s="65">
        <f>VLOOKUP($A13,'Return Data'!$B$7:$R$2843,17,0)</f>
        <v>10.795500000000001</v>
      </c>
      <c r="M13" s="66">
        <f t="shared" si="4"/>
        <v>8</v>
      </c>
      <c r="N13" s="65">
        <f>VLOOKUP($A13,'Return Data'!$B$7:$R$2843,14,0)</f>
        <v>9.4979999999999993</v>
      </c>
      <c r="O13" s="66">
        <f t="shared" si="5"/>
        <v>7</v>
      </c>
      <c r="P13" s="65">
        <f>VLOOKUP($A13,'Return Data'!$B$7:$R$2843,15,0)</f>
        <v>9.7334999999999994</v>
      </c>
      <c r="Q13" s="66">
        <f t="shared" si="6"/>
        <v>6</v>
      </c>
      <c r="R13" s="65">
        <f>VLOOKUP($A13,'Return Data'!$B$7:$R$2843,16,0)</f>
        <v>9.6585000000000001</v>
      </c>
      <c r="S13" s="67">
        <f t="shared" si="7"/>
        <v>7</v>
      </c>
    </row>
    <row r="14" spans="1:20" x14ac:dyDescent="0.3">
      <c r="A14" s="63" t="s">
        <v>1252</v>
      </c>
      <c r="B14" s="64">
        <f>VLOOKUP($A14,'Return Data'!$B$7:$R$2843,3,0)</f>
        <v>44340</v>
      </c>
      <c r="C14" s="65">
        <f>VLOOKUP($A14,'Return Data'!$B$7:$R$2843,4,0)</f>
        <v>37.229500000000002</v>
      </c>
      <c r="D14" s="65">
        <f>VLOOKUP($A14,'Return Data'!$B$7:$R$2843,10,0)</f>
        <v>4.6843000000000004</v>
      </c>
      <c r="E14" s="66">
        <f t="shared" si="0"/>
        <v>4</v>
      </c>
      <c r="F14" s="65">
        <f>VLOOKUP($A14,'Return Data'!$B$7:$R$2843,11,0)</f>
        <v>10.754899999999999</v>
      </c>
      <c r="G14" s="66">
        <f t="shared" si="1"/>
        <v>8</v>
      </c>
      <c r="H14" s="65">
        <f>VLOOKUP($A14,'Return Data'!$B$7:$R$2843,12,0)</f>
        <v>14.032299999999999</v>
      </c>
      <c r="I14" s="66">
        <f t="shared" si="2"/>
        <v>7</v>
      </c>
      <c r="J14" s="65">
        <f>VLOOKUP($A14,'Return Data'!$B$7:$R$2843,13,0)</f>
        <v>25.971499999999999</v>
      </c>
      <c r="K14" s="66">
        <f t="shared" si="3"/>
        <v>8</v>
      </c>
      <c r="L14" s="65">
        <f>VLOOKUP($A14,'Return Data'!$B$7:$R$2843,17,0)</f>
        <v>15.159000000000001</v>
      </c>
      <c r="M14" s="66">
        <f t="shared" si="4"/>
        <v>5</v>
      </c>
      <c r="N14" s="65">
        <f>VLOOKUP($A14,'Return Data'!$B$7:$R$2843,14,0)</f>
        <v>11.0992</v>
      </c>
      <c r="O14" s="66">
        <f t="shared" si="5"/>
        <v>5</v>
      </c>
      <c r="P14" s="65">
        <f>VLOOKUP($A14,'Return Data'!$B$7:$R$2843,15,0)</f>
        <v>10.4979</v>
      </c>
      <c r="Q14" s="66">
        <f t="shared" si="6"/>
        <v>5</v>
      </c>
      <c r="R14" s="65">
        <f>VLOOKUP($A14,'Return Data'!$B$7:$R$2843,16,0)</f>
        <v>11.2653</v>
      </c>
      <c r="S14" s="67">
        <f t="shared" si="7"/>
        <v>4</v>
      </c>
    </row>
    <row r="15" spans="1:20" x14ac:dyDescent="0.3">
      <c r="A15" s="63" t="s">
        <v>1254</v>
      </c>
      <c r="B15" s="64">
        <f>VLOOKUP($A15,'Return Data'!$B$7:$R$2843,3,0)</f>
        <v>44340</v>
      </c>
      <c r="C15" s="65">
        <f>VLOOKUP($A15,'Return Data'!$B$7:$R$2843,4,0)</f>
        <v>14.1096</v>
      </c>
      <c r="D15" s="65">
        <f>VLOOKUP($A15,'Return Data'!$B$7:$R$2843,10,0)</f>
        <v>4.0492999999999997</v>
      </c>
      <c r="E15" s="66">
        <f t="shared" si="0"/>
        <v>6</v>
      </c>
      <c r="F15" s="65">
        <f>VLOOKUP($A15,'Return Data'!$B$7:$R$2843,11,0)</f>
        <v>17.739899999999999</v>
      </c>
      <c r="G15" s="66">
        <f t="shared" si="1"/>
        <v>3</v>
      </c>
      <c r="H15" s="65">
        <f>VLOOKUP($A15,'Return Data'!$B$7:$R$2843,12,0)</f>
        <v>27.343</v>
      </c>
      <c r="I15" s="66">
        <f t="shared" si="2"/>
        <v>3</v>
      </c>
      <c r="J15" s="65">
        <f>VLOOKUP($A15,'Return Data'!$B$7:$R$2843,13,0)</f>
        <v>49.450299999999999</v>
      </c>
      <c r="K15" s="66">
        <f t="shared" si="3"/>
        <v>4</v>
      </c>
      <c r="L15" s="65"/>
      <c r="M15" s="66"/>
      <c r="N15" s="65"/>
      <c r="O15" s="66"/>
      <c r="P15" s="65"/>
      <c r="Q15" s="66"/>
      <c r="R15" s="65">
        <f>VLOOKUP($A15,'Return Data'!$B$7:$R$2843,16,0)</f>
        <v>32.544199999999996</v>
      </c>
      <c r="S15" s="67">
        <f t="shared" si="7"/>
        <v>1</v>
      </c>
    </row>
    <row r="16" spans="1:20" x14ac:dyDescent="0.3">
      <c r="A16" s="63" t="s">
        <v>1256</v>
      </c>
      <c r="B16" s="64">
        <f>VLOOKUP($A16,'Return Data'!$B$7:$R$2843,3,0)</f>
        <v>44340</v>
      </c>
      <c r="C16" s="65">
        <f>VLOOKUP($A16,'Return Data'!$B$7:$R$2843,4,0)</f>
        <v>43.541600000000003</v>
      </c>
      <c r="D16" s="65">
        <f>VLOOKUP($A16,'Return Data'!$B$7:$R$2843,10,0)</f>
        <v>1.3762000000000001</v>
      </c>
      <c r="E16" s="66">
        <f t="shared" si="0"/>
        <v>9</v>
      </c>
      <c r="F16" s="65">
        <f>VLOOKUP($A16,'Return Data'!$B$7:$R$2843,11,0)</f>
        <v>7.4950000000000001</v>
      </c>
      <c r="G16" s="66">
        <f t="shared" si="1"/>
        <v>9</v>
      </c>
      <c r="H16" s="65">
        <f>VLOOKUP($A16,'Return Data'!$B$7:$R$2843,12,0)</f>
        <v>12.7746</v>
      </c>
      <c r="I16" s="66">
        <f t="shared" si="2"/>
        <v>9</v>
      </c>
      <c r="J16" s="65">
        <f>VLOOKUP($A16,'Return Data'!$B$7:$R$2843,13,0)</f>
        <v>35.135899999999999</v>
      </c>
      <c r="K16" s="66">
        <f t="shared" si="3"/>
        <v>7</v>
      </c>
      <c r="L16" s="65">
        <f>VLOOKUP($A16,'Return Data'!$B$7:$R$2843,17,0)</f>
        <v>11.0863</v>
      </c>
      <c r="M16" s="66">
        <f>RANK(L16,L$8:L$16,0)</f>
        <v>7</v>
      </c>
      <c r="N16" s="65">
        <f>VLOOKUP($A16,'Return Data'!$B$7:$R$2843,14,0)</f>
        <v>7.9543999999999997</v>
      </c>
      <c r="O16" s="66">
        <f>RANK(N16,N$8:N$16,0)</f>
        <v>8</v>
      </c>
      <c r="P16" s="65">
        <f>VLOOKUP($A16,'Return Data'!$B$7:$R$2843,15,0)</f>
        <v>9.5366999999999997</v>
      </c>
      <c r="Q16" s="66">
        <f>RANK(P16,P$8:P$16,0)</f>
        <v>8</v>
      </c>
      <c r="R16" s="65">
        <f>VLOOKUP($A16,'Return Data'!$B$7:$R$2843,16,0)</f>
        <v>7.5553999999999997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7.0335777777777775</v>
      </c>
      <c r="E18" s="74"/>
      <c r="F18" s="75">
        <f>AVERAGE(F8:F16)</f>
        <v>16.832800000000002</v>
      </c>
      <c r="G18" s="74"/>
      <c r="H18" s="75">
        <f>AVERAGE(H8:H16)</f>
        <v>23.096977777777777</v>
      </c>
      <c r="I18" s="74"/>
      <c r="J18" s="75">
        <f>AVERAGE(J8:J16)</f>
        <v>47.064633333333326</v>
      </c>
      <c r="K18" s="74"/>
      <c r="L18" s="75">
        <f>AVERAGE(L8:L16)</f>
        <v>17.056425000000004</v>
      </c>
      <c r="M18" s="74"/>
      <c r="N18" s="75">
        <f>AVERAGE(N8:N16)</f>
        <v>13.0471875</v>
      </c>
      <c r="O18" s="74"/>
      <c r="P18" s="75">
        <f>AVERAGE(P8:P16)</f>
        <v>11.976699999999999</v>
      </c>
      <c r="Q18" s="74"/>
      <c r="R18" s="75">
        <f>AVERAGE(R8:R16)</f>
        <v>13.270022222222222</v>
      </c>
      <c r="S18" s="76"/>
    </row>
    <row r="19" spans="1:19" x14ac:dyDescent="0.3">
      <c r="A19" s="73" t="s">
        <v>28</v>
      </c>
      <c r="B19" s="74"/>
      <c r="C19" s="74"/>
      <c r="D19" s="75">
        <f>MIN(D8:D16)</f>
        <v>1.3762000000000001</v>
      </c>
      <c r="E19" s="74"/>
      <c r="F19" s="75">
        <f>MIN(F8:F16)</f>
        <v>7.4950000000000001</v>
      </c>
      <c r="G19" s="74"/>
      <c r="H19" s="75">
        <f>MIN(H8:H16)</f>
        <v>12.7746</v>
      </c>
      <c r="I19" s="74"/>
      <c r="J19" s="75">
        <f>MIN(J8:J16)</f>
        <v>22.196200000000001</v>
      </c>
      <c r="K19" s="74"/>
      <c r="L19" s="75">
        <f>MIN(L8:L16)</f>
        <v>10.795500000000001</v>
      </c>
      <c r="M19" s="74"/>
      <c r="N19" s="75">
        <f>MIN(N8:N16)</f>
        <v>7.9543999999999997</v>
      </c>
      <c r="O19" s="74"/>
      <c r="P19" s="75">
        <f>MIN(P8:P16)</f>
        <v>9.5366999999999997</v>
      </c>
      <c r="Q19" s="74"/>
      <c r="R19" s="75">
        <f>MIN(R8:R16)</f>
        <v>7.5553999999999997</v>
      </c>
      <c r="S19" s="76"/>
    </row>
    <row r="20" spans="1:19" ht="15" thickBot="1" x14ac:dyDescent="0.35">
      <c r="A20" s="77" t="s">
        <v>29</v>
      </c>
      <c r="B20" s="78"/>
      <c r="C20" s="78"/>
      <c r="D20" s="79">
        <f>MAX(D8:D16)</f>
        <v>29.5639</v>
      </c>
      <c r="E20" s="78"/>
      <c r="F20" s="79">
        <f>MAX(F8:F16)</f>
        <v>38.509099999999997</v>
      </c>
      <c r="G20" s="78"/>
      <c r="H20" s="79">
        <f>MAX(H8:H16)</f>
        <v>45.631900000000002</v>
      </c>
      <c r="I20" s="78"/>
      <c r="J20" s="79">
        <f>MAX(J8:J16)</f>
        <v>96.407600000000002</v>
      </c>
      <c r="K20" s="78"/>
      <c r="L20" s="79">
        <f>MAX(L8:L16)</f>
        <v>34.855600000000003</v>
      </c>
      <c r="M20" s="78"/>
      <c r="N20" s="79">
        <f>MAX(N8:N16)</f>
        <v>25.175899999999999</v>
      </c>
      <c r="O20" s="78"/>
      <c r="P20" s="79">
        <f>MAX(P8:P16)</f>
        <v>16.5441</v>
      </c>
      <c r="Q20" s="78"/>
      <c r="R20" s="79">
        <f>MAX(R8:R16)</f>
        <v>32.544199999999996</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44340</v>
      </c>
      <c r="C8" s="65">
        <f>VLOOKUP($A8,'Return Data'!$B$7:$R$2843,4,0)</f>
        <v>273.59480000000002</v>
      </c>
      <c r="D8" s="65">
        <f>VLOOKUP($A8,'Return Data'!$B$7:$R$2843,5,0)</f>
        <v>4.2393999999999998</v>
      </c>
      <c r="E8" s="66">
        <f>RANK(D8,D$8:D$14,0)</f>
        <v>5</v>
      </c>
      <c r="F8" s="65">
        <f>VLOOKUP($A8,'Return Data'!$B$7:$R$2843,6,0)</f>
        <v>4.2393999999999998</v>
      </c>
      <c r="G8" s="66">
        <f>RANK(F8,F$8:F$14,0)</f>
        <v>5</v>
      </c>
      <c r="H8" s="65">
        <f>VLOOKUP($A8,'Return Data'!$B$7:$R$2843,7,0)</f>
        <v>7.4433999999999996</v>
      </c>
      <c r="I8" s="66">
        <f>RANK(H8,H$8:H$14,0)</f>
        <v>5</v>
      </c>
      <c r="J8" s="65">
        <f>VLOOKUP($A8,'Return Data'!$B$7:$R$2843,8,0)</f>
        <v>5.9837999999999996</v>
      </c>
      <c r="K8" s="66">
        <f>RANK(J8,J$8:J$14,0)</f>
        <v>5</v>
      </c>
      <c r="L8" s="65">
        <f>VLOOKUP($A8,'Return Data'!$B$7:$R$2843,9,0)</f>
        <v>7.6196999999999999</v>
      </c>
      <c r="M8" s="66">
        <f>RANK(L8,L$8:L$14,0)</f>
        <v>5</v>
      </c>
      <c r="N8" s="65">
        <f>VLOOKUP($A8,'Return Data'!$B$7:$R$2843,10,0)</f>
        <v>7.3601999999999999</v>
      </c>
      <c r="O8" s="66">
        <f>RANK(N8,N$8:N$14,0)</f>
        <v>3</v>
      </c>
      <c r="P8" s="65">
        <f>VLOOKUP($A8,'Return Data'!$B$7:$R$2843,11,0)</f>
        <v>3.8793000000000002</v>
      </c>
      <c r="Q8" s="66">
        <f>RANK(P8,P$8:P$14,0)</f>
        <v>6</v>
      </c>
      <c r="R8" s="65">
        <f>VLOOKUP($A8,'Return Data'!$B$7:$R$2843,12,0)</f>
        <v>5.2843</v>
      </c>
      <c r="S8" s="66">
        <f>RANK(R8,R$8:R$14,0)</f>
        <v>6</v>
      </c>
      <c r="T8" s="65">
        <f>VLOOKUP($A8,'Return Data'!$B$7:$R$2843,13,0)</f>
        <v>6.3959000000000001</v>
      </c>
      <c r="U8" s="66">
        <f>RANK(T8,T$8:T$14,0)</f>
        <v>5</v>
      </c>
      <c r="V8" s="65">
        <f>VLOOKUP($A8,'Return Data'!$B$7:$R$2843,17,0)</f>
        <v>7.7226999999999997</v>
      </c>
      <c r="W8" s="66">
        <f>RANK(V8,V$8:V$14,0)</f>
        <v>4</v>
      </c>
      <c r="X8" s="65">
        <f>VLOOKUP($A8,'Return Data'!$B$7:$R$2843,14,0)</f>
        <v>8.1537000000000006</v>
      </c>
      <c r="Y8" s="66">
        <f>RANK(X8,X$8:X$14,0)</f>
        <v>4</v>
      </c>
      <c r="Z8" s="65">
        <f>VLOOKUP($A8,'Return Data'!$B$7:$R$2843,16,0)</f>
        <v>8.6302000000000003</v>
      </c>
      <c r="AA8" s="67">
        <f>RANK(Z8,Z$8:Z$14,0)</f>
        <v>3</v>
      </c>
    </row>
    <row r="9" spans="1:27" x14ac:dyDescent="0.3">
      <c r="A9" s="63" t="s">
        <v>806</v>
      </c>
      <c r="B9" s="64">
        <f>VLOOKUP($A9,'Return Data'!$B$7:$R$2843,3,0)</f>
        <v>44340</v>
      </c>
      <c r="C9" s="65">
        <f>VLOOKUP($A9,'Return Data'!$B$7:$R$2843,4,0)</f>
        <v>33.501600000000003</v>
      </c>
      <c r="D9" s="65">
        <f>VLOOKUP($A9,'Return Data'!$B$7:$R$2843,5,0)</f>
        <v>-1.3435999999999999</v>
      </c>
      <c r="E9" s="66">
        <f t="shared" ref="E9:E14" si="0">RANK(D9,D$8:D$14,0)</f>
        <v>7</v>
      </c>
      <c r="F9" s="65">
        <f>VLOOKUP($A9,'Return Data'!$B$7:$R$2843,6,0)</f>
        <v>-1.3435999999999999</v>
      </c>
      <c r="G9" s="66">
        <f t="shared" ref="G9:G14" si="1">RANK(F9,F$8:F$14,0)</f>
        <v>7</v>
      </c>
      <c r="H9" s="65">
        <f>VLOOKUP($A9,'Return Data'!$B$7:$R$2843,7,0)</f>
        <v>-1.0737000000000001</v>
      </c>
      <c r="I9" s="66">
        <f t="shared" ref="I9:I14" si="2">RANK(H9,H$8:H$14,0)</f>
        <v>7</v>
      </c>
      <c r="J9" s="65">
        <f>VLOOKUP($A9,'Return Data'!$B$7:$R$2843,8,0)</f>
        <v>5.6776999999999997</v>
      </c>
      <c r="K9" s="66">
        <f t="shared" ref="K9:K14" si="3">RANK(J9,J$8:J$14,0)</f>
        <v>6</v>
      </c>
      <c r="L9" s="65">
        <f>VLOOKUP($A9,'Return Data'!$B$7:$R$2843,9,0)</f>
        <v>6.1719999999999997</v>
      </c>
      <c r="M9" s="66">
        <f t="shared" ref="M9:M14" si="4">RANK(L9,L$8:L$14,0)</f>
        <v>6</v>
      </c>
      <c r="N9" s="65">
        <f>VLOOKUP($A9,'Return Data'!$B$7:$R$2843,10,0)</f>
        <v>5.1891999999999996</v>
      </c>
      <c r="O9" s="66">
        <f t="shared" ref="O9:O14" si="5">RANK(N9,N$8:N$14,0)</f>
        <v>6</v>
      </c>
      <c r="P9" s="65">
        <f>VLOOKUP($A9,'Return Data'!$B$7:$R$2843,11,0)</f>
        <v>4.3468</v>
      </c>
      <c r="Q9" s="66">
        <f t="shared" ref="Q9:Q14" si="6">RANK(P9,P$8:P$14,0)</f>
        <v>3</v>
      </c>
      <c r="R9" s="65">
        <f>VLOOKUP($A9,'Return Data'!$B$7:$R$2843,12,0)</f>
        <v>5.4817999999999998</v>
      </c>
      <c r="S9" s="66">
        <f t="shared" ref="S9:S14" si="7">RANK(R9,R$8:R$14,0)</f>
        <v>5</v>
      </c>
      <c r="T9" s="65">
        <f>VLOOKUP($A9,'Return Data'!$B$7:$R$2843,13,0)</f>
        <v>5.9763000000000002</v>
      </c>
      <c r="U9" s="66">
        <f t="shared" ref="U9:U14" si="8">RANK(T9,T$8:T$14,0)</f>
        <v>6</v>
      </c>
      <c r="V9" s="65">
        <f>VLOOKUP($A9,'Return Data'!$B$7:$R$2843,17,0)</f>
        <v>6.6426999999999996</v>
      </c>
      <c r="W9" s="66">
        <f t="shared" ref="W9:W13" si="9">RANK(V9,V$8:V$14,0)</f>
        <v>6</v>
      </c>
      <c r="X9" s="65">
        <f>VLOOKUP($A9,'Return Data'!$B$7:$R$2843,14,0)</f>
        <v>6.9524999999999997</v>
      </c>
      <c r="Y9" s="66">
        <f t="shared" ref="Y9:Y13" si="10">RANK(X9,X$8:X$14,0)</f>
        <v>5</v>
      </c>
      <c r="Z9" s="65">
        <f>VLOOKUP($A9,'Return Data'!$B$7:$R$2843,16,0)</f>
        <v>7.1344000000000003</v>
      </c>
      <c r="AA9" s="67">
        <f t="shared" ref="AA9:AA14" si="11">RANK(Z9,Z$8:Z$14,0)</f>
        <v>7</v>
      </c>
    </row>
    <row r="10" spans="1:27" x14ac:dyDescent="0.3">
      <c r="A10" s="63" t="s">
        <v>808</v>
      </c>
      <c r="B10" s="64">
        <f>VLOOKUP($A10,'Return Data'!$B$7:$R$2843,3,0)</f>
        <v>44340</v>
      </c>
      <c r="C10" s="65">
        <f>VLOOKUP($A10,'Return Data'!$B$7:$R$2843,4,0)</f>
        <v>38.69</v>
      </c>
      <c r="D10" s="65">
        <f>VLOOKUP($A10,'Return Data'!$B$7:$R$2843,5,0)</f>
        <v>6.4813999999999998</v>
      </c>
      <c r="E10" s="66">
        <f t="shared" si="0"/>
        <v>2</v>
      </c>
      <c r="F10" s="65">
        <f>VLOOKUP($A10,'Return Data'!$B$7:$R$2843,6,0)</f>
        <v>6.4813999999999998</v>
      </c>
      <c r="G10" s="66">
        <f t="shared" si="1"/>
        <v>2</v>
      </c>
      <c r="H10" s="65">
        <f>VLOOKUP($A10,'Return Data'!$B$7:$R$2843,7,0)</f>
        <v>8.3150999999999993</v>
      </c>
      <c r="I10" s="66">
        <f t="shared" si="2"/>
        <v>4</v>
      </c>
      <c r="J10" s="65">
        <f>VLOOKUP($A10,'Return Data'!$B$7:$R$2843,8,0)</f>
        <v>6.8575999999999997</v>
      </c>
      <c r="K10" s="66">
        <f t="shared" si="3"/>
        <v>3</v>
      </c>
      <c r="L10" s="65">
        <f>VLOOKUP($A10,'Return Data'!$B$7:$R$2843,9,0)</f>
        <v>8.4442000000000004</v>
      </c>
      <c r="M10" s="66">
        <f t="shared" si="4"/>
        <v>4</v>
      </c>
      <c r="N10" s="65">
        <f>VLOOKUP($A10,'Return Data'!$B$7:$R$2843,10,0)</f>
        <v>6.1039000000000003</v>
      </c>
      <c r="O10" s="66">
        <f t="shared" si="5"/>
        <v>4</v>
      </c>
      <c r="P10" s="65">
        <f>VLOOKUP($A10,'Return Data'!$B$7:$R$2843,11,0)</f>
        <v>4.9775999999999998</v>
      </c>
      <c r="Q10" s="66">
        <f t="shared" si="6"/>
        <v>2</v>
      </c>
      <c r="R10" s="65">
        <f>VLOOKUP($A10,'Return Data'!$B$7:$R$2843,12,0)</f>
        <v>6.6571999999999996</v>
      </c>
      <c r="S10" s="66">
        <f t="shared" si="7"/>
        <v>4</v>
      </c>
      <c r="T10" s="65">
        <f>VLOOKUP($A10,'Return Data'!$B$7:$R$2843,13,0)</f>
        <v>7.5528000000000004</v>
      </c>
      <c r="U10" s="66">
        <f t="shared" si="8"/>
        <v>4</v>
      </c>
      <c r="V10" s="65">
        <f>VLOOKUP($A10,'Return Data'!$B$7:$R$2843,17,0)</f>
        <v>8.1195000000000004</v>
      </c>
      <c r="W10" s="66">
        <f t="shared" si="9"/>
        <v>3</v>
      </c>
      <c r="X10" s="65">
        <f>VLOOKUP($A10,'Return Data'!$B$7:$R$2843,14,0)</f>
        <v>8.2632999999999992</v>
      </c>
      <c r="Y10" s="66">
        <f t="shared" si="10"/>
        <v>3</v>
      </c>
      <c r="Z10" s="65">
        <f>VLOOKUP($A10,'Return Data'!$B$7:$R$2843,16,0)</f>
        <v>8.4155999999999995</v>
      </c>
      <c r="AA10" s="67">
        <f t="shared" si="11"/>
        <v>5</v>
      </c>
    </row>
    <row r="11" spans="1:27" x14ac:dyDescent="0.3">
      <c r="A11" s="63" t="s">
        <v>810</v>
      </c>
      <c r="B11" s="64">
        <f>VLOOKUP($A11,'Return Data'!$B$7:$R$2843,3,0)</f>
        <v>44340</v>
      </c>
      <c r="C11" s="65">
        <f>VLOOKUP($A11,'Return Data'!$B$7:$R$2843,4,0)</f>
        <v>347.72789999999998</v>
      </c>
      <c r="D11" s="65">
        <f>VLOOKUP($A11,'Return Data'!$B$7:$R$2843,5,0)</f>
        <v>7.6989999999999998</v>
      </c>
      <c r="E11" s="66">
        <f t="shared" si="0"/>
        <v>1</v>
      </c>
      <c r="F11" s="65">
        <f>VLOOKUP($A11,'Return Data'!$B$7:$R$2843,6,0)</f>
        <v>7.6989999999999998</v>
      </c>
      <c r="G11" s="66">
        <f t="shared" si="1"/>
        <v>1</v>
      </c>
      <c r="H11" s="65">
        <f>VLOOKUP($A11,'Return Data'!$B$7:$R$2843,7,0)</f>
        <v>10.928900000000001</v>
      </c>
      <c r="I11" s="66">
        <f t="shared" si="2"/>
        <v>2</v>
      </c>
      <c r="J11" s="65">
        <f>VLOOKUP($A11,'Return Data'!$B$7:$R$2843,8,0)</f>
        <v>10.7765</v>
      </c>
      <c r="K11" s="66">
        <f t="shared" si="3"/>
        <v>1</v>
      </c>
      <c r="L11" s="65">
        <f>VLOOKUP($A11,'Return Data'!$B$7:$R$2843,9,0)</f>
        <v>9.6861999999999995</v>
      </c>
      <c r="M11" s="66">
        <f t="shared" si="4"/>
        <v>2</v>
      </c>
      <c r="N11" s="65">
        <f>VLOOKUP($A11,'Return Data'!$B$7:$R$2843,10,0)</f>
        <v>3.9819</v>
      </c>
      <c r="O11" s="66">
        <f t="shared" si="5"/>
        <v>7</v>
      </c>
      <c r="P11" s="65">
        <f>VLOOKUP($A11,'Return Data'!$B$7:$R$2843,11,0)</f>
        <v>4.9839000000000002</v>
      </c>
      <c r="Q11" s="66">
        <f t="shared" si="6"/>
        <v>1</v>
      </c>
      <c r="R11" s="65">
        <f>VLOOKUP($A11,'Return Data'!$B$7:$R$2843,12,0)</f>
        <v>7.0289000000000001</v>
      </c>
      <c r="S11" s="66">
        <f t="shared" si="7"/>
        <v>2</v>
      </c>
      <c r="T11" s="65">
        <f>VLOOKUP($A11,'Return Data'!$B$7:$R$2843,13,0)</f>
        <v>8.3175000000000008</v>
      </c>
      <c r="U11" s="66">
        <f t="shared" si="8"/>
        <v>2</v>
      </c>
      <c r="V11" s="65">
        <f>VLOOKUP($A11,'Return Data'!$B$7:$R$2843,17,0)</f>
        <v>8.6607000000000003</v>
      </c>
      <c r="W11" s="66">
        <f t="shared" si="9"/>
        <v>2</v>
      </c>
      <c r="X11" s="65">
        <f>VLOOKUP($A11,'Return Data'!$B$7:$R$2843,14,0)</f>
        <v>8.6385000000000005</v>
      </c>
      <c r="Y11" s="66">
        <f t="shared" si="10"/>
        <v>2</v>
      </c>
      <c r="Z11" s="65">
        <f>VLOOKUP($A11,'Return Data'!$B$7:$R$2843,16,0)</f>
        <v>8.8507999999999996</v>
      </c>
      <c r="AA11" s="67">
        <f t="shared" si="11"/>
        <v>1</v>
      </c>
    </row>
    <row r="12" spans="1:27" x14ac:dyDescent="0.3">
      <c r="A12" s="63" t="s">
        <v>811</v>
      </c>
      <c r="B12" s="64">
        <f>VLOOKUP($A12,'Return Data'!$B$7:$R$2843,3,0)</f>
        <v>44340</v>
      </c>
      <c r="C12" s="65">
        <f>VLOOKUP($A12,'Return Data'!$B$7:$R$2843,4,0)</f>
        <v>1178.54</v>
      </c>
      <c r="D12" s="65">
        <f>VLOOKUP($A12,'Return Data'!$B$7:$R$2843,5,0)</f>
        <v>5.9574999999999996</v>
      </c>
      <c r="E12" s="66">
        <f t="shared" si="0"/>
        <v>3</v>
      </c>
      <c r="F12" s="65">
        <f>VLOOKUP($A12,'Return Data'!$B$7:$R$2843,6,0)</f>
        <v>5.9574999999999996</v>
      </c>
      <c r="G12" s="66">
        <f t="shared" si="1"/>
        <v>3</v>
      </c>
      <c r="H12" s="65">
        <f>VLOOKUP($A12,'Return Data'!$B$7:$R$2843,7,0)</f>
        <v>15.1433</v>
      </c>
      <c r="I12" s="66">
        <f t="shared" si="2"/>
        <v>1</v>
      </c>
      <c r="J12" s="65">
        <f>VLOOKUP($A12,'Return Data'!$B$7:$R$2843,8,0)</f>
        <v>10.6592</v>
      </c>
      <c r="K12" s="66">
        <f t="shared" si="3"/>
        <v>2</v>
      </c>
      <c r="L12" s="65">
        <f>VLOOKUP($A12,'Return Data'!$B$7:$R$2843,9,0)</f>
        <v>14.034800000000001</v>
      </c>
      <c r="M12" s="66">
        <f t="shared" si="4"/>
        <v>1</v>
      </c>
      <c r="N12" s="65">
        <f>VLOOKUP($A12,'Return Data'!$B$7:$R$2843,10,0)</f>
        <v>10.4604</v>
      </c>
      <c r="O12" s="66">
        <f t="shared" si="5"/>
        <v>1</v>
      </c>
      <c r="P12" s="65">
        <f>VLOOKUP($A12,'Return Data'!$B$7:$R$2843,11,0)</f>
        <v>4.0999999999999996</v>
      </c>
      <c r="Q12" s="66">
        <f t="shared" si="6"/>
        <v>5</v>
      </c>
      <c r="R12" s="65">
        <f>VLOOKUP($A12,'Return Data'!$B$7:$R$2843,12,0)</f>
        <v>7.1097999999999999</v>
      </c>
      <c r="S12" s="66">
        <f t="shared" si="7"/>
        <v>1</v>
      </c>
      <c r="T12" s="65">
        <f>VLOOKUP($A12,'Return Data'!$B$7:$R$2843,13,0)</f>
        <v>8.8757999999999999</v>
      </c>
      <c r="U12" s="66">
        <f t="shared" si="8"/>
        <v>1</v>
      </c>
      <c r="V12" s="65"/>
      <c r="W12" s="66"/>
      <c r="X12" s="65"/>
      <c r="Y12" s="66"/>
      <c r="Z12" s="65">
        <f>VLOOKUP($A12,'Return Data'!$B$7:$R$2843,16,0)</f>
        <v>8.4283000000000001</v>
      </c>
      <c r="AA12" s="67">
        <f t="shared" si="11"/>
        <v>4</v>
      </c>
    </row>
    <row r="13" spans="1:27" x14ac:dyDescent="0.3">
      <c r="A13" s="63" t="s">
        <v>814</v>
      </c>
      <c r="B13" s="64">
        <f>VLOOKUP($A13,'Return Data'!$B$7:$R$2843,3,0)</f>
        <v>44340</v>
      </c>
      <c r="C13" s="65">
        <f>VLOOKUP($A13,'Return Data'!$B$7:$R$2843,4,0)</f>
        <v>36.4283</v>
      </c>
      <c r="D13" s="65">
        <f>VLOOKUP($A13,'Return Data'!$B$7:$R$2843,5,0)</f>
        <v>4.2431000000000001</v>
      </c>
      <c r="E13" s="66">
        <f t="shared" si="0"/>
        <v>4</v>
      </c>
      <c r="F13" s="65">
        <f>VLOOKUP($A13,'Return Data'!$B$7:$R$2843,6,0)</f>
        <v>4.2431000000000001</v>
      </c>
      <c r="G13" s="66">
        <f t="shared" si="1"/>
        <v>4</v>
      </c>
      <c r="H13" s="65">
        <f>VLOOKUP($A13,'Return Data'!$B$7:$R$2843,7,0)</f>
        <v>9.0190000000000001</v>
      </c>
      <c r="I13" s="66">
        <f t="shared" si="2"/>
        <v>3</v>
      </c>
      <c r="J13" s="65">
        <f>VLOOKUP($A13,'Return Data'!$B$7:$R$2843,8,0)</f>
        <v>6.4428000000000001</v>
      </c>
      <c r="K13" s="66">
        <f t="shared" si="3"/>
        <v>4</v>
      </c>
      <c r="L13" s="65">
        <f>VLOOKUP($A13,'Return Data'!$B$7:$R$2843,9,0)</f>
        <v>9.1594999999999995</v>
      </c>
      <c r="M13" s="66">
        <f t="shared" si="4"/>
        <v>3</v>
      </c>
      <c r="N13" s="65">
        <f>VLOOKUP($A13,'Return Data'!$B$7:$R$2843,10,0)</f>
        <v>8.5916999999999994</v>
      </c>
      <c r="O13" s="66">
        <f t="shared" si="5"/>
        <v>2</v>
      </c>
      <c r="P13" s="65">
        <f>VLOOKUP($A13,'Return Data'!$B$7:$R$2843,11,0)</f>
        <v>4.1260000000000003</v>
      </c>
      <c r="Q13" s="66">
        <f t="shared" si="6"/>
        <v>4</v>
      </c>
      <c r="R13" s="65">
        <f>VLOOKUP($A13,'Return Data'!$B$7:$R$2843,12,0)</f>
        <v>6.8426</v>
      </c>
      <c r="S13" s="66">
        <f t="shared" si="7"/>
        <v>3</v>
      </c>
      <c r="T13" s="65">
        <f>VLOOKUP($A13,'Return Data'!$B$7:$R$2843,13,0)</f>
        <v>8.0449999999999999</v>
      </c>
      <c r="U13" s="66">
        <f t="shared" si="8"/>
        <v>3</v>
      </c>
      <c r="V13" s="65">
        <f>VLOOKUP($A13,'Return Data'!$B$7:$R$2843,17,0)</f>
        <v>9.3298000000000005</v>
      </c>
      <c r="W13" s="66">
        <f t="shared" si="9"/>
        <v>1</v>
      </c>
      <c r="X13" s="65">
        <f>VLOOKUP($A13,'Return Data'!$B$7:$R$2843,14,0)</f>
        <v>9.2285000000000004</v>
      </c>
      <c r="Y13" s="66">
        <f t="shared" si="10"/>
        <v>1</v>
      </c>
      <c r="Z13" s="65">
        <f>VLOOKUP($A13,'Return Data'!$B$7:$R$2843,16,0)</f>
        <v>8.6641999999999992</v>
      </c>
      <c r="AA13" s="67">
        <f t="shared" si="11"/>
        <v>2</v>
      </c>
    </row>
    <row r="14" spans="1:27" x14ac:dyDescent="0.3">
      <c r="A14" s="63" t="s">
        <v>815</v>
      </c>
      <c r="B14" s="64">
        <f>VLOOKUP($A14,'Return Data'!$B$7:$R$2843,3,0)</f>
        <v>44340</v>
      </c>
      <c r="C14" s="65">
        <f>VLOOKUP($A14,'Return Data'!$B$7:$R$2843,4,0)</f>
        <v>1219.105</v>
      </c>
      <c r="D14" s="65">
        <f>VLOOKUP($A14,'Return Data'!$B$7:$R$2843,5,0)</f>
        <v>3.4211</v>
      </c>
      <c r="E14" s="66">
        <f t="shared" si="0"/>
        <v>6</v>
      </c>
      <c r="F14" s="65">
        <f>VLOOKUP($A14,'Return Data'!$B$7:$R$2843,6,0)</f>
        <v>3.4211</v>
      </c>
      <c r="G14" s="66">
        <f t="shared" si="1"/>
        <v>6</v>
      </c>
      <c r="H14" s="65">
        <f>VLOOKUP($A14,'Return Data'!$B$7:$R$2843,7,0)</f>
        <v>5.6064999999999996</v>
      </c>
      <c r="I14" s="66">
        <f t="shared" si="2"/>
        <v>6</v>
      </c>
      <c r="J14" s="65">
        <f>VLOOKUP($A14,'Return Data'!$B$7:$R$2843,8,0)</f>
        <v>3.8307000000000002</v>
      </c>
      <c r="K14" s="66">
        <f t="shared" si="3"/>
        <v>7</v>
      </c>
      <c r="L14" s="65">
        <f>VLOOKUP($A14,'Return Data'!$B$7:$R$2843,9,0)</f>
        <v>5.5739999999999998</v>
      </c>
      <c r="M14" s="66">
        <f t="shared" si="4"/>
        <v>7</v>
      </c>
      <c r="N14" s="65">
        <f>VLOOKUP($A14,'Return Data'!$B$7:$R$2843,10,0)</f>
        <v>5.7168000000000001</v>
      </c>
      <c r="O14" s="66">
        <f t="shared" si="5"/>
        <v>5</v>
      </c>
      <c r="P14" s="65">
        <f>VLOOKUP($A14,'Return Data'!$B$7:$R$2843,11,0)</f>
        <v>3.8332999999999999</v>
      </c>
      <c r="Q14" s="66">
        <f t="shared" si="6"/>
        <v>7</v>
      </c>
      <c r="R14" s="65">
        <f>VLOOKUP($A14,'Return Data'!$B$7:$R$2843,12,0)</f>
        <v>5.1250999999999998</v>
      </c>
      <c r="S14" s="66">
        <f t="shared" si="7"/>
        <v>7</v>
      </c>
      <c r="T14" s="65">
        <f>VLOOKUP($A14,'Return Data'!$B$7:$R$2843,13,0)</f>
        <v>5.8293999999999997</v>
      </c>
      <c r="U14" s="66">
        <f t="shared" si="8"/>
        <v>7</v>
      </c>
      <c r="V14" s="65">
        <f>VLOOKUP($A14,'Return Data'!$B$7:$R$2843,17,0)</f>
        <v>7.6546000000000003</v>
      </c>
      <c r="W14" s="66">
        <f t="shared" ref="W14" si="12">RANK(V14,V$8:V$14,0)</f>
        <v>5</v>
      </c>
      <c r="X14" s="65"/>
      <c r="Y14" s="66"/>
      <c r="Z14" s="65">
        <f>VLOOKUP($A14,'Return Data'!$B$7:$R$2843,16,0)</f>
        <v>8.0230999999999995</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4.3854142857142859</v>
      </c>
      <c r="E16" s="74"/>
      <c r="F16" s="75">
        <f>AVERAGE(F8:F14)</f>
        <v>4.3854142857142859</v>
      </c>
      <c r="G16" s="74"/>
      <c r="H16" s="75">
        <f>AVERAGE(H8:H14)</f>
        <v>7.9117857142857142</v>
      </c>
      <c r="I16" s="74"/>
      <c r="J16" s="75">
        <f>AVERAGE(J8:J14)</f>
        <v>7.1754714285714281</v>
      </c>
      <c r="K16" s="74"/>
      <c r="L16" s="75">
        <f>AVERAGE(L8:L14)</f>
        <v>8.6700571428571429</v>
      </c>
      <c r="M16" s="74"/>
      <c r="N16" s="75">
        <f>AVERAGE(N8:N14)</f>
        <v>6.7720142857142847</v>
      </c>
      <c r="O16" s="74"/>
      <c r="P16" s="75">
        <f>AVERAGE(P8:P14)</f>
        <v>4.3209857142857153</v>
      </c>
      <c r="Q16" s="74"/>
      <c r="R16" s="75">
        <f>AVERAGE(R8:R14)</f>
        <v>6.2185285714285703</v>
      </c>
      <c r="S16" s="74"/>
      <c r="T16" s="75">
        <f>AVERAGE(T8:T14)</f>
        <v>7.2846714285714285</v>
      </c>
      <c r="U16" s="74"/>
      <c r="V16" s="75">
        <f>AVERAGE(V8:V14)</f>
        <v>8.0216666666666665</v>
      </c>
      <c r="W16" s="74"/>
      <c r="X16" s="75">
        <f>AVERAGE(X8:X14)</f>
        <v>8.247300000000001</v>
      </c>
      <c r="Y16" s="74"/>
      <c r="Z16" s="75">
        <f>AVERAGE(Z8:Z14)</f>
        <v>8.3066571428571425</v>
      </c>
      <c r="AA16" s="76"/>
    </row>
    <row r="17" spans="1:27" x14ac:dyDescent="0.3">
      <c r="A17" s="73" t="s">
        <v>28</v>
      </c>
      <c r="B17" s="74"/>
      <c r="C17" s="74"/>
      <c r="D17" s="75">
        <f>MIN(D8:D14)</f>
        <v>-1.3435999999999999</v>
      </c>
      <c r="E17" s="74"/>
      <c r="F17" s="75">
        <f>MIN(F8:F14)</f>
        <v>-1.3435999999999999</v>
      </c>
      <c r="G17" s="74"/>
      <c r="H17" s="75">
        <f>MIN(H8:H14)</f>
        <v>-1.0737000000000001</v>
      </c>
      <c r="I17" s="74"/>
      <c r="J17" s="75">
        <f>MIN(J8:J14)</f>
        <v>3.8307000000000002</v>
      </c>
      <c r="K17" s="74"/>
      <c r="L17" s="75">
        <f>MIN(L8:L14)</f>
        <v>5.5739999999999998</v>
      </c>
      <c r="M17" s="74"/>
      <c r="N17" s="75">
        <f>MIN(N8:N14)</f>
        <v>3.9819</v>
      </c>
      <c r="O17" s="74"/>
      <c r="P17" s="75">
        <f>MIN(P8:P14)</f>
        <v>3.8332999999999999</v>
      </c>
      <c r="Q17" s="74"/>
      <c r="R17" s="75">
        <f>MIN(R8:R14)</f>
        <v>5.1250999999999998</v>
      </c>
      <c r="S17" s="74"/>
      <c r="T17" s="75">
        <f>MIN(T8:T14)</f>
        <v>5.8293999999999997</v>
      </c>
      <c r="U17" s="74"/>
      <c r="V17" s="75">
        <f>MIN(V8:V14)</f>
        <v>6.6426999999999996</v>
      </c>
      <c r="W17" s="74"/>
      <c r="X17" s="75">
        <f>MIN(X8:X14)</f>
        <v>6.9524999999999997</v>
      </c>
      <c r="Y17" s="74"/>
      <c r="Z17" s="75">
        <f>MIN(Z8:Z14)</f>
        <v>7.1344000000000003</v>
      </c>
      <c r="AA17" s="76"/>
    </row>
    <row r="18" spans="1:27" ht="15" thickBot="1" x14ac:dyDescent="0.35">
      <c r="A18" s="77" t="s">
        <v>29</v>
      </c>
      <c r="B18" s="78"/>
      <c r="C18" s="78"/>
      <c r="D18" s="79">
        <f>MAX(D8:D14)</f>
        <v>7.6989999999999998</v>
      </c>
      <c r="E18" s="78"/>
      <c r="F18" s="79">
        <f>MAX(F8:F14)</f>
        <v>7.6989999999999998</v>
      </c>
      <c r="G18" s="78"/>
      <c r="H18" s="79">
        <f>MAX(H8:H14)</f>
        <v>15.1433</v>
      </c>
      <c r="I18" s="78"/>
      <c r="J18" s="79">
        <f>MAX(J8:J14)</f>
        <v>10.7765</v>
      </c>
      <c r="K18" s="78"/>
      <c r="L18" s="79">
        <f>MAX(L8:L14)</f>
        <v>14.034800000000001</v>
      </c>
      <c r="M18" s="78"/>
      <c r="N18" s="79">
        <f>MAX(N8:N14)</f>
        <v>10.4604</v>
      </c>
      <c r="O18" s="78"/>
      <c r="P18" s="79">
        <f>MAX(P8:P14)</f>
        <v>4.9839000000000002</v>
      </c>
      <c r="Q18" s="78"/>
      <c r="R18" s="79">
        <f>MAX(R8:R14)</f>
        <v>7.1097999999999999</v>
      </c>
      <c r="S18" s="78"/>
      <c r="T18" s="79">
        <f>MAX(T8:T14)</f>
        <v>8.8757999999999999</v>
      </c>
      <c r="U18" s="78"/>
      <c r="V18" s="79">
        <f>MAX(V8:V14)</f>
        <v>9.3298000000000005</v>
      </c>
      <c r="W18" s="78"/>
      <c r="X18" s="79">
        <f>MAX(X8:X14)</f>
        <v>9.2285000000000004</v>
      </c>
      <c r="Y18" s="78"/>
      <c r="Z18" s="79">
        <f>MAX(Z8:Z14)</f>
        <v>8.8507999999999996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44340</v>
      </c>
      <c r="C8" s="65">
        <f>VLOOKUP($A8,'Return Data'!$B$7:$R$2843,4,0)</f>
        <v>268.61489999999998</v>
      </c>
      <c r="D8" s="65">
        <f>VLOOKUP($A8,'Return Data'!$B$7:$R$2843,5,0)</f>
        <v>4.0914000000000001</v>
      </c>
      <c r="E8" s="66">
        <f>RANK(D8,D$8:D$14,0)</f>
        <v>4</v>
      </c>
      <c r="F8" s="65">
        <f>VLOOKUP($A8,'Return Data'!$B$7:$R$2843,6,0)</f>
        <v>4.0914000000000001</v>
      </c>
      <c r="G8" s="66">
        <f>RANK(F8,F$8:F$14,0)</f>
        <v>4</v>
      </c>
      <c r="H8" s="65">
        <f>VLOOKUP($A8,'Return Data'!$B$7:$R$2843,7,0)</f>
        <v>7.2953999999999999</v>
      </c>
      <c r="I8" s="66">
        <f>RANK(H8,H$8:H$14,0)</f>
        <v>5</v>
      </c>
      <c r="J8" s="65">
        <f>VLOOKUP($A8,'Return Data'!$B$7:$R$2843,8,0)</f>
        <v>5.8307000000000002</v>
      </c>
      <c r="K8" s="66">
        <f>RANK(J8,J$8:J$14,0)</f>
        <v>5</v>
      </c>
      <c r="L8" s="65">
        <f>VLOOKUP($A8,'Return Data'!$B$7:$R$2843,9,0)</f>
        <v>7.4671000000000003</v>
      </c>
      <c r="M8" s="66">
        <f>RANK(L8,L$8:L$14,0)</f>
        <v>5</v>
      </c>
      <c r="N8" s="65">
        <f>VLOOKUP($A8,'Return Data'!$B$7:$R$2843,10,0)</f>
        <v>7.2069999999999999</v>
      </c>
      <c r="O8" s="66">
        <f>RANK(N8,N$8:N$14,0)</f>
        <v>3</v>
      </c>
      <c r="P8" s="65">
        <f>VLOOKUP($A8,'Return Data'!$B$7:$R$2843,11,0)</f>
        <v>3.7208999999999999</v>
      </c>
      <c r="Q8" s="66">
        <f>RANK(P8,P$8:P$14,0)</f>
        <v>4</v>
      </c>
      <c r="R8" s="65">
        <f>VLOOKUP($A8,'Return Data'!$B$7:$R$2843,12,0)</f>
        <v>5.1173000000000002</v>
      </c>
      <c r="S8" s="66">
        <f>RANK(R8,R$8:R$14,0)</f>
        <v>5</v>
      </c>
      <c r="T8" s="65">
        <f>VLOOKUP($A8,'Return Data'!$B$7:$R$2843,13,0)</f>
        <v>6.2214999999999998</v>
      </c>
      <c r="U8" s="66">
        <f>RANK(T8,T$8:T$14,0)</f>
        <v>5</v>
      </c>
      <c r="V8" s="65">
        <f>VLOOKUP($A8,'Return Data'!$B$7:$R$2843,17,0)</f>
        <v>7.5182000000000002</v>
      </c>
      <c r="W8" s="66">
        <f>RANK(V8,V$8:V$14,0)</f>
        <v>4</v>
      </c>
      <c r="X8" s="65">
        <f>VLOOKUP($A8,'Return Data'!$B$7:$R$2843,14,0)</f>
        <v>7.9359000000000002</v>
      </c>
      <c r="Y8" s="66">
        <f>RANK(X8,X$8:X$14,0)</f>
        <v>3</v>
      </c>
      <c r="Z8" s="65">
        <f>VLOOKUP($A8,'Return Data'!$B$7:$R$2843,16,0)</f>
        <v>8.4542000000000002</v>
      </c>
      <c r="AA8" s="67">
        <f>RANK(Z8,Z$8:Z$14,0)</f>
        <v>1</v>
      </c>
    </row>
    <row r="9" spans="1:27" x14ac:dyDescent="0.3">
      <c r="A9" s="63" t="s">
        <v>805</v>
      </c>
      <c r="B9" s="64">
        <f>VLOOKUP($A9,'Return Data'!$B$7:$R$2843,3,0)</f>
        <v>44340</v>
      </c>
      <c r="C9" s="65">
        <f>VLOOKUP($A9,'Return Data'!$B$7:$R$2843,4,0)</f>
        <v>31.595800000000001</v>
      </c>
      <c r="D9" s="65">
        <f>VLOOKUP($A9,'Return Data'!$B$7:$R$2843,5,0)</f>
        <v>-2.0019999999999998</v>
      </c>
      <c r="E9" s="66">
        <f t="shared" ref="E9:E14" si="0">RANK(D9,D$8:D$14,0)</f>
        <v>7</v>
      </c>
      <c r="F9" s="65">
        <f>VLOOKUP($A9,'Return Data'!$B$7:$R$2843,6,0)</f>
        <v>-2.0019999999999998</v>
      </c>
      <c r="G9" s="66">
        <f t="shared" ref="G9:G14" si="1">RANK(F9,F$8:F$14,0)</f>
        <v>7</v>
      </c>
      <c r="H9" s="65">
        <f>VLOOKUP($A9,'Return Data'!$B$7:$R$2843,7,0)</f>
        <v>-1.7322</v>
      </c>
      <c r="I9" s="66">
        <f t="shared" ref="I9:I14" si="2">RANK(H9,H$8:H$14,0)</f>
        <v>7</v>
      </c>
      <c r="J9" s="65">
        <f>VLOOKUP($A9,'Return Data'!$B$7:$R$2843,8,0)</f>
        <v>5.0018000000000002</v>
      </c>
      <c r="K9" s="66">
        <f t="shared" ref="K9:K14" si="3">RANK(J9,J$8:J$14,0)</f>
        <v>6</v>
      </c>
      <c r="L9" s="65">
        <f>VLOOKUP($A9,'Return Data'!$B$7:$R$2843,9,0)</f>
        <v>5.4997999999999996</v>
      </c>
      <c r="M9" s="66">
        <f t="shared" ref="M9:M14" si="4">RANK(L9,L$8:L$14,0)</f>
        <v>6</v>
      </c>
      <c r="N9" s="65">
        <f>VLOOKUP($A9,'Return Data'!$B$7:$R$2843,10,0)</f>
        <v>4.5567000000000002</v>
      </c>
      <c r="O9" s="66">
        <f t="shared" ref="O9:O14" si="5">RANK(N9,N$8:N$14,0)</f>
        <v>6</v>
      </c>
      <c r="P9" s="65">
        <f>VLOOKUP($A9,'Return Data'!$B$7:$R$2843,11,0)</f>
        <v>3.7147000000000001</v>
      </c>
      <c r="Q9" s="66">
        <f t="shared" ref="Q9:Q14" si="6">RANK(P9,P$8:P$14,0)</f>
        <v>5</v>
      </c>
      <c r="R9" s="65">
        <f>VLOOKUP($A9,'Return Data'!$B$7:$R$2843,12,0)</f>
        <v>4.8063000000000002</v>
      </c>
      <c r="S9" s="66">
        <f t="shared" ref="S9:S14" si="7">RANK(R9,R$8:R$14,0)</f>
        <v>6</v>
      </c>
      <c r="T9" s="65">
        <f>VLOOKUP($A9,'Return Data'!$B$7:$R$2843,13,0)</f>
        <v>5.2431999999999999</v>
      </c>
      <c r="U9" s="66">
        <f t="shared" ref="U9:U14" si="8">RANK(T9,T$8:T$14,0)</f>
        <v>6</v>
      </c>
      <c r="V9" s="65">
        <f>VLOOKUP($A9,'Return Data'!$B$7:$R$2843,17,0)</f>
        <v>5.9672000000000001</v>
      </c>
      <c r="W9" s="66">
        <f t="shared" ref="W9:W11" si="9">RANK(V9,V$8:V$14,0)</f>
        <v>6</v>
      </c>
      <c r="X9" s="65">
        <f>VLOOKUP($A9,'Return Data'!$B$7:$R$2843,14,0)</f>
        <v>6.3167</v>
      </c>
      <c r="Y9" s="66">
        <f t="shared" ref="Y9:Y11" si="10">RANK(X9,X$8:X$14,0)</f>
        <v>5</v>
      </c>
      <c r="Z9" s="65">
        <f>VLOOKUP($A9,'Return Data'!$B$7:$R$2843,16,0)</f>
        <v>5.891</v>
      </c>
      <c r="AA9" s="67">
        <f t="shared" ref="AA9:AA14" si="11">RANK(Z9,Z$8:Z$14,0)</f>
        <v>7</v>
      </c>
    </row>
    <row r="10" spans="1:27" x14ac:dyDescent="0.3">
      <c r="A10" s="63" t="s">
        <v>807</v>
      </c>
      <c r="B10" s="64">
        <f>VLOOKUP($A10,'Return Data'!$B$7:$R$2843,3,0)</f>
        <v>44340</v>
      </c>
      <c r="C10" s="65">
        <f>VLOOKUP($A10,'Return Data'!$B$7:$R$2843,4,0)</f>
        <v>38.292900000000003</v>
      </c>
      <c r="D10" s="65">
        <f>VLOOKUP($A10,'Return Data'!$B$7:$R$2843,5,0)</f>
        <v>6.2305999999999999</v>
      </c>
      <c r="E10" s="66">
        <f t="shared" si="0"/>
        <v>2</v>
      </c>
      <c r="F10" s="65">
        <f>VLOOKUP($A10,'Return Data'!$B$7:$R$2843,6,0)</f>
        <v>6.2305999999999999</v>
      </c>
      <c r="G10" s="66">
        <f t="shared" si="1"/>
        <v>2</v>
      </c>
      <c r="H10" s="65">
        <f>VLOOKUP($A10,'Return Data'!$B$7:$R$2843,7,0)</f>
        <v>8.06</v>
      </c>
      <c r="I10" s="66">
        <f t="shared" si="2"/>
        <v>4</v>
      </c>
      <c r="J10" s="65">
        <f>VLOOKUP($A10,'Return Data'!$B$7:$R$2843,8,0)</f>
        <v>6.6073000000000004</v>
      </c>
      <c r="K10" s="66">
        <f t="shared" si="3"/>
        <v>3</v>
      </c>
      <c r="L10" s="65">
        <f>VLOOKUP($A10,'Return Data'!$B$7:$R$2843,9,0)</f>
        <v>8.1956000000000007</v>
      </c>
      <c r="M10" s="66">
        <f t="shared" si="4"/>
        <v>4</v>
      </c>
      <c r="N10" s="65">
        <f>VLOOKUP($A10,'Return Data'!$B$7:$R$2843,10,0)</f>
        <v>5.8506</v>
      </c>
      <c r="O10" s="66">
        <f t="shared" si="5"/>
        <v>4</v>
      </c>
      <c r="P10" s="65">
        <f>VLOOKUP($A10,'Return Data'!$B$7:$R$2843,11,0)</f>
        <v>4.7217000000000002</v>
      </c>
      <c r="Q10" s="66">
        <f t="shared" si="6"/>
        <v>1</v>
      </c>
      <c r="R10" s="65">
        <f>VLOOKUP($A10,'Return Data'!$B$7:$R$2843,12,0)</f>
        <v>6.3951000000000002</v>
      </c>
      <c r="S10" s="66">
        <f t="shared" si="7"/>
        <v>3</v>
      </c>
      <c r="T10" s="65">
        <f>VLOOKUP($A10,'Return Data'!$B$7:$R$2843,13,0)</f>
        <v>7.2912999999999997</v>
      </c>
      <c r="U10" s="66">
        <f t="shared" si="8"/>
        <v>4</v>
      </c>
      <c r="V10" s="65">
        <f>VLOOKUP($A10,'Return Data'!$B$7:$R$2843,17,0)</f>
        <v>7.9069000000000003</v>
      </c>
      <c r="W10" s="66">
        <f t="shared" si="9"/>
        <v>2</v>
      </c>
      <c r="X10" s="65">
        <f>VLOOKUP($A10,'Return Data'!$B$7:$R$2843,14,0)</f>
        <v>8.0646000000000004</v>
      </c>
      <c r="Y10" s="66">
        <f t="shared" si="10"/>
        <v>2</v>
      </c>
      <c r="Z10" s="65">
        <f>VLOOKUP($A10,'Return Data'!$B$7:$R$2843,16,0)</f>
        <v>8.1601999999999997</v>
      </c>
      <c r="AA10" s="67">
        <f t="shared" si="11"/>
        <v>2</v>
      </c>
    </row>
    <row r="11" spans="1:27" x14ac:dyDescent="0.3">
      <c r="A11" s="63" t="s">
        <v>809</v>
      </c>
      <c r="B11" s="64">
        <f>VLOOKUP($A11,'Return Data'!$B$7:$R$2843,3,0)</f>
        <v>44340</v>
      </c>
      <c r="C11" s="65">
        <f>VLOOKUP($A11,'Return Data'!$B$7:$R$2843,4,0)</f>
        <v>327.23950000000002</v>
      </c>
      <c r="D11" s="65">
        <f>VLOOKUP($A11,'Return Data'!$B$7:$R$2843,5,0)</f>
        <v>6.9789000000000003</v>
      </c>
      <c r="E11" s="66">
        <f t="shared" si="0"/>
        <v>1</v>
      </c>
      <c r="F11" s="65">
        <f>VLOOKUP($A11,'Return Data'!$B$7:$R$2843,6,0)</f>
        <v>6.9789000000000003</v>
      </c>
      <c r="G11" s="66">
        <f t="shared" si="1"/>
        <v>1</v>
      </c>
      <c r="H11" s="65">
        <f>VLOOKUP($A11,'Return Data'!$B$7:$R$2843,7,0)</f>
        <v>10.2066</v>
      </c>
      <c r="I11" s="66">
        <f t="shared" si="2"/>
        <v>2</v>
      </c>
      <c r="J11" s="65">
        <f>VLOOKUP($A11,'Return Data'!$B$7:$R$2843,8,0)</f>
        <v>10.0532</v>
      </c>
      <c r="K11" s="66">
        <f t="shared" si="3"/>
        <v>2</v>
      </c>
      <c r="L11" s="65">
        <f>VLOOKUP($A11,'Return Data'!$B$7:$R$2843,9,0)</f>
        <v>8.9602000000000004</v>
      </c>
      <c r="M11" s="66">
        <f t="shared" si="4"/>
        <v>2</v>
      </c>
      <c r="N11" s="65">
        <f>VLOOKUP($A11,'Return Data'!$B$7:$R$2843,10,0)</f>
        <v>3.2553999999999998</v>
      </c>
      <c r="O11" s="66">
        <f t="shared" si="5"/>
        <v>7</v>
      </c>
      <c r="P11" s="65">
        <f>VLOOKUP($A11,'Return Data'!$B$7:$R$2843,11,0)</f>
        <v>4.2474999999999996</v>
      </c>
      <c r="Q11" s="66">
        <f t="shared" si="6"/>
        <v>2</v>
      </c>
      <c r="R11" s="65">
        <f>VLOOKUP($A11,'Return Data'!$B$7:$R$2843,12,0)</f>
        <v>6.2732000000000001</v>
      </c>
      <c r="S11" s="66">
        <f t="shared" si="7"/>
        <v>4</v>
      </c>
      <c r="T11" s="65">
        <f>VLOOKUP($A11,'Return Data'!$B$7:$R$2843,13,0)</f>
        <v>7.5396999999999998</v>
      </c>
      <c r="U11" s="66">
        <f t="shared" si="8"/>
        <v>3</v>
      </c>
      <c r="V11" s="65">
        <f>VLOOKUP($A11,'Return Data'!$B$7:$R$2843,17,0)</f>
        <v>7.8711000000000002</v>
      </c>
      <c r="W11" s="66">
        <f t="shared" si="9"/>
        <v>3</v>
      </c>
      <c r="X11" s="65">
        <f>VLOOKUP($A11,'Return Data'!$B$7:$R$2843,14,0)</f>
        <v>7.8361000000000001</v>
      </c>
      <c r="Y11" s="66">
        <f t="shared" si="10"/>
        <v>4</v>
      </c>
      <c r="Z11" s="65">
        <f>VLOOKUP($A11,'Return Data'!$B$7:$R$2843,16,0)</f>
        <v>7.9348000000000001</v>
      </c>
      <c r="AA11" s="67">
        <f t="shared" si="11"/>
        <v>4</v>
      </c>
    </row>
    <row r="12" spans="1:27" x14ac:dyDescent="0.3">
      <c r="A12" s="63" t="s">
        <v>812</v>
      </c>
      <c r="B12" s="64">
        <f>VLOOKUP($A12,'Return Data'!$B$7:$R$2843,3,0)</f>
        <v>44340</v>
      </c>
      <c r="C12" s="65">
        <f>VLOOKUP($A12,'Return Data'!$B$7:$R$2843,4,0)</f>
        <v>1170.5051000000001</v>
      </c>
      <c r="D12" s="65">
        <f>VLOOKUP($A12,'Return Data'!$B$7:$R$2843,5,0)</f>
        <v>5.5561999999999996</v>
      </c>
      <c r="E12" s="66">
        <f t="shared" si="0"/>
        <v>3</v>
      </c>
      <c r="F12" s="65">
        <f>VLOOKUP($A12,'Return Data'!$B$7:$R$2843,6,0)</f>
        <v>5.5561999999999996</v>
      </c>
      <c r="G12" s="66">
        <f t="shared" si="1"/>
        <v>3</v>
      </c>
      <c r="H12" s="65">
        <f>VLOOKUP($A12,'Return Data'!$B$7:$R$2843,7,0)</f>
        <v>14.7422</v>
      </c>
      <c r="I12" s="66">
        <f t="shared" si="2"/>
        <v>1</v>
      </c>
      <c r="J12" s="65">
        <f>VLOOKUP($A12,'Return Data'!$B$7:$R$2843,8,0)</f>
        <v>10.2576</v>
      </c>
      <c r="K12" s="66">
        <f t="shared" si="3"/>
        <v>1</v>
      </c>
      <c r="L12" s="65">
        <f>VLOOKUP($A12,'Return Data'!$B$7:$R$2843,9,0)</f>
        <v>13.63</v>
      </c>
      <c r="M12" s="66">
        <f t="shared" si="4"/>
        <v>1</v>
      </c>
      <c r="N12" s="65">
        <f>VLOOKUP($A12,'Return Data'!$B$7:$R$2843,10,0)</f>
        <v>10.0497</v>
      </c>
      <c r="O12" s="66">
        <f t="shared" si="5"/>
        <v>1</v>
      </c>
      <c r="P12" s="65">
        <f>VLOOKUP($A12,'Return Data'!$B$7:$R$2843,11,0)</f>
        <v>3.6919</v>
      </c>
      <c r="Q12" s="66">
        <f t="shared" si="6"/>
        <v>6</v>
      </c>
      <c r="R12" s="65">
        <f>VLOOKUP($A12,'Return Data'!$B$7:$R$2843,12,0)</f>
        <v>6.6890000000000001</v>
      </c>
      <c r="S12" s="66">
        <f t="shared" si="7"/>
        <v>1</v>
      </c>
      <c r="T12" s="65">
        <f>VLOOKUP($A12,'Return Data'!$B$7:$R$2843,13,0)</f>
        <v>8.4403000000000006</v>
      </c>
      <c r="U12" s="66">
        <f t="shared" si="8"/>
        <v>1</v>
      </c>
      <c r="V12" s="65"/>
      <c r="W12" s="66"/>
      <c r="X12" s="65"/>
      <c r="Y12" s="66"/>
      <c r="Z12" s="65">
        <f>VLOOKUP($A12,'Return Data'!$B$7:$R$2843,16,0)</f>
        <v>8.0634999999999994</v>
      </c>
      <c r="AA12" s="67">
        <f t="shared" si="11"/>
        <v>3</v>
      </c>
    </row>
    <row r="13" spans="1:27" x14ac:dyDescent="0.3">
      <c r="A13" s="63" t="s">
        <v>813</v>
      </c>
      <c r="B13" s="64">
        <f>VLOOKUP($A13,'Return Data'!$B$7:$R$2843,3,0)</f>
        <v>44340</v>
      </c>
      <c r="C13" s="65">
        <f>VLOOKUP($A13,'Return Data'!$B$7:$R$2843,4,0)</f>
        <v>35.064999999999998</v>
      </c>
      <c r="D13" s="65">
        <f>VLOOKUP($A13,'Return Data'!$B$7:$R$2843,5,0)</f>
        <v>3.9220999999999999</v>
      </c>
      <c r="E13" s="66">
        <f t="shared" si="0"/>
        <v>5</v>
      </c>
      <c r="F13" s="65">
        <f>VLOOKUP($A13,'Return Data'!$B$7:$R$2843,6,0)</f>
        <v>3.9220999999999999</v>
      </c>
      <c r="G13" s="66">
        <f t="shared" si="1"/>
        <v>5</v>
      </c>
      <c r="H13" s="65">
        <f>VLOOKUP($A13,'Return Data'!$B$7:$R$2843,7,0)</f>
        <v>8.6837999999999997</v>
      </c>
      <c r="I13" s="66">
        <f t="shared" si="2"/>
        <v>3</v>
      </c>
      <c r="J13" s="65">
        <f>VLOOKUP($A13,'Return Data'!$B$7:$R$2843,8,0)</f>
        <v>6.1111000000000004</v>
      </c>
      <c r="K13" s="66">
        <f t="shared" si="3"/>
        <v>4</v>
      </c>
      <c r="L13" s="65">
        <f>VLOOKUP($A13,'Return Data'!$B$7:$R$2843,9,0)</f>
        <v>8.8295999999999992</v>
      </c>
      <c r="M13" s="66">
        <f t="shared" si="4"/>
        <v>3</v>
      </c>
      <c r="N13" s="65">
        <f>VLOOKUP($A13,'Return Data'!$B$7:$R$2843,10,0)</f>
        <v>8.2539999999999996</v>
      </c>
      <c r="O13" s="66">
        <f t="shared" si="5"/>
        <v>2</v>
      </c>
      <c r="P13" s="65">
        <f>VLOOKUP($A13,'Return Data'!$B$7:$R$2843,11,0)</f>
        <v>3.7783000000000002</v>
      </c>
      <c r="Q13" s="66">
        <f t="shared" si="6"/>
        <v>3</v>
      </c>
      <c r="R13" s="65">
        <f>VLOOKUP($A13,'Return Data'!$B$7:$R$2843,12,0)</f>
        <v>6.4816000000000003</v>
      </c>
      <c r="S13" s="66">
        <f t="shared" si="7"/>
        <v>2</v>
      </c>
      <c r="T13" s="65">
        <f>VLOOKUP($A13,'Return Data'!$B$7:$R$2843,13,0)</f>
        <v>7.6745999999999999</v>
      </c>
      <c r="U13" s="66">
        <f t="shared" si="8"/>
        <v>2</v>
      </c>
      <c r="V13" s="65">
        <f>VLOOKUP($A13,'Return Data'!$B$7:$R$2843,17,0)</f>
        <v>8.9108999999999998</v>
      </c>
      <c r="W13" s="66">
        <f t="shared" ref="W13:W14" si="12">RANK(V13,V$8:V$14,0)</f>
        <v>1</v>
      </c>
      <c r="X13" s="65">
        <f>VLOOKUP($A13,'Return Data'!$B$7:$R$2843,14,0)</f>
        <v>8.7861999999999991</v>
      </c>
      <c r="Y13" s="66">
        <f t="shared" ref="Y13" si="13">RANK(X13,X$8:X$14,0)</f>
        <v>1</v>
      </c>
      <c r="Z13" s="65">
        <f>VLOOKUP($A13,'Return Data'!$B$7:$R$2843,16,0)</f>
        <v>7.7854999999999999</v>
      </c>
      <c r="AA13" s="67">
        <f t="shared" si="11"/>
        <v>5</v>
      </c>
    </row>
    <row r="14" spans="1:27" x14ac:dyDescent="0.3">
      <c r="A14" s="63" t="s">
        <v>816</v>
      </c>
      <c r="B14" s="64">
        <f>VLOOKUP($A14,'Return Data'!$B$7:$R$2843,3,0)</f>
        <v>44340</v>
      </c>
      <c r="C14" s="65">
        <f>VLOOKUP($A14,'Return Data'!$B$7:$R$2843,4,0)</f>
        <v>1189.3338000000001</v>
      </c>
      <c r="D14" s="65">
        <f>VLOOKUP($A14,'Return Data'!$B$7:$R$2843,5,0)</f>
        <v>2.5508000000000002</v>
      </c>
      <c r="E14" s="66">
        <f t="shared" si="0"/>
        <v>6</v>
      </c>
      <c r="F14" s="65">
        <f>VLOOKUP($A14,'Return Data'!$B$7:$R$2843,6,0)</f>
        <v>2.5508000000000002</v>
      </c>
      <c r="G14" s="66">
        <f t="shared" si="1"/>
        <v>6</v>
      </c>
      <c r="H14" s="65">
        <f>VLOOKUP($A14,'Return Data'!$B$7:$R$2843,7,0)</f>
        <v>4.7352999999999996</v>
      </c>
      <c r="I14" s="66">
        <f t="shared" si="2"/>
        <v>6</v>
      </c>
      <c r="J14" s="65">
        <f>VLOOKUP($A14,'Return Data'!$B$7:$R$2843,8,0)</f>
        <v>2.9594</v>
      </c>
      <c r="K14" s="66">
        <f t="shared" si="3"/>
        <v>7</v>
      </c>
      <c r="L14" s="65">
        <f>VLOOKUP($A14,'Return Data'!$B$7:$R$2843,9,0)</f>
        <v>4.7001999999999997</v>
      </c>
      <c r="M14" s="66">
        <f t="shared" si="4"/>
        <v>7</v>
      </c>
      <c r="N14" s="65">
        <f>VLOOKUP($A14,'Return Data'!$B$7:$R$2843,10,0)</f>
        <v>4.8300999999999998</v>
      </c>
      <c r="O14" s="66">
        <f t="shared" si="5"/>
        <v>5</v>
      </c>
      <c r="P14" s="65">
        <f>VLOOKUP($A14,'Return Data'!$B$7:$R$2843,11,0)</f>
        <v>2.9335</v>
      </c>
      <c r="Q14" s="66">
        <f t="shared" si="6"/>
        <v>7</v>
      </c>
      <c r="R14" s="65">
        <f>VLOOKUP($A14,'Return Data'!$B$7:$R$2843,12,0)</f>
        <v>4.1967999999999996</v>
      </c>
      <c r="S14" s="66">
        <f t="shared" si="7"/>
        <v>7</v>
      </c>
      <c r="T14" s="65">
        <f>VLOOKUP($A14,'Return Data'!$B$7:$R$2843,13,0)</f>
        <v>4.8712999999999997</v>
      </c>
      <c r="U14" s="66">
        <f t="shared" si="8"/>
        <v>7</v>
      </c>
      <c r="V14" s="65">
        <f>VLOOKUP($A14,'Return Data'!$B$7:$R$2843,17,0)</f>
        <v>6.6535000000000002</v>
      </c>
      <c r="W14" s="66">
        <f t="shared" si="12"/>
        <v>5</v>
      </c>
      <c r="X14" s="65"/>
      <c r="Y14" s="66"/>
      <c r="Z14" s="65">
        <f>VLOOKUP($A14,'Return Data'!$B$7:$R$2843,16,0)</f>
        <v>6.9877000000000002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3.9039999999999999</v>
      </c>
      <c r="E16" s="74"/>
      <c r="F16" s="75">
        <f>AVERAGE(F8:F14)</f>
        <v>3.9039999999999999</v>
      </c>
      <c r="G16" s="74"/>
      <c r="H16" s="75">
        <f>AVERAGE(H8:H14)</f>
        <v>7.4273000000000007</v>
      </c>
      <c r="I16" s="74"/>
      <c r="J16" s="75">
        <f>AVERAGE(J8:J14)</f>
        <v>6.6887285714285714</v>
      </c>
      <c r="K16" s="74"/>
      <c r="L16" s="75">
        <f>AVERAGE(L8:L14)</f>
        <v>8.1832142857142873</v>
      </c>
      <c r="M16" s="74"/>
      <c r="N16" s="75">
        <f>AVERAGE(N8:N14)</f>
        <v>6.2862142857142862</v>
      </c>
      <c r="O16" s="74"/>
      <c r="P16" s="75">
        <f>AVERAGE(P8:P14)</f>
        <v>3.8297857142857139</v>
      </c>
      <c r="Q16" s="74"/>
      <c r="R16" s="75">
        <f>AVERAGE(R8:R14)</f>
        <v>5.7084714285714284</v>
      </c>
      <c r="S16" s="74"/>
      <c r="T16" s="75">
        <f>AVERAGE(T8:T14)</f>
        <v>6.7545571428571431</v>
      </c>
      <c r="U16" s="74"/>
      <c r="V16" s="75">
        <f>AVERAGE(V8:V14)</f>
        <v>7.4712999999999994</v>
      </c>
      <c r="W16" s="74"/>
      <c r="X16" s="75">
        <f>AVERAGE(X8:X14)</f>
        <v>7.7879000000000005</v>
      </c>
      <c r="Y16" s="74"/>
      <c r="Z16" s="75">
        <f>AVERAGE(Z8:Z14)</f>
        <v>7.6109857142857136</v>
      </c>
      <c r="AA16" s="76"/>
    </row>
    <row r="17" spans="1:27" x14ac:dyDescent="0.3">
      <c r="A17" s="73" t="s">
        <v>28</v>
      </c>
      <c r="B17" s="74"/>
      <c r="C17" s="74"/>
      <c r="D17" s="75">
        <f>MIN(D8:D14)</f>
        <v>-2.0019999999999998</v>
      </c>
      <c r="E17" s="74"/>
      <c r="F17" s="75">
        <f>MIN(F8:F14)</f>
        <v>-2.0019999999999998</v>
      </c>
      <c r="G17" s="74"/>
      <c r="H17" s="75">
        <f>MIN(H8:H14)</f>
        <v>-1.7322</v>
      </c>
      <c r="I17" s="74"/>
      <c r="J17" s="75">
        <f>MIN(J8:J14)</f>
        <v>2.9594</v>
      </c>
      <c r="K17" s="74"/>
      <c r="L17" s="75">
        <f>MIN(L8:L14)</f>
        <v>4.7001999999999997</v>
      </c>
      <c r="M17" s="74"/>
      <c r="N17" s="75">
        <f>MIN(N8:N14)</f>
        <v>3.2553999999999998</v>
      </c>
      <c r="O17" s="74"/>
      <c r="P17" s="75">
        <f>MIN(P8:P14)</f>
        <v>2.9335</v>
      </c>
      <c r="Q17" s="74"/>
      <c r="R17" s="75">
        <f>MIN(R8:R14)</f>
        <v>4.1967999999999996</v>
      </c>
      <c r="S17" s="74"/>
      <c r="T17" s="75">
        <f>MIN(T8:T14)</f>
        <v>4.8712999999999997</v>
      </c>
      <c r="U17" s="74"/>
      <c r="V17" s="75">
        <f>MIN(V8:V14)</f>
        <v>5.9672000000000001</v>
      </c>
      <c r="W17" s="74"/>
      <c r="X17" s="75">
        <f>MIN(X8:X14)</f>
        <v>6.3167</v>
      </c>
      <c r="Y17" s="74"/>
      <c r="Z17" s="75">
        <f>MIN(Z8:Z14)</f>
        <v>5.891</v>
      </c>
      <c r="AA17" s="76"/>
    </row>
    <row r="18" spans="1:27" ht="15" thickBot="1" x14ac:dyDescent="0.35">
      <c r="A18" s="77" t="s">
        <v>29</v>
      </c>
      <c r="B18" s="78"/>
      <c r="C18" s="78"/>
      <c r="D18" s="79">
        <f>MAX(D8:D14)</f>
        <v>6.9789000000000003</v>
      </c>
      <c r="E18" s="78"/>
      <c r="F18" s="79">
        <f>MAX(F8:F14)</f>
        <v>6.9789000000000003</v>
      </c>
      <c r="G18" s="78"/>
      <c r="H18" s="79">
        <f>MAX(H8:H14)</f>
        <v>14.7422</v>
      </c>
      <c r="I18" s="78"/>
      <c r="J18" s="79">
        <f>MAX(J8:J14)</f>
        <v>10.2576</v>
      </c>
      <c r="K18" s="78"/>
      <c r="L18" s="79">
        <f>MAX(L8:L14)</f>
        <v>13.63</v>
      </c>
      <c r="M18" s="78"/>
      <c r="N18" s="79">
        <f>MAX(N8:N14)</f>
        <v>10.0497</v>
      </c>
      <c r="O18" s="78"/>
      <c r="P18" s="79">
        <f>MAX(P8:P14)</f>
        <v>4.7217000000000002</v>
      </c>
      <c r="Q18" s="78"/>
      <c r="R18" s="79">
        <f>MAX(R8:R14)</f>
        <v>6.6890000000000001</v>
      </c>
      <c r="S18" s="78"/>
      <c r="T18" s="79">
        <f>MAX(T8:T14)</f>
        <v>8.4403000000000006</v>
      </c>
      <c r="U18" s="78"/>
      <c r="V18" s="79">
        <f>MAX(V8:V14)</f>
        <v>8.9108999999999998</v>
      </c>
      <c r="W18" s="78"/>
      <c r="X18" s="79">
        <f>MAX(X8:X14)</f>
        <v>8.7861999999999991</v>
      </c>
      <c r="Y18" s="78"/>
      <c r="Z18" s="79">
        <f>MAX(Z8:Z14)</f>
        <v>8.4542000000000002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44340</v>
      </c>
      <c r="C8" s="65">
        <f>VLOOKUP($A8,'Return Data'!$B$7:$R$2843,4,0)</f>
        <v>333.11430000000001</v>
      </c>
      <c r="D8" s="65">
        <f>VLOOKUP($A8,'Return Data'!$B$7:$R$2843,5,0)</f>
        <v>3.0573000000000001</v>
      </c>
      <c r="E8" s="66">
        <f t="shared" ref="E8:E50" si="0">RANK(D8,D$8:D$50,0)</f>
        <v>20</v>
      </c>
      <c r="F8" s="65">
        <f>VLOOKUP($A8,'Return Data'!$B$7:$R$2843,6,0)</f>
        <v>3.2660999999999998</v>
      </c>
      <c r="G8" s="66">
        <f t="shared" ref="G8:G50" si="1">RANK(F8,F$8:F$50,0)</f>
        <v>9</v>
      </c>
      <c r="H8" s="65">
        <f>VLOOKUP($A8,'Return Data'!$B$7:$R$2843,7,0)</f>
        <v>3.2797999999999998</v>
      </c>
      <c r="I8" s="66">
        <f t="shared" ref="I8:I50" si="2">RANK(H8,H$8:H$50,0)</f>
        <v>8</v>
      </c>
      <c r="J8" s="65">
        <f>VLOOKUP($A8,'Return Data'!$B$7:$R$2843,8,0)</f>
        <v>3.3086000000000002</v>
      </c>
      <c r="K8" s="66">
        <f t="shared" ref="K8:K50" si="3">RANK(J8,J$8:J$50,0)</f>
        <v>9</v>
      </c>
      <c r="L8" s="65">
        <f>VLOOKUP($A8,'Return Data'!$B$7:$R$2843,9,0)</f>
        <v>3.1819000000000002</v>
      </c>
      <c r="M8" s="66">
        <f t="shared" ref="M8:M50" si="4">RANK(L8,L$8:L$50,0)</f>
        <v>12</v>
      </c>
      <c r="N8" s="65">
        <f>VLOOKUP($A8,'Return Data'!$B$7:$R$2843,10,0)</f>
        <v>3.2547999999999999</v>
      </c>
      <c r="O8" s="66">
        <f t="shared" ref="O8:O50" si="5">RANK(N8,N$8:N$50,0)</f>
        <v>16</v>
      </c>
      <c r="P8" s="65">
        <f>VLOOKUP($A8,'Return Data'!$B$7:$R$2843,11,0)</f>
        <v>3.1821999999999999</v>
      </c>
      <c r="Q8" s="66">
        <f t="shared" ref="Q8:Q50" si="6">RANK(P8,P$8:P$50,0)</f>
        <v>19</v>
      </c>
      <c r="R8" s="65">
        <f>VLOOKUP($A8,'Return Data'!$B$7:$R$2843,12,0)</f>
        <v>3.2296</v>
      </c>
      <c r="S8" s="66">
        <f t="shared" ref="S8:S50" si="7">RANK(R8,R$8:R$50,0)</f>
        <v>15</v>
      </c>
      <c r="T8" s="65">
        <f>VLOOKUP($A8,'Return Data'!$B$7:$R$2843,13,0)</f>
        <v>3.3910999999999998</v>
      </c>
      <c r="U8" s="66">
        <f t="shared" ref="U8:U23" si="8">RANK(T8,T$8:T$50,0)</f>
        <v>8</v>
      </c>
      <c r="V8" s="65">
        <f>VLOOKUP($A8,'Return Data'!$B$7:$R$2843,17,0)</f>
        <v>4.7291999999999996</v>
      </c>
      <c r="W8" s="66">
        <f t="shared" ref="W8:W23" si="9">RANK(V8,V$8:V$50,0)</f>
        <v>6</v>
      </c>
      <c r="X8" s="65">
        <f>VLOOKUP($A8,'Return Data'!$B$7:$R$2843,14,0)</f>
        <v>5.6886000000000001</v>
      </c>
      <c r="Y8" s="66">
        <f t="shared" ref="Y8:Y23" si="10">RANK(X8,X$8:X$50,0)</f>
        <v>7</v>
      </c>
      <c r="Z8" s="65">
        <f>VLOOKUP($A8,'Return Data'!$B$7:$R$2843,16,0)</f>
        <v>7.3236999999999997</v>
      </c>
      <c r="AA8" s="67">
        <f t="shared" ref="AA8:AA50" si="11">RANK(Z8,Z$8:Z$50,0)</f>
        <v>3</v>
      </c>
    </row>
    <row r="9" spans="1:27" x14ac:dyDescent="0.3">
      <c r="A9" s="63" t="s">
        <v>119</v>
      </c>
      <c r="B9" s="64">
        <f>VLOOKUP($A9,'Return Data'!$B$7:$R$2843,3,0)</f>
        <v>44340</v>
      </c>
      <c r="C9" s="65">
        <f>VLOOKUP($A9,'Return Data'!$B$7:$R$2843,4,0)</f>
        <v>2295.5011</v>
      </c>
      <c r="D9" s="65">
        <f>VLOOKUP($A9,'Return Data'!$B$7:$R$2843,5,0)</f>
        <v>2.8449</v>
      </c>
      <c r="E9" s="66">
        <f t="shared" si="0"/>
        <v>32</v>
      </c>
      <c r="F9" s="65">
        <f>VLOOKUP($A9,'Return Data'!$B$7:$R$2843,6,0)</f>
        <v>3.1215999999999999</v>
      </c>
      <c r="G9" s="66">
        <f t="shared" si="1"/>
        <v>31</v>
      </c>
      <c r="H9" s="65">
        <f>VLOOKUP($A9,'Return Data'!$B$7:$R$2843,7,0)</f>
        <v>3.1734</v>
      </c>
      <c r="I9" s="66">
        <f t="shared" si="2"/>
        <v>26</v>
      </c>
      <c r="J9" s="65">
        <f>VLOOKUP($A9,'Return Data'!$B$7:$R$2843,8,0)</f>
        <v>3.1882000000000001</v>
      </c>
      <c r="K9" s="66">
        <f t="shared" si="3"/>
        <v>27</v>
      </c>
      <c r="L9" s="65">
        <f>VLOOKUP($A9,'Return Data'!$B$7:$R$2843,9,0)</f>
        <v>3.1002999999999998</v>
      </c>
      <c r="M9" s="66">
        <f t="shared" si="4"/>
        <v>24</v>
      </c>
      <c r="N9" s="65">
        <f>VLOOKUP($A9,'Return Data'!$B$7:$R$2843,10,0)</f>
        <v>3.2181000000000002</v>
      </c>
      <c r="O9" s="66">
        <f t="shared" si="5"/>
        <v>22</v>
      </c>
      <c r="P9" s="65">
        <f>VLOOKUP($A9,'Return Data'!$B$7:$R$2843,11,0)</f>
        <v>3.1518000000000002</v>
      </c>
      <c r="Q9" s="66">
        <f t="shared" si="6"/>
        <v>26</v>
      </c>
      <c r="R9" s="65">
        <f>VLOOKUP($A9,'Return Data'!$B$7:$R$2843,12,0)</f>
        <v>3.2158000000000002</v>
      </c>
      <c r="S9" s="66">
        <f t="shared" si="7"/>
        <v>20</v>
      </c>
      <c r="T9" s="65">
        <f>VLOOKUP($A9,'Return Data'!$B$7:$R$2843,13,0)</f>
        <v>3.3050999999999999</v>
      </c>
      <c r="U9" s="66">
        <f t="shared" si="8"/>
        <v>16</v>
      </c>
      <c r="V9" s="65">
        <f>VLOOKUP($A9,'Return Data'!$B$7:$R$2843,17,0)</f>
        <v>4.6525999999999996</v>
      </c>
      <c r="W9" s="66">
        <f t="shared" si="9"/>
        <v>14</v>
      </c>
      <c r="X9" s="65">
        <f>VLOOKUP($A9,'Return Data'!$B$7:$R$2843,14,0)</f>
        <v>5.6364999999999998</v>
      </c>
      <c r="Y9" s="66">
        <f t="shared" si="10"/>
        <v>13</v>
      </c>
      <c r="Z9" s="65">
        <f>VLOOKUP($A9,'Return Data'!$B$7:$R$2843,16,0)</f>
        <v>7.2713000000000001</v>
      </c>
      <c r="AA9" s="67">
        <f t="shared" si="11"/>
        <v>11</v>
      </c>
    </row>
    <row r="10" spans="1:27" x14ac:dyDescent="0.3">
      <c r="A10" s="63" t="s">
        <v>120</v>
      </c>
      <c r="B10" s="64">
        <f>VLOOKUP($A10,'Return Data'!$B$7:$R$2843,3,0)</f>
        <v>44340</v>
      </c>
      <c r="C10" s="65">
        <f>VLOOKUP($A10,'Return Data'!$B$7:$R$2843,4,0)</f>
        <v>2380.8852999999999</v>
      </c>
      <c r="D10" s="65">
        <f>VLOOKUP($A10,'Return Data'!$B$7:$R$2843,5,0)</f>
        <v>3.1353</v>
      </c>
      <c r="E10" s="66">
        <f t="shared" si="0"/>
        <v>12</v>
      </c>
      <c r="F10" s="65">
        <f>VLOOKUP($A10,'Return Data'!$B$7:$R$2843,6,0)</f>
        <v>3.2576000000000001</v>
      </c>
      <c r="G10" s="66">
        <f t="shared" si="1"/>
        <v>10</v>
      </c>
      <c r="H10" s="65">
        <f>VLOOKUP($A10,'Return Data'!$B$7:$R$2843,7,0)</f>
        <v>3.3079999999999998</v>
      </c>
      <c r="I10" s="66">
        <f t="shared" si="2"/>
        <v>4</v>
      </c>
      <c r="J10" s="65">
        <f>VLOOKUP($A10,'Return Data'!$B$7:$R$2843,8,0)</f>
        <v>3.3098999999999998</v>
      </c>
      <c r="K10" s="66">
        <f t="shared" si="3"/>
        <v>8</v>
      </c>
      <c r="L10" s="65">
        <f>VLOOKUP($A10,'Return Data'!$B$7:$R$2843,9,0)</f>
        <v>3.2376</v>
      </c>
      <c r="M10" s="66">
        <f t="shared" si="4"/>
        <v>6</v>
      </c>
      <c r="N10" s="65">
        <f>VLOOKUP($A10,'Return Data'!$B$7:$R$2843,10,0)</f>
        <v>3.3733</v>
      </c>
      <c r="O10" s="66">
        <f t="shared" si="5"/>
        <v>3</v>
      </c>
      <c r="P10" s="65">
        <f>VLOOKUP($A10,'Return Data'!$B$7:$R$2843,11,0)</f>
        <v>3.2536</v>
      </c>
      <c r="Q10" s="66">
        <f t="shared" si="6"/>
        <v>11</v>
      </c>
      <c r="R10" s="65">
        <f>VLOOKUP($A10,'Return Data'!$B$7:$R$2843,12,0)</f>
        <v>3.2829000000000002</v>
      </c>
      <c r="S10" s="66">
        <f t="shared" si="7"/>
        <v>8</v>
      </c>
      <c r="T10" s="65">
        <f>VLOOKUP($A10,'Return Data'!$B$7:$R$2843,13,0)</f>
        <v>3.2890000000000001</v>
      </c>
      <c r="U10" s="66">
        <f t="shared" si="8"/>
        <v>19</v>
      </c>
      <c r="V10" s="65">
        <f>VLOOKUP($A10,'Return Data'!$B$7:$R$2843,17,0)</f>
        <v>4.6323999999999996</v>
      </c>
      <c r="W10" s="66">
        <f t="shared" si="9"/>
        <v>16</v>
      </c>
      <c r="X10" s="65">
        <f>VLOOKUP($A10,'Return Data'!$B$7:$R$2843,14,0)</f>
        <v>5.6369999999999996</v>
      </c>
      <c r="Y10" s="66">
        <f t="shared" si="10"/>
        <v>12</v>
      </c>
      <c r="Z10" s="65">
        <f>VLOOKUP($A10,'Return Data'!$B$7:$R$2843,16,0)</f>
        <v>7.3113999999999999</v>
      </c>
      <c r="AA10" s="67">
        <f t="shared" si="11"/>
        <v>4</v>
      </c>
    </row>
    <row r="11" spans="1:27" x14ac:dyDescent="0.3">
      <c r="A11" s="63" t="s">
        <v>121</v>
      </c>
      <c r="B11" s="64">
        <f>VLOOKUP($A11,'Return Data'!$B$7:$R$2843,3,0)</f>
        <v>44340</v>
      </c>
      <c r="C11" s="65">
        <f>VLOOKUP($A11,'Return Data'!$B$7:$R$2843,4,0)</f>
        <v>3182.2028</v>
      </c>
      <c r="D11" s="65">
        <f>VLOOKUP($A11,'Return Data'!$B$7:$R$2843,5,0)</f>
        <v>3.4022999999999999</v>
      </c>
      <c r="E11" s="66">
        <f t="shared" si="0"/>
        <v>4</v>
      </c>
      <c r="F11" s="65">
        <f>VLOOKUP($A11,'Return Data'!$B$7:$R$2843,6,0)</f>
        <v>3.3858000000000001</v>
      </c>
      <c r="G11" s="66">
        <f t="shared" si="1"/>
        <v>3</v>
      </c>
      <c r="H11" s="65">
        <f>VLOOKUP($A11,'Return Data'!$B$7:$R$2843,7,0)</f>
        <v>3.3077999999999999</v>
      </c>
      <c r="I11" s="66">
        <f t="shared" si="2"/>
        <v>5</v>
      </c>
      <c r="J11" s="65">
        <f>VLOOKUP($A11,'Return Data'!$B$7:$R$2843,8,0)</f>
        <v>3.383</v>
      </c>
      <c r="K11" s="66">
        <f t="shared" si="3"/>
        <v>4</v>
      </c>
      <c r="L11" s="65">
        <f>VLOOKUP($A11,'Return Data'!$B$7:$R$2843,9,0)</f>
        <v>3.2730999999999999</v>
      </c>
      <c r="M11" s="66">
        <f t="shared" si="4"/>
        <v>4</v>
      </c>
      <c r="N11" s="65">
        <f>VLOOKUP($A11,'Return Data'!$B$7:$R$2843,10,0)</f>
        <v>3.3146</v>
      </c>
      <c r="O11" s="66">
        <f t="shared" si="5"/>
        <v>8</v>
      </c>
      <c r="P11" s="65">
        <f>VLOOKUP($A11,'Return Data'!$B$7:$R$2843,11,0)</f>
        <v>3.2953000000000001</v>
      </c>
      <c r="Q11" s="66">
        <f t="shared" si="6"/>
        <v>4</v>
      </c>
      <c r="R11" s="65">
        <f>VLOOKUP($A11,'Return Data'!$B$7:$R$2843,12,0)</f>
        <v>3.3096999999999999</v>
      </c>
      <c r="S11" s="66">
        <f t="shared" si="7"/>
        <v>6</v>
      </c>
      <c r="T11" s="65">
        <f>VLOOKUP($A11,'Return Data'!$B$7:$R$2843,13,0)</f>
        <v>3.3473999999999999</v>
      </c>
      <c r="U11" s="66">
        <f t="shared" si="8"/>
        <v>10</v>
      </c>
      <c r="V11" s="65">
        <f>VLOOKUP($A11,'Return Data'!$B$7:$R$2843,17,0)</f>
        <v>4.6723999999999997</v>
      </c>
      <c r="W11" s="66">
        <f t="shared" si="9"/>
        <v>12</v>
      </c>
      <c r="X11" s="65">
        <f>VLOOKUP($A11,'Return Data'!$B$7:$R$2843,14,0)</f>
        <v>5.6708999999999996</v>
      </c>
      <c r="Y11" s="66">
        <f t="shared" si="10"/>
        <v>9</v>
      </c>
      <c r="Z11" s="65">
        <f>VLOOKUP($A11,'Return Data'!$B$7:$R$2843,16,0)</f>
        <v>7.2523999999999997</v>
      </c>
      <c r="AA11" s="67">
        <f t="shared" si="11"/>
        <v>14</v>
      </c>
    </row>
    <row r="12" spans="1:27" x14ac:dyDescent="0.3">
      <c r="A12" s="63" t="s">
        <v>122</v>
      </c>
      <c r="B12" s="64">
        <f>VLOOKUP($A12,'Return Data'!$B$7:$R$2843,3,0)</f>
        <v>44340</v>
      </c>
      <c r="C12" s="65">
        <f>VLOOKUP($A12,'Return Data'!$B$7:$R$2843,4,0)</f>
        <v>2378.2328000000002</v>
      </c>
      <c r="D12" s="65">
        <f>VLOOKUP($A12,'Return Data'!$B$7:$R$2843,5,0)</f>
        <v>3.1097000000000001</v>
      </c>
      <c r="E12" s="66">
        <f t="shared" si="0"/>
        <v>16</v>
      </c>
      <c r="F12" s="65">
        <f>VLOOKUP($A12,'Return Data'!$B$7:$R$2843,6,0)</f>
        <v>3.1844000000000001</v>
      </c>
      <c r="G12" s="66">
        <f t="shared" si="1"/>
        <v>22</v>
      </c>
      <c r="H12" s="65">
        <f>VLOOKUP($A12,'Return Data'!$B$7:$R$2843,7,0)</f>
        <v>3.1497000000000002</v>
      </c>
      <c r="I12" s="66">
        <f t="shared" si="2"/>
        <v>29</v>
      </c>
      <c r="J12" s="65">
        <f>VLOOKUP($A12,'Return Data'!$B$7:$R$2843,8,0)</f>
        <v>3.1659000000000002</v>
      </c>
      <c r="K12" s="66">
        <f t="shared" si="3"/>
        <v>32</v>
      </c>
      <c r="L12" s="65">
        <f>VLOOKUP($A12,'Return Data'!$B$7:$R$2843,9,0)</f>
        <v>3.0899000000000001</v>
      </c>
      <c r="M12" s="66">
        <f t="shared" si="4"/>
        <v>28</v>
      </c>
      <c r="N12" s="65">
        <f>VLOOKUP($A12,'Return Data'!$B$7:$R$2843,10,0)</f>
        <v>3.2267999999999999</v>
      </c>
      <c r="O12" s="66">
        <f t="shared" si="5"/>
        <v>20</v>
      </c>
      <c r="P12" s="65">
        <f>VLOOKUP($A12,'Return Data'!$B$7:$R$2843,11,0)</f>
        <v>3.1564999999999999</v>
      </c>
      <c r="Q12" s="66">
        <f t="shared" si="6"/>
        <v>24</v>
      </c>
      <c r="R12" s="65">
        <f>VLOOKUP($A12,'Return Data'!$B$7:$R$2843,12,0)</f>
        <v>3.1959</v>
      </c>
      <c r="S12" s="66">
        <f t="shared" si="7"/>
        <v>28</v>
      </c>
      <c r="T12" s="65">
        <f>VLOOKUP($A12,'Return Data'!$B$7:$R$2843,13,0)</f>
        <v>3.2501000000000002</v>
      </c>
      <c r="U12" s="66">
        <f t="shared" si="8"/>
        <v>25</v>
      </c>
      <c r="V12" s="65">
        <f>VLOOKUP($A12,'Return Data'!$B$7:$R$2843,17,0)</f>
        <v>4.5096999999999996</v>
      </c>
      <c r="W12" s="66">
        <f t="shared" si="9"/>
        <v>25</v>
      </c>
      <c r="X12" s="65">
        <f>VLOOKUP($A12,'Return Data'!$B$7:$R$2843,14,0)</f>
        <v>5.5204000000000004</v>
      </c>
      <c r="Y12" s="66">
        <f t="shared" si="10"/>
        <v>24</v>
      </c>
      <c r="Z12" s="65">
        <f>VLOOKUP($A12,'Return Data'!$B$7:$R$2843,16,0)</f>
        <v>7.2397999999999998</v>
      </c>
      <c r="AA12" s="67">
        <f t="shared" si="11"/>
        <v>16</v>
      </c>
    </row>
    <row r="13" spans="1:27" x14ac:dyDescent="0.3">
      <c r="A13" s="63" t="s">
        <v>123</v>
      </c>
      <c r="B13" s="64">
        <f>VLOOKUP($A13,'Return Data'!$B$7:$R$2843,3,0)</f>
        <v>44340</v>
      </c>
      <c r="C13" s="65">
        <f>VLOOKUP($A13,'Return Data'!$B$7:$R$2843,4,0)</f>
        <v>2478.3739999999998</v>
      </c>
      <c r="D13" s="65">
        <f>VLOOKUP($A13,'Return Data'!$B$7:$R$2843,5,0)</f>
        <v>2.8573</v>
      </c>
      <c r="E13" s="66">
        <f t="shared" si="0"/>
        <v>30</v>
      </c>
      <c r="F13" s="65">
        <f>VLOOKUP($A13,'Return Data'!$B$7:$R$2843,6,0)</f>
        <v>3.1116999999999999</v>
      </c>
      <c r="G13" s="66">
        <f t="shared" si="1"/>
        <v>32</v>
      </c>
      <c r="H13" s="65">
        <f>VLOOKUP($A13,'Return Data'!$B$7:$R$2843,7,0)</f>
        <v>3.1633</v>
      </c>
      <c r="I13" s="66">
        <f t="shared" si="2"/>
        <v>27</v>
      </c>
      <c r="J13" s="65">
        <f>VLOOKUP($A13,'Return Data'!$B$7:$R$2843,8,0)</f>
        <v>3.1718000000000002</v>
      </c>
      <c r="K13" s="66">
        <f t="shared" si="3"/>
        <v>30</v>
      </c>
      <c r="L13" s="65">
        <f>VLOOKUP($A13,'Return Data'!$B$7:$R$2843,9,0)</f>
        <v>3.0962999999999998</v>
      </c>
      <c r="M13" s="66">
        <f t="shared" si="4"/>
        <v>25</v>
      </c>
      <c r="N13" s="65">
        <f>VLOOKUP($A13,'Return Data'!$B$7:$R$2843,10,0)</f>
        <v>3.1659999999999999</v>
      </c>
      <c r="O13" s="66">
        <f t="shared" si="5"/>
        <v>30</v>
      </c>
      <c r="P13" s="65">
        <f>VLOOKUP($A13,'Return Data'!$B$7:$R$2843,11,0)</f>
        <v>3.0966999999999998</v>
      </c>
      <c r="Q13" s="66">
        <f t="shared" si="6"/>
        <v>34</v>
      </c>
      <c r="R13" s="65">
        <f>VLOOKUP($A13,'Return Data'!$B$7:$R$2843,12,0)</f>
        <v>3.1335000000000002</v>
      </c>
      <c r="S13" s="66">
        <f t="shared" si="7"/>
        <v>34</v>
      </c>
      <c r="T13" s="65">
        <f>VLOOKUP($A13,'Return Data'!$B$7:$R$2843,13,0)</f>
        <v>3.14</v>
      </c>
      <c r="U13" s="66">
        <f t="shared" si="8"/>
        <v>31</v>
      </c>
      <c r="V13" s="65">
        <f>VLOOKUP($A13,'Return Data'!$B$7:$R$2843,17,0)</f>
        <v>4.2058</v>
      </c>
      <c r="W13" s="66">
        <f t="shared" si="9"/>
        <v>31</v>
      </c>
      <c r="X13" s="65">
        <f>VLOOKUP($A13,'Return Data'!$B$7:$R$2843,14,0)</f>
        <v>5.2877000000000001</v>
      </c>
      <c r="Y13" s="66">
        <f t="shared" si="10"/>
        <v>30</v>
      </c>
      <c r="Z13" s="65">
        <f>VLOOKUP($A13,'Return Data'!$B$7:$R$2843,16,0)</f>
        <v>7.0644999999999998</v>
      </c>
      <c r="AA13" s="67">
        <f t="shared" si="11"/>
        <v>28</v>
      </c>
    </row>
    <row r="14" spans="1:27" x14ac:dyDescent="0.3">
      <c r="A14" s="63" t="s">
        <v>124</v>
      </c>
      <c r="B14" s="64">
        <f>VLOOKUP($A14,'Return Data'!$B$7:$R$2843,3,0)</f>
        <v>44340</v>
      </c>
      <c r="C14" s="65">
        <f>VLOOKUP($A14,'Return Data'!$B$7:$R$2843,4,0)</f>
        <v>2955.1700999999998</v>
      </c>
      <c r="D14" s="65">
        <f>VLOOKUP($A14,'Return Data'!$B$7:$R$2843,5,0)</f>
        <v>2.8509000000000002</v>
      </c>
      <c r="E14" s="66">
        <f t="shared" si="0"/>
        <v>31</v>
      </c>
      <c r="F14" s="65">
        <f>VLOOKUP($A14,'Return Data'!$B$7:$R$2843,6,0)</f>
        <v>3.1227999999999998</v>
      </c>
      <c r="G14" s="66">
        <f t="shared" si="1"/>
        <v>30</v>
      </c>
      <c r="H14" s="65">
        <f>VLOOKUP($A14,'Return Data'!$B$7:$R$2843,7,0)</f>
        <v>3.1886000000000001</v>
      </c>
      <c r="I14" s="66">
        <f t="shared" si="2"/>
        <v>22</v>
      </c>
      <c r="J14" s="65">
        <f>VLOOKUP($A14,'Return Data'!$B$7:$R$2843,8,0)</f>
        <v>3.2113</v>
      </c>
      <c r="K14" s="66">
        <f t="shared" si="3"/>
        <v>23</v>
      </c>
      <c r="L14" s="65">
        <f>VLOOKUP($A14,'Return Data'!$B$7:$R$2843,9,0)</f>
        <v>3.1655000000000002</v>
      </c>
      <c r="M14" s="66">
        <f t="shared" si="4"/>
        <v>14</v>
      </c>
      <c r="N14" s="65">
        <f>VLOOKUP($A14,'Return Data'!$B$7:$R$2843,10,0)</f>
        <v>3.2568999999999999</v>
      </c>
      <c r="O14" s="66">
        <f t="shared" si="5"/>
        <v>15</v>
      </c>
      <c r="P14" s="65">
        <f>VLOOKUP($A14,'Return Data'!$B$7:$R$2843,11,0)</f>
        <v>3.1848000000000001</v>
      </c>
      <c r="Q14" s="66">
        <f t="shared" si="6"/>
        <v>18</v>
      </c>
      <c r="R14" s="65">
        <f>VLOOKUP($A14,'Return Data'!$B$7:$R$2843,12,0)</f>
        <v>3.2141000000000002</v>
      </c>
      <c r="S14" s="66">
        <f t="shared" si="7"/>
        <v>22</v>
      </c>
      <c r="T14" s="65">
        <f>VLOOKUP($A14,'Return Data'!$B$7:$R$2843,13,0)</f>
        <v>3.2700999999999998</v>
      </c>
      <c r="U14" s="66">
        <f t="shared" si="8"/>
        <v>23</v>
      </c>
      <c r="V14" s="65">
        <f>VLOOKUP($A14,'Return Data'!$B$7:$R$2843,17,0)</f>
        <v>4.5815999999999999</v>
      </c>
      <c r="W14" s="66">
        <f t="shared" si="9"/>
        <v>19</v>
      </c>
      <c r="X14" s="65">
        <f>VLOOKUP($A14,'Return Data'!$B$7:$R$2843,14,0)</f>
        <v>5.5830000000000002</v>
      </c>
      <c r="Y14" s="66">
        <f t="shared" si="10"/>
        <v>18</v>
      </c>
      <c r="Z14" s="65">
        <f>VLOOKUP($A14,'Return Data'!$B$7:$R$2843,16,0)</f>
        <v>7.2333999999999996</v>
      </c>
      <c r="AA14" s="67">
        <f t="shared" si="11"/>
        <v>19</v>
      </c>
    </row>
    <row r="15" spans="1:27" x14ac:dyDescent="0.3">
      <c r="A15" s="63" t="s">
        <v>125</v>
      </c>
      <c r="B15" s="64">
        <f>VLOOKUP($A15,'Return Data'!$B$7:$R$2843,3,0)</f>
        <v>44340</v>
      </c>
      <c r="C15" s="65">
        <f>VLOOKUP($A15,'Return Data'!$B$7:$R$2843,4,0)</f>
        <v>2667.0734000000002</v>
      </c>
      <c r="D15" s="65">
        <f>VLOOKUP($A15,'Return Data'!$B$7:$R$2843,5,0)</f>
        <v>3.4763999999999999</v>
      </c>
      <c r="E15" s="66">
        <f t="shared" si="0"/>
        <v>3</v>
      </c>
      <c r="F15" s="65">
        <f>VLOOKUP($A15,'Return Data'!$B$7:$R$2843,6,0)</f>
        <v>3.4889999999999999</v>
      </c>
      <c r="G15" s="66">
        <f t="shared" si="1"/>
        <v>2</v>
      </c>
      <c r="H15" s="65">
        <f>VLOOKUP($A15,'Return Data'!$B$7:$R$2843,7,0)</f>
        <v>3.5979999999999999</v>
      </c>
      <c r="I15" s="66">
        <f t="shared" si="2"/>
        <v>2</v>
      </c>
      <c r="J15" s="65">
        <f>VLOOKUP($A15,'Return Data'!$B$7:$R$2843,8,0)</f>
        <v>3.4891000000000001</v>
      </c>
      <c r="K15" s="66">
        <f t="shared" si="3"/>
        <v>2</v>
      </c>
      <c r="L15" s="65">
        <f>VLOOKUP($A15,'Return Data'!$B$7:$R$2843,9,0)</f>
        <v>3.3677000000000001</v>
      </c>
      <c r="M15" s="66">
        <f t="shared" si="4"/>
        <v>2</v>
      </c>
      <c r="N15" s="65">
        <f>VLOOKUP($A15,'Return Data'!$B$7:$R$2843,10,0)</f>
        <v>3.4380000000000002</v>
      </c>
      <c r="O15" s="66">
        <f t="shared" si="5"/>
        <v>2</v>
      </c>
      <c r="P15" s="65">
        <f>VLOOKUP($A15,'Return Data'!$B$7:$R$2843,11,0)</f>
        <v>3.3715999999999999</v>
      </c>
      <c r="Q15" s="66">
        <f t="shared" si="6"/>
        <v>2</v>
      </c>
      <c r="R15" s="65">
        <f>VLOOKUP($A15,'Return Data'!$B$7:$R$2843,12,0)</f>
        <v>3.38</v>
      </c>
      <c r="S15" s="66">
        <f t="shared" si="7"/>
        <v>2</v>
      </c>
      <c r="T15" s="65">
        <f>VLOOKUP($A15,'Return Data'!$B$7:$R$2843,13,0)</f>
        <v>3.3927999999999998</v>
      </c>
      <c r="U15" s="66">
        <f t="shared" si="8"/>
        <v>6</v>
      </c>
      <c r="V15" s="65">
        <f>VLOOKUP($A15,'Return Data'!$B$7:$R$2843,17,0)</f>
        <v>4.7716000000000003</v>
      </c>
      <c r="W15" s="66">
        <f t="shared" si="9"/>
        <v>4</v>
      </c>
      <c r="X15" s="65">
        <f>VLOOKUP($A15,'Return Data'!$B$7:$R$2843,14,0)</f>
        <v>5.7237999999999998</v>
      </c>
      <c r="Y15" s="66">
        <f t="shared" si="10"/>
        <v>5</v>
      </c>
      <c r="Z15" s="65">
        <f>VLOOKUP($A15,'Return Data'!$B$7:$R$2843,16,0)</f>
        <v>7.1852</v>
      </c>
      <c r="AA15" s="67">
        <f t="shared" si="11"/>
        <v>26</v>
      </c>
    </row>
    <row r="16" spans="1:27" x14ac:dyDescent="0.3">
      <c r="A16" s="63" t="s">
        <v>127</v>
      </c>
      <c r="B16" s="64">
        <f>VLOOKUP($A16,'Return Data'!$B$7:$R$2843,3,0)</f>
        <v>44340</v>
      </c>
      <c r="C16" s="65">
        <f>VLOOKUP($A16,'Return Data'!$B$7:$R$2843,4,0)</f>
        <v>3106.3040999999998</v>
      </c>
      <c r="D16" s="65">
        <f>VLOOKUP($A16,'Return Data'!$B$7:$R$2843,5,0)</f>
        <v>2.7944</v>
      </c>
      <c r="E16" s="66">
        <f t="shared" si="0"/>
        <v>33</v>
      </c>
      <c r="F16" s="65">
        <f>VLOOKUP($A16,'Return Data'!$B$7:$R$2843,6,0)</f>
        <v>3.1032999999999999</v>
      </c>
      <c r="G16" s="66">
        <f t="shared" si="1"/>
        <v>33</v>
      </c>
      <c r="H16" s="65">
        <f>VLOOKUP($A16,'Return Data'!$B$7:$R$2843,7,0)</f>
        <v>3.1541999999999999</v>
      </c>
      <c r="I16" s="66">
        <f t="shared" si="2"/>
        <v>28</v>
      </c>
      <c r="J16" s="65">
        <f>VLOOKUP($A16,'Return Data'!$B$7:$R$2843,8,0)</f>
        <v>3.2280000000000002</v>
      </c>
      <c r="K16" s="66">
        <f t="shared" si="3"/>
        <v>20</v>
      </c>
      <c r="L16" s="65">
        <f>VLOOKUP($A16,'Return Data'!$B$7:$R$2843,9,0)</f>
        <v>3.1135999999999999</v>
      </c>
      <c r="M16" s="66">
        <f t="shared" si="4"/>
        <v>21</v>
      </c>
      <c r="N16" s="65">
        <f>VLOOKUP($A16,'Return Data'!$B$7:$R$2843,10,0)</f>
        <v>3.2172999999999998</v>
      </c>
      <c r="O16" s="66">
        <f t="shared" si="5"/>
        <v>23</v>
      </c>
      <c r="P16" s="65">
        <f>VLOOKUP($A16,'Return Data'!$B$7:$R$2843,11,0)</f>
        <v>3.1574</v>
      </c>
      <c r="Q16" s="66">
        <f t="shared" si="6"/>
        <v>22</v>
      </c>
      <c r="R16" s="65">
        <f>VLOOKUP($A16,'Return Data'!$B$7:$R$2843,12,0)</f>
        <v>3.2</v>
      </c>
      <c r="S16" s="66">
        <f t="shared" si="7"/>
        <v>26</v>
      </c>
      <c r="T16" s="65">
        <f>VLOOKUP($A16,'Return Data'!$B$7:$R$2843,13,0)</f>
        <v>3.2866</v>
      </c>
      <c r="U16" s="66">
        <f t="shared" si="8"/>
        <v>22</v>
      </c>
      <c r="V16" s="65">
        <f>VLOOKUP($A16,'Return Data'!$B$7:$R$2843,17,0)</f>
        <v>4.7794999999999996</v>
      </c>
      <c r="W16" s="66">
        <f t="shared" si="9"/>
        <v>3</v>
      </c>
      <c r="X16" s="65">
        <f>VLOOKUP($A16,'Return Data'!$B$7:$R$2843,14,0)</f>
        <v>5.7629999999999999</v>
      </c>
      <c r="Y16" s="66">
        <f t="shared" si="10"/>
        <v>3</v>
      </c>
      <c r="Z16" s="65">
        <f>VLOOKUP($A16,'Return Data'!$B$7:$R$2843,16,0)</f>
        <v>7.3685999999999998</v>
      </c>
      <c r="AA16" s="67">
        <f t="shared" si="11"/>
        <v>2</v>
      </c>
    </row>
    <row r="17" spans="1:27" x14ac:dyDescent="0.3">
      <c r="A17" s="63" t="s">
        <v>128</v>
      </c>
      <c r="B17" s="64">
        <f>VLOOKUP($A17,'Return Data'!$B$7:$R$2843,3,0)</f>
        <v>44340</v>
      </c>
      <c r="C17" s="65">
        <f>VLOOKUP($A17,'Return Data'!$B$7:$R$2843,4,0)</f>
        <v>4064.1077</v>
      </c>
      <c r="D17" s="65">
        <f>VLOOKUP($A17,'Return Data'!$B$7:$R$2843,5,0)</f>
        <v>3.1570999999999998</v>
      </c>
      <c r="E17" s="66">
        <f t="shared" si="0"/>
        <v>11</v>
      </c>
      <c r="F17" s="65">
        <f>VLOOKUP($A17,'Return Data'!$B$7:$R$2843,6,0)</f>
        <v>3.2336999999999998</v>
      </c>
      <c r="G17" s="66">
        <f t="shared" si="1"/>
        <v>13</v>
      </c>
      <c r="H17" s="65">
        <f>VLOOKUP($A17,'Return Data'!$B$7:$R$2843,7,0)</f>
        <v>3.1873999999999998</v>
      </c>
      <c r="I17" s="66">
        <f t="shared" si="2"/>
        <v>23</v>
      </c>
      <c r="J17" s="65">
        <f>VLOOKUP($A17,'Return Data'!$B$7:$R$2843,8,0)</f>
        <v>3.2031999999999998</v>
      </c>
      <c r="K17" s="66">
        <f t="shared" si="3"/>
        <v>25</v>
      </c>
      <c r="L17" s="65">
        <f>VLOOKUP($A17,'Return Data'!$B$7:$R$2843,9,0)</f>
        <v>3.0931000000000002</v>
      </c>
      <c r="M17" s="66">
        <f t="shared" si="4"/>
        <v>27</v>
      </c>
      <c r="N17" s="65">
        <f>VLOOKUP($A17,'Return Data'!$B$7:$R$2843,10,0)</f>
        <v>3.1406000000000001</v>
      </c>
      <c r="O17" s="66">
        <f t="shared" si="5"/>
        <v>31</v>
      </c>
      <c r="P17" s="65">
        <f>VLOOKUP($A17,'Return Data'!$B$7:$R$2843,11,0)</f>
        <v>3.0720999999999998</v>
      </c>
      <c r="Q17" s="66">
        <f t="shared" si="6"/>
        <v>35</v>
      </c>
      <c r="R17" s="65">
        <f>VLOOKUP($A17,'Return Data'!$B$7:$R$2843,12,0)</f>
        <v>3.1377000000000002</v>
      </c>
      <c r="S17" s="66">
        <f t="shared" si="7"/>
        <v>33</v>
      </c>
      <c r="T17" s="65">
        <f>VLOOKUP($A17,'Return Data'!$B$7:$R$2843,13,0)</f>
        <v>3.2134999999999998</v>
      </c>
      <c r="U17" s="66">
        <f t="shared" si="8"/>
        <v>27</v>
      </c>
      <c r="V17" s="65">
        <f>VLOOKUP($A17,'Return Data'!$B$7:$R$2843,17,0)</f>
        <v>4.5472000000000001</v>
      </c>
      <c r="W17" s="66">
        <f t="shared" si="9"/>
        <v>23</v>
      </c>
      <c r="X17" s="65">
        <f>VLOOKUP($A17,'Return Data'!$B$7:$R$2843,14,0)</f>
        <v>5.5275999999999996</v>
      </c>
      <c r="Y17" s="66">
        <f t="shared" si="10"/>
        <v>23</v>
      </c>
      <c r="Z17" s="65">
        <f>VLOOKUP($A17,'Return Data'!$B$7:$R$2843,16,0)</f>
        <v>7.2065000000000001</v>
      </c>
      <c r="AA17" s="67">
        <f t="shared" si="11"/>
        <v>23</v>
      </c>
    </row>
    <row r="18" spans="1:27" x14ac:dyDescent="0.3">
      <c r="A18" s="63" t="s">
        <v>129</v>
      </c>
      <c r="B18" s="64">
        <f>VLOOKUP($A18,'Return Data'!$B$7:$R$2843,3,0)</f>
        <v>44340</v>
      </c>
      <c r="C18" s="65">
        <f>VLOOKUP($A18,'Return Data'!$B$7:$R$2843,4,0)</f>
        <v>2058.4378999999999</v>
      </c>
      <c r="D18" s="65">
        <f>VLOOKUP($A18,'Return Data'!$B$7:$R$2843,5,0)</f>
        <v>3.1158000000000001</v>
      </c>
      <c r="E18" s="66">
        <f t="shared" si="0"/>
        <v>15</v>
      </c>
      <c r="F18" s="65">
        <f>VLOOKUP($A18,'Return Data'!$B$7:$R$2843,6,0)</f>
        <v>3.2309999999999999</v>
      </c>
      <c r="G18" s="66">
        <f t="shared" si="1"/>
        <v>14</v>
      </c>
      <c r="H18" s="65">
        <f>VLOOKUP($A18,'Return Data'!$B$7:$R$2843,7,0)</f>
        <v>3.1962000000000002</v>
      </c>
      <c r="I18" s="66">
        <f t="shared" si="2"/>
        <v>20</v>
      </c>
      <c r="J18" s="65">
        <f>VLOOKUP($A18,'Return Data'!$B$7:$R$2843,8,0)</f>
        <v>3.2383000000000002</v>
      </c>
      <c r="K18" s="66">
        <f t="shared" si="3"/>
        <v>17</v>
      </c>
      <c r="L18" s="65">
        <f>VLOOKUP($A18,'Return Data'!$B$7:$R$2843,9,0)</f>
        <v>3.1200999999999999</v>
      </c>
      <c r="M18" s="66">
        <f t="shared" si="4"/>
        <v>19</v>
      </c>
      <c r="N18" s="65">
        <f>VLOOKUP($A18,'Return Data'!$B$7:$R$2843,10,0)</f>
        <v>3.2147000000000001</v>
      </c>
      <c r="O18" s="66">
        <f t="shared" si="5"/>
        <v>24</v>
      </c>
      <c r="P18" s="65">
        <f>VLOOKUP($A18,'Return Data'!$B$7:$R$2843,11,0)</f>
        <v>3.1566000000000001</v>
      </c>
      <c r="Q18" s="66">
        <f t="shared" si="6"/>
        <v>23</v>
      </c>
      <c r="R18" s="65">
        <f>VLOOKUP($A18,'Return Data'!$B$7:$R$2843,12,0)</f>
        <v>3.2004000000000001</v>
      </c>
      <c r="S18" s="66">
        <f t="shared" si="7"/>
        <v>25</v>
      </c>
      <c r="T18" s="65">
        <f>VLOOKUP($A18,'Return Data'!$B$7:$R$2843,13,0)</f>
        <v>3.2867000000000002</v>
      </c>
      <c r="U18" s="66">
        <f t="shared" si="8"/>
        <v>21</v>
      </c>
      <c r="V18" s="65">
        <f>VLOOKUP($A18,'Return Data'!$B$7:$R$2843,17,0)</f>
        <v>4.5671999999999997</v>
      </c>
      <c r="W18" s="66">
        <f t="shared" si="9"/>
        <v>21</v>
      </c>
      <c r="X18" s="65">
        <f>VLOOKUP($A18,'Return Data'!$B$7:$R$2843,14,0)</f>
        <v>5.5799000000000003</v>
      </c>
      <c r="Y18" s="66">
        <f t="shared" si="10"/>
        <v>19</v>
      </c>
      <c r="Z18" s="65">
        <f>VLOOKUP($A18,'Return Data'!$B$7:$R$2843,16,0)</f>
        <v>7.2268999999999997</v>
      </c>
      <c r="AA18" s="67">
        <f t="shared" si="11"/>
        <v>22</v>
      </c>
    </row>
    <row r="19" spans="1:27" x14ac:dyDescent="0.3">
      <c r="A19" s="63" t="s">
        <v>130</v>
      </c>
      <c r="B19" s="64">
        <f>VLOOKUP($A19,'Return Data'!$B$7:$R$2843,3,0)</f>
        <v>44340</v>
      </c>
      <c r="C19" s="65">
        <f>VLOOKUP($A19,'Return Data'!$B$7:$R$2843,4,0)</f>
        <v>306.16059999999999</v>
      </c>
      <c r="D19" s="65">
        <f>VLOOKUP($A19,'Return Data'!$B$7:$R$2843,5,0)</f>
        <v>2.8853</v>
      </c>
      <c r="E19" s="66">
        <f t="shared" si="0"/>
        <v>28</v>
      </c>
      <c r="F19" s="65">
        <f>VLOOKUP($A19,'Return Data'!$B$7:$R$2843,6,0)</f>
        <v>3.1402000000000001</v>
      </c>
      <c r="G19" s="66">
        <f t="shared" si="1"/>
        <v>27</v>
      </c>
      <c r="H19" s="65">
        <f>VLOOKUP($A19,'Return Data'!$B$7:$R$2843,7,0)</f>
        <v>3.1953</v>
      </c>
      <c r="I19" s="66">
        <f t="shared" si="2"/>
        <v>21</v>
      </c>
      <c r="J19" s="65">
        <f>VLOOKUP($A19,'Return Data'!$B$7:$R$2843,8,0)</f>
        <v>3.222</v>
      </c>
      <c r="K19" s="66">
        <f t="shared" si="3"/>
        <v>21</v>
      </c>
      <c r="L19" s="65">
        <f>VLOOKUP($A19,'Return Data'!$B$7:$R$2843,9,0)</f>
        <v>3.1139999999999999</v>
      </c>
      <c r="M19" s="66">
        <f t="shared" si="4"/>
        <v>20</v>
      </c>
      <c r="N19" s="65">
        <f>VLOOKUP($A19,'Return Data'!$B$7:$R$2843,10,0)</f>
        <v>3.2225000000000001</v>
      </c>
      <c r="O19" s="66">
        <f t="shared" si="5"/>
        <v>21</v>
      </c>
      <c r="P19" s="65">
        <f>VLOOKUP($A19,'Return Data'!$B$7:$R$2843,11,0)</f>
        <v>3.1637</v>
      </c>
      <c r="Q19" s="66">
        <f t="shared" si="6"/>
        <v>21</v>
      </c>
      <c r="R19" s="65">
        <f>VLOOKUP($A19,'Return Data'!$B$7:$R$2843,12,0)</f>
        <v>3.2281</v>
      </c>
      <c r="S19" s="66">
        <f t="shared" si="7"/>
        <v>16</v>
      </c>
      <c r="T19" s="65">
        <f>VLOOKUP($A19,'Return Data'!$B$7:$R$2843,13,0)</f>
        <v>3.3597000000000001</v>
      </c>
      <c r="U19" s="66">
        <f t="shared" si="8"/>
        <v>9</v>
      </c>
      <c r="V19" s="65">
        <f>VLOOKUP($A19,'Return Data'!$B$7:$R$2843,17,0)</f>
        <v>4.6753999999999998</v>
      </c>
      <c r="W19" s="66">
        <f t="shared" si="9"/>
        <v>11</v>
      </c>
      <c r="X19" s="65">
        <f>VLOOKUP($A19,'Return Data'!$B$7:$R$2843,14,0)</f>
        <v>5.6349</v>
      </c>
      <c r="Y19" s="66">
        <f t="shared" si="10"/>
        <v>14</v>
      </c>
      <c r="Z19" s="65">
        <f>VLOOKUP($A19,'Return Data'!$B$7:$R$2843,16,0)</f>
        <v>7.2648999999999999</v>
      </c>
      <c r="AA19" s="67">
        <f t="shared" si="11"/>
        <v>12</v>
      </c>
    </row>
    <row r="20" spans="1:27" x14ac:dyDescent="0.3">
      <c r="A20" s="63" t="s">
        <v>131</v>
      </c>
      <c r="B20" s="64">
        <f>VLOOKUP($A20,'Return Data'!$B$7:$R$2843,3,0)</f>
        <v>44340</v>
      </c>
      <c r="C20" s="65">
        <f>VLOOKUP($A20,'Return Data'!$B$7:$R$2843,4,0)</f>
        <v>2224.0455999999999</v>
      </c>
      <c r="D20" s="65">
        <f>VLOOKUP($A20,'Return Data'!$B$7:$R$2843,5,0)</f>
        <v>3.0855999999999999</v>
      </c>
      <c r="E20" s="66">
        <f t="shared" si="0"/>
        <v>18</v>
      </c>
      <c r="F20" s="65">
        <f>VLOOKUP($A20,'Return Data'!$B$7:$R$2843,6,0)</f>
        <v>3.3007</v>
      </c>
      <c r="G20" s="66">
        <f t="shared" si="1"/>
        <v>6</v>
      </c>
      <c r="H20" s="65">
        <f>VLOOKUP($A20,'Return Data'!$B$7:$R$2843,7,0)</f>
        <v>3.2846000000000002</v>
      </c>
      <c r="I20" s="66">
        <f t="shared" si="2"/>
        <v>6</v>
      </c>
      <c r="J20" s="65">
        <f>VLOOKUP($A20,'Return Data'!$B$7:$R$2843,8,0)</f>
        <v>3.3210000000000002</v>
      </c>
      <c r="K20" s="66">
        <f t="shared" si="3"/>
        <v>5</v>
      </c>
      <c r="L20" s="65">
        <f>VLOOKUP($A20,'Return Data'!$B$7:$R$2843,9,0)</f>
        <v>3.1753</v>
      </c>
      <c r="M20" s="66">
        <f t="shared" si="4"/>
        <v>13</v>
      </c>
      <c r="N20" s="65">
        <f>VLOOKUP($A20,'Return Data'!$B$7:$R$2843,10,0)</f>
        <v>3.3241000000000001</v>
      </c>
      <c r="O20" s="66">
        <f t="shared" si="5"/>
        <v>7</v>
      </c>
      <c r="P20" s="65">
        <f>VLOOKUP($A20,'Return Data'!$B$7:$R$2843,11,0)</f>
        <v>3.2848999999999999</v>
      </c>
      <c r="Q20" s="66">
        <f t="shared" si="6"/>
        <v>5</v>
      </c>
      <c r="R20" s="65">
        <f>VLOOKUP($A20,'Return Data'!$B$7:$R$2843,12,0)</f>
        <v>3.3597000000000001</v>
      </c>
      <c r="S20" s="66">
        <f t="shared" si="7"/>
        <v>3</v>
      </c>
      <c r="T20" s="65">
        <f>VLOOKUP($A20,'Return Data'!$B$7:$R$2843,13,0)</f>
        <v>3.5181</v>
      </c>
      <c r="U20" s="66">
        <f t="shared" si="8"/>
        <v>2</v>
      </c>
      <c r="V20" s="65">
        <f>VLOOKUP($A20,'Return Data'!$B$7:$R$2843,17,0)</f>
        <v>4.8167999999999997</v>
      </c>
      <c r="W20" s="66">
        <f t="shared" si="9"/>
        <v>2</v>
      </c>
      <c r="X20" s="65">
        <f>VLOOKUP($A20,'Return Data'!$B$7:$R$2843,14,0)</f>
        <v>5.7667999999999999</v>
      </c>
      <c r="Y20" s="66">
        <f t="shared" si="10"/>
        <v>2</v>
      </c>
      <c r="Z20" s="65">
        <f>VLOOKUP($A20,'Return Data'!$B$7:$R$2843,16,0)</f>
        <v>7.2779999999999996</v>
      </c>
      <c r="AA20" s="67">
        <f t="shared" si="11"/>
        <v>9</v>
      </c>
    </row>
    <row r="21" spans="1:27" x14ac:dyDescent="0.3">
      <c r="A21" s="63" t="s">
        <v>132</v>
      </c>
      <c r="B21" s="64">
        <f>VLOOKUP($A21,'Return Data'!$B$7:$R$2843,3,0)</f>
        <v>44340</v>
      </c>
      <c r="C21" s="65">
        <f>VLOOKUP($A21,'Return Data'!$B$7:$R$2843,4,0)</f>
        <v>2497.5796</v>
      </c>
      <c r="D21" s="65">
        <f>VLOOKUP($A21,'Return Data'!$B$7:$R$2843,5,0)</f>
        <v>3.1027999999999998</v>
      </c>
      <c r="E21" s="66">
        <f t="shared" si="0"/>
        <v>17</v>
      </c>
      <c r="F21" s="65">
        <f>VLOOKUP($A21,'Return Data'!$B$7:$R$2843,6,0)</f>
        <v>3.2082000000000002</v>
      </c>
      <c r="G21" s="66">
        <f t="shared" si="1"/>
        <v>18</v>
      </c>
      <c r="H21" s="65">
        <f>VLOOKUP($A21,'Return Data'!$B$7:$R$2843,7,0)</f>
        <v>3.1747000000000001</v>
      </c>
      <c r="I21" s="66">
        <f t="shared" si="2"/>
        <v>25</v>
      </c>
      <c r="J21" s="65">
        <f>VLOOKUP($A21,'Return Data'!$B$7:$R$2843,8,0)</f>
        <v>3.1785999999999999</v>
      </c>
      <c r="K21" s="66">
        <f t="shared" si="3"/>
        <v>29</v>
      </c>
      <c r="L21" s="65">
        <f>VLOOKUP($A21,'Return Data'!$B$7:$R$2843,9,0)</f>
        <v>3.1011000000000002</v>
      </c>
      <c r="M21" s="66">
        <f t="shared" si="4"/>
        <v>23</v>
      </c>
      <c r="N21" s="65">
        <f>VLOOKUP($A21,'Return Data'!$B$7:$R$2843,10,0)</f>
        <v>3.2042000000000002</v>
      </c>
      <c r="O21" s="66">
        <f t="shared" si="5"/>
        <v>25</v>
      </c>
      <c r="P21" s="65">
        <f>VLOOKUP($A21,'Return Data'!$B$7:$R$2843,11,0)</f>
        <v>3.1074999999999999</v>
      </c>
      <c r="Q21" s="66">
        <f t="shared" si="6"/>
        <v>32</v>
      </c>
      <c r="R21" s="65">
        <f>VLOOKUP($A21,'Return Data'!$B$7:$R$2843,12,0)</f>
        <v>3.1497999999999999</v>
      </c>
      <c r="S21" s="66">
        <f t="shared" si="7"/>
        <v>31</v>
      </c>
      <c r="T21" s="65">
        <f>VLOOKUP($A21,'Return Data'!$B$7:$R$2843,13,0)</f>
        <v>3.2082999999999999</v>
      </c>
      <c r="U21" s="66">
        <f t="shared" si="8"/>
        <v>29</v>
      </c>
      <c r="V21" s="65">
        <f>VLOOKUP($A21,'Return Data'!$B$7:$R$2843,17,0)</f>
        <v>4.4264000000000001</v>
      </c>
      <c r="W21" s="66">
        <f t="shared" si="9"/>
        <v>29</v>
      </c>
      <c r="X21" s="65">
        <f>VLOOKUP($A21,'Return Data'!$B$7:$R$2843,14,0)</f>
        <v>5.4240000000000004</v>
      </c>
      <c r="Y21" s="66">
        <f t="shared" si="10"/>
        <v>28</v>
      </c>
      <c r="Z21" s="65">
        <f>VLOOKUP($A21,'Return Data'!$B$7:$R$2843,16,0)</f>
        <v>7.1658999999999997</v>
      </c>
      <c r="AA21" s="67">
        <f t="shared" si="11"/>
        <v>27</v>
      </c>
    </row>
    <row r="22" spans="1:27" x14ac:dyDescent="0.3">
      <c r="A22" s="63" t="s">
        <v>133</v>
      </c>
      <c r="B22" s="64">
        <f>VLOOKUP($A22,'Return Data'!$B$7:$R$2843,3,0)</f>
        <v>44340</v>
      </c>
      <c r="C22" s="65">
        <f>VLOOKUP($A22,'Return Data'!$B$7:$R$2843,4,0)</f>
        <v>1596.8063</v>
      </c>
      <c r="D22" s="65">
        <f>VLOOKUP($A22,'Return Data'!$B$7:$R$2843,5,0)</f>
        <v>2.5146000000000002</v>
      </c>
      <c r="E22" s="66">
        <f t="shared" si="0"/>
        <v>36</v>
      </c>
      <c r="F22" s="65">
        <f>VLOOKUP($A22,'Return Data'!$B$7:$R$2843,6,0)</f>
        <v>2.8662999999999998</v>
      </c>
      <c r="G22" s="66">
        <f t="shared" si="1"/>
        <v>36</v>
      </c>
      <c r="H22" s="65">
        <f>VLOOKUP($A22,'Return Data'!$B$7:$R$2843,7,0)</f>
        <v>2.9944999999999999</v>
      </c>
      <c r="I22" s="66">
        <f t="shared" si="2"/>
        <v>37</v>
      </c>
      <c r="J22" s="65">
        <f>VLOOKUP($A22,'Return Data'!$B$7:$R$2843,8,0)</f>
        <v>2.9651000000000001</v>
      </c>
      <c r="K22" s="66">
        <f t="shared" si="3"/>
        <v>37</v>
      </c>
      <c r="L22" s="65">
        <f>VLOOKUP($A22,'Return Data'!$B$7:$R$2843,9,0)</f>
        <v>2.875</v>
      </c>
      <c r="M22" s="66">
        <f t="shared" si="4"/>
        <v>37</v>
      </c>
      <c r="N22" s="65">
        <f>VLOOKUP($A22,'Return Data'!$B$7:$R$2843,10,0)</f>
        <v>2.9011999999999998</v>
      </c>
      <c r="O22" s="66">
        <f t="shared" si="5"/>
        <v>38</v>
      </c>
      <c r="P22" s="65">
        <f>VLOOKUP($A22,'Return Data'!$B$7:$R$2843,11,0)</f>
        <v>2.7942999999999998</v>
      </c>
      <c r="Q22" s="66">
        <f t="shared" si="6"/>
        <v>42</v>
      </c>
      <c r="R22" s="65">
        <f>VLOOKUP($A22,'Return Data'!$B$7:$R$2843,12,0)</f>
        <v>2.8226</v>
      </c>
      <c r="S22" s="66">
        <f t="shared" si="7"/>
        <v>42</v>
      </c>
      <c r="T22" s="65">
        <f>VLOOKUP($A22,'Return Data'!$B$7:$R$2843,13,0)</f>
        <v>2.8961999999999999</v>
      </c>
      <c r="U22" s="66">
        <f t="shared" si="8"/>
        <v>38</v>
      </c>
      <c r="V22" s="65">
        <f>VLOOKUP($A22,'Return Data'!$B$7:$R$2843,17,0)</f>
        <v>3.9647999999999999</v>
      </c>
      <c r="W22" s="66">
        <f t="shared" si="9"/>
        <v>35</v>
      </c>
      <c r="X22" s="65">
        <f>VLOOKUP($A22,'Return Data'!$B$7:$R$2843,14,0)</f>
        <v>4.9264000000000001</v>
      </c>
      <c r="Y22" s="66">
        <f t="shared" si="10"/>
        <v>32</v>
      </c>
      <c r="Z22" s="65">
        <f>VLOOKUP($A22,'Return Data'!$B$7:$R$2843,16,0)</f>
        <v>6.4077999999999999</v>
      </c>
      <c r="AA22" s="67">
        <f t="shared" si="11"/>
        <v>32</v>
      </c>
    </row>
    <row r="23" spans="1:27" x14ac:dyDescent="0.3">
      <c r="A23" s="63" t="s">
        <v>134</v>
      </c>
      <c r="B23" s="64">
        <f>VLOOKUP($A23,'Return Data'!$B$7:$R$2843,3,0)</f>
        <v>44340</v>
      </c>
      <c r="C23" s="65">
        <f>VLOOKUP($A23,'Return Data'!$B$7:$R$2843,4,0)</f>
        <v>2014.7601999999999</v>
      </c>
      <c r="D23" s="65">
        <f>VLOOKUP($A23,'Return Data'!$B$7:$R$2843,5,0)</f>
        <v>2.2519999999999998</v>
      </c>
      <c r="E23" s="66">
        <f t="shared" si="0"/>
        <v>38</v>
      </c>
      <c r="F23" s="65">
        <f>VLOOKUP($A23,'Return Data'!$B$7:$R$2843,6,0)</f>
        <v>2.7561</v>
      </c>
      <c r="G23" s="66">
        <f t="shared" si="1"/>
        <v>38</v>
      </c>
      <c r="H23" s="65">
        <f>VLOOKUP($A23,'Return Data'!$B$7:$R$2843,7,0)</f>
        <v>2.8483999999999998</v>
      </c>
      <c r="I23" s="66">
        <f t="shared" si="2"/>
        <v>39</v>
      </c>
      <c r="J23" s="65">
        <f>VLOOKUP($A23,'Return Data'!$B$7:$R$2843,8,0)</f>
        <v>2.8946999999999998</v>
      </c>
      <c r="K23" s="66">
        <f t="shared" si="3"/>
        <v>39</v>
      </c>
      <c r="L23" s="65">
        <f>VLOOKUP($A23,'Return Data'!$B$7:$R$2843,9,0)</f>
        <v>2.823</v>
      </c>
      <c r="M23" s="66">
        <f t="shared" si="4"/>
        <v>40</v>
      </c>
      <c r="N23" s="65">
        <f>VLOOKUP($A23,'Return Data'!$B$7:$R$2843,10,0)</f>
        <v>2.8929</v>
      </c>
      <c r="O23" s="66">
        <f t="shared" si="5"/>
        <v>40</v>
      </c>
      <c r="P23" s="65">
        <f>VLOOKUP($A23,'Return Data'!$B$7:$R$2843,11,0)</f>
        <v>3.2747999999999999</v>
      </c>
      <c r="Q23" s="66">
        <f t="shared" si="6"/>
        <v>7</v>
      </c>
      <c r="R23" s="65">
        <f>VLOOKUP($A23,'Return Data'!$B$7:$R$2843,12,0)</f>
        <v>3.2359</v>
      </c>
      <c r="S23" s="66">
        <f t="shared" si="7"/>
        <v>13</v>
      </c>
      <c r="T23" s="65">
        <f>VLOOKUP($A23,'Return Data'!$B$7:$R$2843,13,0)</f>
        <v>3.2117</v>
      </c>
      <c r="U23" s="66">
        <f t="shared" si="8"/>
        <v>28</v>
      </c>
      <c r="V23" s="65">
        <f>VLOOKUP($A23,'Return Data'!$B$7:$R$2843,17,0)</f>
        <v>4.4920999999999998</v>
      </c>
      <c r="W23" s="66">
        <f t="shared" si="9"/>
        <v>28</v>
      </c>
      <c r="X23" s="65">
        <f>VLOOKUP($A23,'Return Data'!$B$7:$R$2843,14,0)</f>
        <v>5.4981999999999998</v>
      </c>
      <c r="Y23" s="66">
        <f t="shared" si="10"/>
        <v>27</v>
      </c>
      <c r="Z23" s="65">
        <f>VLOOKUP($A23,'Return Data'!$B$7:$R$2843,16,0)</f>
        <v>7.2731000000000003</v>
      </c>
      <c r="AA23" s="67">
        <f t="shared" si="11"/>
        <v>10</v>
      </c>
    </row>
    <row r="24" spans="1:27" x14ac:dyDescent="0.3">
      <c r="A24" s="63" t="s">
        <v>135</v>
      </c>
      <c r="B24" s="64">
        <f>VLOOKUP($A24,'Return Data'!$B$7:$R$2843,3,0)</f>
        <v>44340</v>
      </c>
      <c r="C24" s="65">
        <f>VLOOKUP($A24,'Return Data'!$B$7:$R$2843,4,0)</f>
        <v>2004.8119999999999</v>
      </c>
      <c r="D24" s="65">
        <f>VLOOKUP($A24,'Return Data'!$B$7:$R$2843,5,0)</f>
        <v>1.3692</v>
      </c>
      <c r="E24" s="66">
        <f t="shared" si="0"/>
        <v>42</v>
      </c>
      <c r="F24" s="65">
        <f>VLOOKUP($A24,'Return Data'!$B$7:$R$2843,6,0)</f>
        <v>2.2816999999999998</v>
      </c>
      <c r="G24" s="66">
        <f t="shared" si="1"/>
        <v>42</v>
      </c>
      <c r="H24" s="65">
        <f>VLOOKUP($A24,'Return Data'!$B$7:$R$2843,7,0)</f>
        <v>2.5432999999999999</v>
      </c>
      <c r="I24" s="66">
        <f t="shared" si="2"/>
        <v>42</v>
      </c>
      <c r="J24" s="65">
        <f>VLOOKUP($A24,'Return Data'!$B$7:$R$2843,8,0)</f>
        <v>2.6425999999999998</v>
      </c>
      <c r="K24" s="66">
        <f t="shared" si="3"/>
        <v>42</v>
      </c>
      <c r="L24" s="65">
        <f>VLOOKUP($A24,'Return Data'!$B$7:$R$2843,9,0)</f>
        <v>2.5606</v>
      </c>
      <c r="M24" s="66">
        <f t="shared" si="4"/>
        <v>42</v>
      </c>
      <c r="N24" s="65">
        <f>VLOOKUP($A24,'Return Data'!$B$7:$R$2843,10,0)</f>
        <v>2.7873000000000001</v>
      </c>
      <c r="O24" s="66">
        <f t="shared" si="5"/>
        <v>42</v>
      </c>
      <c r="P24" s="65">
        <f>VLOOKUP($A24,'Return Data'!$B$7:$R$2843,11,0)</f>
        <v>2.8142999999999998</v>
      </c>
      <c r="Q24" s="66">
        <f t="shared" si="6"/>
        <v>41</v>
      </c>
      <c r="R24" s="65">
        <f>VLOOKUP($A24,'Return Data'!$B$7:$R$2843,12,0)</f>
        <v>2.8576999999999999</v>
      </c>
      <c r="S24" s="66">
        <f t="shared" si="7"/>
        <v>41</v>
      </c>
      <c r="T24" s="65"/>
      <c r="U24" s="66"/>
      <c r="V24" s="65"/>
      <c r="W24" s="66"/>
      <c r="X24" s="65"/>
      <c r="Y24" s="66"/>
      <c r="Z24" s="65">
        <f>VLOOKUP($A24,'Return Data'!$B$7:$R$2843,16,0)</f>
        <v>3.3527</v>
      </c>
      <c r="AA24" s="67">
        <f t="shared" si="11"/>
        <v>42</v>
      </c>
    </row>
    <row r="25" spans="1:27" x14ac:dyDescent="0.3">
      <c r="A25" s="63" t="s">
        <v>136</v>
      </c>
      <c r="B25" s="64">
        <f>VLOOKUP($A25,'Return Data'!$B$7:$R$2843,3,0)</f>
        <v>44340</v>
      </c>
      <c r="C25" s="65">
        <f>VLOOKUP($A25,'Return Data'!$B$7:$R$2843,4,0)</f>
        <v>2015.1211000000001</v>
      </c>
      <c r="D25" s="65">
        <f>VLOOKUP($A25,'Return Data'!$B$7:$R$2843,5,0)</f>
        <v>2.1936</v>
      </c>
      <c r="E25" s="66">
        <f t="shared" si="0"/>
        <v>40</v>
      </c>
      <c r="F25" s="65">
        <f>VLOOKUP($A25,'Return Data'!$B$7:$R$2843,6,0)</f>
        <v>2.6819000000000002</v>
      </c>
      <c r="G25" s="66">
        <f t="shared" si="1"/>
        <v>41</v>
      </c>
      <c r="H25" s="65">
        <f>VLOOKUP($A25,'Return Data'!$B$7:$R$2843,7,0)</f>
        <v>2.7875000000000001</v>
      </c>
      <c r="I25" s="66">
        <f t="shared" si="2"/>
        <v>41</v>
      </c>
      <c r="J25" s="65">
        <f>VLOOKUP($A25,'Return Data'!$B$7:$R$2843,8,0)</f>
        <v>2.8675999999999999</v>
      </c>
      <c r="K25" s="66">
        <f t="shared" si="3"/>
        <v>40</v>
      </c>
      <c r="L25" s="65">
        <f>VLOOKUP($A25,'Return Data'!$B$7:$R$2843,9,0)</f>
        <v>2.8180999999999998</v>
      </c>
      <c r="M25" s="66">
        <f t="shared" si="4"/>
        <v>41</v>
      </c>
      <c r="N25" s="65">
        <f>VLOOKUP($A25,'Return Data'!$B$7:$R$2843,10,0)</f>
        <v>2.8936000000000002</v>
      </c>
      <c r="O25" s="66">
        <f t="shared" si="5"/>
        <v>39</v>
      </c>
      <c r="P25" s="65">
        <f>VLOOKUP($A25,'Return Data'!$B$7:$R$2843,11,0)</f>
        <v>3.2698</v>
      </c>
      <c r="Q25" s="66">
        <f t="shared" si="6"/>
        <v>9</v>
      </c>
      <c r="R25" s="65">
        <f>VLOOKUP($A25,'Return Data'!$B$7:$R$2843,12,0)</f>
        <v>3.2176</v>
      </c>
      <c r="S25" s="66">
        <f t="shared" si="7"/>
        <v>19</v>
      </c>
      <c r="T25" s="65"/>
      <c r="U25" s="66"/>
      <c r="V25" s="65"/>
      <c r="W25" s="66"/>
      <c r="X25" s="65"/>
      <c r="Y25" s="66"/>
      <c r="Z25" s="65">
        <f>VLOOKUP($A25,'Return Data'!$B$7:$R$2843,16,0)</f>
        <v>3.7355999999999998</v>
      </c>
      <c r="AA25" s="67">
        <f t="shared" si="11"/>
        <v>40</v>
      </c>
    </row>
    <row r="26" spans="1:27" x14ac:dyDescent="0.3">
      <c r="A26" s="63" t="s">
        <v>137</v>
      </c>
      <c r="B26" s="64">
        <f>VLOOKUP($A26,'Return Data'!$B$7:$R$2843,3,0)</f>
        <v>44340</v>
      </c>
      <c r="C26" s="65">
        <f>VLOOKUP($A26,'Return Data'!$B$7:$R$2843,4,0)</f>
        <v>2015.175</v>
      </c>
      <c r="D26" s="65">
        <f>VLOOKUP($A26,'Return Data'!$B$7:$R$2843,5,0)</f>
        <v>2.2515000000000001</v>
      </c>
      <c r="E26" s="66">
        <f t="shared" si="0"/>
        <v>39</v>
      </c>
      <c r="F26" s="65">
        <f>VLOOKUP($A26,'Return Data'!$B$7:$R$2843,6,0)</f>
        <v>2.7561</v>
      </c>
      <c r="G26" s="66">
        <f t="shared" si="1"/>
        <v>38</v>
      </c>
      <c r="H26" s="65">
        <f>VLOOKUP($A26,'Return Data'!$B$7:$R$2843,7,0)</f>
        <v>2.8494000000000002</v>
      </c>
      <c r="I26" s="66">
        <f t="shared" si="2"/>
        <v>38</v>
      </c>
      <c r="J26" s="65">
        <f>VLOOKUP($A26,'Return Data'!$B$7:$R$2843,8,0)</f>
        <v>2.9369000000000001</v>
      </c>
      <c r="K26" s="66">
        <f t="shared" si="3"/>
        <v>38</v>
      </c>
      <c r="L26" s="65">
        <f>VLOOKUP($A26,'Return Data'!$B$7:$R$2843,9,0)</f>
        <v>2.8437999999999999</v>
      </c>
      <c r="M26" s="66">
        <f t="shared" si="4"/>
        <v>38</v>
      </c>
      <c r="N26" s="65">
        <f>VLOOKUP($A26,'Return Data'!$B$7:$R$2843,10,0)</f>
        <v>2.9022999999999999</v>
      </c>
      <c r="O26" s="66">
        <f t="shared" si="5"/>
        <v>37</v>
      </c>
      <c r="P26" s="65">
        <f>VLOOKUP($A26,'Return Data'!$B$7:$R$2843,11,0)</f>
        <v>3.2791999999999999</v>
      </c>
      <c r="Q26" s="66">
        <f t="shared" si="6"/>
        <v>6</v>
      </c>
      <c r="R26" s="65">
        <f>VLOOKUP($A26,'Return Data'!$B$7:$R$2843,12,0)</f>
        <v>3.2389999999999999</v>
      </c>
      <c r="S26" s="66">
        <f t="shared" si="7"/>
        <v>12</v>
      </c>
      <c r="T26" s="65"/>
      <c r="U26" s="66"/>
      <c r="V26" s="65"/>
      <c r="W26" s="66"/>
      <c r="X26" s="65"/>
      <c r="Y26" s="66"/>
      <c r="Z26" s="65">
        <f>VLOOKUP($A26,'Return Data'!$B$7:$R$2843,16,0)</f>
        <v>3.7391000000000001</v>
      </c>
      <c r="AA26" s="67">
        <f t="shared" si="11"/>
        <v>39</v>
      </c>
    </row>
    <row r="27" spans="1:27" x14ac:dyDescent="0.3">
      <c r="A27" s="63" t="s">
        <v>138</v>
      </c>
      <c r="B27" s="64">
        <f>VLOOKUP($A27,'Return Data'!$B$7:$R$2843,3,0)</f>
        <v>44340</v>
      </c>
      <c r="C27" s="65">
        <f>VLOOKUP($A27,'Return Data'!$B$7:$R$2843,4,0)</f>
        <v>2014.7503999999999</v>
      </c>
      <c r="D27" s="65">
        <f>VLOOKUP($A27,'Return Data'!$B$7:$R$2843,5,0)</f>
        <v>2.1107</v>
      </c>
      <c r="E27" s="66">
        <f t="shared" si="0"/>
        <v>41</v>
      </c>
      <c r="F27" s="65">
        <f>VLOOKUP($A27,'Return Data'!$B$7:$R$2843,6,0)</f>
        <v>2.7132000000000001</v>
      </c>
      <c r="G27" s="66">
        <f t="shared" si="1"/>
        <v>40</v>
      </c>
      <c r="H27" s="65">
        <f>VLOOKUP($A27,'Return Data'!$B$7:$R$2843,7,0)</f>
        <v>2.8005</v>
      </c>
      <c r="I27" s="66">
        <f t="shared" si="2"/>
        <v>40</v>
      </c>
      <c r="J27" s="65">
        <f>VLOOKUP($A27,'Return Data'!$B$7:$R$2843,8,0)</f>
        <v>2.8452000000000002</v>
      </c>
      <c r="K27" s="66">
        <f t="shared" si="3"/>
        <v>41</v>
      </c>
      <c r="L27" s="65">
        <f>VLOOKUP($A27,'Return Data'!$B$7:$R$2843,9,0)</f>
        <v>2.83</v>
      </c>
      <c r="M27" s="66">
        <f t="shared" si="4"/>
        <v>39</v>
      </c>
      <c r="N27" s="65">
        <f>VLOOKUP($A27,'Return Data'!$B$7:$R$2843,10,0)</f>
        <v>2.8803999999999998</v>
      </c>
      <c r="O27" s="66">
        <f t="shared" si="5"/>
        <v>41</v>
      </c>
      <c r="P27" s="65">
        <f>VLOOKUP($A27,'Return Data'!$B$7:$R$2843,11,0)</f>
        <v>3.2576999999999998</v>
      </c>
      <c r="Q27" s="66">
        <f t="shared" si="6"/>
        <v>10</v>
      </c>
      <c r="R27" s="65">
        <f>VLOOKUP($A27,'Return Data'!$B$7:$R$2843,12,0)</f>
        <v>3.2134999999999998</v>
      </c>
      <c r="S27" s="66">
        <f t="shared" si="7"/>
        <v>23</v>
      </c>
      <c r="T27" s="65"/>
      <c r="U27" s="66"/>
      <c r="V27" s="65"/>
      <c r="W27" s="66"/>
      <c r="X27" s="65"/>
      <c r="Y27" s="66"/>
      <c r="Z27" s="65">
        <f>VLOOKUP($A27,'Return Data'!$B$7:$R$2843,16,0)</f>
        <v>3.7202999999999999</v>
      </c>
      <c r="AA27" s="67">
        <f t="shared" si="11"/>
        <v>41</v>
      </c>
    </row>
    <row r="28" spans="1:27" x14ac:dyDescent="0.3">
      <c r="A28" s="63" t="s">
        <v>139</v>
      </c>
      <c r="B28" s="64">
        <f>VLOOKUP($A28,'Return Data'!$B$7:$R$2843,3,0)</f>
        <v>44340</v>
      </c>
      <c r="C28" s="65">
        <f>VLOOKUP($A28,'Return Data'!$B$7:$R$2843,4,0)</f>
        <v>2839.1911</v>
      </c>
      <c r="D28" s="65">
        <f>VLOOKUP($A28,'Return Data'!$B$7:$R$2843,5,0)</f>
        <v>3.1871999999999998</v>
      </c>
      <c r="E28" s="66">
        <f t="shared" si="0"/>
        <v>10</v>
      </c>
      <c r="F28" s="65">
        <f>VLOOKUP($A28,'Return Data'!$B$7:$R$2843,6,0)</f>
        <v>3.2452000000000001</v>
      </c>
      <c r="G28" s="66">
        <f t="shared" si="1"/>
        <v>12</v>
      </c>
      <c r="H28" s="65">
        <f>VLOOKUP($A28,'Return Data'!$B$7:$R$2843,7,0)</f>
        <v>3.226</v>
      </c>
      <c r="I28" s="66">
        <f t="shared" si="2"/>
        <v>14</v>
      </c>
      <c r="J28" s="65">
        <f>VLOOKUP($A28,'Return Data'!$B$7:$R$2843,8,0)</f>
        <v>3.2471000000000001</v>
      </c>
      <c r="K28" s="66">
        <f t="shared" si="3"/>
        <v>16</v>
      </c>
      <c r="L28" s="65">
        <f>VLOOKUP($A28,'Return Data'!$B$7:$R$2843,9,0)</f>
        <v>3.0954000000000002</v>
      </c>
      <c r="M28" s="66">
        <f t="shared" si="4"/>
        <v>26</v>
      </c>
      <c r="N28" s="65">
        <f>VLOOKUP($A28,'Return Data'!$B$7:$R$2843,10,0)</f>
        <v>3.1777000000000002</v>
      </c>
      <c r="O28" s="66">
        <f t="shared" si="5"/>
        <v>27</v>
      </c>
      <c r="P28" s="65">
        <f>VLOOKUP($A28,'Return Data'!$B$7:$R$2843,11,0)</f>
        <v>3.1362000000000001</v>
      </c>
      <c r="Q28" s="66">
        <f t="shared" si="6"/>
        <v>29</v>
      </c>
      <c r="R28" s="65">
        <f>VLOOKUP($A28,'Return Data'!$B$7:$R$2843,12,0)</f>
        <v>3.1951999999999998</v>
      </c>
      <c r="S28" s="66">
        <f t="shared" si="7"/>
        <v>29</v>
      </c>
      <c r="T28" s="65">
        <f>VLOOKUP($A28,'Return Data'!$B$7:$R$2843,13,0)</f>
        <v>3.2448999999999999</v>
      </c>
      <c r="U28" s="66">
        <f t="shared" ref="U28:U50" si="12">RANK(T28,T$8:T$50,0)</f>
        <v>26</v>
      </c>
      <c r="V28" s="65">
        <f>VLOOKUP($A28,'Return Data'!$B$7:$R$2843,17,0)</f>
        <v>4.4966999999999997</v>
      </c>
      <c r="W28" s="66">
        <f>RANK(V28,V$8:V$50,0)</f>
        <v>27</v>
      </c>
      <c r="X28" s="65">
        <f>VLOOKUP($A28,'Return Data'!$B$7:$R$2843,14,0)</f>
        <v>5.52</v>
      </c>
      <c r="Y28" s="66">
        <f>RANK(X28,X$8:X$50,0)</f>
        <v>25</v>
      </c>
      <c r="Z28" s="65">
        <f>VLOOKUP($A28,'Return Data'!$B$7:$R$2843,16,0)</f>
        <v>7.2336999999999998</v>
      </c>
      <c r="AA28" s="67">
        <f t="shared" si="11"/>
        <v>18</v>
      </c>
    </row>
    <row r="29" spans="1:27" x14ac:dyDescent="0.3">
      <c r="A29" s="63" t="s">
        <v>140</v>
      </c>
      <c r="B29" s="64">
        <f>VLOOKUP($A29,'Return Data'!$B$7:$R$2843,3,0)</f>
        <v>44340</v>
      </c>
      <c r="C29" s="65">
        <f>VLOOKUP($A29,'Return Data'!$B$7:$R$2843,4,0)</f>
        <v>1084.8549</v>
      </c>
      <c r="D29" s="65">
        <f>VLOOKUP($A29,'Return Data'!$B$7:$R$2843,5,0)</f>
        <v>3.1293000000000002</v>
      </c>
      <c r="E29" s="66">
        <f t="shared" si="0"/>
        <v>13</v>
      </c>
      <c r="F29" s="65">
        <f>VLOOKUP($A29,'Return Data'!$B$7:$R$2843,6,0)</f>
        <v>3.15</v>
      </c>
      <c r="G29" s="66">
        <f t="shared" si="1"/>
        <v>26</v>
      </c>
      <c r="H29" s="65">
        <f>VLOOKUP($A29,'Return Data'!$B$7:$R$2843,7,0)</f>
        <v>3.1217000000000001</v>
      </c>
      <c r="I29" s="66">
        <f t="shared" si="2"/>
        <v>32</v>
      </c>
      <c r="J29" s="65">
        <f>VLOOKUP($A29,'Return Data'!$B$7:$R$2843,8,0)</f>
        <v>3.1261999999999999</v>
      </c>
      <c r="K29" s="66">
        <f t="shared" si="3"/>
        <v>33</v>
      </c>
      <c r="L29" s="65">
        <f>VLOOKUP($A29,'Return Data'!$B$7:$R$2843,9,0)</f>
        <v>3.0775000000000001</v>
      </c>
      <c r="M29" s="66">
        <f t="shared" si="4"/>
        <v>31</v>
      </c>
      <c r="N29" s="65">
        <f>VLOOKUP($A29,'Return Data'!$B$7:$R$2843,10,0)</f>
        <v>3.052</v>
      </c>
      <c r="O29" s="66">
        <f t="shared" si="5"/>
        <v>33</v>
      </c>
      <c r="P29" s="65">
        <f>VLOOKUP($A29,'Return Data'!$B$7:$R$2843,11,0)</f>
        <v>2.9853999999999998</v>
      </c>
      <c r="Q29" s="66">
        <f t="shared" si="6"/>
        <v>38</v>
      </c>
      <c r="R29" s="65">
        <f>VLOOKUP($A29,'Return Data'!$B$7:$R$2843,12,0)</f>
        <v>2.9950999999999999</v>
      </c>
      <c r="S29" s="66">
        <f t="shared" si="7"/>
        <v>39</v>
      </c>
      <c r="T29" s="65">
        <f>VLOOKUP($A29,'Return Data'!$B$7:$R$2843,13,0)</f>
        <v>2.9872999999999998</v>
      </c>
      <c r="U29" s="66">
        <f t="shared" si="12"/>
        <v>36</v>
      </c>
      <c r="V29" s="65"/>
      <c r="W29" s="66"/>
      <c r="X29" s="65"/>
      <c r="Y29" s="66"/>
      <c r="Z29" s="65">
        <f>VLOOKUP($A29,'Return Data'!$B$7:$R$2843,16,0)</f>
        <v>3.9794</v>
      </c>
      <c r="AA29" s="67">
        <f t="shared" si="11"/>
        <v>38</v>
      </c>
    </row>
    <row r="30" spans="1:27" x14ac:dyDescent="0.3">
      <c r="A30" s="63" t="s">
        <v>141</v>
      </c>
      <c r="B30" s="64">
        <f>VLOOKUP($A30,'Return Data'!$B$7:$R$2843,3,0)</f>
        <v>44340</v>
      </c>
      <c r="C30" s="65">
        <f>VLOOKUP($A30,'Return Data'!$B$7:$R$2843,4,0)</f>
        <v>56.515799999999999</v>
      </c>
      <c r="D30" s="65">
        <f>VLOOKUP($A30,'Return Data'!$B$7:$R$2843,5,0)</f>
        <v>3.2294999999999998</v>
      </c>
      <c r="E30" s="66">
        <f t="shared" si="0"/>
        <v>7</v>
      </c>
      <c r="F30" s="65">
        <f>VLOOKUP($A30,'Return Data'!$B$7:$R$2843,6,0)</f>
        <v>3.2730999999999999</v>
      </c>
      <c r="G30" s="66">
        <f t="shared" si="1"/>
        <v>8</v>
      </c>
      <c r="H30" s="65">
        <f>VLOOKUP($A30,'Return Data'!$B$7:$R$2843,7,0)</f>
        <v>3.2496999999999998</v>
      </c>
      <c r="I30" s="66">
        <f t="shared" si="2"/>
        <v>12</v>
      </c>
      <c r="J30" s="65">
        <f>VLOOKUP($A30,'Return Data'!$B$7:$R$2843,8,0)</f>
        <v>3.3117999999999999</v>
      </c>
      <c r="K30" s="66">
        <f t="shared" si="3"/>
        <v>7</v>
      </c>
      <c r="L30" s="65">
        <f>VLOOKUP($A30,'Return Data'!$B$7:$R$2843,9,0)</f>
        <v>3.2204999999999999</v>
      </c>
      <c r="M30" s="66">
        <f t="shared" si="4"/>
        <v>8</v>
      </c>
      <c r="N30" s="65">
        <f>VLOOKUP($A30,'Return Data'!$B$7:$R$2843,10,0)</f>
        <v>3.3330000000000002</v>
      </c>
      <c r="O30" s="66">
        <f t="shared" si="5"/>
        <v>5</v>
      </c>
      <c r="P30" s="65">
        <f>VLOOKUP($A30,'Return Data'!$B$7:$R$2843,11,0)</f>
        <v>3.2191000000000001</v>
      </c>
      <c r="Q30" s="66">
        <f t="shared" si="6"/>
        <v>16</v>
      </c>
      <c r="R30" s="65">
        <f>VLOOKUP($A30,'Return Data'!$B$7:$R$2843,12,0)</f>
        <v>3.2214999999999998</v>
      </c>
      <c r="S30" s="66">
        <f t="shared" si="7"/>
        <v>18</v>
      </c>
      <c r="T30" s="65">
        <f>VLOOKUP($A30,'Return Data'!$B$7:$R$2843,13,0)</f>
        <v>3.2886000000000002</v>
      </c>
      <c r="U30" s="66">
        <f t="shared" si="12"/>
        <v>20</v>
      </c>
      <c r="V30" s="65">
        <f>VLOOKUP($A30,'Return Data'!$B$7:$R$2843,17,0)</f>
        <v>4.4996999999999998</v>
      </c>
      <c r="W30" s="66">
        <f t="shared" ref="W30:W35" si="13">RANK(V30,V$8:V$50,0)</f>
        <v>26</v>
      </c>
      <c r="X30" s="65">
        <f>VLOOKUP($A30,'Return Data'!$B$7:$R$2843,14,0)</f>
        <v>5.5492999999999997</v>
      </c>
      <c r="Y30" s="66">
        <f t="shared" ref="Y30:Y35" si="14">RANK(X30,X$8:X$50,0)</f>
        <v>22</v>
      </c>
      <c r="Z30" s="65">
        <f>VLOOKUP($A30,'Return Data'!$B$7:$R$2843,16,0)</f>
        <v>7.2824999999999998</v>
      </c>
      <c r="AA30" s="67">
        <f t="shared" si="11"/>
        <v>7</v>
      </c>
    </row>
    <row r="31" spans="1:27" x14ac:dyDescent="0.3">
      <c r="A31" s="63" t="s">
        <v>142</v>
      </c>
      <c r="B31" s="64">
        <f>VLOOKUP($A31,'Return Data'!$B$7:$R$2843,3,0)</f>
        <v>44340</v>
      </c>
      <c r="C31" s="65">
        <f>VLOOKUP($A31,'Return Data'!$B$7:$R$2843,4,0)</f>
        <v>4178.6705000000002</v>
      </c>
      <c r="D31" s="65">
        <f>VLOOKUP($A31,'Return Data'!$B$7:$R$2843,5,0)</f>
        <v>3.0304000000000002</v>
      </c>
      <c r="E31" s="66">
        <f t="shared" si="0"/>
        <v>21</v>
      </c>
      <c r="F31" s="65">
        <f>VLOOKUP($A31,'Return Data'!$B$7:$R$2843,6,0)</f>
        <v>3.2042000000000002</v>
      </c>
      <c r="G31" s="66">
        <f t="shared" si="1"/>
        <v>20</v>
      </c>
      <c r="H31" s="65">
        <f>VLOOKUP($A31,'Return Data'!$B$7:$R$2843,7,0)</f>
        <v>3.2181999999999999</v>
      </c>
      <c r="I31" s="66">
        <f t="shared" si="2"/>
        <v>17</v>
      </c>
      <c r="J31" s="65">
        <f>VLOOKUP($A31,'Return Data'!$B$7:$R$2843,8,0)</f>
        <v>3.2568999999999999</v>
      </c>
      <c r="K31" s="66">
        <f t="shared" si="3"/>
        <v>14</v>
      </c>
      <c r="L31" s="65">
        <f>VLOOKUP($A31,'Return Data'!$B$7:$R$2843,9,0)</f>
        <v>3.1292</v>
      </c>
      <c r="M31" s="66">
        <f t="shared" si="4"/>
        <v>18</v>
      </c>
      <c r="N31" s="65">
        <f>VLOOKUP($A31,'Return Data'!$B$7:$R$2843,10,0)</f>
        <v>3.2637999999999998</v>
      </c>
      <c r="O31" s="66">
        <f t="shared" si="5"/>
        <v>14</v>
      </c>
      <c r="P31" s="65">
        <f>VLOOKUP($A31,'Return Data'!$B$7:$R$2843,11,0)</f>
        <v>3.1402000000000001</v>
      </c>
      <c r="Q31" s="66">
        <f t="shared" si="6"/>
        <v>28</v>
      </c>
      <c r="R31" s="65">
        <f>VLOOKUP($A31,'Return Data'!$B$7:$R$2843,12,0)</f>
        <v>3.1974</v>
      </c>
      <c r="S31" s="66">
        <f t="shared" si="7"/>
        <v>27</v>
      </c>
      <c r="T31" s="65">
        <f>VLOOKUP($A31,'Return Data'!$B$7:$R$2843,13,0)</f>
        <v>3.2965</v>
      </c>
      <c r="U31" s="66">
        <f t="shared" si="12"/>
        <v>18</v>
      </c>
      <c r="V31" s="65">
        <f>VLOOKUP($A31,'Return Data'!$B$7:$R$2843,17,0)</f>
        <v>4.5312999999999999</v>
      </c>
      <c r="W31" s="66">
        <f t="shared" si="13"/>
        <v>24</v>
      </c>
      <c r="X31" s="65">
        <f>VLOOKUP($A31,'Return Data'!$B$7:$R$2843,14,0)</f>
        <v>5.5125999999999999</v>
      </c>
      <c r="Y31" s="66">
        <f t="shared" si="14"/>
        <v>26</v>
      </c>
      <c r="Z31" s="65">
        <f>VLOOKUP($A31,'Return Data'!$B$7:$R$2843,16,0)</f>
        <v>7.2016</v>
      </c>
      <c r="AA31" s="67">
        <f t="shared" si="11"/>
        <v>24</v>
      </c>
    </row>
    <row r="32" spans="1:27" x14ac:dyDescent="0.3">
      <c r="A32" s="63" t="s">
        <v>143</v>
      </c>
      <c r="B32" s="64">
        <f>VLOOKUP($A32,'Return Data'!$B$7:$R$2843,3,0)</f>
        <v>44340</v>
      </c>
      <c r="C32" s="65">
        <f>VLOOKUP($A32,'Return Data'!$B$7:$R$2843,4,0)</f>
        <v>2831.9403000000002</v>
      </c>
      <c r="D32" s="65">
        <f>VLOOKUP($A32,'Return Data'!$B$7:$R$2843,5,0)</f>
        <v>2.9801000000000002</v>
      </c>
      <c r="E32" s="66">
        <f t="shared" si="0"/>
        <v>25</v>
      </c>
      <c r="F32" s="65">
        <f>VLOOKUP($A32,'Return Data'!$B$7:$R$2843,6,0)</f>
        <v>3.1602999999999999</v>
      </c>
      <c r="G32" s="66">
        <f t="shared" si="1"/>
        <v>25</v>
      </c>
      <c r="H32" s="65">
        <f>VLOOKUP($A32,'Return Data'!$B$7:$R$2843,7,0)</f>
        <v>3.1454</v>
      </c>
      <c r="I32" s="66">
        <f t="shared" si="2"/>
        <v>30</v>
      </c>
      <c r="J32" s="65">
        <f>VLOOKUP($A32,'Return Data'!$B$7:$R$2843,8,0)</f>
        <v>3.1676000000000002</v>
      </c>
      <c r="K32" s="66">
        <f t="shared" si="3"/>
        <v>31</v>
      </c>
      <c r="L32" s="65">
        <f>VLOOKUP($A32,'Return Data'!$B$7:$R$2843,9,0)</f>
        <v>3.0731000000000002</v>
      </c>
      <c r="M32" s="66">
        <f t="shared" si="4"/>
        <v>32</v>
      </c>
      <c r="N32" s="65">
        <f>VLOOKUP($A32,'Return Data'!$B$7:$R$2843,10,0)</f>
        <v>3.1661000000000001</v>
      </c>
      <c r="O32" s="66">
        <f t="shared" si="5"/>
        <v>29</v>
      </c>
      <c r="P32" s="65">
        <f>VLOOKUP($A32,'Return Data'!$B$7:$R$2843,11,0)</f>
        <v>3.1189</v>
      </c>
      <c r="Q32" s="66">
        <f t="shared" si="6"/>
        <v>30</v>
      </c>
      <c r="R32" s="65">
        <f>VLOOKUP($A32,'Return Data'!$B$7:$R$2843,12,0)</f>
        <v>3.1646999999999998</v>
      </c>
      <c r="S32" s="66">
        <f t="shared" si="7"/>
        <v>30</v>
      </c>
      <c r="T32" s="65">
        <f>VLOOKUP($A32,'Return Data'!$B$7:$R$2843,13,0)</f>
        <v>3.2627000000000002</v>
      </c>
      <c r="U32" s="66">
        <f t="shared" si="12"/>
        <v>24</v>
      </c>
      <c r="V32" s="65">
        <f>VLOOKUP($A32,'Return Data'!$B$7:$R$2843,17,0)</f>
        <v>4.5666000000000002</v>
      </c>
      <c r="W32" s="66">
        <f t="shared" si="13"/>
        <v>22</v>
      </c>
      <c r="X32" s="65">
        <f>VLOOKUP($A32,'Return Data'!$B$7:$R$2843,14,0)</f>
        <v>5.5595999999999997</v>
      </c>
      <c r="Y32" s="66">
        <f t="shared" si="14"/>
        <v>20</v>
      </c>
      <c r="Z32" s="65">
        <f>VLOOKUP($A32,'Return Data'!$B$7:$R$2843,16,0)</f>
        <v>7.2294</v>
      </c>
      <c r="AA32" s="67">
        <f t="shared" si="11"/>
        <v>21</v>
      </c>
    </row>
    <row r="33" spans="1:27" x14ac:dyDescent="0.3">
      <c r="A33" s="63" t="s">
        <v>144</v>
      </c>
      <c r="B33" s="64">
        <f>VLOOKUP($A33,'Return Data'!$B$7:$R$2843,3,0)</f>
        <v>44340</v>
      </c>
      <c r="C33" s="65">
        <f>VLOOKUP($A33,'Return Data'!$B$7:$R$2843,4,0)</f>
        <v>3754.7963</v>
      </c>
      <c r="D33" s="65">
        <f>VLOOKUP($A33,'Return Data'!$B$7:$R$2843,5,0)</f>
        <v>2.9097</v>
      </c>
      <c r="E33" s="66">
        <f t="shared" si="0"/>
        <v>27</v>
      </c>
      <c r="F33" s="65">
        <f>VLOOKUP($A33,'Return Data'!$B$7:$R$2843,6,0)</f>
        <v>3.1802000000000001</v>
      </c>
      <c r="G33" s="66">
        <f t="shared" si="1"/>
        <v>24</v>
      </c>
      <c r="H33" s="65">
        <f>VLOOKUP($A33,'Return Data'!$B$7:$R$2843,7,0)</f>
        <v>3.2642000000000002</v>
      </c>
      <c r="I33" s="66">
        <f t="shared" si="2"/>
        <v>10</v>
      </c>
      <c r="J33" s="65">
        <f>VLOOKUP($A33,'Return Data'!$B$7:$R$2843,8,0)</f>
        <v>3.2987000000000002</v>
      </c>
      <c r="K33" s="66">
        <f t="shared" si="3"/>
        <v>10</v>
      </c>
      <c r="L33" s="65">
        <f>VLOOKUP($A33,'Return Data'!$B$7:$R$2843,9,0)</f>
        <v>3.2019000000000002</v>
      </c>
      <c r="M33" s="66">
        <f t="shared" si="4"/>
        <v>10</v>
      </c>
      <c r="N33" s="65">
        <f>VLOOKUP($A33,'Return Data'!$B$7:$R$2843,10,0)</f>
        <v>3.2944</v>
      </c>
      <c r="O33" s="66">
        <f t="shared" si="5"/>
        <v>11</v>
      </c>
      <c r="P33" s="65">
        <f>VLOOKUP($A33,'Return Data'!$B$7:$R$2843,11,0)</f>
        <v>3.2473999999999998</v>
      </c>
      <c r="Q33" s="66">
        <f t="shared" si="6"/>
        <v>12</v>
      </c>
      <c r="R33" s="65">
        <f>VLOOKUP($A33,'Return Data'!$B$7:$R$2843,12,0)</f>
        <v>3.27</v>
      </c>
      <c r="S33" s="66">
        <f t="shared" si="7"/>
        <v>9</v>
      </c>
      <c r="T33" s="65">
        <f>VLOOKUP($A33,'Return Data'!$B$7:$R$2843,13,0)</f>
        <v>3.3946999999999998</v>
      </c>
      <c r="U33" s="66">
        <f t="shared" si="12"/>
        <v>5</v>
      </c>
      <c r="V33" s="65">
        <f>VLOOKUP($A33,'Return Data'!$B$7:$R$2843,17,0)</f>
        <v>4.7042999999999999</v>
      </c>
      <c r="W33" s="66">
        <f t="shared" si="13"/>
        <v>8</v>
      </c>
      <c r="X33" s="65">
        <f>VLOOKUP($A33,'Return Data'!$B$7:$R$2843,14,0)</f>
        <v>5.6502999999999997</v>
      </c>
      <c r="Y33" s="66">
        <f t="shared" si="14"/>
        <v>11</v>
      </c>
      <c r="Z33" s="65">
        <f>VLOOKUP($A33,'Return Data'!$B$7:$R$2843,16,0)</f>
        <v>7.2550999999999997</v>
      </c>
      <c r="AA33" s="67">
        <f t="shared" si="11"/>
        <v>13</v>
      </c>
    </row>
    <row r="34" spans="1:27" x14ac:dyDescent="0.3">
      <c r="A34" s="63" t="s">
        <v>436</v>
      </c>
      <c r="B34" s="64">
        <f>VLOOKUP($A34,'Return Data'!$B$7:$R$2843,3,0)</f>
        <v>44340</v>
      </c>
      <c r="C34" s="65">
        <f>VLOOKUP($A34,'Return Data'!$B$7:$R$2843,4,0)</f>
        <v>1343.7360000000001</v>
      </c>
      <c r="D34" s="65">
        <f>VLOOKUP($A34,'Return Data'!$B$7:$R$2843,5,0)</f>
        <v>3.2191000000000001</v>
      </c>
      <c r="E34" s="66">
        <f t="shared" si="0"/>
        <v>8</v>
      </c>
      <c r="F34" s="65">
        <f>VLOOKUP($A34,'Return Data'!$B$7:$R$2843,6,0)</f>
        <v>3.3239000000000001</v>
      </c>
      <c r="G34" s="66">
        <f t="shared" si="1"/>
        <v>5</v>
      </c>
      <c r="H34" s="65">
        <f>VLOOKUP($A34,'Return Data'!$B$7:$R$2843,7,0)</f>
        <v>3.4178000000000002</v>
      </c>
      <c r="I34" s="66">
        <f t="shared" si="2"/>
        <v>3</v>
      </c>
      <c r="J34" s="65">
        <f>VLOOKUP($A34,'Return Data'!$B$7:$R$2843,8,0)</f>
        <v>3.4134000000000002</v>
      </c>
      <c r="K34" s="66">
        <f t="shared" si="3"/>
        <v>3</v>
      </c>
      <c r="L34" s="65">
        <f>VLOOKUP($A34,'Return Data'!$B$7:$R$2843,9,0)</f>
        <v>3.2896999999999998</v>
      </c>
      <c r="M34" s="66">
        <f t="shared" si="4"/>
        <v>3</v>
      </c>
      <c r="N34" s="65">
        <f>VLOOKUP($A34,'Return Data'!$B$7:$R$2843,10,0)</f>
        <v>3.3597000000000001</v>
      </c>
      <c r="O34" s="66">
        <f t="shared" si="5"/>
        <v>4</v>
      </c>
      <c r="P34" s="65">
        <f>VLOOKUP($A34,'Return Data'!$B$7:$R$2843,11,0)</f>
        <v>3.2709000000000001</v>
      </c>
      <c r="Q34" s="66">
        <f t="shared" si="6"/>
        <v>8</v>
      </c>
      <c r="R34" s="65">
        <f>VLOOKUP($A34,'Return Data'!$B$7:$R$2843,12,0)</f>
        <v>3.3296999999999999</v>
      </c>
      <c r="S34" s="66">
        <f t="shared" si="7"/>
        <v>5</v>
      </c>
      <c r="T34" s="65">
        <f>VLOOKUP($A34,'Return Data'!$B$7:$R$2843,13,0)</f>
        <v>3.4584999999999999</v>
      </c>
      <c r="U34" s="66">
        <f t="shared" si="12"/>
        <v>3</v>
      </c>
      <c r="V34" s="65">
        <f>VLOOKUP($A34,'Return Data'!$B$7:$R$2843,17,0)</f>
        <v>4.7531999999999996</v>
      </c>
      <c r="W34" s="66">
        <f t="shared" si="13"/>
        <v>5</v>
      </c>
      <c r="X34" s="65">
        <f>VLOOKUP($A34,'Return Data'!$B$7:$R$2843,14,0)</f>
        <v>5.7309999999999999</v>
      </c>
      <c r="Y34" s="66">
        <f t="shared" si="14"/>
        <v>4</v>
      </c>
      <c r="Z34" s="65">
        <f>VLOOKUP($A34,'Return Data'!$B$7:$R$2843,16,0)</f>
        <v>6.2243000000000004</v>
      </c>
      <c r="AA34" s="67">
        <f t="shared" si="11"/>
        <v>33</v>
      </c>
    </row>
    <row r="35" spans="1:27" x14ac:dyDescent="0.3">
      <c r="A35" s="63" t="s">
        <v>146</v>
      </c>
      <c r="B35" s="64">
        <f>VLOOKUP($A35,'Return Data'!$B$7:$R$2843,3,0)</f>
        <v>44340</v>
      </c>
      <c r="C35" s="65">
        <f>VLOOKUP($A35,'Return Data'!$B$7:$R$2843,4,0)</f>
        <v>2181.9879999999998</v>
      </c>
      <c r="D35" s="65">
        <f>VLOOKUP($A35,'Return Data'!$B$7:$R$2843,5,0)</f>
        <v>3.1985999999999999</v>
      </c>
      <c r="E35" s="66">
        <f t="shared" si="0"/>
        <v>9</v>
      </c>
      <c r="F35" s="65">
        <f>VLOOKUP($A35,'Return Data'!$B$7:$R$2843,6,0)</f>
        <v>3.2873999999999999</v>
      </c>
      <c r="G35" s="66">
        <f t="shared" si="1"/>
        <v>7</v>
      </c>
      <c r="H35" s="65">
        <f>VLOOKUP($A35,'Return Data'!$B$7:$R$2843,7,0)</f>
        <v>3.2837999999999998</v>
      </c>
      <c r="I35" s="66">
        <f t="shared" si="2"/>
        <v>7</v>
      </c>
      <c r="J35" s="65">
        <f>VLOOKUP($A35,'Return Data'!$B$7:$R$2843,8,0)</f>
        <v>3.3129</v>
      </c>
      <c r="K35" s="66">
        <f t="shared" si="3"/>
        <v>6</v>
      </c>
      <c r="L35" s="65">
        <f>VLOOKUP($A35,'Return Data'!$B$7:$R$2843,9,0)</f>
        <v>3.2519999999999998</v>
      </c>
      <c r="M35" s="66">
        <f t="shared" si="4"/>
        <v>5</v>
      </c>
      <c r="N35" s="65">
        <f>VLOOKUP($A35,'Return Data'!$B$7:$R$2843,10,0)</f>
        <v>3.3289</v>
      </c>
      <c r="O35" s="66">
        <f t="shared" si="5"/>
        <v>6</v>
      </c>
      <c r="P35" s="65">
        <f>VLOOKUP($A35,'Return Data'!$B$7:$R$2843,11,0)</f>
        <v>3.2982999999999998</v>
      </c>
      <c r="Q35" s="66">
        <f t="shared" si="6"/>
        <v>3</v>
      </c>
      <c r="R35" s="65">
        <f>VLOOKUP($A35,'Return Data'!$B$7:$R$2843,12,0)</f>
        <v>3.3347000000000002</v>
      </c>
      <c r="S35" s="66">
        <f t="shared" si="7"/>
        <v>4</v>
      </c>
      <c r="T35" s="65">
        <f>VLOOKUP($A35,'Return Data'!$B$7:$R$2843,13,0)</f>
        <v>3.3923999999999999</v>
      </c>
      <c r="U35" s="66">
        <f t="shared" si="12"/>
        <v>7</v>
      </c>
      <c r="V35" s="65">
        <f>VLOOKUP($A35,'Return Data'!$B$7:$R$2843,17,0)</f>
        <v>4.6352000000000002</v>
      </c>
      <c r="W35" s="66">
        <f t="shared" si="13"/>
        <v>15</v>
      </c>
      <c r="X35" s="65">
        <f>VLOOKUP($A35,'Return Data'!$B$7:$R$2843,14,0)</f>
        <v>5.6083999999999996</v>
      </c>
      <c r="Y35" s="66">
        <f t="shared" si="14"/>
        <v>17</v>
      </c>
      <c r="Z35" s="65">
        <f>VLOOKUP($A35,'Return Data'!$B$7:$R$2843,16,0)</f>
        <v>7.0404999999999998</v>
      </c>
      <c r="AA35" s="67">
        <f t="shared" si="11"/>
        <v>29</v>
      </c>
    </row>
    <row r="36" spans="1:27" x14ac:dyDescent="0.3">
      <c r="A36" s="63" t="s">
        <v>147</v>
      </c>
      <c r="B36" s="64">
        <f>VLOOKUP($A36,'Return Data'!$B$7:$R$2843,3,0)</f>
        <v>44340</v>
      </c>
      <c r="C36" s="65">
        <f>VLOOKUP($A36,'Return Data'!$B$7:$R$2843,4,0)</f>
        <v>11.0846</v>
      </c>
      <c r="D36" s="65">
        <f>VLOOKUP($A36,'Return Data'!$B$7:$R$2843,5,0)</f>
        <v>2.3050999999999999</v>
      </c>
      <c r="E36" s="66">
        <f t="shared" si="0"/>
        <v>37</v>
      </c>
      <c r="F36" s="65">
        <f>VLOOKUP($A36,'Return Data'!$B$7:$R$2843,6,0)</f>
        <v>2.8544999999999998</v>
      </c>
      <c r="G36" s="66">
        <f t="shared" si="1"/>
        <v>37</v>
      </c>
      <c r="H36" s="65">
        <f>VLOOKUP($A36,'Return Data'!$B$7:$R$2843,7,0)</f>
        <v>3.1065</v>
      </c>
      <c r="I36" s="66">
        <f t="shared" si="2"/>
        <v>35</v>
      </c>
      <c r="J36" s="65">
        <f>VLOOKUP($A36,'Return Data'!$B$7:$R$2843,8,0)</f>
        <v>3.0141</v>
      </c>
      <c r="K36" s="66">
        <f t="shared" si="3"/>
        <v>36</v>
      </c>
      <c r="L36" s="65">
        <f>VLOOKUP($A36,'Return Data'!$B$7:$R$2843,9,0)</f>
        <v>2.9497</v>
      </c>
      <c r="M36" s="66">
        <f t="shared" si="4"/>
        <v>36</v>
      </c>
      <c r="N36" s="65">
        <f>VLOOKUP($A36,'Return Data'!$B$7:$R$2843,10,0)</f>
        <v>2.9100999999999999</v>
      </c>
      <c r="O36" s="66">
        <f t="shared" si="5"/>
        <v>36</v>
      </c>
      <c r="P36" s="65">
        <f>VLOOKUP($A36,'Return Data'!$B$7:$R$2843,11,0)</f>
        <v>2.9066000000000001</v>
      </c>
      <c r="Q36" s="66">
        <f t="shared" si="6"/>
        <v>40</v>
      </c>
      <c r="R36" s="65">
        <f>VLOOKUP($A36,'Return Data'!$B$7:$R$2843,12,0)</f>
        <v>2.9601000000000002</v>
      </c>
      <c r="S36" s="66">
        <f t="shared" si="7"/>
        <v>40</v>
      </c>
      <c r="T36" s="65">
        <f>VLOOKUP($A36,'Return Data'!$B$7:$R$2843,13,0)</f>
        <v>2.9716999999999998</v>
      </c>
      <c r="U36" s="66">
        <f t="shared" si="12"/>
        <v>37</v>
      </c>
      <c r="V36" s="65"/>
      <c r="W36" s="66"/>
      <c r="X36" s="65"/>
      <c r="Y36" s="66"/>
      <c r="Z36" s="65">
        <f>VLOOKUP($A36,'Return Data'!$B$7:$R$2843,16,0)</f>
        <v>4.3282999999999996</v>
      </c>
      <c r="AA36" s="67">
        <f t="shared" si="11"/>
        <v>37</v>
      </c>
    </row>
    <row r="37" spans="1:27" x14ac:dyDescent="0.3">
      <c r="A37" s="63" t="s">
        <v>2025</v>
      </c>
      <c r="B37" s="64">
        <f>VLOOKUP($A37,'Return Data'!$B$7:$R$2843,3,0)</f>
        <v>44340</v>
      </c>
      <c r="C37" s="65">
        <f>VLOOKUP($A37,'Return Data'!$B$7:$R$2843,4,0)</f>
        <v>2259.1826000000001</v>
      </c>
      <c r="D37" s="65">
        <f>VLOOKUP($A37,'Return Data'!$B$7:$R$2843,5,0)</f>
        <v>3.6063999999999998</v>
      </c>
      <c r="E37" s="66">
        <f t="shared" si="0"/>
        <v>2</v>
      </c>
      <c r="F37" s="65">
        <f>VLOOKUP($A37,'Return Data'!$B$7:$R$2843,6,0)</f>
        <v>3.2515000000000001</v>
      </c>
      <c r="G37" s="66">
        <f t="shared" si="1"/>
        <v>11</v>
      </c>
      <c r="H37" s="65">
        <f>VLOOKUP($A37,'Return Data'!$B$7:$R$2843,7,0)</f>
        <v>3.1303999999999998</v>
      </c>
      <c r="I37" s="66">
        <f t="shared" si="2"/>
        <v>31</v>
      </c>
      <c r="J37" s="65">
        <f>VLOOKUP($A37,'Return Data'!$B$7:$R$2843,8,0)</f>
        <v>3.198</v>
      </c>
      <c r="K37" s="66">
        <f t="shared" si="3"/>
        <v>26</v>
      </c>
      <c r="L37" s="65">
        <f>VLOOKUP($A37,'Return Data'!$B$7:$R$2843,9,0)</f>
        <v>3.1433</v>
      </c>
      <c r="M37" s="66">
        <f t="shared" si="4"/>
        <v>16</v>
      </c>
      <c r="N37" s="65">
        <f>VLOOKUP($A37,'Return Data'!$B$7:$R$2843,10,0)</f>
        <v>3.1781000000000001</v>
      </c>
      <c r="O37" s="66">
        <f t="shared" si="5"/>
        <v>26</v>
      </c>
      <c r="P37" s="65">
        <f>VLOOKUP($A37,'Return Data'!$B$7:$R$2843,11,0)</f>
        <v>3.1019000000000001</v>
      </c>
      <c r="Q37" s="66">
        <f t="shared" si="6"/>
        <v>33</v>
      </c>
      <c r="R37" s="65">
        <f>VLOOKUP($A37,'Return Data'!$B$7:$R$2843,12,0)</f>
        <v>3.0609999999999999</v>
      </c>
      <c r="S37" s="66">
        <f t="shared" si="7"/>
        <v>37</v>
      </c>
      <c r="T37" s="65">
        <f>VLOOKUP($A37,'Return Data'!$B$7:$R$2843,13,0)</f>
        <v>3.0775000000000001</v>
      </c>
      <c r="U37" s="66">
        <f t="shared" si="12"/>
        <v>32</v>
      </c>
      <c r="V37" s="65">
        <f>VLOOKUP($A37,'Return Data'!$B$7:$R$2843,17,0)</f>
        <v>4.1504000000000003</v>
      </c>
      <c r="W37" s="66">
        <f t="shared" ref="W37:W49" si="15">RANK(V37,V$8:V$50,0)</f>
        <v>33</v>
      </c>
      <c r="X37" s="65">
        <f>VLOOKUP($A37,'Return Data'!$B$7:$R$2843,14,0)</f>
        <v>5.3067000000000002</v>
      </c>
      <c r="Y37" s="66">
        <f>RANK(X37,X$8:X$50,0)</f>
        <v>29</v>
      </c>
      <c r="Z37" s="65">
        <f>VLOOKUP($A37,'Return Data'!$B$7:$R$2843,16,0)</f>
        <v>7.2352999999999996</v>
      </c>
      <c r="AA37" s="67">
        <f t="shared" si="11"/>
        <v>17</v>
      </c>
    </row>
    <row r="38" spans="1:27" x14ac:dyDescent="0.3">
      <c r="A38" s="63" t="s">
        <v>148</v>
      </c>
      <c r="B38" s="64">
        <f>VLOOKUP($A38,'Return Data'!$B$7:$R$2843,3,0)</f>
        <v>44340</v>
      </c>
      <c r="C38" s="65">
        <f>VLOOKUP($A38,'Return Data'!$B$7:$R$2843,4,0)</f>
        <v>5056.2629999999999</v>
      </c>
      <c r="D38" s="65">
        <f>VLOOKUP($A38,'Return Data'!$B$7:$R$2843,5,0)</f>
        <v>3.1253000000000002</v>
      </c>
      <c r="E38" s="66">
        <f t="shared" si="0"/>
        <v>14</v>
      </c>
      <c r="F38" s="65">
        <f>VLOOKUP($A38,'Return Data'!$B$7:$R$2843,6,0)</f>
        <v>3.2050000000000001</v>
      </c>
      <c r="G38" s="66">
        <f t="shared" si="1"/>
        <v>19</v>
      </c>
      <c r="H38" s="65">
        <f>VLOOKUP($A38,'Return Data'!$B$7:$R$2843,7,0)</f>
        <v>3.2193000000000001</v>
      </c>
      <c r="I38" s="66">
        <f t="shared" si="2"/>
        <v>16</v>
      </c>
      <c r="J38" s="65">
        <f>VLOOKUP($A38,'Return Data'!$B$7:$R$2843,8,0)</f>
        <v>3.2086999999999999</v>
      </c>
      <c r="K38" s="66">
        <f t="shared" si="3"/>
        <v>24</v>
      </c>
      <c r="L38" s="65">
        <f>VLOOKUP($A38,'Return Data'!$B$7:$R$2843,9,0)</f>
        <v>3.1114999999999999</v>
      </c>
      <c r="M38" s="66">
        <f t="shared" si="4"/>
        <v>22</v>
      </c>
      <c r="N38" s="65">
        <f>VLOOKUP($A38,'Return Data'!$B$7:$R$2843,10,0)</f>
        <v>3.2698</v>
      </c>
      <c r="O38" s="66">
        <f t="shared" si="5"/>
        <v>13</v>
      </c>
      <c r="P38" s="65">
        <f>VLOOKUP($A38,'Return Data'!$B$7:$R$2843,11,0)</f>
        <v>3.1848999999999998</v>
      </c>
      <c r="Q38" s="66">
        <f t="shared" si="6"/>
        <v>17</v>
      </c>
      <c r="R38" s="65">
        <f>VLOOKUP($A38,'Return Data'!$B$7:$R$2843,12,0)</f>
        <v>3.2252000000000001</v>
      </c>
      <c r="S38" s="66">
        <f t="shared" si="7"/>
        <v>17</v>
      </c>
      <c r="T38" s="65">
        <f>VLOOKUP($A38,'Return Data'!$B$7:$R$2843,13,0)</f>
        <v>3.3428</v>
      </c>
      <c r="U38" s="66">
        <f t="shared" si="12"/>
        <v>12</v>
      </c>
      <c r="V38" s="65">
        <f>VLOOKUP($A38,'Return Data'!$B$7:$R$2843,17,0)</f>
        <v>4.7028999999999996</v>
      </c>
      <c r="W38" s="66">
        <f t="shared" si="15"/>
        <v>9</v>
      </c>
      <c r="X38" s="65">
        <f>VLOOKUP($A38,'Return Data'!$B$7:$R$2843,14,0)</f>
        <v>5.6874000000000002</v>
      </c>
      <c r="Y38" s="66">
        <f>RANK(X38,X$8:X$50,0)</f>
        <v>8</v>
      </c>
      <c r="Z38" s="65">
        <f>VLOOKUP($A38,'Return Data'!$B$7:$R$2843,16,0)</f>
        <v>7.3002000000000002</v>
      </c>
      <c r="AA38" s="67">
        <f t="shared" si="11"/>
        <v>5</v>
      </c>
    </row>
    <row r="39" spans="1:27" x14ac:dyDescent="0.3">
      <c r="A39" s="63" t="s">
        <v>149</v>
      </c>
      <c r="B39" s="64">
        <f>VLOOKUP($A39,'Return Data'!$B$7:$R$2843,3,0)</f>
        <v>44340</v>
      </c>
      <c r="C39" s="65">
        <f>VLOOKUP($A39,'Return Data'!$B$7:$R$2843,4,0)</f>
        <v>1158.3186000000001</v>
      </c>
      <c r="D39" s="65">
        <f>VLOOKUP($A39,'Return Data'!$B$7:$R$2843,5,0)</f>
        <v>2.9497</v>
      </c>
      <c r="E39" s="66">
        <f t="shared" si="0"/>
        <v>26</v>
      </c>
      <c r="F39" s="65">
        <f>VLOOKUP($A39,'Return Data'!$B$7:$R$2843,6,0)</f>
        <v>3.133</v>
      </c>
      <c r="G39" s="66">
        <f t="shared" si="1"/>
        <v>28</v>
      </c>
      <c r="H39" s="65">
        <f>VLOOKUP($A39,'Return Data'!$B$7:$R$2843,7,0)</f>
        <v>3.1080000000000001</v>
      </c>
      <c r="I39" s="66">
        <f t="shared" si="2"/>
        <v>34</v>
      </c>
      <c r="J39" s="65">
        <f>VLOOKUP($A39,'Return Data'!$B$7:$R$2843,8,0)</f>
        <v>3.1880999999999999</v>
      </c>
      <c r="K39" s="66">
        <f t="shared" si="3"/>
        <v>28</v>
      </c>
      <c r="L39" s="65">
        <f>VLOOKUP($A39,'Return Data'!$B$7:$R$2843,9,0)</f>
        <v>3.0628000000000002</v>
      </c>
      <c r="M39" s="66">
        <f t="shared" si="4"/>
        <v>33</v>
      </c>
      <c r="N39" s="65">
        <f>VLOOKUP($A39,'Return Data'!$B$7:$R$2843,10,0)</f>
        <v>3.0602</v>
      </c>
      <c r="O39" s="66">
        <f t="shared" si="5"/>
        <v>32</v>
      </c>
      <c r="P39" s="65">
        <f>VLOOKUP($A39,'Return Data'!$B$7:$R$2843,11,0)</f>
        <v>3.0182000000000002</v>
      </c>
      <c r="Q39" s="66">
        <f t="shared" si="6"/>
        <v>36</v>
      </c>
      <c r="R39" s="65">
        <f>VLOOKUP($A39,'Return Data'!$B$7:$R$2843,12,0)</f>
        <v>3.0708000000000002</v>
      </c>
      <c r="S39" s="66">
        <f t="shared" si="7"/>
        <v>35</v>
      </c>
      <c r="T39" s="65">
        <f>VLOOKUP($A39,'Return Data'!$B$7:$R$2843,13,0)</f>
        <v>3.0668000000000002</v>
      </c>
      <c r="U39" s="66">
        <f t="shared" si="12"/>
        <v>34</v>
      </c>
      <c r="V39" s="65">
        <f>VLOOKUP($A39,'Return Data'!$B$7:$R$2843,17,0)</f>
        <v>4.1768000000000001</v>
      </c>
      <c r="W39" s="66">
        <f t="shared" si="15"/>
        <v>32</v>
      </c>
      <c r="X39" s="65"/>
      <c r="Y39" s="66"/>
      <c r="Z39" s="65">
        <f>VLOOKUP($A39,'Return Data'!$B$7:$R$2843,16,0)</f>
        <v>4.9560000000000004</v>
      </c>
      <c r="AA39" s="67">
        <f t="shared" si="11"/>
        <v>35</v>
      </c>
    </row>
    <row r="40" spans="1:27" x14ac:dyDescent="0.3">
      <c r="A40" s="63" t="s">
        <v>150</v>
      </c>
      <c r="B40" s="64">
        <f>VLOOKUP($A40,'Return Data'!$B$7:$R$2843,3,0)</f>
        <v>44340</v>
      </c>
      <c r="C40" s="65">
        <f>VLOOKUP($A40,'Return Data'!$B$7:$R$2843,4,0)</f>
        <v>269.36599999999999</v>
      </c>
      <c r="D40" s="65">
        <f>VLOOKUP($A40,'Return Data'!$B$7:$R$2843,5,0)</f>
        <v>2.6696</v>
      </c>
      <c r="E40" s="66">
        <f t="shared" si="0"/>
        <v>35</v>
      </c>
      <c r="F40" s="65">
        <f>VLOOKUP($A40,'Return Data'!$B$7:$R$2843,6,0)</f>
        <v>3.1987000000000001</v>
      </c>
      <c r="G40" s="66">
        <f t="shared" si="1"/>
        <v>21</v>
      </c>
      <c r="H40" s="65">
        <f>VLOOKUP($A40,'Return Data'!$B$7:$R$2843,7,0)</f>
        <v>3.2541000000000002</v>
      </c>
      <c r="I40" s="66">
        <f t="shared" si="2"/>
        <v>11</v>
      </c>
      <c r="J40" s="65">
        <f>VLOOKUP($A40,'Return Data'!$B$7:$R$2843,8,0)</f>
        <v>3.2833000000000001</v>
      </c>
      <c r="K40" s="66">
        <f t="shared" si="3"/>
        <v>13</v>
      </c>
      <c r="L40" s="65">
        <f>VLOOKUP($A40,'Return Data'!$B$7:$R$2843,9,0)</f>
        <v>3.2149000000000001</v>
      </c>
      <c r="M40" s="66">
        <f t="shared" si="4"/>
        <v>9</v>
      </c>
      <c r="N40" s="65">
        <f>VLOOKUP($A40,'Return Data'!$B$7:$R$2843,10,0)</f>
        <v>3.3041</v>
      </c>
      <c r="O40" s="66">
        <f t="shared" si="5"/>
        <v>9</v>
      </c>
      <c r="P40" s="65">
        <f>VLOOKUP($A40,'Return Data'!$B$7:$R$2843,11,0)</f>
        <v>3.2246000000000001</v>
      </c>
      <c r="Q40" s="66">
        <f t="shared" si="6"/>
        <v>15</v>
      </c>
      <c r="R40" s="65">
        <f>VLOOKUP($A40,'Return Data'!$B$7:$R$2843,12,0)</f>
        <v>3.2547000000000001</v>
      </c>
      <c r="S40" s="66">
        <f t="shared" si="7"/>
        <v>11</v>
      </c>
      <c r="T40" s="65">
        <f>VLOOKUP($A40,'Return Data'!$B$7:$R$2843,13,0)</f>
        <v>3.4081999999999999</v>
      </c>
      <c r="U40" s="66">
        <f t="shared" si="12"/>
        <v>4</v>
      </c>
      <c r="V40" s="65">
        <f>VLOOKUP($A40,'Return Data'!$B$7:$R$2843,17,0)</f>
        <v>4.7149999999999999</v>
      </c>
      <c r="W40" s="66">
        <f t="shared" si="15"/>
        <v>7</v>
      </c>
      <c r="X40" s="65">
        <f>VLOOKUP($A40,'Return Data'!$B$7:$R$2843,14,0)</f>
        <v>5.6955</v>
      </c>
      <c r="Y40" s="66">
        <f t="shared" ref="Y40:Y49" si="16">RANK(X40,X$8:X$50,0)</f>
        <v>6</v>
      </c>
      <c r="Z40" s="65">
        <f>VLOOKUP($A40,'Return Data'!$B$7:$R$2843,16,0)</f>
        <v>7.2808999999999999</v>
      </c>
      <c r="AA40" s="67">
        <f t="shared" si="11"/>
        <v>8</v>
      </c>
    </row>
    <row r="41" spans="1:27" x14ac:dyDescent="0.3">
      <c r="A41" s="63" t="s">
        <v>151</v>
      </c>
      <c r="B41" s="64">
        <f>VLOOKUP($A41,'Return Data'!$B$7:$R$2843,3,0)</f>
        <v>44340</v>
      </c>
      <c r="C41" s="65">
        <f>VLOOKUP($A41,'Return Data'!$B$7:$R$2843,4,0)</f>
        <v>2921.3624</v>
      </c>
      <c r="D41" s="65">
        <f>VLOOKUP($A41,'Return Data'!$B$7:$R$2843,5,0)</f>
        <v>3.0788000000000002</v>
      </c>
      <c r="E41" s="66">
        <f t="shared" si="0"/>
        <v>19</v>
      </c>
      <c r="F41" s="65">
        <f>VLOOKUP($A41,'Return Data'!$B$7:$R$2843,6,0)</f>
        <v>3.218</v>
      </c>
      <c r="G41" s="66">
        <f t="shared" si="1"/>
        <v>15</v>
      </c>
      <c r="H41" s="65">
        <f>VLOOKUP($A41,'Return Data'!$B$7:$R$2843,7,0)</f>
        <v>3.2259000000000002</v>
      </c>
      <c r="I41" s="66">
        <f t="shared" si="2"/>
        <v>15</v>
      </c>
      <c r="J41" s="65">
        <f>VLOOKUP($A41,'Return Data'!$B$7:$R$2843,8,0)</f>
        <v>3.2366000000000001</v>
      </c>
      <c r="K41" s="66">
        <f t="shared" si="3"/>
        <v>18</v>
      </c>
      <c r="L41" s="65">
        <f>VLOOKUP($A41,'Return Data'!$B$7:$R$2843,9,0)</f>
        <v>3.1467999999999998</v>
      </c>
      <c r="M41" s="66">
        <f t="shared" si="4"/>
        <v>15</v>
      </c>
      <c r="N41" s="65">
        <f>VLOOKUP($A41,'Return Data'!$B$7:$R$2843,10,0)</f>
        <v>3.1768000000000001</v>
      </c>
      <c r="O41" s="66">
        <f t="shared" si="5"/>
        <v>28</v>
      </c>
      <c r="P41" s="65">
        <f>VLOOKUP($A41,'Return Data'!$B$7:$R$2843,11,0)</f>
        <v>3.1173000000000002</v>
      </c>
      <c r="Q41" s="66">
        <f t="shared" si="6"/>
        <v>31</v>
      </c>
      <c r="R41" s="65">
        <f>VLOOKUP($A41,'Return Data'!$B$7:$R$2843,12,0)</f>
        <v>3.1427</v>
      </c>
      <c r="S41" s="66">
        <f t="shared" si="7"/>
        <v>32</v>
      </c>
      <c r="T41" s="65">
        <f>VLOOKUP($A41,'Return Data'!$B$7:$R$2843,13,0)</f>
        <v>3.1993999999999998</v>
      </c>
      <c r="U41" s="66">
        <f t="shared" si="12"/>
        <v>30</v>
      </c>
      <c r="V41" s="65">
        <f>VLOOKUP($A41,'Return Data'!$B$7:$R$2843,17,0)</f>
        <v>4.2541000000000002</v>
      </c>
      <c r="W41" s="66">
        <f t="shared" si="15"/>
        <v>30</v>
      </c>
      <c r="X41" s="65">
        <f>VLOOKUP($A41,'Return Data'!$B$7:$R$2843,14,0)</f>
        <v>2.1894</v>
      </c>
      <c r="Y41" s="66">
        <f t="shared" si="16"/>
        <v>34</v>
      </c>
      <c r="Z41" s="65">
        <f>VLOOKUP($A41,'Return Data'!$B$7:$R$2843,16,0)</f>
        <v>6.0270999999999999</v>
      </c>
      <c r="AA41" s="67">
        <f t="shared" si="11"/>
        <v>34</v>
      </c>
    </row>
    <row r="42" spans="1:27" x14ac:dyDescent="0.3">
      <c r="A42" s="63" t="s">
        <v>152</v>
      </c>
      <c r="B42" s="64">
        <f>VLOOKUP($A42,'Return Data'!$B$7:$R$2843,3,0)</f>
        <v>44340</v>
      </c>
      <c r="C42" s="65">
        <f>VLOOKUP($A42,'Return Data'!$B$7:$R$2843,4,0)</f>
        <v>33.144100000000002</v>
      </c>
      <c r="D42" s="65">
        <f>VLOOKUP($A42,'Return Data'!$B$7:$R$2843,5,0)</f>
        <v>6.2782</v>
      </c>
      <c r="E42" s="66">
        <f t="shared" si="0"/>
        <v>1</v>
      </c>
      <c r="F42" s="65">
        <f>VLOOKUP($A42,'Return Data'!$B$7:$R$2843,6,0)</f>
        <v>5.0678999999999998</v>
      </c>
      <c r="G42" s="66">
        <f t="shared" si="1"/>
        <v>1</v>
      </c>
      <c r="H42" s="65">
        <f>VLOOKUP($A42,'Return Data'!$B$7:$R$2843,7,0)</f>
        <v>4.6765999999999996</v>
      </c>
      <c r="I42" s="66">
        <f t="shared" si="2"/>
        <v>1</v>
      </c>
      <c r="J42" s="65">
        <f>VLOOKUP($A42,'Return Data'!$B$7:$R$2843,8,0)</f>
        <v>4.5545</v>
      </c>
      <c r="K42" s="66">
        <f t="shared" si="3"/>
        <v>1</v>
      </c>
      <c r="L42" s="65">
        <f>VLOOKUP($A42,'Return Data'!$B$7:$R$2843,9,0)</f>
        <v>4.6077000000000004</v>
      </c>
      <c r="M42" s="66">
        <f t="shared" si="4"/>
        <v>1</v>
      </c>
      <c r="N42" s="65">
        <f>VLOOKUP($A42,'Return Data'!$B$7:$R$2843,10,0)</f>
        <v>4.6779999999999999</v>
      </c>
      <c r="O42" s="66">
        <f t="shared" si="5"/>
        <v>1</v>
      </c>
      <c r="P42" s="65">
        <f>VLOOKUP($A42,'Return Data'!$B$7:$R$2843,11,0)</f>
        <v>4.5930999999999997</v>
      </c>
      <c r="Q42" s="66">
        <f t="shared" si="6"/>
        <v>1</v>
      </c>
      <c r="R42" s="65">
        <f>VLOOKUP($A42,'Return Data'!$B$7:$R$2843,12,0)</f>
        <v>4.7835999999999999</v>
      </c>
      <c r="S42" s="66">
        <f t="shared" si="7"/>
        <v>1</v>
      </c>
      <c r="T42" s="65">
        <f>VLOOKUP($A42,'Return Data'!$B$7:$R$2843,13,0)</f>
        <v>4.8019999999999996</v>
      </c>
      <c r="U42" s="66">
        <f t="shared" si="12"/>
        <v>1</v>
      </c>
      <c r="V42" s="65">
        <f>VLOOKUP($A42,'Return Data'!$B$7:$R$2843,17,0)</f>
        <v>5.7232000000000003</v>
      </c>
      <c r="W42" s="66">
        <f t="shared" si="15"/>
        <v>1</v>
      </c>
      <c r="X42" s="65">
        <f>VLOOKUP($A42,'Return Data'!$B$7:$R$2843,14,0)</f>
        <v>6.4135999999999997</v>
      </c>
      <c r="Y42" s="66">
        <f t="shared" si="16"/>
        <v>1</v>
      </c>
      <c r="Z42" s="65">
        <f>VLOOKUP($A42,'Return Data'!$B$7:$R$2843,16,0)</f>
        <v>7.7518000000000002</v>
      </c>
      <c r="AA42" s="67">
        <f t="shared" si="11"/>
        <v>1</v>
      </c>
    </row>
    <row r="43" spans="1:27" x14ac:dyDescent="0.3">
      <c r="A43" s="63" t="s">
        <v>153</v>
      </c>
      <c r="B43" s="64">
        <f>VLOOKUP($A43,'Return Data'!$B$7:$R$2843,3,0)</f>
        <v>44340</v>
      </c>
      <c r="C43" s="65">
        <f>VLOOKUP($A43,'Return Data'!$B$7:$R$2843,4,0)</f>
        <v>27.9116</v>
      </c>
      <c r="D43" s="65">
        <f>VLOOKUP($A43,'Return Data'!$B$7:$R$2843,5,0)</f>
        <v>3.2694999999999999</v>
      </c>
      <c r="E43" s="66">
        <f t="shared" si="0"/>
        <v>6</v>
      </c>
      <c r="F43" s="65">
        <f>VLOOKUP($A43,'Return Data'!$B$7:$R$2843,6,0)</f>
        <v>3.1829000000000001</v>
      </c>
      <c r="G43" s="66">
        <f t="shared" si="1"/>
        <v>23</v>
      </c>
      <c r="H43" s="65">
        <f>VLOOKUP($A43,'Return Data'!$B$7:$R$2843,7,0)</f>
        <v>3.1217000000000001</v>
      </c>
      <c r="I43" s="66">
        <f t="shared" si="2"/>
        <v>32</v>
      </c>
      <c r="J43" s="65">
        <f>VLOOKUP($A43,'Return Data'!$B$7:$R$2843,8,0)</f>
        <v>3.1048</v>
      </c>
      <c r="K43" s="66">
        <f t="shared" si="3"/>
        <v>34</v>
      </c>
      <c r="L43" s="65">
        <f>VLOOKUP($A43,'Return Data'!$B$7:$R$2843,9,0)</f>
        <v>3.0371000000000001</v>
      </c>
      <c r="M43" s="66">
        <f t="shared" si="4"/>
        <v>34</v>
      </c>
      <c r="N43" s="65">
        <f>VLOOKUP($A43,'Return Data'!$B$7:$R$2843,10,0)</f>
        <v>3.0344000000000002</v>
      </c>
      <c r="O43" s="66">
        <f t="shared" si="5"/>
        <v>34</v>
      </c>
      <c r="P43" s="65">
        <f>VLOOKUP($A43,'Return Data'!$B$7:$R$2843,11,0)</f>
        <v>3.0137999999999998</v>
      </c>
      <c r="Q43" s="66">
        <f t="shared" si="6"/>
        <v>37</v>
      </c>
      <c r="R43" s="65">
        <f>VLOOKUP($A43,'Return Data'!$B$7:$R$2843,12,0)</f>
        <v>3.0703999999999998</v>
      </c>
      <c r="S43" s="66">
        <f t="shared" si="7"/>
        <v>36</v>
      </c>
      <c r="T43" s="65">
        <f>VLOOKUP($A43,'Return Data'!$B$7:$R$2843,13,0)</f>
        <v>3.077</v>
      </c>
      <c r="U43" s="66">
        <f t="shared" si="12"/>
        <v>33</v>
      </c>
      <c r="V43" s="65">
        <f>VLOOKUP($A43,'Return Data'!$B$7:$R$2843,17,0)</f>
        <v>4.1322000000000001</v>
      </c>
      <c r="W43" s="66">
        <f t="shared" si="15"/>
        <v>34</v>
      </c>
      <c r="X43" s="65">
        <f>VLOOKUP($A43,'Return Data'!$B$7:$R$2843,14,0)</f>
        <v>5.0156000000000001</v>
      </c>
      <c r="Y43" s="66">
        <f t="shared" si="16"/>
        <v>31</v>
      </c>
      <c r="Z43" s="65">
        <f>VLOOKUP($A43,'Return Data'!$B$7:$R$2843,16,0)</f>
        <v>7.0149999999999997</v>
      </c>
      <c r="AA43" s="67">
        <f t="shared" si="11"/>
        <v>30</v>
      </c>
    </row>
    <row r="44" spans="1:27" x14ac:dyDescent="0.3">
      <c r="A44" s="63" t="s">
        <v>156</v>
      </c>
      <c r="B44" s="64">
        <f>VLOOKUP($A44,'Return Data'!$B$7:$R$2843,3,0)</f>
        <v>44340</v>
      </c>
      <c r="C44" s="65">
        <f>VLOOKUP($A44,'Return Data'!$B$7:$R$2843,4,0)</f>
        <v>3236.6262999999999</v>
      </c>
      <c r="D44" s="65">
        <f>VLOOKUP($A44,'Return Data'!$B$7:$R$2843,5,0)</f>
        <v>2.859</v>
      </c>
      <c r="E44" s="66">
        <f t="shared" si="0"/>
        <v>29</v>
      </c>
      <c r="F44" s="65">
        <f>VLOOKUP($A44,'Return Data'!$B$7:$R$2843,6,0)</f>
        <v>3.1253000000000002</v>
      </c>
      <c r="G44" s="66">
        <f t="shared" si="1"/>
        <v>29</v>
      </c>
      <c r="H44" s="65">
        <f>VLOOKUP($A44,'Return Data'!$B$7:$R$2843,7,0)</f>
        <v>3.2065999999999999</v>
      </c>
      <c r="I44" s="66">
        <f t="shared" si="2"/>
        <v>19</v>
      </c>
      <c r="J44" s="65">
        <f>VLOOKUP($A44,'Return Data'!$B$7:$R$2843,8,0)</f>
        <v>3.2164999999999999</v>
      </c>
      <c r="K44" s="66">
        <f t="shared" si="3"/>
        <v>22</v>
      </c>
      <c r="L44" s="65">
        <f>VLOOKUP($A44,'Return Data'!$B$7:$R$2843,9,0)</f>
        <v>3.0842999999999998</v>
      </c>
      <c r="M44" s="66">
        <f t="shared" si="4"/>
        <v>30</v>
      </c>
      <c r="N44" s="65">
        <f>VLOOKUP($A44,'Return Data'!$B$7:$R$2843,10,0)</f>
        <v>3.2290000000000001</v>
      </c>
      <c r="O44" s="66">
        <f t="shared" si="5"/>
        <v>19</v>
      </c>
      <c r="P44" s="65">
        <f>VLOOKUP($A44,'Return Data'!$B$7:$R$2843,11,0)</f>
        <v>3.1535000000000002</v>
      </c>
      <c r="Q44" s="66">
        <f t="shared" si="6"/>
        <v>25</v>
      </c>
      <c r="R44" s="65">
        <f>VLOOKUP($A44,'Return Data'!$B$7:$R$2843,12,0)</f>
        <v>3.2077</v>
      </c>
      <c r="S44" s="66">
        <f t="shared" si="7"/>
        <v>24</v>
      </c>
      <c r="T44" s="65">
        <f>VLOOKUP($A44,'Return Data'!$B$7:$R$2843,13,0)</f>
        <v>3.3016000000000001</v>
      </c>
      <c r="U44" s="66">
        <f t="shared" si="12"/>
        <v>17</v>
      </c>
      <c r="V44" s="65">
        <f>VLOOKUP($A44,'Return Data'!$B$7:$R$2843,17,0)</f>
        <v>4.5789</v>
      </c>
      <c r="W44" s="66">
        <f t="shared" si="15"/>
        <v>20</v>
      </c>
      <c r="X44" s="65">
        <f>VLOOKUP($A44,'Return Data'!$B$7:$R$2843,14,0)</f>
        <v>5.5542999999999996</v>
      </c>
      <c r="Y44" s="66">
        <f t="shared" si="16"/>
        <v>21</v>
      </c>
      <c r="Z44" s="65">
        <f>VLOOKUP($A44,'Return Data'!$B$7:$R$2843,16,0)</f>
        <v>7.1959</v>
      </c>
      <c r="AA44" s="67">
        <f t="shared" si="11"/>
        <v>25</v>
      </c>
    </row>
    <row r="45" spans="1:27" x14ac:dyDescent="0.3">
      <c r="A45" s="63" t="s">
        <v>157</v>
      </c>
      <c r="B45" s="64">
        <f>VLOOKUP($A45,'Return Data'!$B$7:$R$2843,3,0)</f>
        <v>44340</v>
      </c>
      <c r="C45" s="65">
        <f>VLOOKUP($A45,'Return Data'!$B$7:$R$2843,4,0)</f>
        <v>43.604300000000002</v>
      </c>
      <c r="D45" s="65">
        <f>VLOOKUP($A45,'Return Data'!$B$7:$R$2843,5,0)</f>
        <v>3.0137</v>
      </c>
      <c r="E45" s="66">
        <f t="shared" si="0"/>
        <v>23</v>
      </c>
      <c r="F45" s="65">
        <f>VLOOKUP($A45,'Return Data'!$B$7:$R$2843,6,0)</f>
        <v>3.2096</v>
      </c>
      <c r="G45" s="66">
        <f t="shared" si="1"/>
        <v>16</v>
      </c>
      <c r="H45" s="65">
        <f>VLOOKUP($A45,'Return Data'!$B$7:$R$2843,7,0)</f>
        <v>3.2307000000000001</v>
      </c>
      <c r="I45" s="66">
        <f t="shared" si="2"/>
        <v>13</v>
      </c>
      <c r="J45" s="65">
        <f>VLOOKUP($A45,'Return Data'!$B$7:$R$2843,8,0)</f>
        <v>3.2987000000000002</v>
      </c>
      <c r="K45" s="66">
        <f t="shared" si="3"/>
        <v>10</v>
      </c>
      <c r="L45" s="65">
        <f>VLOOKUP($A45,'Return Data'!$B$7:$R$2843,9,0)</f>
        <v>3.2256999999999998</v>
      </c>
      <c r="M45" s="66">
        <f t="shared" si="4"/>
        <v>7</v>
      </c>
      <c r="N45" s="65">
        <f>VLOOKUP($A45,'Return Data'!$B$7:$R$2843,10,0)</f>
        <v>3.3031999999999999</v>
      </c>
      <c r="O45" s="66">
        <f t="shared" si="5"/>
        <v>10</v>
      </c>
      <c r="P45" s="65">
        <f>VLOOKUP($A45,'Return Data'!$B$7:$R$2843,11,0)</f>
        <v>3.2381000000000002</v>
      </c>
      <c r="Q45" s="66">
        <f t="shared" si="6"/>
        <v>13</v>
      </c>
      <c r="R45" s="65">
        <f>VLOOKUP($A45,'Return Data'!$B$7:$R$2843,12,0)</f>
        <v>3.2841</v>
      </c>
      <c r="S45" s="66">
        <f t="shared" si="7"/>
        <v>7</v>
      </c>
      <c r="T45" s="65">
        <f>VLOOKUP($A45,'Return Data'!$B$7:$R$2843,13,0)</f>
        <v>3.3443999999999998</v>
      </c>
      <c r="U45" s="66">
        <f t="shared" si="12"/>
        <v>11</v>
      </c>
      <c r="V45" s="65">
        <f>VLOOKUP($A45,'Return Data'!$B$7:$R$2843,17,0)</f>
        <v>4.625</v>
      </c>
      <c r="W45" s="66">
        <f t="shared" si="15"/>
        <v>17</v>
      </c>
      <c r="X45" s="65">
        <f>VLOOKUP($A45,'Return Data'!$B$7:$R$2843,14,0)</f>
        <v>5.6196999999999999</v>
      </c>
      <c r="Y45" s="66">
        <f t="shared" si="16"/>
        <v>15</v>
      </c>
      <c r="Z45" s="65">
        <f>VLOOKUP($A45,'Return Data'!$B$7:$R$2843,16,0)</f>
        <v>7.2514000000000003</v>
      </c>
      <c r="AA45" s="67">
        <f t="shared" si="11"/>
        <v>15</v>
      </c>
    </row>
    <row r="46" spans="1:27" x14ac:dyDescent="0.3">
      <c r="A46" s="63" t="s">
        <v>158</v>
      </c>
      <c r="B46" s="64">
        <f>VLOOKUP($A46,'Return Data'!$B$7:$R$2843,3,0)</f>
        <v>44340</v>
      </c>
      <c r="C46" s="65">
        <f>VLOOKUP($A46,'Return Data'!$B$7:$R$2843,4,0)</f>
        <v>3262.9681</v>
      </c>
      <c r="D46" s="65">
        <f>VLOOKUP($A46,'Return Data'!$B$7:$R$2843,5,0)</f>
        <v>2.6960999999999999</v>
      </c>
      <c r="E46" s="66">
        <f t="shared" si="0"/>
        <v>34</v>
      </c>
      <c r="F46" s="65">
        <f>VLOOKUP($A46,'Return Data'!$B$7:$R$2843,6,0)</f>
        <v>3.0583</v>
      </c>
      <c r="G46" s="66">
        <f t="shared" si="1"/>
        <v>34</v>
      </c>
      <c r="H46" s="65">
        <f>VLOOKUP($A46,'Return Data'!$B$7:$R$2843,7,0)</f>
        <v>3.1814</v>
      </c>
      <c r="I46" s="66">
        <f t="shared" si="2"/>
        <v>24</v>
      </c>
      <c r="J46" s="65">
        <f>VLOOKUP($A46,'Return Data'!$B$7:$R$2843,8,0)</f>
        <v>3.2294</v>
      </c>
      <c r="K46" s="66">
        <f t="shared" si="3"/>
        <v>19</v>
      </c>
      <c r="L46" s="65">
        <f>VLOOKUP($A46,'Return Data'!$B$7:$R$2843,9,0)</f>
        <v>3.0897999999999999</v>
      </c>
      <c r="M46" s="66">
        <f t="shared" si="4"/>
        <v>29</v>
      </c>
      <c r="N46" s="65">
        <f>VLOOKUP($A46,'Return Data'!$B$7:$R$2843,10,0)</f>
        <v>3.2302</v>
      </c>
      <c r="O46" s="66">
        <f t="shared" si="5"/>
        <v>18</v>
      </c>
      <c r="P46" s="65">
        <f>VLOOKUP($A46,'Return Data'!$B$7:$R$2843,11,0)</f>
        <v>3.1417999999999999</v>
      </c>
      <c r="Q46" s="66">
        <f t="shared" si="6"/>
        <v>27</v>
      </c>
      <c r="R46" s="65">
        <f>VLOOKUP($A46,'Return Data'!$B$7:$R$2843,12,0)</f>
        <v>3.2158000000000002</v>
      </c>
      <c r="S46" s="66">
        <f t="shared" si="7"/>
        <v>20</v>
      </c>
      <c r="T46" s="65">
        <f>VLOOKUP($A46,'Return Data'!$B$7:$R$2843,13,0)</f>
        <v>3.3052999999999999</v>
      </c>
      <c r="U46" s="66">
        <f t="shared" si="12"/>
        <v>15</v>
      </c>
      <c r="V46" s="65">
        <f>VLOOKUP($A46,'Return Data'!$B$7:$R$2843,17,0)</f>
        <v>4.6959</v>
      </c>
      <c r="W46" s="66">
        <f t="shared" si="15"/>
        <v>10</v>
      </c>
      <c r="X46" s="65">
        <f>VLOOKUP($A46,'Return Data'!$B$7:$R$2843,14,0)</f>
        <v>5.6573000000000002</v>
      </c>
      <c r="Y46" s="66">
        <f t="shared" si="16"/>
        <v>10</v>
      </c>
      <c r="Z46" s="65">
        <f>VLOOKUP($A46,'Return Data'!$B$7:$R$2843,16,0)</f>
        <v>7.2998000000000003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44340</v>
      </c>
      <c r="C48" s="65">
        <f>VLOOKUP($A48,'Return Data'!$B$7:$R$2843,4,0)</f>
        <v>1991.5953999999999</v>
      </c>
      <c r="D48" s="65">
        <f>VLOOKUP($A48,'Return Data'!$B$7:$R$2843,5,0)</f>
        <v>3.3285</v>
      </c>
      <c r="E48" s="66">
        <f t="shared" si="0"/>
        <v>5</v>
      </c>
      <c r="F48" s="65">
        <f>VLOOKUP($A48,'Return Data'!$B$7:$R$2843,6,0)</f>
        <v>3.3517000000000001</v>
      </c>
      <c r="G48" s="66">
        <f t="shared" si="1"/>
        <v>4</v>
      </c>
      <c r="H48" s="65">
        <f>VLOOKUP($A48,'Return Data'!$B$7:$R$2843,7,0)</f>
        <v>3.2770999999999999</v>
      </c>
      <c r="I48" s="66">
        <f t="shared" si="2"/>
        <v>9</v>
      </c>
      <c r="J48" s="65">
        <f>VLOOKUP($A48,'Return Data'!$B$7:$R$2843,8,0)</f>
        <v>3.2843</v>
      </c>
      <c r="K48" s="66">
        <f t="shared" si="3"/>
        <v>12</v>
      </c>
      <c r="L48" s="65">
        <f>VLOOKUP($A48,'Return Data'!$B$7:$R$2843,9,0)</f>
        <v>3.2008999999999999</v>
      </c>
      <c r="M48" s="66">
        <f t="shared" si="4"/>
        <v>11</v>
      </c>
      <c r="N48" s="65">
        <f>VLOOKUP($A48,'Return Data'!$B$7:$R$2843,10,0)</f>
        <v>3.2902</v>
      </c>
      <c r="O48" s="66">
        <f t="shared" si="5"/>
        <v>12</v>
      </c>
      <c r="P48" s="65">
        <f>VLOOKUP($A48,'Return Data'!$B$7:$R$2843,11,0)</f>
        <v>3.2256999999999998</v>
      </c>
      <c r="Q48" s="66">
        <f t="shared" si="6"/>
        <v>14</v>
      </c>
      <c r="R48" s="65">
        <f>VLOOKUP($A48,'Return Data'!$B$7:$R$2843,12,0)</f>
        <v>3.2565</v>
      </c>
      <c r="S48" s="66">
        <f t="shared" si="7"/>
        <v>10</v>
      </c>
      <c r="T48" s="65">
        <f>VLOOKUP($A48,'Return Data'!$B$7:$R$2843,13,0)</f>
        <v>3.3327</v>
      </c>
      <c r="U48" s="66">
        <f t="shared" si="12"/>
        <v>13</v>
      </c>
      <c r="V48" s="65">
        <f>VLOOKUP($A48,'Return Data'!$B$7:$R$2843,17,0)</f>
        <v>4.6614000000000004</v>
      </c>
      <c r="W48" s="66">
        <f t="shared" si="15"/>
        <v>13</v>
      </c>
      <c r="X48" s="65">
        <f>VLOOKUP($A48,'Return Data'!$B$7:$R$2843,14,0)</f>
        <v>4.3510999999999997</v>
      </c>
      <c r="Y48" s="66">
        <f t="shared" si="16"/>
        <v>33</v>
      </c>
      <c r="Z48" s="65">
        <f>VLOOKUP($A48,'Return Data'!$B$7:$R$2843,16,0)</f>
        <v>6.7485999999999997</v>
      </c>
      <c r="AA48" s="67">
        <f t="shared" si="11"/>
        <v>31</v>
      </c>
    </row>
    <row r="49" spans="1:27" x14ac:dyDescent="0.3">
      <c r="A49" s="63" t="s">
        <v>161</v>
      </c>
      <c r="B49" s="64">
        <f>VLOOKUP($A49,'Return Data'!$B$7:$R$2843,3,0)</f>
        <v>44340</v>
      </c>
      <c r="C49" s="65">
        <f>VLOOKUP($A49,'Return Data'!$B$7:$R$2843,4,0)</f>
        <v>3386.424</v>
      </c>
      <c r="D49" s="65">
        <f>VLOOKUP($A49,'Return Data'!$B$7:$R$2843,5,0)</f>
        <v>3.0247000000000002</v>
      </c>
      <c r="E49" s="66">
        <f t="shared" si="0"/>
        <v>22</v>
      </c>
      <c r="F49" s="65">
        <f>VLOOKUP($A49,'Return Data'!$B$7:$R$2843,6,0)</f>
        <v>3.2088000000000001</v>
      </c>
      <c r="G49" s="66">
        <f t="shared" si="1"/>
        <v>17</v>
      </c>
      <c r="H49" s="65">
        <f>VLOOKUP($A49,'Return Data'!$B$7:$R$2843,7,0)</f>
        <v>3.2155</v>
      </c>
      <c r="I49" s="66">
        <f t="shared" si="2"/>
        <v>18</v>
      </c>
      <c r="J49" s="65">
        <f>VLOOKUP($A49,'Return Data'!$B$7:$R$2843,8,0)</f>
        <v>3.2486999999999999</v>
      </c>
      <c r="K49" s="66">
        <f t="shared" si="3"/>
        <v>15</v>
      </c>
      <c r="L49" s="65">
        <f>VLOOKUP($A49,'Return Data'!$B$7:$R$2843,9,0)</f>
        <v>3.1410999999999998</v>
      </c>
      <c r="M49" s="66">
        <f t="shared" si="4"/>
        <v>17</v>
      </c>
      <c r="N49" s="65">
        <f>VLOOKUP($A49,'Return Data'!$B$7:$R$2843,10,0)</f>
        <v>3.2334999999999998</v>
      </c>
      <c r="O49" s="66">
        <f t="shared" si="5"/>
        <v>17</v>
      </c>
      <c r="P49" s="65">
        <f>VLOOKUP($A49,'Return Data'!$B$7:$R$2843,11,0)</f>
        <v>3.1747999999999998</v>
      </c>
      <c r="Q49" s="66">
        <f t="shared" si="6"/>
        <v>20</v>
      </c>
      <c r="R49" s="65">
        <f>VLOOKUP($A49,'Return Data'!$B$7:$R$2843,12,0)</f>
        <v>3.2303000000000002</v>
      </c>
      <c r="S49" s="66">
        <f t="shared" si="7"/>
        <v>14</v>
      </c>
      <c r="T49" s="65">
        <f>VLOOKUP($A49,'Return Data'!$B$7:$R$2843,13,0)</f>
        <v>3.3203999999999998</v>
      </c>
      <c r="U49" s="66">
        <f t="shared" si="12"/>
        <v>14</v>
      </c>
      <c r="V49" s="65">
        <f>VLOOKUP($A49,'Return Data'!$B$7:$R$2843,17,0)</f>
        <v>4.6201999999999996</v>
      </c>
      <c r="W49" s="66">
        <f t="shared" si="15"/>
        <v>18</v>
      </c>
      <c r="X49" s="65">
        <f>VLOOKUP($A49,'Return Data'!$B$7:$R$2843,14,0)</f>
        <v>5.6176000000000004</v>
      </c>
      <c r="Y49" s="66">
        <f t="shared" si="16"/>
        <v>16</v>
      </c>
      <c r="Z49" s="65">
        <f>VLOOKUP($A49,'Return Data'!$B$7:$R$2843,16,0)</f>
        <v>7.2304000000000004</v>
      </c>
      <c r="AA49" s="67">
        <f t="shared" si="11"/>
        <v>20</v>
      </c>
    </row>
    <row r="50" spans="1:27" x14ac:dyDescent="0.3">
      <c r="A50" s="63" t="s">
        <v>162</v>
      </c>
      <c r="B50" s="64">
        <f>VLOOKUP($A50,'Return Data'!$B$7:$R$2843,3,0)</f>
        <v>44340</v>
      </c>
      <c r="C50" s="65">
        <f>VLOOKUP($A50,'Return Data'!$B$7:$R$2843,4,0)</f>
        <v>1117.0284999999999</v>
      </c>
      <c r="D50" s="65">
        <f>VLOOKUP($A50,'Return Data'!$B$7:$R$2843,5,0)</f>
        <v>2.9933999999999998</v>
      </c>
      <c r="E50" s="66">
        <f t="shared" si="0"/>
        <v>24</v>
      </c>
      <c r="F50" s="65">
        <f>VLOOKUP($A50,'Return Data'!$B$7:$R$2843,6,0)</f>
        <v>3.0396000000000001</v>
      </c>
      <c r="G50" s="66">
        <f t="shared" si="1"/>
        <v>35</v>
      </c>
      <c r="H50" s="65">
        <f>VLOOKUP($A50,'Return Data'!$B$7:$R$2843,7,0)</f>
        <v>3.0121000000000002</v>
      </c>
      <c r="I50" s="66">
        <f t="shared" si="2"/>
        <v>36</v>
      </c>
      <c r="J50" s="65">
        <f>VLOOKUP($A50,'Return Data'!$B$7:$R$2843,8,0)</f>
        <v>3.0242</v>
      </c>
      <c r="K50" s="66">
        <f t="shared" si="3"/>
        <v>35</v>
      </c>
      <c r="L50" s="65">
        <f>VLOOKUP($A50,'Return Data'!$B$7:$R$2843,9,0)</f>
        <v>3.0297000000000001</v>
      </c>
      <c r="M50" s="66">
        <f t="shared" si="4"/>
        <v>35</v>
      </c>
      <c r="N50" s="65">
        <f>VLOOKUP($A50,'Return Data'!$B$7:$R$2843,10,0)</f>
        <v>2.9931000000000001</v>
      </c>
      <c r="O50" s="66">
        <f t="shared" si="5"/>
        <v>35</v>
      </c>
      <c r="P50" s="65">
        <f>VLOOKUP($A50,'Return Data'!$B$7:$R$2843,11,0)</f>
        <v>2.9727000000000001</v>
      </c>
      <c r="Q50" s="66">
        <f t="shared" si="6"/>
        <v>39</v>
      </c>
      <c r="R50" s="65">
        <f>VLOOKUP($A50,'Return Data'!$B$7:$R$2843,12,0)</f>
        <v>3.0211999999999999</v>
      </c>
      <c r="S50" s="66">
        <f t="shared" si="7"/>
        <v>38</v>
      </c>
      <c r="T50" s="65">
        <f>VLOOKUP($A50,'Return Data'!$B$7:$R$2843,13,0)</f>
        <v>3.0320999999999998</v>
      </c>
      <c r="U50" s="66">
        <f t="shared" si="12"/>
        <v>35</v>
      </c>
      <c r="V50" s="65"/>
      <c r="W50" s="66"/>
      <c r="X50" s="65"/>
      <c r="Y50" s="66"/>
      <c r="Z50" s="65">
        <f>VLOOKUP($A50,'Return Data'!$B$7:$R$2843,16,0)</f>
        <v>4.8044000000000002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2.9220604651162785</v>
      </c>
      <c r="E52" s="74"/>
      <c r="F52" s="75">
        <f>AVERAGE(F8:F50)</f>
        <v>3.0962906976744189</v>
      </c>
      <c r="G52" s="74"/>
      <c r="H52" s="75">
        <f>AVERAGE(H8:H50)</f>
        <v>3.118076744186046</v>
      </c>
      <c r="I52" s="74"/>
      <c r="J52" s="75">
        <f>AVERAGE(J8:J50)</f>
        <v>3.1394302325581394</v>
      </c>
      <c r="K52" s="74"/>
      <c r="L52" s="75">
        <f>AVERAGE(L8:L50)</f>
        <v>3.0549906976744179</v>
      </c>
      <c r="M52" s="74"/>
      <c r="N52" s="75">
        <f>AVERAGE(N8:N50)</f>
        <v>3.1324627906976747</v>
      </c>
      <c r="O52" s="74"/>
      <c r="P52" s="75">
        <f>AVERAGE(P8:P50)</f>
        <v>3.1118186046511629</v>
      </c>
      <c r="Q52" s="74"/>
      <c r="R52" s="75">
        <f>AVERAGE(R8:R50)</f>
        <v>3.1468813953488373</v>
      </c>
      <c r="S52" s="74"/>
      <c r="T52" s="75">
        <f>AVERAGE(T8:T50)</f>
        <v>3.2121512820512814</v>
      </c>
      <c r="U52" s="74"/>
      <c r="V52" s="75">
        <f>AVERAGE(V8:V50)</f>
        <v>4.4513250000000006</v>
      </c>
      <c r="W52" s="74"/>
      <c r="X52" s="75">
        <f>AVERAGE(X8:X50)</f>
        <v>5.2888028571428585</v>
      </c>
      <c r="Y52" s="74"/>
      <c r="Z52" s="75">
        <f>AVERAGE(Z8:Z50)</f>
        <v>6.4068069767441838</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6.2782</v>
      </c>
      <c r="E54" s="78"/>
      <c r="F54" s="79">
        <f>MAX(F8:F50)</f>
        <v>5.0678999999999998</v>
      </c>
      <c r="G54" s="78"/>
      <c r="H54" s="79">
        <f>MAX(H8:H50)</f>
        <v>4.6765999999999996</v>
      </c>
      <c r="I54" s="78"/>
      <c r="J54" s="79">
        <f>MAX(J8:J50)</f>
        <v>4.5545</v>
      </c>
      <c r="K54" s="78"/>
      <c r="L54" s="79">
        <f>MAX(L8:L50)</f>
        <v>4.6077000000000004</v>
      </c>
      <c r="M54" s="78"/>
      <c r="N54" s="79">
        <f>MAX(N8:N50)</f>
        <v>4.6779999999999999</v>
      </c>
      <c r="O54" s="78"/>
      <c r="P54" s="79">
        <f>MAX(P8:P50)</f>
        <v>4.5930999999999997</v>
      </c>
      <c r="Q54" s="78"/>
      <c r="R54" s="79">
        <f>MAX(R8:R50)</f>
        <v>4.7835999999999999</v>
      </c>
      <c r="S54" s="78"/>
      <c r="T54" s="79">
        <f>MAX(T8:T50)</f>
        <v>4.8019999999999996</v>
      </c>
      <c r="U54" s="78"/>
      <c r="V54" s="79">
        <f>MAX(V8:V50)</f>
        <v>5.7232000000000003</v>
      </c>
      <c r="W54" s="78"/>
      <c r="X54" s="79">
        <f>MAX(X8:X50)</f>
        <v>6.4135999999999997</v>
      </c>
      <c r="Y54" s="78"/>
      <c r="Z54" s="79">
        <f>MAX(Z8:Z50)</f>
        <v>7.7518000000000002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44340</v>
      </c>
      <c r="C8" s="65">
        <f>VLOOKUP($A8,'Return Data'!$B$7:$R$2843,4,0)</f>
        <v>330.81939999999997</v>
      </c>
      <c r="D8" s="65">
        <f>VLOOKUP($A8,'Return Data'!$B$7:$R$2843,5,0)</f>
        <v>2.9350999999999998</v>
      </c>
      <c r="E8" s="66">
        <f t="shared" ref="E8:E45" si="0">RANK(D8,D$8:D$45,0)</f>
        <v>22</v>
      </c>
      <c r="F8" s="65">
        <f>VLOOKUP($A8,'Return Data'!$B$7:$R$2843,6,0)</f>
        <v>3.149</v>
      </c>
      <c r="G8" s="66">
        <f t="shared" ref="G8:G45" si="1">RANK(F8,F$8:F$45,0)</f>
        <v>13</v>
      </c>
      <c r="H8" s="65">
        <f>VLOOKUP($A8,'Return Data'!$B$7:$R$2843,7,0)</f>
        <v>3.1637</v>
      </c>
      <c r="I8" s="66">
        <f t="shared" ref="I8:I45" si="2">RANK(H8,H$8:H$45,0)</f>
        <v>10</v>
      </c>
      <c r="J8" s="65">
        <f>VLOOKUP($A8,'Return Data'!$B$7:$R$2843,8,0)</f>
        <v>3.1600999999999999</v>
      </c>
      <c r="K8" s="66">
        <f t="shared" ref="K8:K45" si="3">RANK(J8,J$8:J$45,0)</f>
        <v>13</v>
      </c>
      <c r="L8" s="65">
        <f>VLOOKUP($A8,'Return Data'!$B$7:$R$2843,9,0)</f>
        <v>3.0510000000000002</v>
      </c>
      <c r="M8" s="66">
        <f t="shared" ref="M8:M45" si="4">RANK(L8,L$8:L$45,0)</f>
        <v>17</v>
      </c>
      <c r="N8" s="65">
        <f>VLOOKUP($A8,'Return Data'!$B$7:$R$2843,10,0)</f>
        <v>3.1335999999999999</v>
      </c>
      <c r="O8" s="66">
        <f t="shared" ref="O8:O45" si="5">RANK(N8,N$8:N$45,0)</f>
        <v>21</v>
      </c>
      <c r="P8" s="65">
        <f>VLOOKUP($A8,'Return Data'!$B$7:$R$2843,11,0)</f>
        <v>3.0676999999999999</v>
      </c>
      <c r="Q8" s="66">
        <f t="shared" ref="Q8:Q45" si="6">RANK(P8,P$8:P$45,0)</f>
        <v>20</v>
      </c>
      <c r="R8" s="65">
        <f>VLOOKUP($A8,'Return Data'!$B$7:$R$2843,12,0)</f>
        <v>3.1185</v>
      </c>
      <c r="S8" s="66">
        <f t="shared" ref="S8:S45" si="7">RANK(R8,R$8:R$45,0)</f>
        <v>18</v>
      </c>
      <c r="T8" s="65">
        <f>VLOOKUP($A8,'Return Data'!$B$7:$R$2843,13,0)</f>
        <v>3.2786</v>
      </c>
      <c r="U8" s="66">
        <f t="shared" ref="U8:U45" si="8">RANK(T8,T$8:T$45,0)</f>
        <v>5</v>
      </c>
      <c r="V8" s="65">
        <f>VLOOKUP($A8,'Return Data'!$B$7:$R$2843,17,0)</f>
        <v>4.6245000000000003</v>
      </c>
      <c r="W8" s="66">
        <f t="shared" ref="W8:W23" si="9">RANK(V8,V$8:V$45,0)</f>
        <v>4</v>
      </c>
      <c r="X8" s="65">
        <f>VLOOKUP($A8,'Return Data'!$B$7:$R$2843,14,0)</f>
        <v>5.5864000000000003</v>
      </c>
      <c r="Y8" s="66">
        <f t="shared" ref="Y8:Y23" si="10">RANK(X8,X$8:X$45,0)</f>
        <v>4</v>
      </c>
      <c r="Z8" s="65">
        <f>VLOOKUP($A8,'Return Data'!$B$7:$R$2843,16,0)</f>
        <v>7.2194000000000003</v>
      </c>
      <c r="AA8" s="67">
        <f t="shared" ref="AA8:AA45" si="11">RANK(Z8,Z$8:Z$45,0)</f>
        <v>16</v>
      </c>
    </row>
    <row r="9" spans="1:27" x14ac:dyDescent="0.3">
      <c r="A9" s="63" t="s">
        <v>228</v>
      </c>
      <c r="B9" s="64">
        <f>VLOOKUP($A9,'Return Data'!$B$7:$R$2843,3,0)</f>
        <v>44340</v>
      </c>
      <c r="C9" s="65">
        <f>VLOOKUP($A9,'Return Data'!$B$7:$R$2843,4,0)</f>
        <v>2283.1424999999999</v>
      </c>
      <c r="D9" s="65">
        <f>VLOOKUP($A9,'Return Data'!$B$7:$R$2843,5,0)</f>
        <v>2.7723</v>
      </c>
      <c r="E9" s="66">
        <f t="shared" si="0"/>
        <v>29</v>
      </c>
      <c r="F9" s="65">
        <f>VLOOKUP($A9,'Return Data'!$B$7:$R$2843,6,0)</f>
        <v>3.05</v>
      </c>
      <c r="G9" s="66">
        <f t="shared" si="1"/>
        <v>26</v>
      </c>
      <c r="H9" s="65">
        <f>VLOOKUP($A9,'Return Data'!$B$7:$R$2843,7,0)</f>
        <v>3.1019000000000001</v>
      </c>
      <c r="I9" s="66">
        <f t="shared" si="2"/>
        <v>20</v>
      </c>
      <c r="J9" s="65">
        <f>VLOOKUP($A9,'Return Data'!$B$7:$R$2843,8,0)</f>
        <v>3.1166999999999998</v>
      </c>
      <c r="K9" s="66">
        <f t="shared" si="3"/>
        <v>26</v>
      </c>
      <c r="L9" s="65">
        <f>VLOOKUP($A9,'Return Data'!$B$7:$R$2843,9,0)</f>
        <v>3.0291000000000001</v>
      </c>
      <c r="M9" s="66">
        <f t="shared" si="4"/>
        <v>20</v>
      </c>
      <c r="N9" s="65">
        <f>VLOOKUP($A9,'Return Data'!$B$7:$R$2843,10,0)</f>
        <v>3.1467000000000001</v>
      </c>
      <c r="O9" s="66">
        <f t="shared" si="5"/>
        <v>18</v>
      </c>
      <c r="P9" s="65">
        <f>VLOOKUP($A9,'Return Data'!$B$7:$R$2843,11,0)</f>
        <v>3.0802</v>
      </c>
      <c r="Q9" s="66">
        <f t="shared" si="6"/>
        <v>16</v>
      </c>
      <c r="R9" s="65">
        <f>VLOOKUP($A9,'Return Data'!$B$7:$R$2843,12,0)</f>
        <v>3.1429999999999998</v>
      </c>
      <c r="S9" s="66">
        <f t="shared" si="7"/>
        <v>10</v>
      </c>
      <c r="T9" s="65">
        <f>VLOOKUP($A9,'Return Data'!$B$7:$R$2843,13,0)</f>
        <v>3.2317999999999998</v>
      </c>
      <c r="U9" s="66">
        <f t="shared" si="8"/>
        <v>13</v>
      </c>
      <c r="V9" s="65">
        <f>VLOOKUP($A9,'Return Data'!$B$7:$R$2843,17,0)</f>
        <v>4.5873999999999997</v>
      </c>
      <c r="W9" s="66">
        <f t="shared" si="9"/>
        <v>6</v>
      </c>
      <c r="X9" s="65">
        <f>VLOOKUP($A9,'Return Data'!$B$7:$R$2843,14,0)</f>
        <v>5.5738000000000003</v>
      </c>
      <c r="Y9" s="66">
        <f t="shared" si="10"/>
        <v>7</v>
      </c>
      <c r="Z9" s="65">
        <f>VLOOKUP($A9,'Return Data'!$B$7:$R$2843,16,0)</f>
        <v>7.3563999999999998</v>
      </c>
      <c r="AA9" s="67">
        <f t="shared" si="11"/>
        <v>9</v>
      </c>
    </row>
    <row r="10" spans="1:27" x14ac:dyDescent="0.3">
      <c r="A10" s="63" t="s">
        <v>229</v>
      </c>
      <c r="B10" s="64">
        <f>VLOOKUP($A10,'Return Data'!$B$7:$R$2843,3,0)</f>
        <v>44340</v>
      </c>
      <c r="C10" s="65">
        <f>VLOOKUP($A10,'Return Data'!$B$7:$R$2843,4,0)</f>
        <v>2361.8013999999998</v>
      </c>
      <c r="D10" s="65">
        <f>VLOOKUP($A10,'Return Data'!$B$7:$R$2843,5,0)</f>
        <v>3.0354999999999999</v>
      </c>
      <c r="E10" s="66">
        <f t="shared" si="0"/>
        <v>14</v>
      </c>
      <c r="F10" s="65">
        <f>VLOOKUP($A10,'Return Data'!$B$7:$R$2843,6,0)</f>
        <v>3.1576</v>
      </c>
      <c r="G10" s="66">
        <f t="shared" si="1"/>
        <v>12</v>
      </c>
      <c r="H10" s="65">
        <f>VLOOKUP($A10,'Return Data'!$B$7:$R$2843,7,0)</f>
        <v>3.2082999999999999</v>
      </c>
      <c r="I10" s="66">
        <f t="shared" si="2"/>
        <v>5</v>
      </c>
      <c r="J10" s="65">
        <f>VLOOKUP($A10,'Return Data'!$B$7:$R$2843,8,0)</f>
        <v>3.2099000000000002</v>
      </c>
      <c r="K10" s="66">
        <f t="shared" si="3"/>
        <v>9</v>
      </c>
      <c r="L10" s="65">
        <f>VLOOKUP($A10,'Return Data'!$B$7:$R$2843,9,0)</f>
        <v>3.1374</v>
      </c>
      <c r="M10" s="66">
        <f t="shared" si="4"/>
        <v>6</v>
      </c>
      <c r="N10" s="65">
        <f>VLOOKUP($A10,'Return Data'!$B$7:$R$2843,10,0)</f>
        <v>3.2725</v>
      </c>
      <c r="O10" s="66">
        <f t="shared" si="5"/>
        <v>3</v>
      </c>
      <c r="P10" s="65">
        <f>VLOOKUP($A10,'Return Data'!$B$7:$R$2843,11,0)</f>
        <v>3.1520000000000001</v>
      </c>
      <c r="Q10" s="66">
        <f t="shared" si="6"/>
        <v>7</v>
      </c>
      <c r="R10" s="65">
        <f>VLOOKUP($A10,'Return Data'!$B$7:$R$2843,12,0)</f>
        <v>3.1804999999999999</v>
      </c>
      <c r="S10" s="66">
        <f t="shared" si="7"/>
        <v>7</v>
      </c>
      <c r="T10" s="65">
        <f>VLOOKUP($A10,'Return Data'!$B$7:$R$2843,13,0)</f>
        <v>3.1858</v>
      </c>
      <c r="U10" s="66">
        <f t="shared" si="8"/>
        <v>21</v>
      </c>
      <c r="V10" s="65">
        <f>VLOOKUP($A10,'Return Data'!$B$7:$R$2843,17,0)</f>
        <v>4.5278999999999998</v>
      </c>
      <c r="W10" s="66">
        <f t="shared" si="9"/>
        <v>16</v>
      </c>
      <c r="X10" s="65">
        <f>VLOOKUP($A10,'Return Data'!$B$7:$R$2843,14,0)</f>
        <v>5.5327999999999999</v>
      </c>
      <c r="Y10" s="66">
        <f t="shared" si="10"/>
        <v>13</v>
      </c>
      <c r="Z10" s="65">
        <f>VLOOKUP($A10,'Return Data'!$B$7:$R$2843,16,0)</f>
        <v>7.2346000000000004</v>
      </c>
      <c r="AA10" s="67">
        <f t="shared" si="11"/>
        <v>15</v>
      </c>
    </row>
    <row r="11" spans="1:27" x14ac:dyDescent="0.3">
      <c r="A11" s="63" t="s">
        <v>230</v>
      </c>
      <c r="B11" s="64">
        <f>VLOOKUP($A11,'Return Data'!$B$7:$R$2843,3,0)</f>
        <v>44340</v>
      </c>
      <c r="C11" s="65">
        <f>VLOOKUP($A11,'Return Data'!$B$7:$R$2843,4,0)</f>
        <v>3156.0455000000002</v>
      </c>
      <c r="D11" s="65">
        <f>VLOOKUP($A11,'Return Data'!$B$7:$R$2843,5,0)</f>
        <v>3.3020999999999998</v>
      </c>
      <c r="E11" s="66">
        <f t="shared" si="0"/>
        <v>3</v>
      </c>
      <c r="F11" s="65">
        <f>VLOOKUP($A11,'Return Data'!$B$7:$R$2843,6,0)</f>
        <v>3.2854000000000001</v>
      </c>
      <c r="G11" s="66">
        <f t="shared" si="1"/>
        <v>2</v>
      </c>
      <c r="H11" s="65">
        <f>VLOOKUP($A11,'Return Data'!$B$7:$R$2843,7,0)</f>
        <v>3.2077</v>
      </c>
      <c r="I11" s="66">
        <f t="shared" si="2"/>
        <v>6</v>
      </c>
      <c r="J11" s="65">
        <f>VLOOKUP($A11,'Return Data'!$B$7:$R$2843,8,0)</f>
        <v>3.2829000000000002</v>
      </c>
      <c r="K11" s="66">
        <f t="shared" si="3"/>
        <v>3</v>
      </c>
      <c r="L11" s="65">
        <f>VLOOKUP($A11,'Return Data'!$B$7:$R$2843,9,0)</f>
        <v>3.173</v>
      </c>
      <c r="M11" s="66">
        <f t="shared" si="4"/>
        <v>3</v>
      </c>
      <c r="N11" s="65">
        <f>VLOOKUP($A11,'Return Data'!$B$7:$R$2843,10,0)</f>
        <v>3.2139000000000002</v>
      </c>
      <c r="O11" s="66">
        <f t="shared" si="5"/>
        <v>7</v>
      </c>
      <c r="P11" s="65">
        <f>VLOOKUP($A11,'Return Data'!$B$7:$R$2843,11,0)</f>
        <v>3.1937000000000002</v>
      </c>
      <c r="Q11" s="66">
        <f t="shared" si="6"/>
        <v>4</v>
      </c>
      <c r="R11" s="65">
        <f>VLOOKUP($A11,'Return Data'!$B$7:$R$2843,12,0)</f>
        <v>3.2071999999999998</v>
      </c>
      <c r="S11" s="66">
        <f t="shared" si="7"/>
        <v>5</v>
      </c>
      <c r="T11" s="65">
        <f>VLOOKUP($A11,'Return Data'!$B$7:$R$2843,13,0)</f>
        <v>3.2439</v>
      </c>
      <c r="U11" s="66">
        <f t="shared" si="8"/>
        <v>9</v>
      </c>
      <c r="V11" s="65">
        <f>VLOOKUP($A11,'Return Data'!$B$7:$R$2843,17,0)</f>
        <v>4.5585000000000004</v>
      </c>
      <c r="W11" s="66">
        <f t="shared" si="9"/>
        <v>12</v>
      </c>
      <c r="X11" s="65">
        <f>VLOOKUP($A11,'Return Data'!$B$7:$R$2843,14,0)</f>
        <v>5.5472999999999999</v>
      </c>
      <c r="Y11" s="66">
        <f t="shared" si="10"/>
        <v>9</v>
      </c>
      <c r="Z11" s="65">
        <f>VLOOKUP($A11,'Return Data'!$B$7:$R$2843,16,0)</f>
        <v>7.1093999999999999</v>
      </c>
      <c r="AA11" s="67">
        <f t="shared" si="11"/>
        <v>18</v>
      </c>
    </row>
    <row r="12" spans="1:27" x14ac:dyDescent="0.3">
      <c r="A12" s="63" t="s">
        <v>231</v>
      </c>
      <c r="B12" s="64">
        <f>VLOOKUP($A12,'Return Data'!$B$7:$R$2843,3,0)</f>
        <v>44340</v>
      </c>
      <c r="C12" s="65">
        <f>VLOOKUP($A12,'Return Data'!$B$7:$R$2843,4,0)</f>
        <v>2359.6419999999998</v>
      </c>
      <c r="D12" s="65">
        <f>VLOOKUP($A12,'Return Data'!$B$7:$R$2843,5,0)</f>
        <v>3.0413999999999999</v>
      </c>
      <c r="E12" s="66">
        <f t="shared" si="0"/>
        <v>13</v>
      </c>
      <c r="F12" s="65">
        <f>VLOOKUP($A12,'Return Data'!$B$7:$R$2843,6,0)</f>
        <v>3.1151</v>
      </c>
      <c r="G12" s="66">
        <f t="shared" si="1"/>
        <v>19</v>
      </c>
      <c r="H12" s="65">
        <f>VLOOKUP($A12,'Return Data'!$B$7:$R$2843,7,0)</f>
        <v>3.0802999999999998</v>
      </c>
      <c r="I12" s="66">
        <f t="shared" si="2"/>
        <v>27</v>
      </c>
      <c r="J12" s="65">
        <f>VLOOKUP($A12,'Return Data'!$B$7:$R$2843,8,0)</f>
        <v>3.0964999999999998</v>
      </c>
      <c r="K12" s="66">
        <f t="shared" si="3"/>
        <v>29</v>
      </c>
      <c r="L12" s="65">
        <f>VLOOKUP($A12,'Return Data'!$B$7:$R$2843,9,0)</f>
        <v>3.0236000000000001</v>
      </c>
      <c r="M12" s="66">
        <f t="shared" si="4"/>
        <v>23</v>
      </c>
      <c r="N12" s="65">
        <f>VLOOKUP($A12,'Return Data'!$B$7:$R$2843,10,0)</f>
        <v>3.1484999999999999</v>
      </c>
      <c r="O12" s="66">
        <f t="shared" si="5"/>
        <v>17</v>
      </c>
      <c r="P12" s="65">
        <f>VLOOKUP($A12,'Return Data'!$B$7:$R$2843,11,0)</f>
        <v>3.0754999999999999</v>
      </c>
      <c r="Q12" s="66">
        <f t="shared" si="6"/>
        <v>17</v>
      </c>
      <c r="R12" s="65">
        <f>VLOOKUP($A12,'Return Data'!$B$7:$R$2843,12,0)</f>
        <v>3.1131000000000002</v>
      </c>
      <c r="S12" s="66">
        <f t="shared" si="7"/>
        <v>21</v>
      </c>
      <c r="T12" s="65">
        <f>VLOOKUP($A12,'Return Data'!$B$7:$R$2843,13,0)</f>
        <v>3.1661999999999999</v>
      </c>
      <c r="U12" s="66">
        <f t="shared" si="8"/>
        <v>24</v>
      </c>
      <c r="V12" s="65">
        <f>VLOOKUP($A12,'Return Data'!$B$7:$R$2843,17,0)</f>
        <v>4.4238999999999997</v>
      </c>
      <c r="W12" s="66">
        <f t="shared" si="9"/>
        <v>24</v>
      </c>
      <c r="X12" s="65">
        <f>VLOOKUP($A12,'Return Data'!$B$7:$R$2843,14,0)</f>
        <v>5.4316000000000004</v>
      </c>
      <c r="Y12" s="66">
        <f t="shared" si="10"/>
        <v>24</v>
      </c>
      <c r="Z12" s="65">
        <f>VLOOKUP($A12,'Return Data'!$B$7:$R$2843,16,0)</f>
        <v>6.9020000000000001</v>
      </c>
      <c r="AA12" s="67">
        <f t="shared" si="11"/>
        <v>27</v>
      </c>
    </row>
    <row r="13" spans="1:27" x14ac:dyDescent="0.3">
      <c r="A13" s="63" t="s">
        <v>232</v>
      </c>
      <c r="B13" s="64">
        <f>VLOOKUP($A13,'Return Data'!$B$7:$R$2843,3,0)</f>
        <v>44340</v>
      </c>
      <c r="C13" s="65">
        <f>VLOOKUP($A13,'Return Data'!$B$7:$R$2843,4,0)</f>
        <v>2470.5803999999998</v>
      </c>
      <c r="D13" s="65">
        <f>VLOOKUP($A13,'Return Data'!$B$7:$R$2843,5,0)</f>
        <v>2.8368000000000002</v>
      </c>
      <c r="E13" s="66">
        <f t="shared" si="0"/>
        <v>27</v>
      </c>
      <c r="F13" s="65">
        <f>VLOOKUP($A13,'Return Data'!$B$7:$R$2843,6,0)</f>
        <v>3.0914999999999999</v>
      </c>
      <c r="G13" s="66">
        <f t="shared" si="1"/>
        <v>22</v>
      </c>
      <c r="H13" s="65">
        <f>VLOOKUP($A13,'Return Data'!$B$7:$R$2843,7,0)</f>
        <v>3.1432000000000002</v>
      </c>
      <c r="I13" s="66">
        <f t="shared" si="2"/>
        <v>14</v>
      </c>
      <c r="J13" s="65">
        <f>VLOOKUP($A13,'Return Data'!$B$7:$R$2843,8,0)</f>
        <v>3.1518000000000002</v>
      </c>
      <c r="K13" s="66">
        <f t="shared" si="3"/>
        <v>16</v>
      </c>
      <c r="L13" s="65">
        <f>VLOOKUP($A13,'Return Data'!$B$7:$R$2843,9,0)</f>
        <v>3.0762999999999998</v>
      </c>
      <c r="M13" s="66">
        <f t="shared" si="4"/>
        <v>13</v>
      </c>
      <c r="N13" s="65">
        <f>VLOOKUP($A13,'Return Data'!$B$7:$R$2843,10,0)</f>
        <v>3.1414</v>
      </c>
      <c r="O13" s="66">
        <f t="shared" si="5"/>
        <v>20</v>
      </c>
      <c r="P13" s="65">
        <f>VLOOKUP($A13,'Return Data'!$B$7:$R$2843,11,0)</f>
        <v>3.0649999999999999</v>
      </c>
      <c r="Q13" s="66">
        <f t="shared" si="6"/>
        <v>21</v>
      </c>
      <c r="R13" s="65">
        <f>VLOOKUP($A13,'Return Data'!$B$7:$R$2843,12,0)</f>
        <v>3.1053000000000002</v>
      </c>
      <c r="S13" s="66">
        <f t="shared" si="7"/>
        <v>22</v>
      </c>
      <c r="T13" s="65">
        <f>VLOOKUP($A13,'Return Data'!$B$7:$R$2843,13,0)</f>
        <v>3.1128</v>
      </c>
      <c r="U13" s="66">
        <f t="shared" si="8"/>
        <v>27</v>
      </c>
      <c r="V13" s="65">
        <f>VLOOKUP($A13,'Return Data'!$B$7:$R$2843,17,0)</f>
        <v>4.1810999999999998</v>
      </c>
      <c r="W13" s="66">
        <f t="shared" si="9"/>
        <v>30</v>
      </c>
      <c r="X13" s="65">
        <f>VLOOKUP($A13,'Return Data'!$B$7:$R$2843,14,0)</f>
        <v>5.2565999999999997</v>
      </c>
      <c r="Y13" s="66">
        <f t="shared" si="10"/>
        <v>28</v>
      </c>
      <c r="Z13" s="65">
        <f>VLOOKUP($A13,'Return Data'!$B$7:$R$2843,16,0)</f>
        <v>7.2466999999999997</v>
      </c>
      <c r="AA13" s="67">
        <f t="shared" si="11"/>
        <v>14</v>
      </c>
    </row>
    <row r="14" spans="1:27" x14ac:dyDescent="0.3">
      <c r="A14" s="63" t="s">
        <v>233</v>
      </c>
      <c r="B14" s="64">
        <f>VLOOKUP($A14,'Return Data'!$B$7:$R$2843,3,0)</f>
        <v>44340</v>
      </c>
      <c r="C14" s="65">
        <f>VLOOKUP($A14,'Return Data'!$B$7:$R$2843,4,0)</f>
        <v>2933.1792999999998</v>
      </c>
      <c r="D14" s="65">
        <f>VLOOKUP($A14,'Return Data'!$B$7:$R$2843,5,0)</f>
        <v>2.7589999999999999</v>
      </c>
      <c r="E14" s="66">
        <f t="shared" si="0"/>
        <v>31</v>
      </c>
      <c r="F14" s="65">
        <f>VLOOKUP($A14,'Return Data'!$B$7:$R$2843,6,0)</f>
        <v>3.0325000000000002</v>
      </c>
      <c r="G14" s="66">
        <f t="shared" si="1"/>
        <v>31</v>
      </c>
      <c r="H14" s="65">
        <f>VLOOKUP($A14,'Return Data'!$B$7:$R$2843,7,0)</f>
        <v>3.0983999999999998</v>
      </c>
      <c r="I14" s="66">
        <f t="shared" si="2"/>
        <v>22</v>
      </c>
      <c r="J14" s="65">
        <f>VLOOKUP($A14,'Return Data'!$B$7:$R$2843,8,0)</f>
        <v>3.1211000000000002</v>
      </c>
      <c r="K14" s="66">
        <f t="shared" si="3"/>
        <v>23</v>
      </c>
      <c r="L14" s="65">
        <f>VLOOKUP($A14,'Return Data'!$B$7:$R$2843,9,0)</f>
        <v>3.0752000000000002</v>
      </c>
      <c r="M14" s="66">
        <f t="shared" si="4"/>
        <v>14</v>
      </c>
      <c r="N14" s="65">
        <f>VLOOKUP($A14,'Return Data'!$B$7:$R$2843,10,0)</f>
        <v>3.16</v>
      </c>
      <c r="O14" s="66">
        <f t="shared" si="5"/>
        <v>12</v>
      </c>
      <c r="P14" s="65">
        <f>VLOOKUP($A14,'Return Data'!$B$7:$R$2843,11,0)</f>
        <v>3.0954000000000002</v>
      </c>
      <c r="Q14" s="66">
        <f t="shared" si="6"/>
        <v>13</v>
      </c>
      <c r="R14" s="65">
        <f>VLOOKUP($A14,'Return Data'!$B$7:$R$2843,12,0)</f>
        <v>3.1311</v>
      </c>
      <c r="S14" s="66">
        <f t="shared" si="7"/>
        <v>13</v>
      </c>
      <c r="T14" s="65">
        <f>VLOOKUP($A14,'Return Data'!$B$7:$R$2843,13,0)</f>
        <v>3.1879</v>
      </c>
      <c r="U14" s="66">
        <f t="shared" si="8"/>
        <v>19</v>
      </c>
      <c r="V14" s="65">
        <f>VLOOKUP($A14,'Return Data'!$B$7:$R$2843,17,0)</f>
        <v>4.4894999999999996</v>
      </c>
      <c r="W14" s="66">
        <f t="shared" si="9"/>
        <v>20</v>
      </c>
      <c r="X14" s="65">
        <f>VLOOKUP($A14,'Return Data'!$B$7:$R$2843,14,0)</f>
        <v>5.4863</v>
      </c>
      <c r="Y14" s="66">
        <f t="shared" si="10"/>
        <v>19</v>
      </c>
      <c r="Z14" s="65">
        <f>VLOOKUP($A14,'Return Data'!$B$7:$R$2843,16,0)</f>
        <v>7.1832000000000003</v>
      </c>
      <c r="AA14" s="67">
        <f t="shared" si="11"/>
        <v>17</v>
      </c>
    </row>
    <row r="15" spans="1:27" x14ac:dyDescent="0.3">
      <c r="A15" s="63" t="s">
        <v>234</v>
      </c>
      <c r="B15" s="64">
        <f>VLOOKUP($A15,'Return Data'!$B$7:$R$2843,3,0)</f>
        <v>44340</v>
      </c>
      <c r="C15" s="65">
        <f>VLOOKUP($A15,'Return Data'!$B$7:$R$2843,4,0)</f>
        <v>2635.7419</v>
      </c>
      <c r="D15" s="65">
        <f>VLOOKUP($A15,'Return Data'!$B$7:$R$2843,5,0)</f>
        <v>3.2269000000000001</v>
      </c>
      <c r="E15" s="66">
        <f t="shared" si="0"/>
        <v>4</v>
      </c>
      <c r="F15" s="65">
        <f>VLOOKUP($A15,'Return Data'!$B$7:$R$2843,6,0)</f>
        <v>3.2389999999999999</v>
      </c>
      <c r="G15" s="66">
        <f t="shared" si="1"/>
        <v>5</v>
      </c>
      <c r="H15" s="65">
        <f>VLOOKUP($A15,'Return Data'!$B$7:$R$2843,7,0)</f>
        <v>3.3477999999999999</v>
      </c>
      <c r="I15" s="66">
        <f t="shared" si="2"/>
        <v>2</v>
      </c>
      <c r="J15" s="65">
        <f>VLOOKUP($A15,'Return Data'!$B$7:$R$2843,8,0)</f>
        <v>3.2387000000000001</v>
      </c>
      <c r="K15" s="66">
        <f t="shared" si="3"/>
        <v>5</v>
      </c>
      <c r="L15" s="65">
        <f>VLOOKUP($A15,'Return Data'!$B$7:$R$2843,9,0)</f>
        <v>3.117</v>
      </c>
      <c r="M15" s="66">
        <f t="shared" si="4"/>
        <v>9</v>
      </c>
      <c r="N15" s="65">
        <f>VLOOKUP($A15,'Return Data'!$B$7:$R$2843,10,0)</f>
        <v>3.1859999999999999</v>
      </c>
      <c r="O15" s="66">
        <f t="shared" si="5"/>
        <v>10</v>
      </c>
      <c r="P15" s="65">
        <f>VLOOKUP($A15,'Return Data'!$B$7:$R$2843,11,0)</f>
        <v>3.1175999999999999</v>
      </c>
      <c r="Q15" s="66">
        <f t="shared" si="6"/>
        <v>11</v>
      </c>
      <c r="R15" s="65">
        <f>VLOOKUP($A15,'Return Data'!$B$7:$R$2843,12,0)</f>
        <v>3.1238999999999999</v>
      </c>
      <c r="S15" s="66">
        <f t="shared" si="7"/>
        <v>16</v>
      </c>
      <c r="T15" s="65">
        <f>VLOOKUP($A15,'Return Data'!$B$7:$R$2843,13,0)</f>
        <v>3.1345999999999998</v>
      </c>
      <c r="U15" s="66">
        <f t="shared" si="8"/>
        <v>26</v>
      </c>
      <c r="V15" s="65">
        <f>VLOOKUP($A15,'Return Data'!$B$7:$R$2843,17,0)</f>
        <v>4.5102000000000002</v>
      </c>
      <c r="W15" s="66">
        <f t="shared" si="9"/>
        <v>18</v>
      </c>
      <c r="X15" s="65">
        <f>VLOOKUP($A15,'Return Data'!$B$7:$R$2843,14,0)</f>
        <v>5.5115999999999996</v>
      </c>
      <c r="Y15" s="66">
        <f t="shared" si="10"/>
        <v>15</v>
      </c>
      <c r="Z15" s="65">
        <f>VLOOKUP($A15,'Return Data'!$B$7:$R$2843,16,0)</f>
        <v>7.2542</v>
      </c>
      <c r="AA15" s="67">
        <f t="shared" si="11"/>
        <v>13</v>
      </c>
    </row>
    <row r="16" spans="1:27" x14ac:dyDescent="0.3">
      <c r="A16" s="63" t="s">
        <v>236</v>
      </c>
      <c r="B16" s="64">
        <f>VLOOKUP($A16,'Return Data'!$B$7:$R$2843,3,0)</f>
        <v>44340</v>
      </c>
      <c r="C16" s="65">
        <f>VLOOKUP($A16,'Return Data'!$B$7:$R$2843,4,0)</f>
        <v>4035.5527999999999</v>
      </c>
      <c r="D16" s="65">
        <f>VLOOKUP($A16,'Return Data'!$B$7:$R$2843,5,0)</f>
        <v>3.0573000000000001</v>
      </c>
      <c r="E16" s="66">
        <f t="shared" si="0"/>
        <v>10</v>
      </c>
      <c r="F16" s="65">
        <f>VLOOKUP($A16,'Return Data'!$B$7:$R$2843,6,0)</f>
        <v>3.1333000000000002</v>
      </c>
      <c r="G16" s="66">
        <f t="shared" si="1"/>
        <v>15</v>
      </c>
      <c r="H16" s="65">
        <f>VLOOKUP($A16,'Return Data'!$B$7:$R$2843,7,0)</f>
        <v>3.0868000000000002</v>
      </c>
      <c r="I16" s="66">
        <f t="shared" si="2"/>
        <v>25</v>
      </c>
      <c r="J16" s="65">
        <f>VLOOKUP($A16,'Return Data'!$B$7:$R$2843,8,0)</f>
        <v>3.1027999999999998</v>
      </c>
      <c r="K16" s="66">
        <f t="shared" si="3"/>
        <v>27</v>
      </c>
      <c r="L16" s="65">
        <f>VLOOKUP($A16,'Return Data'!$B$7:$R$2843,9,0)</f>
        <v>2.9925999999999999</v>
      </c>
      <c r="M16" s="66">
        <f t="shared" si="4"/>
        <v>28</v>
      </c>
      <c r="N16" s="65">
        <f>VLOOKUP($A16,'Return Data'!$B$7:$R$2843,10,0)</f>
        <v>3.0415000000000001</v>
      </c>
      <c r="O16" s="66">
        <f t="shared" si="5"/>
        <v>30</v>
      </c>
      <c r="P16" s="65">
        <f>VLOOKUP($A16,'Return Data'!$B$7:$R$2843,11,0)</f>
        <v>2.9714</v>
      </c>
      <c r="Q16" s="66">
        <f t="shared" si="6"/>
        <v>31</v>
      </c>
      <c r="R16" s="65">
        <f>VLOOKUP($A16,'Return Data'!$B$7:$R$2843,12,0)</f>
        <v>3.0358999999999998</v>
      </c>
      <c r="S16" s="66">
        <f t="shared" si="7"/>
        <v>30</v>
      </c>
      <c r="T16" s="65">
        <f>VLOOKUP($A16,'Return Data'!$B$7:$R$2843,13,0)</f>
        <v>3.1105</v>
      </c>
      <c r="U16" s="66">
        <f t="shared" si="8"/>
        <v>29</v>
      </c>
      <c r="V16" s="65">
        <f>VLOOKUP($A16,'Return Data'!$B$7:$R$2843,17,0)</f>
        <v>4.4427000000000003</v>
      </c>
      <c r="W16" s="66">
        <f t="shared" si="9"/>
        <v>23</v>
      </c>
      <c r="X16" s="65">
        <f>VLOOKUP($A16,'Return Data'!$B$7:$R$2843,14,0)</f>
        <v>5.4221000000000004</v>
      </c>
      <c r="Y16" s="66">
        <f t="shared" si="10"/>
        <v>25</v>
      </c>
      <c r="Z16" s="65">
        <f>VLOOKUP($A16,'Return Data'!$B$7:$R$2843,16,0)</f>
        <v>7.0023</v>
      </c>
      <c r="AA16" s="67">
        <f t="shared" si="11"/>
        <v>24</v>
      </c>
    </row>
    <row r="17" spans="1:27" x14ac:dyDescent="0.3">
      <c r="A17" s="63" t="s">
        <v>237</v>
      </c>
      <c r="B17" s="64">
        <f>VLOOKUP($A17,'Return Data'!$B$7:$R$2843,3,0)</f>
        <v>44340</v>
      </c>
      <c r="C17" s="65">
        <f>VLOOKUP($A17,'Return Data'!$B$7:$R$2843,4,0)</f>
        <v>2047.7045000000001</v>
      </c>
      <c r="D17" s="65">
        <f>VLOOKUP($A17,'Return Data'!$B$7:$R$2843,5,0)</f>
        <v>3.0215999999999998</v>
      </c>
      <c r="E17" s="66">
        <f t="shared" si="0"/>
        <v>15</v>
      </c>
      <c r="F17" s="65">
        <f>VLOOKUP($A17,'Return Data'!$B$7:$R$2843,6,0)</f>
        <v>3.1362000000000001</v>
      </c>
      <c r="G17" s="66">
        <f t="shared" si="1"/>
        <v>14</v>
      </c>
      <c r="H17" s="65">
        <f>VLOOKUP($A17,'Return Data'!$B$7:$R$2843,7,0)</f>
        <v>3.1008</v>
      </c>
      <c r="I17" s="66">
        <f t="shared" si="2"/>
        <v>21</v>
      </c>
      <c r="J17" s="65">
        <f>VLOOKUP($A17,'Return Data'!$B$7:$R$2843,8,0)</f>
        <v>3.1429999999999998</v>
      </c>
      <c r="K17" s="66">
        <f t="shared" si="3"/>
        <v>19</v>
      </c>
      <c r="L17" s="65">
        <f>VLOOKUP($A17,'Return Data'!$B$7:$R$2843,9,0)</f>
        <v>3.0246</v>
      </c>
      <c r="M17" s="66">
        <f t="shared" si="4"/>
        <v>22</v>
      </c>
      <c r="N17" s="65">
        <f>VLOOKUP($A17,'Return Data'!$B$7:$R$2843,10,0)</f>
        <v>3.1168999999999998</v>
      </c>
      <c r="O17" s="66">
        <f t="shared" si="5"/>
        <v>23</v>
      </c>
      <c r="P17" s="65">
        <f>VLOOKUP($A17,'Return Data'!$B$7:$R$2843,11,0)</f>
        <v>3.0564</v>
      </c>
      <c r="Q17" s="66">
        <f t="shared" si="6"/>
        <v>24</v>
      </c>
      <c r="R17" s="65">
        <f>VLOOKUP($A17,'Return Data'!$B$7:$R$2843,12,0)</f>
        <v>3.0992999999999999</v>
      </c>
      <c r="S17" s="66">
        <f t="shared" si="7"/>
        <v>24</v>
      </c>
      <c r="T17" s="65">
        <f>VLOOKUP($A17,'Return Data'!$B$7:$R$2843,13,0)</f>
        <v>3.1846999999999999</v>
      </c>
      <c r="U17" s="66">
        <f t="shared" si="8"/>
        <v>22</v>
      </c>
      <c r="V17" s="65">
        <f>VLOOKUP($A17,'Return Data'!$B$7:$R$2843,17,0)</f>
        <v>4.4644000000000004</v>
      </c>
      <c r="W17" s="66">
        <f t="shared" si="9"/>
        <v>21</v>
      </c>
      <c r="X17" s="65">
        <f>VLOOKUP($A17,'Return Data'!$B$7:$R$2843,14,0)</f>
        <v>5.49</v>
      </c>
      <c r="Y17" s="66">
        <f t="shared" si="10"/>
        <v>18</v>
      </c>
      <c r="Z17" s="65">
        <f>VLOOKUP($A17,'Return Data'!$B$7:$R$2843,16,0)</f>
        <v>4.3090000000000002</v>
      </c>
      <c r="AA17" s="67">
        <f t="shared" si="11"/>
        <v>35</v>
      </c>
    </row>
    <row r="18" spans="1:27" x14ac:dyDescent="0.3">
      <c r="A18" s="63" t="s">
        <v>238</v>
      </c>
      <c r="B18" s="64">
        <f>VLOOKUP($A18,'Return Data'!$B$7:$R$2843,3,0)</f>
        <v>44340</v>
      </c>
      <c r="C18" s="65">
        <f>VLOOKUP($A18,'Return Data'!$B$7:$R$2843,4,0)</f>
        <v>304.40539999999999</v>
      </c>
      <c r="D18" s="65">
        <f>VLOOKUP($A18,'Return Data'!$B$7:$R$2843,5,0)</f>
        <v>2.758</v>
      </c>
      <c r="E18" s="66">
        <f t="shared" si="0"/>
        <v>32</v>
      </c>
      <c r="F18" s="65">
        <f>VLOOKUP($A18,'Return Data'!$B$7:$R$2843,6,0)</f>
        <v>3.0184000000000002</v>
      </c>
      <c r="G18" s="66">
        <f t="shared" si="1"/>
        <v>32</v>
      </c>
      <c r="H18" s="65">
        <f>VLOOKUP($A18,'Return Data'!$B$7:$R$2843,7,0)</f>
        <v>3.0748000000000002</v>
      </c>
      <c r="I18" s="66">
        <f t="shared" si="2"/>
        <v>29</v>
      </c>
      <c r="J18" s="65">
        <f>VLOOKUP($A18,'Return Data'!$B$7:$R$2843,8,0)</f>
        <v>3.1015000000000001</v>
      </c>
      <c r="K18" s="66">
        <f t="shared" si="3"/>
        <v>28</v>
      </c>
      <c r="L18" s="65">
        <f>VLOOKUP($A18,'Return Data'!$B$7:$R$2843,9,0)</f>
        <v>2.9933999999999998</v>
      </c>
      <c r="M18" s="66">
        <f t="shared" si="4"/>
        <v>27</v>
      </c>
      <c r="N18" s="65">
        <f>VLOOKUP($A18,'Return Data'!$B$7:$R$2843,10,0)</f>
        <v>3.1015000000000001</v>
      </c>
      <c r="O18" s="66">
        <f t="shared" si="5"/>
        <v>28</v>
      </c>
      <c r="P18" s="65">
        <f>VLOOKUP($A18,'Return Data'!$B$7:$R$2843,11,0)</f>
        <v>3.0417999999999998</v>
      </c>
      <c r="Q18" s="66">
        <f t="shared" si="6"/>
        <v>26</v>
      </c>
      <c r="R18" s="65">
        <f>VLOOKUP($A18,'Return Data'!$B$7:$R$2843,12,0)</f>
        <v>3.1052</v>
      </c>
      <c r="S18" s="66">
        <f t="shared" si="7"/>
        <v>23</v>
      </c>
      <c r="T18" s="65">
        <f>VLOOKUP($A18,'Return Data'!$B$7:$R$2843,13,0)</f>
        <v>3.2357</v>
      </c>
      <c r="U18" s="66">
        <f t="shared" si="8"/>
        <v>11</v>
      </c>
      <c r="V18" s="65">
        <f>VLOOKUP($A18,'Return Data'!$B$7:$R$2843,17,0)</f>
        <v>4.5693999999999999</v>
      </c>
      <c r="W18" s="66">
        <f t="shared" si="9"/>
        <v>8</v>
      </c>
      <c r="X18" s="65">
        <f>VLOOKUP($A18,'Return Data'!$B$7:$R$2843,14,0)</f>
        <v>5.5388000000000002</v>
      </c>
      <c r="Y18" s="66">
        <f t="shared" si="10"/>
        <v>10</v>
      </c>
      <c r="Z18" s="65">
        <f>VLOOKUP($A18,'Return Data'!$B$7:$R$2843,16,0)</f>
        <v>7.4330999999999996</v>
      </c>
      <c r="AA18" s="67">
        <f t="shared" si="11"/>
        <v>6</v>
      </c>
    </row>
    <row r="19" spans="1:27" x14ac:dyDescent="0.3">
      <c r="A19" s="63" t="s">
        <v>239</v>
      </c>
      <c r="B19" s="64">
        <f>VLOOKUP($A19,'Return Data'!$B$7:$R$2843,3,0)</f>
        <v>44340</v>
      </c>
      <c r="C19" s="65">
        <f>VLOOKUP($A19,'Return Data'!$B$7:$R$2843,4,0)</f>
        <v>2206.8184000000001</v>
      </c>
      <c r="D19" s="65">
        <f>VLOOKUP($A19,'Return Data'!$B$7:$R$2843,5,0)</f>
        <v>3.0434999999999999</v>
      </c>
      <c r="E19" s="66">
        <f t="shared" si="0"/>
        <v>12</v>
      </c>
      <c r="F19" s="65">
        <f>VLOOKUP($A19,'Return Data'!$B$7:$R$2843,6,0)</f>
        <v>3.2603</v>
      </c>
      <c r="G19" s="66">
        <f t="shared" si="1"/>
        <v>3</v>
      </c>
      <c r="H19" s="65">
        <f>VLOOKUP($A19,'Return Data'!$B$7:$R$2843,7,0)</f>
        <v>3.2443</v>
      </c>
      <c r="I19" s="66">
        <f t="shared" si="2"/>
        <v>4</v>
      </c>
      <c r="J19" s="65">
        <f>VLOOKUP($A19,'Return Data'!$B$7:$R$2843,8,0)</f>
        <v>3.2793000000000001</v>
      </c>
      <c r="K19" s="66">
        <f t="shared" si="3"/>
        <v>4</v>
      </c>
      <c r="L19" s="65">
        <f>VLOOKUP($A19,'Return Data'!$B$7:$R$2843,9,0)</f>
        <v>3.1345000000000001</v>
      </c>
      <c r="M19" s="66">
        <f t="shared" si="4"/>
        <v>7</v>
      </c>
      <c r="N19" s="65">
        <f>VLOOKUP($A19,'Return Data'!$B$7:$R$2843,10,0)</f>
        <v>3.2835999999999999</v>
      </c>
      <c r="O19" s="66">
        <f t="shared" si="5"/>
        <v>2</v>
      </c>
      <c r="P19" s="65">
        <f>VLOOKUP($A19,'Return Data'!$B$7:$R$2843,11,0)</f>
        <v>3.2442000000000002</v>
      </c>
      <c r="Q19" s="66">
        <f t="shared" si="6"/>
        <v>2</v>
      </c>
      <c r="R19" s="65">
        <f>VLOOKUP($A19,'Return Data'!$B$7:$R$2843,12,0)</f>
        <v>3.3187000000000002</v>
      </c>
      <c r="S19" s="66">
        <f t="shared" si="7"/>
        <v>2</v>
      </c>
      <c r="T19" s="65">
        <f>VLOOKUP($A19,'Return Data'!$B$7:$R$2843,13,0)</f>
        <v>3.4765999999999999</v>
      </c>
      <c r="U19" s="66">
        <f t="shared" si="8"/>
        <v>2</v>
      </c>
      <c r="V19" s="65">
        <f>VLOOKUP($A19,'Return Data'!$B$7:$R$2843,17,0)</f>
        <v>4.7595000000000001</v>
      </c>
      <c r="W19" s="66">
        <f t="shared" si="9"/>
        <v>2</v>
      </c>
      <c r="X19" s="65">
        <f>VLOOKUP($A19,'Return Data'!$B$7:$R$2843,14,0)</f>
        <v>5.6881000000000004</v>
      </c>
      <c r="Y19" s="66">
        <f t="shared" si="10"/>
        <v>2</v>
      </c>
      <c r="Z19" s="65">
        <f>VLOOKUP($A19,'Return Data'!$B$7:$R$2843,16,0)</f>
        <v>7.5449000000000002</v>
      </c>
      <c r="AA19" s="67">
        <f t="shared" si="11"/>
        <v>3</v>
      </c>
    </row>
    <row r="20" spans="1:27" x14ac:dyDescent="0.3">
      <c r="A20" s="63" t="s">
        <v>240</v>
      </c>
      <c r="B20" s="64">
        <f>VLOOKUP($A20,'Return Data'!$B$7:$R$2843,3,0)</f>
        <v>44340</v>
      </c>
      <c r="C20" s="65">
        <f>VLOOKUP($A20,'Return Data'!$B$7:$R$2843,4,0)</f>
        <v>2484.8274000000001</v>
      </c>
      <c r="D20" s="65">
        <f>VLOOKUP($A20,'Return Data'!$B$7:$R$2843,5,0)</f>
        <v>3.0541</v>
      </c>
      <c r="E20" s="66">
        <f t="shared" si="0"/>
        <v>11</v>
      </c>
      <c r="F20" s="65">
        <f>VLOOKUP($A20,'Return Data'!$B$7:$R$2843,6,0)</f>
        <v>3.1579999999999999</v>
      </c>
      <c r="G20" s="66">
        <f t="shared" si="1"/>
        <v>11</v>
      </c>
      <c r="H20" s="65">
        <f>VLOOKUP($A20,'Return Data'!$B$7:$R$2843,7,0)</f>
        <v>3.1246</v>
      </c>
      <c r="I20" s="66">
        <f t="shared" si="2"/>
        <v>18</v>
      </c>
      <c r="J20" s="65">
        <f>VLOOKUP($A20,'Return Data'!$B$7:$R$2843,8,0)</f>
        <v>3.1286</v>
      </c>
      <c r="K20" s="66">
        <f t="shared" si="3"/>
        <v>22</v>
      </c>
      <c r="L20" s="65">
        <f>VLOOKUP($A20,'Return Data'!$B$7:$R$2843,9,0)</f>
        <v>3.0510000000000002</v>
      </c>
      <c r="M20" s="66">
        <f t="shared" si="4"/>
        <v>17</v>
      </c>
      <c r="N20" s="65">
        <f>VLOOKUP($A20,'Return Data'!$B$7:$R$2843,10,0)</f>
        <v>3.1539000000000001</v>
      </c>
      <c r="O20" s="66">
        <f t="shared" si="5"/>
        <v>13</v>
      </c>
      <c r="P20" s="65">
        <f>VLOOKUP($A20,'Return Data'!$B$7:$R$2843,11,0)</f>
        <v>3.0568</v>
      </c>
      <c r="Q20" s="66">
        <f t="shared" si="6"/>
        <v>23</v>
      </c>
      <c r="R20" s="65">
        <f>VLOOKUP($A20,'Return Data'!$B$7:$R$2843,12,0)</f>
        <v>3.0987</v>
      </c>
      <c r="S20" s="66">
        <f t="shared" si="7"/>
        <v>25</v>
      </c>
      <c r="T20" s="65">
        <f>VLOOKUP($A20,'Return Data'!$B$7:$R$2843,13,0)</f>
        <v>3.1564999999999999</v>
      </c>
      <c r="U20" s="66">
        <f t="shared" si="8"/>
        <v>25</v>
      </c>
      <c r="V20" s="65">
        <f>VLOOKUP($A20,'Return Data'!$B$7:$R$2843,17,0)</f>
        <v>4.3727</v>
      </c>
      <c r="W20" s="66">
        <f t="shared" si="9"/>
        <v>28</v>
      </c>
      <c r="X20" s="65">
        <f>VLOOKUP($A20,'Return Data'!$B$7:$R$2843,14,0)</f>
        <v>5.3611000000000004</v>
      </c>
      <c r="Y20" s="66">
        <f t="shared" si="10"/>
        <v>27</v>
      </c>
      <c r="Z20" s="65">
        <f>VLOOKUP($A20,'Return Data'!$B$7:$R$2843,16,0)</f>
        <v>5.4488000000000003</v>
      </c>
      <c r="AA20" s="67">
        <f t="shared" si="11"/>
        <v>32</v>
      </c>
    </row>
    <row r="21" spans="1:27" x14ac:dyDescent="0.3">
      <c r="A21" s="63" t="s">
        <v>241</v>
      </c>
      <c r="B21" s="64">
        <f>VLOOKUP($A21,'Return Data'!$B$7:$R$2843,3,0)</f>
        <v>44340</v>
      </c>
      <c r="C21" s="65">
        <f>VLOOKUP($A21,'Return Data'!$B$7:$R$2843,4,0)</f>
        <v>1590.7988</v>
      </c>
      <c r="D21" s="65">
        <f>VLOOKUP($A21,'Return Data'!$B$7:$R$2843,5,0)</f>
        <v>2.4621</v>
      </c>
      <c r="E21" s="66">
        <f t="shared" si="0"/>
        <v>35</v>
      </c>
      <c r="F21" s="65">
        <f>VLOOKUP($A21,'Return Data'!$B$7:$R$2843,6,0)</f>
        <v>2.8159000000000001</v>
      </c>
      <c r="G21" s="66">
        <f t="shared" si="1"/>
        <v>35</v>
      </c>
      <c r="H21" s="65">
        <f>VLOOKUP($A21,'Return Data'!$B$7:$R$2843,7,0)</f>
        <v>2.9445000000000001</v>
      </c>
      <c r="I21" s="66">
        <f t="shared" si="2"/>
        <v>35</v>
      </c>
      <c r="J21" s="65">
        <f>VLOOKUP($A21,'Return Data'!$B$7:$R$2843,8,0)</f>
        <v>2.9148999999999998</v>
      </c>
      <c r="K21" s="66">
        <f t="shared" si="3"/>
        <v>35</v>
      </c>
      <c r="L21" s="65">
        <f>VLOOKUP($A21,'Return Data'!$B$7:$R$2843,9,0)</f>
        <v>2.8248000000000002</v>
      </c>
      <c r="M21" s="66">
        <f t="shared" si="4"/>
        <v>35</v>
      </c>
      <c r="N21" s="65">
        <f>VLOOKUP($A21,'Return Data'!$B$7:$R$2843,10,0)</f>
        <v>2.8508</v>
      </c>
      <c r="O21" s="66">
        <f t="shared" si="5"/>
        <v>35</v>
      </c>
      <c r="P21" s="65">
        <f>VLOOKUP($A21,'Return Data'!$B$7:$R$2843,11,0)</f>
        <v>2.7437</v>
      </c>
      <c r="Q21" s="66">
        <f t="shared" si="6"/>
        <v>37</v>
      </c>
      <c r="R21" s="65">
        <f>VLOOKUP($A21,'Return Data'!$B$7:$R$2843,12,0)</f>
        <v>2.7715999999999998</v>
      </c>
      <c r="S21" s="66">
        <f t="shared" si="7"/>
        <v>37</v>
      </c>
      <c r="T21" s="65">
        <f>VLOOKUP($A21,'Return Data'!$B$7:$R$2843,13,0)</f>
        <v>2.8448000000000002</v>
      </c>
      <c r="U21" s="66">
        <f t="shared" si="8"/>
        <v>36</v>
      </c>
      <c r="V21" s="65">
        <f>VLOOKUP($A21,'Return Data'!$B$7:$R$2843,17,0)</f>
        <v>3.9129</v>
      </c>
      <c r="W21" s="66">
        <f t="shared" si="9"/>
        <v>34</v>
      </c>
      <c r="X21" s="65">
        <f>VLOOKUP($A21,'Return Data'!$B$7:$R$2843,14,0)</f>
        <v>4.8739999999999997</v>
      </c>
      <c r="Y21" s="66">
        <f t="shared" si="10"/>
        <v>31</v>
      </c>
      <c r="Z21" s="65">
        <f>VLOOKUP($A21,'Return Data'!$B$7:$R$2843,16,0)</f>
        <v>6.3545999999999996</v>
      </c>
      <c r="AA21" s="67">
        <f t="shared" si="11"/>
        <v>30</v>
      </c>
    </row>
    <row r="22" spans="1:27" x14ac:dyDescent="0.3">
      <c r="A22" s="63" t="s">
        <v>242</v>
      </c>
      <c r="B22" s="64">
        <f>VLOOKUP($A22,'Return Data'!$B$7:$R$2843,3,0)</f>
        <v>44340</v>
      </c>
      <c r="C22" s="65">
        <f>VLOOKUP($A22,'Return Data'!$B$7:$R$2843,4,0)</f>
        <v>1998.2538</v>
      </c>
      <c r="D22" s="65">
        <f>VLOOKUP($A22,'Return Data'!$B$7:$R$2843,5,0)</f>
        <v>2.15</v>
      </c>
      <c r="E22" s="66">
        <f t="shared" si="0"/>
        <v>37</v>
      </c>
      <c r="F22" s="65">
        <f>VLOOKUP($A22,'Return Data'!$B$7:$R$2843,6,0)</f>
        <v>2.6558000000000002</v>
      </c>
      <c r="G22" s="66">
        <f t="shared" si="1"/>
        <v>36</v>
      </c>
      <c r="H22" s="65">
        <f>VLOOKUP($A22,'Return Data'!$B$7:$R$2843,7,0)</f>
        <v>2.7473000000000001</v>
      </c>
      <c r="I22" s="66">
        <f t="shared" si="2"/>
        <v>37</v>
      </c>
      <c r="J22" s="65">
        <f>VLOOKUP($A22,'Return Data'!$B$7:$R$2843,8,0)</f>
        <v>2.794</v>
      </c>
      <c r="K22" s="66">
        <f t="shared" si="3"/>
        <v>37</v>
      </c>
      <c r="L22" s="65">
        <f>VLOOKUP($A22,'Return Data'!$B$7:$R$2843,9,0)</f>
        <v>2.7231999999999998</v>
      </c>
      <c r="M22" s="66">
        <f t="shared" si="4"/>
        <v>37</v>
      </c>
      <c r="N22" s="65">
        <f>VLOOKUP($A22,'Return Data'!$B$7:$R$2843,10,0)</f>
        <v>2.7932000000000001</v>
      </c>
      <c r="O22" s="66">
        <f t="shared" si="5"/>
        <v>36</v>
      </c>
      <c r="P22" s="65">
        <f>VLOOKUP($A22,'Return Data'!$B$7:$R$2843,11,0)</f>
        <v>3.1722000000000001</v>
      </c>
      <c r="Q22" s="66">
        <f t="shared" si="6"/>
        <v>5</v>
      </c>
      <c r="R22" s="65">
        <f>VLOOKUP($A22,'Return Data'!$B$7:$R$2843,12,0)</f>
        <v>3.1328</v>
      </c>
      <c r="S22" s="66">
        <f t="shared" si="7"/>
        <v>12</v>
      </c>
      <c r="T22" s="65">
        <f>VLOOKUP($A22,'Return Data'!$B$7:$R$2843,13,0)</f>
        <v>3.1080000000000001</v>
      </c>
      <c r="U22" s="66">
        <f t="shared" si="8"/>
        <v>30</v>
      </c>
      <c r="V22" s="65">
        <f>VLOOKUP($A22,'Return Data'!$B$7:$R$2843,17,0)</f>
        <v>4.3875000000000002</v>
      </c>
      <c r="W22" s="66">
        <f t="shared" si="9"/>
        <v>27</v>
      </c>
      <c r="X22" s="65">
        <f>VLOOKUP($A22,'Return Data'!$B$7:$R$2843,14,0)</f>
        <v>5.3925999999999998</v>
      </c>
      <c r="Y22" s="66">
        <f t="shared" si="10"/>
        <v>26</v>
      </c>
      <c r="Z22" s="65">
        <f>VLOOKUP($A22,'Return Data'!$B$7:$R$2843,16,0)</f>
        <v>7.4885999999999999</v>
      </c>
      <c r="AA22" s="67">
        <f t="shared" si="11"/>
        <v>4</v>
      </c>
    </row>
    <row r="23" spans="1:27" x14ac:dyDescent="0.3">
      <c r="A23" s="63" t="s">
        <v>243</v>
      </c>
      <c r="B23" s="64">
        <f>VLOOKUP($A23,'Return Data'!$B$7:$R$2843,3,0)</f>
        <v>44340</v>
      </c>
      <c r="C23" s="65">
        <f>VLOOKUP($A23,'Return Data'!$B$7:$R$2843,4,0)</f>
        <v>2822.9987000000001</v>
      </c>
      <c r="D23" s="65">
        <f>VLOOKUP($A23,'Return Data'!$B$7:$R$2843,5,0)</f>
        <v>3.1162999999999998</v>
      </c>
      <c r="E23" s="66">
        <f t="shared" si="0"/>
        <v>7</v>
      </c>
      <c r="F23" s="65">
        <f>VLOOKUP($A23,'Return Data'!$B$7:$R$2843,6,0)</f>
        <v>3.1749999999999998</v>
      </c>
      <c r="G23" s="66">
        <f t="shared" si="1"/>
        <v>10</v>
      </c>
      <c r="H23" s="65">
        <f>VLOOKUP($A23,'Return Data'!$B$7:$R$2843,7,0)</f>
        <v>3.1560000000000001</v>
      </c>
      <c r="I23" s="66">
        <f t="shared" si="2"/>
        <v>11</v>
      </c>
      <c r="J23" s="65">
        <f>VLOOKUP($A23,'Return Data'!$B$7:$R$2843,8,0)</f>
        <v>3.1768000000000001</v>
      </c>
      <c r="K23" s="66">
        <f t="shared" si="3"/>
        <v>12</v>
      </c>
      <c r="L23" s="65">
        <f>VLOOKUP($A23,'Return Data'!$B$7:$R$2843,9,0)</f>
        <v>3.0251000000000001</v>
      </c>
      <c r="M23" s="66">
        <f t="shared" si="4"/>
        <v>21</v>
      </c>
      <c r="N23" s="65">
        <f>VLOOKUP($A23,'Return Data'!$B$7:$R$2843,10,0)</f>
        <v>3.1070000000000002</v>
      </c>
      <c r="O23" s="66">
        <f t="shared" si="5"/>
        <v>26</v>
      </c>
      <c r="P23" s="65">
        <f>VLOOKUP($A23,'Return Data'!$B$7:$R$2843,11,0)</f>
        <v>3.0649000000000002</v>
      </c>
      <c r="Q23" s="66">
        <f t="shared" si="6"/>
        <v>22</v>
      </c>
      <c r="R23" s="65">
        <f>VLOOKUP($A23,'Return Data'!$B$7:$R$2843,12,0)</f>
        <v>3.1234000000000002</v>
      </c>
      <c r="S23" s="66">
        <f t="shared" si="7"/>
        <v>17</v>
      </c>
      <c r="T23" s="65">
        <f>VLOOKUP($A23,'Return Data'!$B$7:$R$2843,13,0)</f>
        <v>3.1724000000000001</v>
      </c>
      <c r="U23" s="66">
        <f t="shared" si="8"/>
        <v>23</v>
      </c>
      <c r="V23" s="65">
        <f>VLOOKUP($A23,'Return Data'!$B$7:$R$2843,17,0)</f>
        <v>4.4234999999999998</v>
      </c>
      <c r="W23" s="66">
        <f t="shared" si="9"/>
        <v>25</v>
      </c>
      <c r="X23" s="65">
        <f>VLOOKUP($A23,'Return Data'!$B$7:$R$2843,14,0)</f>
        <v>5.4461000000000004</v>
      </c>
      <c r="Y23" s="66">
        <f t="shared" si="10"/>
        <v>22</v>
      </c>
      <c r="Z23" s="65">
        <f>VLOOKUP($A23,'Return Data'!$B$7:$R$2843,16,0)</f>
        <v>7.4058000000000002</v>
      </c>
      <c r="AA23" s="67">
        <f t="shared" si="11"/>
        <v>8</v>
      </c>
    </row>
    <row r="24" spans="1:27" x14ac:dyDescent="0.3">
      <c r="A24" s="63" t="s">
        <v>244</v>
      </c>
      <c r="B24" s="64">
        <f>VLOOKUP($A24,'Return Data'!$B$7:$R$2843,3,0)</f>
        <v>44340</v>
      </c>
      <c r="C24" s="65">
        <f>VLOOKUP($A24,'Return Data'!$B$7:$R$2843,4,0)</f>
        <v>1082.3677</v>
      </c>
      <c r="D24" s="65">
        <f>VLOOKUP($A24,'Return Data'!$B$7:$R$2843,5,0)</f>
        <v>3.0184000000000002</v>
      </c>
      <c r="E24" s="66">
        <f t="shared" si="0"/>
        <v>16</v>
      </c>
      <c r="F24" s="65">
        <f>VLOOKUP($A24,'Return Data'!$B$7:$R$2843,6,0)</f>
        <v>3.0402999999999998</v>
      </c>
      <c r="G24" s="66">
        <f t="shared" si="1"/>
        <v>28</v>
      </c>
      <c r="H24" s="65">
        <f>VLOOKUP($A24,'Return Data'!$B$7:$R$2843,7,0)</f>
        <v>3.0112000000000001</v>
      </c>
      <c r="I24" s="66">
        <f t="shared" si="2"/>
        <v>32</v>
      </c>
      <c r="J24" s="65">
        <f>VLOOKUP($A24,'Return Data'!$B$7:$R$2843,8,0)</f>
        <v>3.0160999999999998</v>
      </c>
      <c r="K24" s="66">
        <f t="shared" si="3"/>
        <v>32</v>
      </c>
      <c r="L24" s="65">
        <f>VLOOKUP($A24,'Return Data'!$B$7:$R$2843,9,0)</f>
        <v>2.9672999999999998</v>
      </c>
      <c r="M24" s="66">
        <f t="shared" si="4"/>
        <v>31</v>
      </c>
      <c r="N24" s="65">
        <f>VLOOKUP($A24,'Return Data'!$B$7:$R$2843,10,0)</f>
        <v>2.9401999999999999</v>
      </c>
      <c r="O24" s="66">
        <f t="shared" si="5"/>
        <v>32</v>
      </c>
      <c r="P24" s="65">
        <f>VLOOKUP($A24,'Return Data'!$B$7:$R$2843,11,0)</f>
        <v>2.8733</v>
      </c>
      <c r="Q24" s="66">
        <f t="shared" si="6"/>
        <v>35</v>
      </c>
      <c r="R24" s="65">
        <f>VLOOKUP($A24,'Return Data'!$B$7:$R$2843,12,0)</f>
        <v>2.8824000000000001</v>
      </c>
      <c r="S24" s="66">
        <f t="shared" si="7"/>
        <v>35</v>
      </c>
      <c r="T24" s="65">
        <f>VLOOKUP($A24,'Return Data'!$B$7:$R$2843,13,0)</f>
        <v>2.8738000000000001</v>
      </c>
      <c r="U24" s="66">
        <f t="shared" si="8"/>
        <v>35</v>
      </c>
      <c r="V24" s="65"/>
      <c r="W24" s="66"/>
      <c r="X24" s="65"/>
      <c r="Y24" s="66"/>
      <c r="Z24" s="65">
        <f>VLOOKUP($A24,'Return Data'!$B$7:$R$2843,16,0)</f>
        <v>3.8651</v>
      </c>
      <c r="AA24" s="67">
        <f t="shared" si="11"/>
        <v>37</v>
      </c>
    </row>
    <row r="25" spans="1:27" x14ac:dyDescent="0.3">
      <c r="A25" s="63" t="s">
        <v>245</v>
      </c>
      <c r="B25" s="64">
        <f>VLOOKUP($A25,'Return Data'!$B$7:$R$2843,3,0)</f>
        <v>44340</v>
      </c>
      <c r="C25" s="65">
        <f>VLOOKUP($A25,'Return Data'!$B$7:$R$2843,4,0)</f>
        <v>56.140599999999999</v>
      </c>
      <c r="D25" s="65">
        <f>VLOOKUP($A25,'Return Data'!$B$7:$R$2843,5,0)</f>
        <v>3.121</v>
      </c>
      <c r="E25" s="66">
        <f t="shared" si="0"/>
        <v>6</v>
      </c>
      <c r="F25" s="65">
        <f>VLOOKUP($A25,'Return Data'!$B$7:$R$2843,6,0)</f>
        <v>3.1865999999999999</v>
      </c>
      <c r="G25" s="66">
        <f t="shared" si="1"/>
        <v>9</v>
      </c>
      <c r="H25" s="65">
        <f>VLOOKUP($A25,'Return Data'!$B$7:$R$2843,7,0)</f>
        <v>3.1690999999999998</v>
      </c>
      <c r="I25" s="66">
        <f t="shared" si="2"/>
        <v>9</v>
      </c>
      <c r="J25" s="65">
        <f>VLOOKUP($A25,'Return Data'!$B$7:$R$2843,8,0)</f>
        <v>3.2315</v>
      </c>
      <c r="K25" s="66">
        <f t="shared" si="3"/>
        <v>6</v>
      </c>
      <c r="L25" s="65">
        <f>VLOOKUP($A25,'Return Data'!$B$7:$R$2843,9,0)</f>
        <v>3.1396999999999999</v>
      </c>
      <c r="M25" s="66">
        <f t="shared" si="4"/>
        <v>5</v>
      </c>
      <c r="N25" s="65">
        <f>VLOOKUP($A25,'Return Data'!$B$7:$R$2843,10,0)</f>
        <v>3.2522000000000002</v>
      </c>
      <c r="O25" s="66">
        <f t="shared" si="5"/>
        <v>4</v>
      </c>
      <c r="P25" s="65">
        <f>VLOOKUP($A25,'Return Data'!$B$7:$R$2843,11,0)</f>
        <v>3.1379000000000001</v>
      </c>
      <c r="Q25" s="66">
        <f t="shared" si="6"/>
        <v>9</v>
      </c>
      <c r="R25" s="65">
        <f>VLOOKUP($A25,'Return Data'!$B$7:$R$2843,12,0)</f>
        <v>3.1394000000000002</v>
      </c>
      <c r="S25" s="66">
        <f t="shared" si="7"/>
        <v>11</v>
      </c>
      <c r="T25" s="65">
        <f>VLOOKUP($A25,'Return Data'!$B$7:$R$2843,13,0)</f>
        <v>3.2059000000000002</v>
      </c>
      <c r="U25" s="66">
        <f t="shared" si="8"/>
        <v>17</v>
      </c>
      <c r="V25" s="65">
        <f>VLOOKUP($A25,'Return Data'!$B$7:$R$2843,17,0)</f>
        <v>4.4161999999999999</v>
      </c>
      <c r="W25" s="66">
        <f t="shared" ref="W25:W30" si="12">RANK(V25,V$8:V$45,0)</f>
        <v>26</v>
      </c>
      <c r="X25" s="65">
        <f>VLOOKUP($A25,'Return Data'!$B$7:$R$2843,14,0)</f>
        <v>5.4649000000000001</v>
      </c>
      <c r="Y25" s="66">
        <f t="shared" ref="Y25:Y30" si="13">RANK(X25,X$8:X$45,0)</f>
        <v>21</v>
      </c>
      <c r="Z25" s="65">
        <f>VLOOKUP($A25,'Return Data'!$B$7:$R$2843,16,0)</f>
        <v>7.6478999999999999</v>
      </c>
      <c r="AA25" s="67">
        <f t="shared" si="11"/>
        <v>2</v>
      </c>
    </row>
    <row r="26" spans="1:27" x14ac:dyDescent="0.3">
      <c r="A26" s="63" t="s">
        <v>246</v>
      </c>
      <c r="B26" s="64">
        <f>VLOOKUP($A26,'Return Data'!$B$7:$R$2843,3,0)</f>
        <v>44340</v>
      </c>
      <c r="C26" s="65">
        <f>VLOOKUP($A26,'Return Data'!$B$7:$R$2843,4,0)</f>
        <v>4159.5895</v>
      </c>
      <c r="D26" s="65">
        <f>VLOOKUP($A26,'Return Data'!$B$7:$R$2843,5,0)</f>
        <v>2.9074</v>
      </c>
      <c r="E26" s="66">
        <f t="shared" si="0"/>
        <v>25</v>
      </c>
      <c r="F26" s="65">
        <f>VLOOKUP($A26,'Return Data'!$B$7:$R$2843,6,0)</f>
        <v>3.0821999999999998</v>
      </c>
      <c r="G26" s="66">
        <f t="shared" si="1"/>
        <v>23</v>
      </c>
      <c r="H26" s="65">
        <f>VLOOKUP($A26,'Return Data'!$B$7:$R$2843,7,0)</f>
        <v>3.0958999999999999</v>
      </c>
      <c r="I26" s="66">
        <f t="shared" si="2"/>
        <v>23</v>
      </c>
      <c r="J26" s="65">
        <f>VLOOKUP($A26,'Return Data'!$B$7:$R$2843,8,0)</f>
        <v>3.1347</v>
      </c>
      <c r="K26" s="66">
        <f t="shared" si="3"/>
        <v>21</v>
      </c>
      <c r="L26" s="65">
        <f>VLOOKUP($A26,'Return Data'!$B$7:$R$2843,9,0)</f>
        <v>3.0070999999999999</v>
      </c>
      <c r="M26" s="66">
        <f t="shared" si="4"/>
        <v>25</v>
      </c>
      <c r="N26" s="65">
        <f>VLOOKUP($A26,'Return Data'!$B$7:$R$2843,10,0)</f>
        <v>3.1427999999999998</v>
      </c>
      <c r="O26" s="66">
        <f t="shared" si="5"/>
        <v>19</v>
      </c>
      <c r="P26" s="65">
        <f>VLOOKUP($A26,'Return Data'!$B$7:$R$2843,11,0)</f>
        <v>3.0276000000000001</v>
      </c>
      <c r="Q26" s="66">
        <f t="shared" si="6"/>
        <v>28</v>
      </c>
      <c r="R26" s="65">
        <f>VLOOKUP($A26,'Return Data'!$B$7:$R$2843,12,0)</f>
        <v>3.0916000000000001</v>
      </c>
      <c r="S26" s="66">
        <f t="shared" si="7"/>
        <v>27</v>
      </c>
      <c r="T26" s="65">
        <f>VLOOKUP($A26,'Return Data'!$B$7:$R$2843,13,0)</f>
        <v>3.2029999999999998</v>
      </c>
      <c r="U26" s="66">
        <f t="shared" si="8"/>
        <v>18</v>
      </c>
      <c r="V26" s="65">
        <f>VLOOKUP($A26,'Return Data'!$B$7:$R$2843,17,0)</f>
        <v>4.4569999999999999</v>
      </c>
      <c r="W26" s="66">
        <f t="shared" si="12"/>
        <v>22</v>
      </c>
      <c r="X26" s="65">
        <f>VLOOKUP($A26,'Return Data'!$B$7:$R$2843,14,0)</f>
        <v>5.4448999999999996</v>
      </c>
      <c r="Y26" s="66">
        <f t="shared" si="13"/>
        <v>23</v>
      </c>
      <c r="Z26" s="65">
        <f>VLOOKUP($A26,'Return Data'!$B$7:$R$2843,16,0)</f>
        <v>7.0951000000000004</v>
      </c>
      <c r="AA26" s="67">
        <f t="shared" si="11"/>
        <v>19</v>
      </c>
    </row>
    <row r="27" spans="1:27" x14ac:dyDescent="0.3">
      <c r="A27" s="63" t="s">
        <v>247</v>
      </c>
      <c r="B27" s="64">
        <f>VLOOKUP($A27,'Return Data'!$B$7:$R$2843,3,0)</f>
        <v>44340</v>
      </c>
      <c r="C27" s="65">
        <f>VLOOKUP($A27,'Return Data'!$B$7:$R$2843,4,0)</f>
        <v>2818.9712</v>
      </c>
      <c r="D27" s="65">
        <f>VLOOKUP($A27,'Return Data'!$B$7:$R$2843,5,0)</f>
        <v>2.9304000000000001</v>
      </c>
      <c r="E27" s="66">
        <f t="shared" si="0"/>
        <v>23</v>
      </c>
      <c r="F27" s="65">
        <f>VLOOKUP($A27,'Return Data'!$B$7:$R$2843,6,0)</f>
        <v>3.1105</v>
      </c>
      <c r="G27" s="66">
        <f t="shared" si="1"/>
        <v>20</v>
      </c>
      <c r="H27" s="65">
        <f>VLOOKUP($A27,'Return Data'!$B$7:$R$2843,7,0)</f>
        <v>3.0956999999999999</v>
      </c>
      <c r="I27" s="66">
        <f t="shared" si="2"/>
        <v>24</v>
      </c>
      <c r="J27" s="65">
        <f>VLOOKUP($A27,'Return Data'!$B$7:$R$2843,8,0)</f>
        <v>3.1175999999999999</v>
      </c>
      <c r="K27" s="66">
        <f t="shared" si="3"/>
        <v>25</v>
      </c>
      <c r="L27" s="65">
        <f>VLOOKUP($A27,'Return Data'!$B$7:$R$2843,9,0)</f>
        <v>3.0230000000000001</v>
      </c>
      <c r="M27" s="66">
        <f t="shared" si="4"/>
        <v>24</v>
      </c>
      <c r="N27" s="65">
        <f>VLOOKUP($A27,'Return Data'!$B$7:$R$2843,10,0)</f>
        <v>3.1156999999999999</v>
      </c>
      <c r="O27" s="66">
        <f t="shared" si="5"/>
        <v>24</v>
      </c>
      <c r="P27" s="65">
        <f>VLOOKUP($A27,'Return Data'!$B$7:$R$2843,11,0)</f>
        <v>3.0680999999999998</v>
      </c>
      <c r="Q27" s="66">
        <f t="shared" si="6"/>
        <v>19</v>
      </c>
      <c r="R27" s="65">
        <f>VLOOKUP($A27,'Return Data'!$B$7:$R$2843,12,0)</f>
        <v>3.1135000000000002</v>
      </c>
      <c r="S27" s="66">
        <f t="shared" si="7"/>
        <v>20</v>
      </c>
      <c r="T27" s="65">
        <f>VLOOKUP($A27,'Return Data'!$B$7:$R$2843,13,0)</f>
        <v>3.2109999999999999</v>
      </c>
      <c r="U27" s="66">
        <f t="shared" si="8"/>
        <v>16</v>
      </c>
      <c r="V27" s="65">
        <f>VLOOKUP($A27,'Return Data'!$B$7:$R$2843,17,0)</f>
        <v>4.5144000000000002</v>
      </c>
      <c r="W27" s="66">
        <f t="shared" si="12"/>
        <v>17</v>
      </c>
      <c r="X27" s="65">
        <f>VLOOKUP($A27,'Return Data'!$B$7:$R$2843,14,0)</f>
        <v>5.5056000000000003</v>
      </c>
      <c r="Y27" s="66">
        <f t="shared" si="13"/>
        <v>16</v>
      </c>
      <c r="Z27" s="65">
        <f>VLOOKUP($A27,'Return Data'!$B$7:$R$2843,16,0)</f>
        <v>7.3308</v>
      </c>
      <c r="AA27" s="67">
        <f t="shared" si="11"/>
        <v>11</v>
      </c>
    </row>
    <row r="28" spans="1:27" x14ac:dyDescent="0.3">
      <c r="A28" s="63" t="s">
        <v>248</v>
      </c>
      <c r="B28" s="64">
        <f>VLOOKUP($A28,'Return Data'!$B$7:$R$2843,3,0)</f>
        <v>44340</v>
      </c>
      <c r="C28" s="65">
        <f>VLOOKUP($A28,'Return Data'!$B$7:$R$2843,4,0)</f>
        <v>3719.8533000000002</v>
      </c>
      <c r="D28" s="65">
        <f>VLOOKUP($A28,'Return Data'!$B$7:$R$2843,5,0)</f>
        <v>2.7692000000000001</v>
      </c>
      <c r="E28" s="66">
        <f t="shared" si="0"/>
        <v>30</v>
      </c>
      <c r="F28" s="65">
        <f>VLOOKUP($A28,'Return Data'!$B$7:$R$2843,6,0)</f>
        <v>3.0402999999999998</v>
      </c>
      <c r="G28" s="66">
        <f t="shared" si="1"/>
        <v>28</v>
      </c>
      <c r="H28" s="65">
        <f>VLOOKUP($A28,'Return Data'!$B$7:$R$2843,7,0)</f>
        <v>3.1240999999999999</v>
      </c>
      <c r="I28" s="66">
        <f t="shared" si="2"/>
        <v>19</v>
      </c>
      <c r="J28" s="65">
        <f>VLOOKUP($A28,'Return Data'!$B$7:$R$2843,8,0)</f>
        <v>3.1583999999999999</v>
      </c>
      <c r="K28" s="66">
        <f t="shared" si="3"/>
        <v>15</v>
      </c>
      <c r="L28" s="65">
        <f>VLOOKUP($A28,'Return Data'!$B$7:$R$2843,9,0)</f>
        <v>3.0615000000000001</v>
      </c>
      <c r="M28" s="66">
        <f t="shared" si="4"/>
        <v>15</v>
      </c>
      <c r="N28" s="65">
        <f>VLOOKUP($A28,'Return Data'!$B$7:$R$2843,10,0)</f>
        <v>3.1532</v>
      </c>
      <c r="O28" s="66">
        <f t="shared" si="5"/>
        <v>14</v>
      </c>
      <c r="P28" s="65">
        <f>VLOOKUP($A28,'Return Data'!$B$7:$R$2843,11,0)</f>
        <v>3.1044</v>
      </c>
      <c r="Q28" s="66">
        <f t="shared" si="6"/>
        <v>12</v>
      </c>
      <c r="R28" s="65">
        <f>VLOOKUP($A28,'Return Data'!$B$7:$R$2843,12,0)</f>
        <v>3.1280000000000001</v>
      </c>
      <c r="S28" s="66">
        <f t="shared" si="7"/>
        <v>14</v>
      </c>
      <c r="T28" s="65">
        <f>VLOOKUP($A28,'Return Data'!$B$7:$R$2843,13,0)</f>
        <v>3.2511000000000001</v>
      </c>
      <c r="U28" s="66">
        <f t="shared" si="8"/>
        <v>7</v>
      </c>
      <c r="V28" s="65">
        <f>VLOOKUP($A28,'Return Data'!$B$7:$R$2843,17,0)</f>
        <v>4.5613000000000001</v>
      </c>
      <c r="W28" s="66">
        <f t="shared" si="12"/>
        <v>10</v>
      </c>
      <c r="X28" s="65">
        <f>VLOOKUP($A28,'Return Data'!$B$7:$R$2843,14,0)</f>
        <v>5.5048000000000004</v>
      </c>
      <c r="Y28" s="66">
        <f t="shared" si="13"/>
        <v>17</v>
      </c>
      <c r="Z28" s="65">
        <f>VLOOKUP($A28,'Return Data'!$B$7:$R$2843,16,0)</f>
        <v>7.0773999999999999</v>
      </c>
      <c r="AA28" s="67">
        <f t="shared" si="11"/>
        <v>21</v>
      </c>
    </row>
    <row r="29" spans="1:27" x14ac:dyDescent="0.3">
      <c r="A29" s="63" t="s">
        <v>437</v>
      </c>
      <c r="B29" s="64">
        <f>VLOOKUP($A29,'Return Data'!$B$7:$R$2843,3,0)</f>
        <v>44340</v>
      </c>
      <c r="C29" s="65">
        <f>VLOOKUP($A29,'Return Data'!$B$7:$R$2843,4,0)</f>
        <v>1335.5325</v>
      </c>
      <c r="D29" s="65">
        <f>VLOOKUP($A29,'Return Data'!$B$7:$R$2843,5,0)</f>
        <v>3.1076999999999999</v>
      </c>
      <c r="E29" s="66">
        <f t="shared" si="0"/>
        <v>8</v>
      </c>
      <c r="F29" s="65">
        <f>VLOOKUP($A29,'Return Data'!$B$7:$R$2843,6,0)</f>
        <v>3.2139000000000002</v>
      </c>
      <c r="G29" s="66">
        <f t="shared" si="1"/>
        <v>6</v>
      </c>
      <c r="H29" s="65">
        <f>VLOOKUP($A29,'Return Data'!$B$7:$R$2843,7,0)</f>
        <v>3.3075000000000001</v>
      </c>
      <c r="I29" s="66">
        <f t="shared" si="2"/>
        <v>3</v>
      </c>
      <c r="J29" s="65">
        <f>VLOOKUP($A29,'Return Data'!$B$7:$R$2843,8,0)</f>
        <v>3.3033000000000001</v>
      </c>
      <c r="K29" s="66">
        <f t="shared" si="3"/>
        <v>2</v>
      </c>
      <c r="L29" s="65">
        <f>VLOOKUP($A29,'Return Data'!$B$7:$R$2843,9,0)</f>
        <v>3.1795</v>
      </c>
      <c r="M29" s="66">
        <f t="shared" si="4"/>
        <v>2</v>
      </c>
      <c r="N29" s="65">
        <f>VLOOKUP($A29,'Return Data'!$B$7:$R$2843,10,0)</f>
        <v>3.2488000000000001</v>
      </c>
      <c r="O29" s="66">
        <f t="shared" si="5"/>
        <v>5</v>
      </c>
      <c r="P29" s="65">
        <f>VLOOKUP($A29,'Return Data'!$B$7:$R$2843,11,0)</f>
        <v>3.1591</v>
      </c>
      <c r="Q29" s="66">
        <f t="shared" si="6"/>
        <v>6</v>
      </c>
      <c r="R29" s="65">
        <f>VLOOKUP($A29,'Return Data'!$B$7:$R$2843,12,0)</f>
        <v>3.2168000000000001</v>
      </c>
      <c r="S29" s="66">
        <f t="shared" si="7"/>
        <v>4</v>
      </c>
      <c r="T29" s="65">
        <f>VLOOKUP($A29,'Return Data'!$B$7:$R$2843,13,0)</f>
        <v>3.3445</v>
      </c>
      <c r="U29" s="66">
        <f t="shared" si="8"/>
        <v>3</v>
      </c>
      <c r="V29" s="65">
        <f>VLOOKUP($A29,'Return Data'!$B$7:$R$2843,17,0)</f>
        <v>4.6382000000000003</v>
      </c>
      <c r="W29" s="66">
        <f t="shared" si="12"/>
        <v>3</v>
      </c>
      <c r="X29" s="65">
        <f>VLOOKUP($A29,'Return Data'!$B$7:$R$2843,14,0)</f>
        <v>5.6101999999999999</v>
      </c>
      <c r="Y29" s="66">
        <f t="shared" si="13"/>
        <v>3</v>
      </c>
      <c r="Z29" s="65">
        <f>VLOOKUP($A29,'Return Data'!$B$7:$R$2843,16,0)</f>
        <v>6.0913000000000004</v>
      </c>
      <c r="AA29" s="67">
        <f t="shared" si="11"/>
        <v>31</v>
      </c>
    </row>
    <row r="30" spans="1:27" x14ac:dyDescent="0.3">
      <c r="A30" s="63" t="s">
        <v>250</v>
      </c>
      <c r="B30" s="64">
        <f>VLOOKUP($A30,'Return Data'!$B$7:$R$2843,3,0)</f>
        <v>44340</v>
      </c>
      <c r="C30" s="65">
        <f>VLOOKUP($A30,'Return Data'!$B$7:$R$2843,4,0)</f>
        <v>2153.9315999999999</v>
      </c>
      <c r="D30" s="65">
        <f>VLOOKUP($A30,'Return Data'!$B$7:$R$2843,5,0)</f>
        <v>3.0979000000000001</v>
      </c>
      <c r="E30" s="66">
        <f t="shared" si="0"/>
        <v>9</v>
      </c>
      <c r="F30" s="65">
        <f>VLOOKUP($A30,'Return Data'!$B$7:$R$2843,6,0)</f>
        <v>3.1905999999999999</v>
      </c>
      <c r="G30" s="66">
        <f t="shared" si="1"/>
        <v>8</v>
      </c>
      <c r="H30" s="65">
        <f>VLOOKUP($A30,'Return Data'!$B$7:$R$2843,7,0)</f>
        <v>3.1880000000000002</v>
      </c>
      <c r="I30" s="66">
        <f t="shared" si="2"/>
        <v>7</v>
      </c>
      <c r="J30" s="65">
        <f>VLOOKUP($A30,'Return Data'!$B$7:$R$2843,8,0)</f>
        <v>3.2158000000000002</v>
      </c>
      <c r="K30" s="66">
        <f t="shared" si="3"/>
        <v>7</v>
      </c>
      <c r="L30" s="65">
        <f>VLOOKUP($A30,'Return Data'!$B$7:$R$2843,9,0)</f>
        <v>3.1547000000000001</v>
      </c>
      <c r="M30" s="66">
        <f t="shared" si="4"/>
        <v>4</v>
      </c>
      <c r="N30" s="65">
        <f>VLOOKUP($A30,'Return Data'!$B$7:$R$2843,10,0)</f>
        <v>3.2334999999999998</v>
      </c>
      <c r="O30" s="66">
        <f t="shared" si="5"/>
        <v>6</v>
      </c>
      <c r="P30" s="65">
        <f>VLOOKUP($A30,'Return Data'!$B$7:$R$2843,11,0)</f>
        <v>3.2006999999999999</v>
      </c>
      <c r="Q30" s="66">
        <f t="shared" si="6"/>
        <v>3</v>
      </c>
      <c r="R30" s="65">
        <f>VLOOKUP($A30,'Return Data'!$B$7:$R$2843,12,0)</f>
        <v>3.2361</v>
      </c>
      <c r="S30" s="66">
        <f t="shared" si="7"/>
        <v>3</v>
      </c>
      <c r="T30" s="65">
        <f>VLOOKUP($A30,'Return Data'!$B$7:$R$2843,13,0)</f>
        <v>3.2942999999999998</v>
      </c>
      <c r="U30" s="66">
        <f t="shared" si="8"/>
        <v>4</v>
      </c>
      <c r="V30" s="65">
        <f>VLOOKUP($A30,'Return Data'!$B$7:$R$2843,17,0)</f>
        <v>4.5335000000000001</v>
      </c>
      <c r="W30" s="66">
        <f t="shared" si="12"/>
        <v>14</v>
      </c>
      <c r="X30" s="65">
        <f>VLOOKUP($A30,'Return Data'!$B$7:$R$2843,14,0)</f>
        <v>5.5209000000000001</v>
      </c>
      <c r="Y30" s="66">
        <f t="shared" si="13"/>
        <v>14</v>
      </c>
      <c r="Z30" s="65">
        <f>VLOOKUP($A30,'Return Data'!$B$7:$R$2843,16,0)</f>
        <v>6.3994</v>
      </c>
      <c r="AA30" s="67">
        <f t="shared" si="11"/>
        <v>29</v>
      </c>
    </row>
    <row r="31" spans="1:27" x14ac:dyDescent="0.3">
      <c r="A31" s="63" t="s">
        <v>251</v>
      </c>
      <c r="B31" s="64">
        <f>VLOOKUP($A31,'Return Data'!$B$7:$R$2843,3,0)</f>
        <v>44340</v>
      </c>
      <c r="C31" s="65">
        <f>VLOOKUP($A31,'Return Data'!$B$7:$R$2843,4,0)</f>
        <v>11.0442</v>
      </c>
      <c r="D31" s="65">
        <f>VLOOKUP($A31,'Return Data'!$B$7:$R$2843,5,0)</f>
        <v>2.3136000000000001</v>
      </c>
      <c r="E31" s="66">
        <f t="shared" si="0"/>
        <v>36</v>
      </c>
      <c r="F31" s="65">
        <f>VLOOKUP($A31,'Return Data'!$B$7:$R$2843,6,0)</f>
        <v>2.6444999999999999</v>
      </c>
      <c r="G31" s="66">
        <f t="shared" si="1"/>
        <v>37</v>
      </c>
      <c r="H31" s="65">
        <f>VLOOKUP($A31,'Return Data'!$B$7:$R$2843,7,0)</f>
        <v>2.9761000000000002</v>
      </c>
      <c r="I31" s="66">
        <f t="shared" si="2"/>
        <v>34</v>
      </c>
      <c r="J31" s="65">
        <f>VLOOKUP($A31,'Return Data'!$B$7:$R$2843,8,0)</f>
        <v>2.8595000000000002</v>
      </c>
      <c r="K31" s="66">
        <f t="shared" si="3"/>
        <v>36</v>
      </c>
      <c r="L31" s="65">
        <f>VLOOKUP($A31,'Return Data'!$B$7:$R$2843,9,0)</f>
        <v>2.7890999999999999</v>
      </c>
      <c r="M31" s="66">
        <f t="shared" si="4"/>
        <v>36</v>
      </c>
      <c r="N31" s="65">
        <f>VLOOKUP($A31,'Return Data'!$B$7:$R$2843,10,0)</f>
        <v>2.7589000000000001</v>
      </c>
      <c r="O31" s="66">
        <f t="shared" si="5"/>
        <v>37</v>
      </c>
      <c r="P31" s="65">
        <f>VLOOKUP($A31,'Return Data'!$B$7:$R$2843,11,0)</f>
        <v>2.7522000000000002</v>
      </c>
      <c r="Q31" s="66">
        <f t="shared" si="6"/>
        <v>36</v>
      </c>
      <c r="R31" s="65">
        <f>VLOOKUP($A31,'Return Data'!$B$7:$R$2843,12,0)</f>
        <v>2.8056999999999999</v>
      </c>
      <c r="S31" s="66">
        <f t="shared" si="7"/>
        <v>36</v>
      </c>
      <c r="T31" s="65">
        <f>VLOOKUP($A31,'Return Data'!$B$7:$R$2843,13,0)</f>
        <v>2.8170000000000002</v>
      </c>
      <c r="U31" s="66">
        <f t="shared" si="8"/>
        <v>37</v>
      </c>
      <c r="V31" s="65"/>
      <c r="W31" s="66"/>
      <c r="X31" s="65"/>
      <c r="Y31" s="66"/>
      <c r="Z31" s="65">
        <f>VLOOKUP($A31,'Return Data'!$B$7:$R$2843,16,0)</f>
        <v>4.1717000000000004</v>
      </c>
      <c r="AA31" s="67">
        <f t="shared" si="11"/>
        <v>36</v>
      </c>
    </row>
    <row r="32" spans="1:27" x14ac:dyDescent="0.3">
      <c r="A32" s="63" t="s">
        <v>2026</v>
      </c>
      <c r="B32" s="64">
        <f>VLOOKUP($A32,'Return Data'!$B$7:$R$2843,3,0)</f>
        <v>44340</v>
      </c>
      <c r="C32" s="65">
        <f>VLOOKUP($A32,'Return Data'!$B$7:$R$2843,4,0)</f>
        <v>2243.4459999999999</v>
      </c>
      <c r="D32" s="65">
        <f>VLOOKUP($A32,'Return Data'!$B$7:$R$2843,5,0)</f>
        <v>3.5600999999999998</v>
      </c>
      <c r="E32" s="66">
        <f t="shared" si="0"/>
        <v>2</v>
      </c>
      <c r="F32" s="65">
        <f>VLOOKUP($A32,'Return Data'!$B$7:$R$2843,6,0)</f>
        <v>3.2021999999999999</v>
      </c>
      <c r="G32" s="66">
        <f t="shared" si="1"/>
        <v>7</v>
      </c>
      <c r="H32" s="65">
        <f>VLOOKUP($A32,'Return Data'!$B$7:$R$2843,7,0)</f>
        <v>3.0807000000000002</v>
      </c>
      <c r="I32" s="66">
        <f t="shared" si="2"/>
        <v>26</v>
      </c>
      <c r="J32" s="65">
        <f>VLOOKUP($A32,'Return Data'!$B$7:$R$2843,8,0)</f>
        <v>3.1478000000000002</v>
      </c>
      <c r="K32" s="66">
        <f t="shared" si="3"/>
        <v>17</v>
      </c>
      <c r="L32" s="65">
        <f>VLOOKUP($A32,'Return Data'!$B$7:$R$2843,9,0)</f>
        <v>3.0935000000000001</v>
      </c>
      <c r="M32" s="66">
        <f t="shared" si="4"/>
        <v>12</v>
      </c>
      <c r="N32" s="65">
        <f>VLOOKUP($A32,'Return Data'!$B$7:$R$2843,10,0)</f>
        <v>3.1278000000000001</v>
      </c>
      <c r="O32" s="66">
        <f t="shared" si="5"/>
        <v>22</v>
      </c>
      <c r="P32" s="65">
        <f>VLOOKUP($A32,'Return Data'!$B$7:$R$2843,11,0)</f>
        <v>3.0512000000000001</v>
      </c>
      <c r="Q32" s="66">
        <f t="shared" si="6"/>
        <v>25</v>
      </c>
      <c r="R32" s="65">
        <f>VLOOKUP($A32,'Return Data'!$B$7:$R$2843,12,0)</f>
        <v>3.01</v>
      </c>
      <c r="S32" s="66">
        <f t="shared" si="7"/>
        <v>31</v>
      </c>
      <c r="T32" s="65">
        <f>VLOOKUP($A32,'Return Data'!$B$7:$R$2843,13,0)</f>
        <v>3.0261</v>
      </c>
      <c r="U32" s="66">
        <f t="shared" si="8"/>
        <v>31</v>
      </c>
      <c r="V32" s="65">
        <f>VLOOKUP($A32,'Return Data'!$B$7:$R$2843,17,0)</f>
        <v>4.085</v>
      </c>
      <c r="W32" s="66">
        <f t="shared" ref="W32:W44" si="14">RANK(V32,V$8:V$45,0)</f>
        <v>31</v>
      </c>
      <c r="X32" s="65">
        <f>VLOOKUP($A32,'Return Data'!$B$7:$R$2843,14,0)</f>
        <v>5.2240000000000002</v>
      </c>
      <c r="Y32" s="66">
        <f>RANK(X32,X$8:X$45,0)</f>
        <v>29</v>
      </c>
      <c r="Z32" s="65">
        <f>VLOOKUP($A32,'Return Data'!$B$7:$R$2843,16,0)</f>
        <v>7.4358000000000004</v>
      </c>
      <c r="AA32" s="67">
        <f t="shared" si="11"/>
        <v>5</v>
      </c>
    </row>
    <row r="33" spans="1:27" x14ac:dyDescent="0.3">
      <c r="A33" s="63" t="s">
        <v>252</v>
      </c>
      <c r="B33" s="64">
        <f>VLOOKUP($A33,'Return Data'!$B$7:$R$2843,3,0)</f>
        <v>44340</v>
      </c>
      <c r="C33" s="65">
        <f>VLOOKUP($A33,'Return Data'!$B$7:$R$2843,4,0)</f>
        <v>5019.9057000000003</v>
      </c>
      <c r="D33" s="65">
        <f>VLOOKUP($A33,'Return Data'!$B$7:$R$2843,5,0)</f>
        <v>2.9849999999999999</v>
      </c>
      <c r="E33" s="66">
        <f t="shared" si="0"/>
        <v>19</v>
      </c>
      <c r="F33" s="65">
        <f>VLOOKUP($A33,'Return Data'!$B$7:$R$2843,6,0)</f>
        <v>3.0649999999999999</v>
      </c>
      <c r="G33" s="66">
        <f t="shared" si="1"/>
        <v>24</v>
      </c>
      <c r="H33" s="65">
        <f>VLOOKUP($A33,'Return Data'!$B$7:$R$2843,7,0)</f>
        <v>3.0792000000000002</v>
      </c>
      <c r="I33" s="66">
        <f t="shared" si="2"/>
        <v>28</v>
      </c>
      <c r="J33" s="65">
        <f>VLOOKUP($A33,'Return Data'!$B$7:$R$2843,8,0)</f>
        <v>3.0684</v>
      </c>
      <c r="K33" s="66">
        <f t="shared" si="3"/>
        <v>31</v>
      </c>
      <c r="L33" s="65">
        <f>VLOOKUP($A33,'Return Data'!$B$7:$R$2843,9,0)</f>
        <v>2.9714</v>
      </c>
      <c r="M33" s="66">
        <f t="shared" si="4"/>
        <v>30</v>
      </c>
      <c r="N33" s="65">
        <f>VLOOKUP($A33,'Return Data'!$B$7:$R$2843,10,0)</f>
        <v>3.1042999999999998</v>
      </c>
      <c r="O33" s="66">
        <f t="shared" si="5"/>
        <v>27</v>
      </c>
      <c r="P33" s="65">
        <f>VLOOKUP($A33,'Return Data'!$B$7:$R$2843,11,0)</f>
        <v>3.0356000000000001</v>
      </c>
      <c r="Q33" s="66">
        <f t="shared" si="6"/>
        <v>27</v>
      </c>
      <c r="R33" s="65">
        <f>VLOOKUP($A33,'Return Data'!$B$7:$R$2843,12,0)</f>
        <v>3.0908000000000002</v>
      </c>
      <c r="S33" s="66">
        <f t="shared" si="7"/>
        <v>28</v>
      </c>
      <c r="T33" s="65">
        <f>VLOOKUP($A33,'Return Data'!$B$7:$R$2843,13,0)</f>
        <v>3.2172999999999998</v>
      </c>
      <c r="U33" s="66">
        <f t="shared" si="8"/>
        <v>15</v>
      </c>
      <c r="V33" s="65">
        <f>VLOOKUP($A33,'Return Data'!$B$7:$R$2843,17,0)</f>
        <v>4.5922999999999998</v>
      </c>
      <c r="W33" s="66">
        <f t="shared" si="14"/>
        <v>5</v>
      </c>
      <c r="X33" s="65">
        <f>VLOOKUP($A33,'Return Data'!$B$7:$R$2843,14,0)</f>
        <v>5.5849000000000002</v>
      </c>
      <c r="Y33" s="66">
        <f>RANK(X33,X$8:X$45,0)</f>
        <v>5</v>
      </c>
      <c r="Z33" s="65">
        <f>VLOOKUP($A33,'Return Data'!$B$7:$R$2843,16,0)</f>
        <v>7.0768000000000004</v>
      </c>
      <c r="AA33" s="67">
        <f t="shared" si="11"/>
        <v>22</v>
      </c>
    </row>
    <row r="34" spans="1:27" x14ac:dyDescent="0.3">
      <c r="A34" s="63" t="s">
        <v>253</v>
      </c>
      <c r="B34" s="64">
        <f>VLOOKUP($A34,'Return Data'!$B$7:$R$2843,3,0)</f>
        <v>44340</v>
      </c>
      <c r="C34" s="65">
        <f>VLOOKUP($A34,'Return Data'!$B$7:$R$2843,4,0)</f>
        <v>1154.6791000000001</v>
      </c>
      <c r="D34" s="65">
        <f>VLOOKUP($A34,'Return Data'!$B$7:$R$2843,5,0)</f>
        <v>2.8483000000000001</v>
      </c>
      <c r="E34" s="66">
        <f t="shared" si="0"/>
        <v>26</v>
      </c>
      <c r="F34" s="65">
        <f>VLOOKUP($A34,'Return Data'!$B$7:$R$2843,6,0)</f>
        <v>3.0343</v>
      </c>
      <c r="G34" s="66">
        <f t="shared" si="1"/>
        <v>30</v>
      </c>
      <c r="H34" s="65">
        <f>VLOOKUP($A34,'Return Data'!$B$7:$R$2843,7,0)</f>
        <v>3.0083000000000002</v>
      </c>
      <c r="I34" s="66">
        <f t="shared" si="2"/>
        <v>33</v>
      </c>
      <c r="J34" s="65">
        <f>VLOOKUP($A34,'Return Data'!$B$7:$R$2843,8,0)</f>
        <v>3.0882000000000001</v>
      </c>
      <c r="K34" s="66">
        <f t="shared" si="3"/>
        <v>30</v>
      </c>
      <c r="L34" s="65">
        <f>VLOOKUP($A34,'Return Data'!$B$7:$R$2843,9,0)</f>
        <v>2.9628000000000001</v>
      </c>
      <c r="M34" s="66">
        <f t="shared" si="4"/>
        <v>32</v>
      </c>
      <c r="N34" s="65">
        <f>VLOOKUP($A34,'Return Data'!$B$7:$R$2843,10,0)</f>
        <v>2.9603999999999999</v>
      </c>
      <c r="O34" s="66">
        <f t="shared" si="5"/>
        <v>31</v>
      </c>
      <c r="P34" s="65">
        <f>VLOOKUP($A34,'Return Data'!$B$7:$R$2843,11,0)</f>
        <v>2.9176000000000002</v>
      </c>
      <c r="Q34" s="66">
        <f t="shared" si="6"/>
        <v>32</v>
      </c>
      <c r="R34" s="65">
        <f>VLOOKUP($A34,'Return Data'!$B$7:$R$2843,12,0)</f>
        <v>2.9691000000000001</v>
      </c>
      <c r="S34" s="66">
        <f t="shared" si="7"/>
        <v>32</v>
      </c>
      <c r="T34" s="65">
        <f>VLOOKUP($A34,'Return Data'!$B$7:$R$2843,13,0)</f>
        <v>2.9641000000000002</v>
      </c>
      <c r="U34" s="66">
        <f t="shared" si="8"/>
        <v>33</v>
      </c>
      <c r="V34" s="65">
        <f>VLOOKUP($A34,'Return Data'!$B$7:$R$2843,17,0)</f>
        <v>4.0730000000000004</v>
      </c>
      <c r="W34" s="66">
        <f t="shared" si="14"/>
        <v>32</v>
      </c>
      <c r="X34" s="65"/>
      <c r="Y34" s="66"/>
      <c r="Z34" s="65">
        <f>VLOOKUP($A34,'Return Data'!$B$7:$R$2843,16,0)</f>
        <v>4.8474000000000004</v>
      </c>
      <c r="AA34" s="67">
        <f t="shared" si="11"/>
        <v>33</v>
      </c>
    </row>
    <row r="35" spans="1:27" x14ac:dyDescent="0.3">
      <c r="A35" s="63" t="s">
        <v>254</v>
      </c>
      <c r="B35" s="64">
        <f>VLOOKUP($A35,'Return Data'!$B$7:$R$2843,3,0)</f>
        <v>44340</v>
      </c>
      <c r="C35" s="65">
        <f>VLOOKUP($A35,'Return Data'!$B$7:$R$2843,4,0)</f>
        <v>267.50709999999998</v>
      </c>
      <c r="D35" s="65">
        <f>VLOOKUP($A35,'Return Data'!$B$7:$R$2843,5,0)</f>
        <v>2.5653000000000001</v>
      </c>
      <c r="E35" s="66">
        <f t="shared" si="0"/>
        <v>34</v>
      </c>
      <c r="F35" s="65">
        <f>VLOOKUP($A35,'Return Data'!$B$7:$R$2843,6,0)</f>
        <v>3.0981000000000001</v>
      </c>
      <c r="G35" s="66">
        <f t="shared" si="1"/>
        <v>21</v>
      </c>
      <c r="H35" s="65">
        <f>VLOOKUP($A35,'Return Data'!$B$7:$R$2843,7,0)</f>
        <v>3.1537999999999999</v>
      </c>
      <c r="I35" s="66">
        <f t="shared" si="2"/>
        <v>12</v>
      </c>
      <c r="J35" s="65">
        <f>VLOOKUP($A35,'Return Data'!$B$7:$R$2843,8,0)</f>
        <v>3.1821000000000002</v>
      </c>
      <c r="K35" s="66">
        <f t="shared" si="3"/>
        <v>11</v>
      </c>
      <c r="L35" s="65">
        <f>VLOOKUP($A35,'Return Data'!$B$7:$R$2843,9,0)</f>
        <v>3.1133999999999999</v>
      </c>
      <c r="M35" s="66">
        <f t="shared" si="4"/>
        <v>10</v>
      </c>
      <c r="N35" s="65">
        <f>VLOOKUP($A35,'Return Data'!$B$7:$R$2843,10,0)</f>
        <v>3.1831</v>
      </c>
      <c r="O35" s="66">
        <f t="shared" si="5"/>
        <v>11</v>
      </c>
      <c r="P35" s="65">
        <f>VLOOKUP($A35,'Return Data'!$B$7:$R$2843,11,0)</f>
        <v>3.0847000000000002</v>
      </c>
      <c r="Q35" s="66">
        <f t="shared" si="6"/>
        <v>15</v>
      </c>
      <c r="R35" s="65">
        <f>VLOOKUP($A35,'Return Data'!$B$7:$R$2843,12,0)</f>
        <v>3.1137000000000001</v>
      </c>
      <c r="S35" s="66">
        <f t="shared" si="7"/>
        <v>19</v>
      </c>
      <c r="T35" s="65">
        <f>VLOOKUP($A35,'Return Data'!$B$7:$R$2843,13,0)</f>
        <v>3.2574999999999998</v>
      </c>
      <c r="U35" s="66">
        <f t="shared" si="8"/>
        <v>6</v>
      </c>
      <c r="V35" s="65">
        <f>VLOOKUP($A35,'Return Data'!$B$7:$R$2843,17,0)</f>
        <v>4.5693000000000001</v>
      </c>
      <c r="W35" s="66">
        <f t="shared" si="14"/>
        <v>9</v>
      </c>
      <c r="X35" s="65">
        <f>VLOOKUP($A35,'Return Data'!$B$7:$R$2843,14,0)</f>
        <v>5.5785</v>
      </c>
      <c r="Y35" s="66">
        <f t="shared" ref="Y35:Y44" si="15">RANK(X35,X$8:X$45,0)</f>
        <v>6</v>
      </c>
      <c r="Z35" s="65">
        <f>VLOOKUP($A35,'Return Data'!$B$7:$R$2843,16,0)</f>
        <v>7.4303999999999997</v>
      </c>
      <c r="AA35" s="67">
        <f t="shared" si="11"/>
        <v>7</v>
      </c>
    </row>
    <row r="36" spans="1:27" x14ac:dyDescent="0.3">
      <c r="A36" s="63" t="s">
        <v>255</v>
      </c>
      <c r="B36" s="64">
        <f>VLOOKUP($A36,'Return Data'!$B$7:$R$2843,3,0)</f>
        <v>44340</v>
      </c>
      <c r="C36" s="65">
        <f>VLOOKUP($A36,'Return Data'!$B$7:$R$2843,4,0)</f>
        <v>2903.5911999999998</v>
      </c>
      <c r="D36" s="65">
        <f>VLOOKUP($A36,'Return Data'!$B$7:$R$2843,5,0)</f>
        <v>2.9870000000000001</v>
      </c>
      <c r="E36" s="66">
        <f t="shared" si="0"/>
        <v>18</v>
      </c>
      <c r="F36" s="65">
        <f>VLOOKUP($A36,'Return Data'!$B$7:$R$2843,6,0)</f>
        <v>3.1269999999999998</v>
      </c>
      <c r="G36" s="66">
        <f t="shared" si="1"/>
        <v>16</v>
      </c>
      <c r="H36" s="65">
        <f>VLOOKUP($A36,'Return Data'!$B$7:$R$2843,7,0)</f>
        <v>3.1349</v>
      </c>
      <c r="I36" s="66">
        <f t="shared" si="2"/>
        <v>15</v>
      </c>
      <c r="J36" s="65">
        <f>VLOOKUP($A36,'Return Data'!$B$7:$R$2843,8,0)</f>
        <v>3.1461999999999999</v>
      </c>
      <c r="K36" s="66">
        <f t="shared" si="3"/>
        <v>18</v>
      </c>
      <c r="L36" s="65">
        <f>VLOOKUP($A36,'Return Data'!$B$7:$R$2843,9,0)</f>
        <v>3.0560999999999998</v>
      </c>
      <c r="M36" s="66">
        <f t="shared" si="4"/>
        <v>16</v>
      </c>
      <c r="N36" s="65">
        <f>VLOOKUP($A36,'Return Data'!$B$7:$R$2843,10,0)</f>
        <v>3.0872999999999999</v>
      </c>
      <c r="O36" s="66">
        <f t="shared" si="5"/>
        <v>29</v>
      </c>
      <c r="P36" s="65">
        <f>VLOOKUP($A36,'Return Data'!$B$7:$R$2843,11,0)</f>
        <v>3.0266000000000002</v>
      </c>
      <c r="Q36" s="66">
        <f t="shared" si="6"/>
        <v>29</v>
      </c>
      <c r="R36" s="65">
        <f>VLOOKUP($A36,'Return Data'!$B$7:$R$2843,12,0)</f>
        <v>3.0613000000000001</v>
      </c>
      <c r="S36" s="66">
        <f t="shared" si="7"/>
        <v>29</v>
      </c>
      <c r="T36" s="65">
        <f>VLOOKUP($A36,'Return Data'!$B$7:$R$2843,13,0)</f>
        <v>3.1126</v>
      </c>
      <c r="U36" s="66">
        <f t="shared" si="8"/>
        <v>28</v>
      </c>
      <c r="V36" s="65">
        <f>VLOOKUP($A36,'Return Data'!$B$7:$R$2843,17,0)</f>
        <v>4.1959999999999997</v>
      </c>
      <c r="W36" s="66">
        <f t="shared" si="14"/>
        <v>29</v>
      </c>
      <c r="X36" s="65">
        <f>VLOOKUP($A36,'Return Data'!$B$7:$R$2843,14,0)</f>
        <v>2.1251000000000002</v>
      </c>
      <c r="Y36" s="66">
        <f t="shared" si="15"/>
        <v>33</v>
      </c>
      <c r="Z36" s="65">
        <f>VLOOKUP($A36,'Return Data'!$B$7:$R$2843,16,0)</f>
        <v>6.5738000000000003</v>
      </c>
      <c r="AA36" s="67">
        <f t="shared" si="11"/>
        <v>28</v>
      </c>
    </row>
    <row r="37" spans="1:27" x14ac:dyDescent="0.3">
      <c r="A37" s="63" t="s">
        <v>256</v>
      </c>
      <c r="B37" s="64">
        <f>VLOOKUP($A37,'Return Data'!$B$7:$R$2843,3,0)</f>
        <v>44340</v>
      </c>
      <c r="C37" s="65">
        <f>VLOOKUP($A37,'Return Data'!$B$7:$R$2843,4,0)</f>
        <v>32.649000000000001</v>
      </c>
      <c r="D37" s="65">
        <f>VLOOKUP($A37,'Return Data'!$B$7:$R$2843,5,0)</f>
        <v>5.9260999999999999</v>
      </c>
      <c r="E37" s="66">
        <f t="shared" si="0"/>
        <v>1</v>
      </c>
      <c r="F37" s="65">
        <f>VLOOKUP($A37,'Return Data'!$B$7:$R$2843,6,0)</f>
        <v>4.6971999999999996</v>
      </c>
      <c r="G37" s="66">
        <f t="shared" si="1"/>
        <v>1</v>
      </c>
      <c r="H37" s="65">
        <f>VLOOKUP($A37,'Return Data'!$B$7:$R$2843,7,0)</f>
        <v>4.3156999999999996</v>
      </c>
      <c r="I37" s="66">
        <f t="shared" si="2"/>
        <v>1</v>
      </c>
      <c r="J37" s="65">
        <f>VLOOKUP($A37,'Return Data'!$B$7:$R$2843,8,0)</f>
        <v>4.1990999999999996</v>
      </c>
      <c r="K37" s="66">
        <f t="shared" si="3"/>
        <v>1</v>
      </c>
      <c r="L37" s="65">
        <f>VLOOKUP($A37,'Return Data'!$B$7:$R$2843,9,0)</f>
        <v>4.2454000000000001</v>
      </c>
      <c r="M37" s="66">
        <f t="shared" si="4"/>
        <v>1</v>
      </c>
      <c r="N37" s="65">
        <f>VLOOKUP($A37,'Return Data'!$B$7:$R$2843,10,0)</f>
        <v>4.3209</v>
      </c>
      <c r="O37" s="66">
        <f t="shared" si="5"/>
        <v>1</v>
      </c>
      <c r="P37" s="65">
        <f>VLOOKUP($A37,'Return Data'!$B$7:$R$2843,11,0)</f>
        <v>4.234</v>
      </c>
      <c r="Q37" s="66">
        <f t="shared" si="6"/>
        <v>1</v>
      </c>
      <c r="R37" s="65">
        <f>VLOOKUP($A37,'Return Data'!$B$7:$R$2843,12,0)</f>
        <v>4.4226000000000001</v>
      </c>
      <c r="S37" s="66">
        <f t="shared" si="7"/>
        <v>1</v>
      </c>
      <c r="T37" s="65">
        <f>VLOOKUP($A37,'Return Data'!$B$7:$R$2843,13,0)</f>
        <v>4.4374000000000002</v>
      </c>
      <c r="U37" s="66">
        <f t="shared" si="8"/>
        <v>1</v>
      </c>
      <c r="V37" s="65">
        <f>VLOOKUP($A37,'Return Data'!$B$7:$R$2843,17,0)</f>
        <v>5.36</v>
      </c>
      <c r="W37" s="66">
        <f t="shared" si="14"/>
        <v>1</v>
      </c>
      <c r="X37" s="65">
        <f>VLOOKUP($A37,'Return Data'!$B$7:$R$2843,14,0)</f>
        <v>6.0811000000000002</v>
      </c>
      <c r="Y37" s="66">
        <f t="shared" si="15"/>
        <v>1</v>
      </c>
      <c r="Z37" s="65">
        <f>VLOOKUP($A37,'Return Data'!$B$7:$R$2843,16,0)</f>
        <v>7.8483999999999998</v>
      </c>
      <c r="AA37" s="67">
        <f t="shared" si="11"/>
        <v>1</v>
      </c>
    </row>
    <row r="38" spans="1:27" x14ac:dyDescent="0.3">
      <c r="A38" s="63" t="s">
        <v>257</v>
      </c>
      <c r="B38" s="64">
        <f>VLOOKUP($A38,'Return Data'!$B$7:$R$2843,3,0)</f>
        <v>44340</v>
      </c>
      <c r="C38" s="65">
        <f>VLOOKUP($A38,'Return Data'!$B$7:$R$2843,4,0)</f>
        <v>27.8306</v>
      </c>
      <c r="D38" s="65">
        <f>VLOOKUP($A38,'Return Data'!$B$7:$R$2843,5,0)</f>
        <v>3.0167000000000002</v>
      </c>
      <c r="E38" s="66">
        <f t="shared" si="0"/>
        <v>17</v>
      </c>
      <c r="F38" s="65">
        <f>VLOOKUP($A38,'Return Data'!$B$7:$R$2843,6,0)</f>
        <v>3.0609999999999999</v>
      </c>
      <c r="G38" s="66">
        <f t="shared" si="1"/>
        <v>25</v>
      </c>
      <c r="H38" s="65">
        <f>VLOOKUP($A38,'Return Data'!$B$7:$R$2843,7,0)</f>
        <v>3.0182000000000002</v>
      </c>
      <c r="I38" s="66">
        <f t="shared" si="2"/>
        <v>31</v>
      </c>
      <c r="J38" s="65">
        <f>VLOOKUP($A38,'Return Data'!$B$7:$R$2843,8,0)</f>
        <v>3.0011999999999999</v>
      </c>
      <c r="K38" s="66">
        <f t="shared" si="3"/>
        <v>33</v>
      </c>
      <c r="L38" s="65">
        <f>VLOOKUP($A38,'Return Data'!$B$7:$R$2843,9,0)</f>
        <v>2.9361000000000002</v>
      </c>
      <c r="M38" s="66">
        <f t="shared" si="4"/>
        <v>34</v>
      </c>
      <c r="N38" s="65">
        <f>VLOOKUP($A38,'Return Data'!$B$7:$R$2843,10,0)</f>
        <v>2.9342000000000001</v>
      </c>
      <c r="O38" s="66">
        <f t="shared" si="5"/>
        <v>33</v>
      </c>
      <c r="P38" s="65">
        <f>VLOOKUP($A38,'Return Data'!$B$7:$R$2843,11,0)</f>
        <v>2.9123000000000001</v>
      </c>
      <c r="Q38" s="66">
        <f t="shared" si="6"/>
        <v>33</v>
      </c>
      <c r="R38" s="65">
        <f>VLOOKUP($A38,'Return Data'!$B$7:$R$2843,12,0)</f>
        <v>2.968</v>
      </c>
      <c r="S38" s="66">
        <f t="shared" si="7"/>
        <v>33</v>
      </c>
      <c r="T38" s="65">
        <f>VLOOKUP($A38,'Return Data'!$B$7:$R$2843,13,0)</f>
        <v>2.9737</v>
      </c>
      <c r="U38" s="66">
        <f t="shared" si="8"/>
        <v>32</v>
      </c>
      <c r="V38" s="65">
        <f>VLOOKUP($A38,'Return Data'!$B$7:$R$2843,17,0)</f>
        <v>4.0427999999999997</v>
      </c>
      <c r="W38" s="66">
        <f t="shared" si="14"/>
        <v>33</v>
      </c>
      <c r="X38" s="65">
        <f>VLOOKUP($A38,'Return Data'!$B$7:$R$2843,14,0)</f>
        <v>4.9352</v>
      </c>
      <c r="Y38" s="66">
        <f t="shared" si="15"/>
        <v>30</v>
      </c>
      <c r="Z38" s="65">
        <f>VLOOKUP($A38,'Return Data'!$B$7:$R$2843,16,0)</f>
        <v>6.9555999999999996</v>
      </c>
      <c r="AA38" s="67">
        <f t="shared" si="11"/>
        <v>25</v>
      </c>
    </row>
    <row r="39" spans="1:27" x14ac:dyDescent="0.3">
      <c r="A39" s="63" t="s">
        <v>260</v>
      </c>
      <c r="B39" s="64">
        <f>VLOOKUP($A39,'Return Data'!$B$7:$R$2843,3,0)</f>
        <v>44340</v>
      </c>
      <c r="C39" s="65">
        <f>VLOOKUP($A39,'Return Data'!$B$7:$R$2843,4,0)</f>
        <v>3217.6354000000001</v>
      </c>
      <c r="D39" s="65">
        <f>VLOOKUP($A39,'Return Data'!$B$7:$R$2843,5,0)</f>
        <v>2.7793999999999999</v>
      </c>
      <c r="E39" s="66">
        <f t="shared" si="0"/>
        <v>28</v>
      </c>
      <c r="F39" s="65">
        <f>VLOOKUP($A39,'Return Data'!$B$7:$R$2843,6,0)</f>
        <v>3.0453999999999999</v>
      </c>
      <c r="G39" s="66">
        <f t="shared" si="1"/>
        <v>27</v>
      </c>
      <c r="H39" s="65">
        <f>VLOOKUP($A39,'Return Data'!$B$7:$R$2843,7,0)</f>
        <v>3.1265999999999998</v>
      </c>
      <c r="I39" s="66">
        <f t="shared" si="2"/>
        <v>16</v>
      </c>
      <c r="J39" s="65">
        <f>VLOOKUP($A39,'Return Data'!$B$7:$R$2843,8,0)</f>
        <v>3.1364000000000001</v>
      </c>
      <c r="K39" s="66">
        <f t="shared" si="3"/>
        <v>20</v>
      </c>
      <c r="L39" s="65">
        <f>VLOOKUP($A39,'Return Data'!$B$7:$R$2843,9,0)</f>
        <v>3.004</v>
      </c>
      <c r="M39" s="66">
        <f t="shared" si="4"/>
        <v>26</v>
      </c>
      <c r="N39" s="65">
        <f>VLOOKUP($A39,'Return Data'!$B$7:$R$2843,10,0)</f>
        <v>3.1490999999999998</v>
      </c>
      <c r="O39" s="66">
        <f t="shared" si="5"/>
        <v>16</v>
      </c>
      <c r="P39" s="65">
        <f>VLOOKUP($A39,'Return Data'!$B$7:$R$2843,11,0)</f>
        <v>3.0724999999999998</v>
      </c>
      <c r="Q39" s="66">
        <f t="shared" si="6"/>
        <v>18</v>
      </c>
      <c r="R39" s="65">
        <f>VLOOKUP($A39,'Return Data'!$B$7:$R$2843,12,0)</f>
        <v>3.1259999999999999</v>
      </c>
      <c r="S39" s="66">
        <f t="shared" si="7"/>
        <v>15</v>
      </c>
      <c r="T39" s="65">
        <f>VLOOKUP($A39,'Return Data'!$B$7:$R$2843,13,0)</f>
        <v>3.2189999999999999</v>
      </c>
      <c r="U39" s="66">
        <f t="shared" si="8"/>
        <v>14</v>
      </c>
      <c r="V39" s="65">
        <f>VLOOKUP($A39,'Return Data'!$B$7:$R$2843,17,0)</f>
        <v>4.4984999999999999</v>
      </c>
      <c r="W39" s="66">
        <f t="shared" si="14"/>
        <v>19</v>
      </c>
      <c r="X39" s="65">
        <f>VLOOKUP($A39,'Return Data'!$B$7:$R$2843,14,0)</f>
        <v>5.4665999999999997</v>
      </c>
      <c r="Y39" s="66">
        <f t="shared" si="15"/>
        <v>20</v>
      </c>
      <c r="Z39" s="65">
        <f>VLOOKUP($A39,'Return Data'!$B$7:$R$2843,16,0)</f>
        <v>6.9339000000000004</v>
      </c>
      <c r="AA39" s="67">
        <f t="shared" si="11"/>
        <v>26</v>
      </c>
    </row>
    <row r="40" spans="1:27" x14ac:dyDescent="0.3">
      <c r="A40" s="63" t="s">
        <v>261</v>
      </c>
      <c r="B40" s="64">
        <f>VLOOKUP($A40,'Return Data'!$B$7:$R$2843,3,0)</f>
        <v>44340</v>
      </c>
      <c r="C40" s="65">
        <f>VLOOKUP($A40,'Return Data'!$B$7:$R$2843,4,0)</f>
        <v>43.320099999999996</v>
      </c>
      <c r="D40" s="65">
        <f>VLOOKUP($A40,'Return Data'!$B$7:$R$2843,5,0)</f>
        <v>2.9491999999999998</v>
      </c>
      <c r="E40" s="66">
        <f t="shared" si="0"/>
        <v>20</v>
      </c>
      <c r="F40" s="65">
        <f>VLOOKUP($A40,'Return Data'!$B$7:$R$2843,6,0)</f>
        <v>3.1183000000000001</v>
      </c>
      <c r="G40" s="66">
        <f t="shared" si="1"/>
        <v>18</v>
      </c>
      <c r="H40" s="65">
        <f>VLOOKUP($A40,'Return Data'!$B$7:$R$2843,7,0)</f>
        <v>3.1435</v>
      </c>
      <c r="I40" s="66">
        <f t="shared" si="2"/>
        <v>13</v>
      </c>
      <c r="J40" s="65">
        <f>VLOOKUP($A40,'Return Data'!$B$7:$R$2843,8,0)</f>
        <v>3.2117</v>
      </c>
      <c r="K40" s="66">
        <f t="shared" si="3"/>
        <v>8</v>
      </c>
      <c r="L40" s="65">
        <f>VLOOKUP($A40,'Return Data'!$B$7:$R$2843,9,0)</f>
        <v>3.1282999999999999</v>
      </c>
      <c r="M40" s="66">
        <f t="shared" si="4"/>
        <v>8</v>
      </c>
      <c r="N40" s="65">
        <f>VLOOKUP($A40,'Return Data'!$B$7:$R$2843,10,0)</f>
        <v>3.2077</v>
      </c>
      <c r="O40" s="66">
        <f t="shared" si="5"/>
        <v>8</v>
      </c>
      <c r="P40" s="65">
        <f>VLOOKUP($A40,'Return Data'!$B$7:$R$2843,11,0)</f>
        <v>3.1448</v>
      </c>
      <c r="Q40" s="66">
        <f t="shared" si="6"/>
        <v>8</v>
      </c>
      <c r="R40" s="65">
        <f>VLOOKUP($A40,'Return Data'!$B$7:$R$2843,12,0)</f>
        <v>3.1905999999999999</v>
      </c>
      <c r="S40" s="66">
        <f t="shared" si="7"/>
        <v>6</v>
      </c>
      <c r="T40" s="65">
        <f>VLOOKUP($A40,'Return Data'!$B$7:$R$2843,13,0)</f>
        <v>3.2503000000000002</v>
      </c>
      <c r="U40" s="66">
        <f t="shared" si="8"/>
        <v>8</v>
      </c>
      <c r="V40" s="65">
        <f>VLOOKUP($A40,'Return Data'!$B$7:$R$2843,17,0)</f>
        <v>4.5350000000000001</v>
      </c>
      <c r="W40" s="66">
        <f t="shared" si="14"/>
        <v>13</v>
      </c>
      <c r="X40" s="65">
        <f>VLOOKUP($A40,'Return Data'!$B$7:$R$2843,14,0)</f>
        <v>5.5336999999999996</v>
      </c>
      <c r="Y40" s="66">
        <f t="shared" si="15"/>
        <v>12</v>
      </c>
      <c r="Z40" s="65">
        <f>VLOOKUP($A40,'Return Data'!$B$7:$R$2843,16,0)</f>
        <v>7.3404999999999996</v>
      </c>
      <c r="AA40" s="67">
        <f t="shared" si="11"/>
        <v>10</v>
      </c>
    </row>
    <row r="41" spans="1:27" x14ac:dyDescent="0.3">
      <c r="A41" s="63" t="s">
        <v>262</v>
      </c>
      <c r="B41" s="64">
        <f>VLOOKUP($A41,'Return Data'!$B$7:$R$2843,3,0)</f>
        <v>44340</v>
      </c>
      <c r="C41" s="65">
        <f>VLOOKUP($A41,'Return Data'!$B$7:$R$2843,4,0)</f>
        <v>3239.4657000000002</v>
      </c>
      <c r="D41" s="65">
        <f>VLOOKUP($A41,'Return Data'!$B$7:$R$2843,5,0)</f>
        <v>2.5859999999999999</v>
      </c>
      <c r="E41" s="66">
        <f t="shared" si="0"/>
        <v>33</v>
      </c>
      <c r="F41" s="65">
        <f>VLOOKUP($A41,'Return Data'!$B$7:$R$2843,6,0)</f>
        <v>2.9481999999999999</v>
      </c>
      <c r="G41" s="66">
        <f t="shared" si="1"/>
        <v>34</v>
      </c>
      <c r="H41" s="65">
        <f>VLOOKUP($A41,'Return Data'!$B$7:$R$2843,7,0)</f>
        <v>3.0712999999999999</v>
      </c>
      <c r="I41" s="66">
        <f t="shared" si="2"/>
        <v>30</v>
      </c>
      <c r="J41" s="65">
        <f>VLOOKUP($A41,'Return Data'!$B$7:$R$2843,8,0)</f>
        <v>3.1193</v>
      </c>
      <c r="K41" s="66">
        <f t="shared" si="3"/>
        <v>24</v>
      </c>
      <c r="L41" s="65">
        <f>VLOOKUP($A41,'Return Data'!$B$7:$R$2843,9,0)</f>
        <v>2.9794999999999998</v>
      </c>
      <c r="M41" s="66">
        <f t="shared" si="4"/>
        <v>29</v>
      </c>
      <c r="N41" s="65">
        <f>VLOOKUP($A41,'Return Data'!$B$7:$R$2843,10,0)</f>
        <v>3.1120000000000001</v>
      </c>
      <c r="O41" s="66">
        <f t="shared" si="5"/>
        <v>25</v>
      </c>
      <c r="P41" s="65">
        <f>VLOOKUP($A41,'Return Data'!$B$7:$R$2843,11,0)</f>
        <v>3.0207999999999999</v>
      </c>
      <c r="Q41" s="66">
        <f t="shared" si="6"/>
        <v>30</v>
      </c>
      <c r="R41" s="65">
        <f>VLOOKUP($A41,'Return Data'!$B$7:$R$2843,12,0)</f>
        <v>3.0969000000000002</v>
      </c>
      <c r="S41" s="66">
        <f t="shared" si="7"/>
        <v>26</v>
      </c>
      <c r="T41" s="65">
        <f>VLOOKUP($A41,'Return Data'!$B$7:$R$2843,13,0)</f>
        <v>3.1865999999999999</v>
      </c>
      <c r="U41" s="66">
        <f t="shared" si="8"/>
        <v>20</v>
      </c>
      <c r="V41" s="65">
        <f>VLOOKUP($A41,'Return Data'!$B$7:$R$2843,17,0)</f>
        <v>4.5721999999999996</v>
      </c>
      <c r="W41" s="66">
        <f t="shared" si="14"/>
        <v>7</v>
      </c>
      <c r="X41" s="65">
        <f>VLOOKUP($A41,'Return Data'!$B$7:$R$2843,14,0)</f>
        <v>5.5529000000000002</v>
      </c>
      <c r="Y41" s="66">
        <f t="shared" si="15"/>
        <v>8</v>
      </c>
      <c r="Z41" s="65">
        <f>VLOOKUP($A41,'Return Data'!$B$7:$R$2843,16,0)</f>
        <v>7.2752999999999997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44340</v>
      </c>
      <c r="C43" s="65">
        <f>VLOOKUP($A43,'Return Data'!$B$7:$R$2843,4,0)</f>
        <v>1975.3296</v>
      </c>
      <c r="D43" s="65">
        <f>VLOOKUP($A43,'Return Data'!$B$7:$R$2843,5,0)</f>
        <v>3.2265000000000001</v>
      </c>
      <c r="E43" s="66">
        <f t="shared" si="0"/>
        <v>5</v>
      </c>
      <c r="F43" s="65">
        <f>VLOOKUP($A43,'Return Data'!$B$7:$R$2843,6,0)</f>
        <v>3.2511000000000001</v>
      </c>
      <c r="G43" s="66">
        <f t="shared" si="1"/>
        <v>4</v>
      </c>
      <c r="H43" s="65">
        <f>VLOOKUP($A43,'Return Data'!$B$7:$R$2843,7,0)</f>
        <v>3.1766999999999999</v>
      </c>
      <c r="I43" s="66">
        <f t="shared" si="2"/>
        <v>8</v>
      </c>
      <c r="J43" s="65">
        <f>VLOOKUP($A43,'Return Data'!$B$7:$R$2843,8,0)</f>
        <v>3.1839</v>
      </c>
      <c r="K43" s="66">
        <f t="shared" si="3"/>
        <v>10</v>
      </c>
      <c r="L43" s="65">
        <f>VLOOKUP($A43,'Return Data'!$B$7:$R$2843,9,0)</f>
        <v>3.1004999999999998</v>
      </c>
      <c r="M43" s="66">
        <f t="shared" si="4"/>
        <v>11</v>
      </c>
      <c r="N43" s="65">
        <f>VLOOKUP($A43,'Return Data'!$B$7:$R$2843,10,0)</f>
        <v>3.1970999999999998</v>
      </c>
      <c r="O43" s="66">
        <f t="shared" si="5"/>
        <v>9</v>
      </c>
      <c r="P43" s="65">
        <f>VLOOKUP($A43,'Return Data'!$B$7:$R$2843,11,0)</f>
        <v>3.1345999999999998</v>
      </c>
      <c r="Q43" s="66">
        <f t="shared" si="6"/>
        <v>10</v>
      </c>
      <c r="R43" s="65">
        <f>VLOOKUP($A43,'Return Data'!$B$7:$R$2843,12,0)</f>
        <v>3.1610999999999998</v>
      </c>
      <c r="S43" s="66">
        <f t="shared" si="7"/>
        <v>8</v>
      </c>
      <c r="T43" s="65">
        <f>VLOOKUP($A43,'Return Data'!$B$7:$R$2843,13,0)</f>
        <v>3.2347000000000001</v>
      </c>
      <c r="U43" s="66">
        <f t="shared" si="8"/>
        <v>12</v>
      </c>
      <c r="V43" s="65">
        <f>VLOOKUP($A43,'Return Data'!$B$7:$R$2843,17,0)</f>
        <v>4.5595999999999997</v>
      </c>
      <c r="W43" s="66">
        <f t="shared" si="14"/>
        <v>11</v>
      </c>
      <c r="X43" s="65">
        <f>VLOOKUP($A43,'Return Data'!$B$7:$R$2843,14,0)</f>
        <v>4.2454999999999998</v>
      </c>
      <c r="Y43" s="66">
        <f t="shared" si="15"/>
        <v>32</v>
      </c>
      <c r="Z43" s="65">
        <f>VLOOKUP($A43,'Return Data'!$B$7:$R$2843,16,0)</f>
        <v>7.0805999999999996</v>
      </c>
      <c r="AA43" s="67">
        <f t="shared" si="11"/>
        <v>20</v>
      </c>
    </row>
    <row r="44" spans="1:27" x14ac:dyDescent="0.3">
      <c r="A44" s="63" t="s">
        <v>264</v>
      </c>
      <c r="B44" s="64">
        <f>VLOOKUP($A44,'Return Data'!$B$7:$R$2843,3,0)</f>
        <v>44340</v>
      </c>
      <c r="C44" s="65">
        <f>VLOOKUP($A44,'Return Data'!$B$7:$R$2843,4,0)</f>
        <v>3368.5614999999998</v>
      </c>
      <c r="D44" s="65">
        <f>VLOOKUP($A44,'Return Data'!$B$7:$R$2843,5,0)</f>
        <v>2.9356</v>
      </c>
      <c r="E44" s="66">
        <f t="shared" si="0"/>
        <v>21</v>
      </c>
      <c r="F44" s="65">
        <f>VLOOKUP($A44,'Return Data'!$B$7:$R$2843,6,0)</f>
        <v>3.1189</v>
      </c>
      <c r="G44" s="66">
        <f t="shared" si="1"/>
        <v>17</v>
      </c>
      <c r="H44" s="65">
        <f>VLOOKUP($A44,'Return Data'!$B$7:$R$2843,7,0)</f>
        <v>3.1255999999999999</v>
      </c>
      <c r="I44" s="66">
        <f t="shared" si="2"/>
        <v>17</v>
      </c>
      <c r="J44" s="65">
        <f>VLOOKUP($A44,'Return Data'!$B$7:$R$2843,8,0)</f>
        <v>3.1587000000000001</v>
      </c>
      <c r="K44" s="66">
        <f t="shared" si="3"/>
        <v>14</v>
      </c>
      <c r="L44" s="65">
        <f>VLOOKUP($A44,'Return Data'!$B$7:$R$2843,9,0)</f>
        <v>3.0508999999999999</v>
      </c>
      <c r="M44" s="66">
        <f t="shared" si="4"/>
        <v>19</v>
      </c>
      <c r="N44" s="65">
        <f>VLOOKUP($A44,'Return Data'!$B$7:$R$2843,10,0)</f>
        <v>3.1507000000000001</v>
      </c>
      <c r="O44" s="66">
        <f t="shared" si="5"/>
        <v>15</v>
      </c>
      <c r="P44" s="65">
        <f>VLOOKUP($A44,'Return Data'!$B$7:$R$2843,11,0)</f>
        <v>3.0924999999999998</v>
      </c>
      <c r="Q44" s="66">
        <f t="shared" si="6"/>
        <v>14</v>
      </c>
      <c r="R44" s="65">
        <f>VLOOKUP($A44,'Return Data'!$B$7:$R$2843,12,0)</f>
        <v>3.1495000000000002</v>
      </c>
      <c r="S44" s="66">
        <f t="shared" si="7"/>
        <v>9</v>
      </c>
      <c r="T44" s="65">
        <f>VLOOKUP($A44,'Return Data'!$B$7:$R$2843,13,0)</f>
        <v>3.2376</v>
      </c>
      <c r="U44" s="66">
        <f t="shared" si="8"/>
        <v>10</v>
      </c>
      <c r="V44" s="65">
        <f>VLOOKUP($A44,'Return Data'!$B$7:$R$2843,17,0)</f>
        <v>4.5335000000000001</v>
      </c>
      <c r="W44" s="66">
        <f t="shared" si="14"/>
        <v>14</v>
      </c>
      <c r="X44" s="65">
        <f>VLOOKUP($A44,'Return Data'!$B$7:$R$2843,14,0)</f>
        <v>5.5381</v>
      </c>
      <c r="Y44" s="66">
        <f t="shared" si="15"/>
        <v>11</v>
      </c>
      <c r="Z44" s="65">
        <f>VLOOKUP($A44,'Return Data'!$B$7:$R$2843,16,0)</f>
        <v>7.0651000000000002</v>
      </c>
      <c r="AA44" s="67">
        <f t="shared" si="11"/>
        <v>23</v>
      </c>
    </row>
    <row r="45" spans="1:27" x14ac:dyDescent="0.3">
      <c r="A45" s="63" t="s">
        <v>265</v>
      </c>
      <c r="B45" s="64">
        <f>VLOOKUP($A45,'Return Data'!$B$7:$R$2843,3,0)</f>
        <v>44340</v>
      </c>
      <c r="C45" s="65">
        <f>VLOOKUP($A45,'Return Data'!$B$7:$R$2843,4,0)</f>
        <v>1114.9476999999999</v>
      </c>
      <c r="D45" s="65">
        <f>VLOOKUP($A45,'Return Data'!$B$7:$R$2843,5,0)</f>
        <v>2.9138000000000002</v>
      </c>
      <c r="E45" s="66">
        <f t="shared" si="0"/>
        <v>24</v>
      </c>
      <c r="F45" s="65">
        <f>VLOOKUP($A45,'Return Data'!$B$7:$R$2843,6,0)</f>
        <v>2.9590000000000001</v>
      </c>
      <c r="G45" s="66">
        <f t="shared" si="1"/>
        <v>33</v>
      </c>
      <c r="H45" s="65">
        <f>VLOOKUP($A45,'Return Data'!$B$7:$R$2843,7,0)</f>
        <v>2.9321000000000002</v>
      </c>
      <c r="I45" s="66">
        <f t="shared" si="2"/>
        <v>36</v>
      </c>
      <c r="J45" s="65">
        <f>VLOOKUP($A45,'Return Data'!$B$7:$R$2843,8,0)</f>
        <v>2.944</v>
      </c>
      <c r="K45" s="66">
        <f t="shared" si="3"/>
        <v>34</v>
      </c>
      <c r="L45" s="65">
        <f>VLOOKUP($A45,'Return Data'!$B$7:$R$2843,9,0)</f>
        <v>2.9499</v>
      </c>
      <c r="M45" s="66">
        <f t="shared" si="4"/>
        <v>33</v>
      </c>
      <c r="N45" s="65">
        <f>VLOOKUP($A45,'Return Data'!$B$7:$R$2843,10,0)</f>
        <v>2.9125999999999999</v>
      </c>
      <c r="O45" s="66">
        <f t="shared" si="5"/>
        <v>34</v>
      </c>
      <c r="P45" s="65">
        <f>VLOOKUP($A45,'Return Data'!$B$7:$R$2843,11,0)</f>
        <v>2.8915999999999999</v>
      </c>
      <c r="Q45" s="66">
        <f t="shared" si="6"/>
        <v>34</v>
      </c>
      <c r="R45" s="65">
        <f>VLOOKUP($A45,'Return Data'!$B$7:$R$2843,12,0)</f>
        <v>2.9397000000000002</v>
      </c>
      <c r="S45" s="66">
        <f t="shared" si="7"/>
        <v>34</v>
      </c>
      <c r="T45" s="65">
        <f>VLOOKUP($A45,'Return Data'!$B$7:$R$2843,13,0)</f>
        <v>2.9499</v>
      </c>
      <c r="U45" s="66">
        <f t="shared" si="8"/>
        <v>34</v>
      </c>
      <c r="V45" s="65"/>
      <c r="W45" s="66"/>
      <c r="X45" s="65"/>
      <c r="Y45" s="66"/>
      <c r="Z45" s="65">
        <f>VLOOKUP($A45,'Return Data'!$B$7:$R$2843,16,0)</f>
        <v>4.7214999999999998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2.9241210526315782</v>
      </c>
      <c r="E47" s="65"/>
      <c r="F47" s="75">
        <f>AVERAGE(F8:F45)</f>
        <v>3.0449368421052627</v>
      </c>
      <c r="G47" s="65"/>
      <c r="H47" s="75">
        <f>AVERAGE(H8:H45)</f>
        <v>3.0569631578947374</v>
      </c>
      <c r="I47" s="65"/>
      <c r="J47" s="75">
        <f>AVERAGE(J8:J45)</f>
        <v>3.0695394736842099</v>
      </c>
      <c r="K47" s="65"/>
      <c r="L47" s="75">
        <f>AVERAGE(L8:L45)</f>
        <v>2.9833026315789479</v>
      </c>
      <c r="M47" s="65"/>
      <c r="N47" s="75">
        <f>AVERAGE(N8:N45)</f>
        <v>3.056407894736842</v>
      </c>
      <c r="O47" s="65"/>
      <c r="P47" s="75">
        <f>AVERAGE(P8:P45)</f>
        <v>3.0036999999999998</v>
      </c>
      <c r="Q47" s="65"/>
      <c r="R47" s="75">
        <f>AVERAGE(R8:R45)</f>
        <v>3.0452894736842113</v>
      </c>
      <c r="S47" s="65"/>
      <c r="T47" s="75">
        <f>AVERAGE(T8:T45)</f>
        <v>3.1078473684210515</v>
      </c>
      <c r="U47" s="65"/>
      <c r="V47" s="75">
        <f>AVERAGE(V8:V45)</f>
        <v>4.342097142857142</v>
      </c>
      <c r="W47" s="65"/>
      <c r="X47" s="75">
        <f>AVERAGE(X8:X45)</f>
        <v>5.178120588235295</v>
      </c>
      <c r="Y47" s="65"/>
      <c r="Z47" s="75">
        <f>AVERAGE(Z8:Z45)</f>
        <v>6.5462315789473671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5.9260999999999999</v>
      </c>
      <c r="E49" s="95"/>
      <c r="F49" s="79">
        <f>MAX(F8:F45)</f>
        <v>4.6971999999999996</v>
      </c>
      <c r="G49" s="95"/>
      <c r="H49" s="79">
        <f>MAX(H8:H45)</f>
        <v>4.3156999999999996</v>
      </c>
      <c r="I49" s="95"/>
      <c r="J49" s="79">
        <f>MAX(J8:J45)</f>
        <v>4.1990999999999996</v>
      </c>
      <c r="K49" s="95"/>
      <c r="L49" s="79">
        <f>MAX(L8:L45)</f>
        <v>4.2454000000000001</v>
      </c>
      <c r="M49" s="95"/>
      <c r="N49" s="79">
        <f>MAX(N8:N45)</f>
        <v>4.3209</v>
      </c>
      <c r="O49" s="95"/>
      <c r="P49" s="79">
        <f>MAX(P8:P45)</f>
        <v>4.234</v>
      </c>
      <c r="Q49" s="95"/>
      <c r="R49" s="79">
        <f>MAX(R8:R45)</f>
        <v>4.4226000000000001</v>
      </c>
      <c r="S49" s="95"/>
      <c r="T49" s="79">
        <f>MAX(T8:T45)</f>
        <v>4.4374000000000002</v>
      </c>
      <c r="U49" s="95"/>
      <c r="V49" s="79">
        <f>MAX(V8:V45)</f>
        <v>5.36</v>
      </c>
      <c r="W49" s="95"/>
      <c r="X49" s="79">
        <f>MAX(X8:X45)</f>
        <v>6.0811000000000002</v>
      </c>
      <c r="Y49" s="95"/>
      <c r="Z49" s="79">
        <f>MAX(Z8:Z45)</f>
        <v>7.8483999999999998</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44340</v>
      </c>
      <c r="E7" s="184">
        <v>946.29</v>
      </c>
      <c r="F7" s="184">
        <v>6.3399999999999998E-2</v>
      </c>
      <c r="G7" s="184">
        <v>6.3399999999999998E-2</v>
      </c>
      <c r="H7" s="184">
        <v>1.6412</v>
      </c>
      <c r="I7" s="184">
        <v>1.2421</v>
      </c>
      <c r="J7" s="184">
        <v>4.9859</v>
      </c>
      <c r="K7" s="184">
        <v>3.3801000000000001</v>
      </c>
      <c r="L7" s="184">
        <v>16.093499999999999</v>
      </c>
      <c r="M7" s="184">
        <v>31.0215</v>
      </c>
      <c r="N7" s="184">
        <v>58.3431</v>
      </c>
      <c r="O7" s="184">
        <v>8.4733000000000001</v>
      </c>
      <c r="P7" s="184">
        <v>10.9564</v>
      </c>
      <c r="Q7" s="184">
        <v>18.8858</v>
      </c>
      <c r="R7" s="184">
        <v>11.728999999999999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44340</v>
      </c>
      <c r="E8" s="184">
        <v>1025.77</v>
      </c>
      <c r="F8" s="184">
        <v>7.0199999999999999E-2</v>
      </c>
      <c r="G8" s="184">
        <v>7.0199999999999999E-2</v>
      </c>
      <c r="H8" s="184">
        <v>1.6559999999999999</v>
      </c>
      <c r="I8" s="184">
        <v>1.2736000000000001</v>
      </c>
      <c r="J8" s="184">
        <v>5.0574000000000003</v>
      </c>
      <c r="K8" s="184">
        <v>3.5377999999999998</v>
      </c>
      <c r="L8" s="184">
        <v>16.4999</v>
      </c>
      <c r="M8" s="184">
        <v>31.753900000000002</v>
      </c>
      <c r="N8" s="184">
        <v>59.5685</v>
      </c>
      <c r="O8" s="184">
        <v>9.3638999999999992</v>
      </c>
      <c r="P8" s="184">
        <v>12.075900000000001</v>
      </c>
      <c r="Q8" s="184">
        <v>13.7028</v>
      </c>
      <c r="R8" s="184">
        <v>12.575900000000001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44340</v>
      </c>
      <c r="E9" s="184">
        <v>14.04</v>
      </c>
      <c r="F9" s="184">
        <v>0</v>
      </c>
      <c r="G9" s="184">
        <v>0</v>
      </c>
      <c r="H9" s="184">
        <v>1.8868</v>
      </c>
      <c r="I9" s="184">
        <v>1.6655</v>
      </c>
      <c r="J9" s="184">
        <v>5.0898000000000003</v>
      </c>
      <c r="K9" s="184">
        <v>1.6655</v>
      </c>
      <c r="L9" s="184">
        <v>10.2041</v>
      </c>
      <c r="M9" s="184">
        <v>23.8095</v>
      </c>
      <c r="N9" s="184">
        <v>47.015700000000002</v>
      </c>
      <c r="O9" s="184"/>
      <c r="P9" s="184"/>
      <c r="Q9" s="184">
        <v>12.9239</v>
      </c>
      <c r="R9" s="184">
        <v>15.6669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44340</v>
      </c>
      <c r="E10" s="184">
        <v>13.47</v>
      </c>
      <c r="F10" s="184">
        <v>0</v>
      </c>
      <c r="G10" s="184">
        <v>0</v>
      </c>
      <c r="H10" s="184">
        <v>1.8911</v>
      </c>
      <c r="I10" s="184">
        <v>1.5837000000000001</v>
      </c>
      <c r="J10" s="184">
        <v>4.9882999999999997</v>
      </c>
      <c r="K10" s="184">
        <v>1.3544</v>
      </c>
      <c r="L10" s="184">
        <v>9.5122</v>
      </c>
      <c r="M10" s="184">
        <v>22.565999999999999</v>
      </c>
      <c r="N10" s="184">
        <v>44.994599999999998</v>
      </c>
      <c r="O10" s="184"/>
      <c r="P10" s="184"/>
      <c r="Q10" s="184">
        <v>11.2599</v>
      </c>
      <c r="R10" s="184">
        <v>14.060499999999999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44340</v>
      </c>
      <c r="E11" s="184">
        <v>71.040000000000006</v>
      </c>
      <c r="F11" s="184">
        <v>0.33900000000000002</v>
      </c>
      <c r="G11" s="184">
        <v>0.33900000000000002</v>
      </c>
      <c r="H11" s="184">
        <v>1.6891</v>
      </c>
      <c r="I11" s="184">
        <v>1.2830999999999999</v>
      </c>
      <c r="J11" s="184">
        <v>5.4005999999999998</v>
      </c>
      <c r="K11" s="184">
        <v>2.7926000000000002</v>
      </c>
      <c r="L11" s="184">
        <v>16.173300000000001</v>
      </c>
      <c r="M11" s="184">
        <v>28.207899999999999</v>
      </c>
      <c r="N11" s="184">
        <v>53.999600000000001</v>
      </c>
      <c r="O11" s="184">
        <v>8.6402999999999999</v>
      </c>
      <c r="P11" s="184">
        <v>11.008800000000001</v>
      </c>
      <c r="Q11" s="184">
        <v>11.7073</v>
      </c>
      <c r="R11" s="184">
        <v>12.5624</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44340</v>
      </c>
      <c r="E12" s="184">
        <v>77.58</v>
      </c>
      <c r="F12" s="184">
        <v>0.34920000000000001</v>
      </c>
      <c r="G12" s="184">
        <v>0.34920000000000001</v>
      </c>
      <c r="H12" s="184">
        <v>1.6909000000000001</v>
      </c>
      <c r="I12" s="184">
        <v>1.3058000000000001</v>
      </c>
      <c r="J12" s="184">
        <v>5.4505999999999997</v>
      </c>
      <c r="K12" s="184">
        <v>2.9594999999999998</v>
      </c>
      <c r="L12" s="184">
        <v>16.5565</v>
      </c>
      <c r="M12" s="184">
        <v>28.849</v>
      </c>
      <c r="N12" s="184">
        <v>55.005000000000003</v>
      </c>
      <c r="O12" s="184">
        <v>9.5459999999999994</v>
      </c>
      <c r="P12" s="184">
        <v>12.244400000000001</v>
      </c>
      <c r="Q12" s="184">
        <v>11.8865</v>
      </c>
      <c r="R12" s="184">
        <v>13.323</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44340</v>
      </c>
      <c r="E13" s="184">
        <v>17.969899999999999</v>
      </c>
      <c r="F13" s="184">
        <v>0.60909999999999997</v>
      </c>
      <c r="G13" s="184">
        <v>0.60909999999999997</v>
      </c>
      <c r="H13" s="184">
        <v>2.5895999999999999</v>
      </c>
      <c r="I13" s="184">
        <v>3.0567000000000002</v>
      </c>
      <c r="J13" s="184">
        <v>8.0974000000000004</v>
      </c>
      <c r="K13" s="184">
        <v>4.8456000000000001</v>
      </c>
      <c r="L13" s="184">
        <v>20.155799999999999</v>
      </c>
      <c r="M13" s="184">
        <v>30.0489</v>
      </c>
      <c r="N13" s="184">
        <v>51.451700000000002</v>
      </c>
      <c r="O13" s="184">
        <v>17.6693</v>
      </c>
      <c r="P13" s="184"/>
      <c r="Q13" s="184">
        <v>15.242000000000001</v>
      </c>
      <c r="R13" s="184">
        <v>20.684899999999999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44340</v>
      </c>
      <c r="E14" s="184">
        <v>16.8369</v>
      </c>
      <c r="F14" s="184">
        <v>0.59389999999999998</v>
      </c>
      <c r="G14" s="184">
        <v>0.59389999999999998</v>
      </c>
      <c r="H14" s="184">
        <v>2.5546000000000002</v>
      </c>
      <c r="I14" s="184">
        <v>2.9862000000000002</v>
      </c>
      <c r="J14" s="184">
        <v>7.9364999999999997</v>
      </c>
      <c r="K14" s="184">
        <v>4.3895999999999997</v>
      </c>
      <c r="L14" s="184">
        <v>19.163</v>
      </c>
      <c r="M14" s="184">
        <v>28.438700000000001</v>
      </c>
      <c r="N14" s="184">
        <v>48.887099999999997</v>
      </c>
      <c r="O14" s="184">
        <v>15.846</v>
      </c>
      <c r="P14" s="184"/>
      <c r="Q14" s="184">
        <v>13.4397</v>
      </c>
      <c r="R14" s="184">
        <v>18.742699999999999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44340</v>
      </c>
      <c r="E15" s="184">
        <v>19.559999999999999</v>
      </c>
      <c r="F15" s="184">
        <v>0.82469999999999999</v>
      </c>
      <c r="G15" s="184">
        <v>0.82469999999999999</v>
      </c>
      <c r="H15" s="184">
        <v>2.0344000000000002</v>
      </c>
      <c r="I15" s="184">
        <v>2.141</v>
      </c>
      <c r="J15" s="184">
        <v>7.0022000000000002</v>
      </c>
      <c r="K15" s="184">
        <v>14.654199999999999</v>
      </c>
      <c r="L15" s="184">
        <v>26.112200000000001</v>
      </c>
      <c r="M15" s="184">
        <v>39.8142</v>
      </c>
      <c r="N15" s="184">
        <v>76.693799999999996</v>
      </c>
      <c r="O15" s="184">
        <v>10.7888</v>
      </c>
      <c r="P15" s="184"/>
      <c r="Q15" s="184">
        <v>14.8467</v>
      </c>
      <c r="R15" s="184">
        <v>22.1602</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44340</v>
      </c>
      <c r="E16" s="184">
        <v>18.75</v>
      </c>
      <c r="F16" s="184">
        <v>0.80649999999999999</v>
      </c>
      <c r="G16" s="184">
        <v>0.80649999999999999</v>
      </c>
      <c r="H16" s="184">
        <v>2.0131000000000001</v>
      </c>
      <c r="I16" s="184">
        <v>2.1242000000000001</v>
      </c>
      <c r="J16" s="184">
        <v>6.8985000000000003</v>
      </c>
      <c r="K16" s="184">
        <v>14.398999999999999</v>
      </c>
      <c r="L16" s="184">
        <v>25.586099999999998</v>
      </c>
      <c r="M16" s="184">
        <v>38.8889</v>
      </c>
      <c r="N16" s="184">
        <v>75.233599999999996</v>
      </c>
      <c r="O16" s="184">
        <v>9.8017000000000003</v>
      </c>
      <c r="P16" s="184"/>
      <c r="Q16" s="184">
        <v>13.8489</v>
      </c>
      <c r="R16" s="184">
        <v>21.093599999999999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44340</v>
      </c>
      <c r="E17" s="184">
        <v>235.14</v>
      </c>
      <c r="F17" s="184">
        <v>0.23449999999999999</v>
      </c>
      <c r="G17" s="184">
        <v>0.23449999999999999</v>
      </c>
      <c r="H17" s="184">
        <v>1.8363</v>
      </c>
      <c r="I17" s="184">
        <v>1.929</v>
      </c>
      <c r="J17" s="184">
        <v>5.2976000000000001</v>
      </c>
      <c r="K17" s="184">
        <v>2.8698999999999999</v>
      </c>
      <c r="L17" s="184">
        <v>14.2066</v>
      </c>
      <c r="M17" s="184">
        <v>25.696300000000001</v>
      </c>
      <c r="N17" s="184">
        <v>47.561999999999998</v>
      </c>
      <c r="O17" s="184">
        <v>15.3865</v>
      </c>
      <c r="P17" s="184">
        <v>16.2561</v>
      </c>
      <c r="Q17" s="184">
        <v>15.198600000000001</v>
      </c>
      <c r="R17" s="184">
        <v>17.901499999999999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44340</v>
      </c>
      <c r="E18" s="184">
        <v>218.24</v>
      </c>
      <c r="F18" s="184">
        <v>0.22500000000000001</v>
      </c>
      <c r="G18" s="184">
        <v>0.22500000000000001</v>
      </c>
      <c r="H18" s="184">
        <v>1.8148</v>
      </c>
      <c r="I18" s="184">
        <v>1.8813</v>
      </c>
      <c r="J18" s="184">
        <v>5.1910999999999996</v>
      </c>
      <c r="K18" s="184">
        <v>2.5756999999999999</v>
      </c>
      <c r="L18" s="184">
        <v>13.5661</v>
      </c>
      <c r="M18" s="184">
        <v>24.630199999999999</v>
      </c>
      <c r="N18" s="184">
        <v>45.872599999999998</v>
      </c>
      <c r="O18" s="184">
        <v>14.0549</v>
      </c>
      <c r="P18" s="184">
        <v>14.859</v>
      </c>
      <c r="Q18" s="184">
        <v>11.4984</v>
      </c>
      <c r="R18" s="184">
        <v>16.544</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44340</v>
      </c>
      <c r="E19" s="184">
        <v>228.18</v>
      </c>
      <c r="F19" s="184">
        <v>0.37040000000000001</v>
      </c>
      <c r="G19" s="184">
        <v>0.37040000000000001</v>
      </c>
      <c r="H19" s="184">
        <v>2.0802999999999998</v>
      </c>
      <c r="I19" s="184">
        <v>2.6497000000000002</v>
      </c>
      <c r="J19" s="184">
        <v>6.1761999999999997</v>
      </c>
      <c r="K19" s="184">
        <v>4.2861000000000002</v>
      </c>
      <c r="L19" s="184">
        <v>17.1951</v>
      </c>
      <c r="M19" s="184">
        <v>29.7576</v>
      </c>
      <c r="N19" s="184">
        <v>53.997700000000002</v>
      </c>
      <c r="O19" s="184">
        <v>14.7401</v>
      </c>
      <c r="P19" s="184">
        <v>15.761799999999999</v>
      </c>
      <c r="Q19" s="184">
        <v>14.669499999999999</v>
      </c>
      <c r="R19" s="184">
        <v>18.6448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44340</v>
      </c>
      <c r="E20" s="184">
        <v>211.86</v>
      </c>
      <c r="F20" s="184">
        <v>0.3619</v>
      </c>
      <c r="G20" s="184">
        <v>0.3619</v>
      </c>
      <c r="H20" s="184">
        <v>2.0598999999999998</v>
      </c>
      <c r="I20" s="184">
        <v>2.6086</v>
      </c>
      <c r="J20" s="184">
        <v>6.0822000000000003</v>
      </c>
      <c r="K20" s="184">
        <v>4.0263</v>
      </c>
      <c r="L20" s="184">
        <v>16.607800000000001</v>
      </c>
      <c r="M20" s="184">
        <v>28.773099999999999</v>
      </c>
      <c r="N20" s="184">
        <v>52.444699999999997</v>
      </c>
      <c r="O20" s="184">
        <v>13.596299999999999</v>
      </c>
      <c r="P20" s="184">
        <v>14.5562</v>
      </c>
      <c r="Q20" s="184">
        <v>14.882099999999999</v>
      </c>
      <c r="R20" s="184">
        <v>17.477599999999999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44340</v>
      </c>
      <c r="E21" s="184">
        <v>35.840000000000003</v>
      </c>
      <c r="F21" s="184">
        <v>0.42030000000000001</v>
      </c>
      <c r="G21" s="184">
        <v>0.42030000000000001</v>
      </c>
      <c r="H21" s="184">
        <v>2.4293</v>
      </c>
      <c r="I21" s="184">
        <v>2.4293</v>
      </c>
      <c r="J21" s="184">
        <v>6.3501000000000003</v>
      </c>
      <c r="K21" s="184">
        <v>3.9443000000000001</v>
      </c>
      <c r="L21" s="184">
        <v>17.5853</v>
      </c>
      <c r="M21" s="184">
        <v>29.573399999999999</v>
      </c>
      <c r="N21" s="184">
        <v>54.883299999999998</v>
      </c>
      <c r="O21" s="184">
        <v>13.4747</v>
      </c>
      <c r="P21" s="184">
        <v>13.311500000000001</v>
      </c>
      <c r="Q21" s="184">
        <v>12.9984</v>
      </c>
      <c r="R21" s="184">
        <v>16.3368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44340</v>
      </c>
      <c r="E22" s="184">
        <v>33.51</v>
      </c>
      <c r="F22" s="184">
        <v>0.38950000000000001</v>
      </c>
      <c r="G22" s="184">
        <v>0.38950000000000001</v>
      </c>
      <c r="H22" s="184">
        <v>2.3831000000000002</v>
      </c>
      <c r="I22" s="184">
        <v>2.3206000000000002</v>
      </c>
      <c r="J22" s="184">
        <v>6.1451000000000002</v>
      </c>
      <c r="K22" s="184">
        <v>3.4579</v>
      </c>
      <c r="L22" s="184">
        <v>16.4755</v>
      </c>
      <c r="M22" s="184">
        <v>27.7545</v>
      </c>
      <c r="N22" s="184">
        <v>52.041699999999999</v>
      </c>
      <c r="O22" s="184">
        <v>11.819699999999999</v>
      </c>
      <c r="P22" s="184">
        <v>12.069100000000001</v>
      </c>
      <c r="Q22" s="184">
        <v>10.7994</v>
      </c>
      <c r="R22" s="184">
        <v>14.456799999999999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44340</v>
      </c>
      <c r="E23" s="184">
        <v>159.2193</v>
      </c>
      <c r="F23" s="184">
        <v>0.48459999999999998</v>
      </c>
      <c r="G23" s="184">
        <v>0.48459999999999998</v>
      </c>
      <c r="H23" s="184">
        <v>1.8205</v>
      </c>
      <c r="I23" s="184">
        <v>2.2121</v>
      </c>
      <c r="J23" s="184">
        <v>6.0774999999999997</v>
      </c>
      <c r="K23" s="184">
        <v>3.0962999999999998</v>
      </c>
      <c r="L23" s="184">
        <v>16.975100000000001</v>
      </c>
      <c r="M23" s="184">
        <v>32.528100000000002</v>
      </c>
      <c r="N23" s="184">
        <v>56.7605</v>
      </c>
      <c r="O23" s="184">
        <v>11.659700000000001</v>
      </c>
      <c r="P23" s="184">
        <v>11.7433</v>
      </c>
      <c r="Q23" s="184">
        <v>13.7598</v>
      </c>
      <c r="R23" s="184">
        <v>14.675700000000001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44340</v>
      </c>
      <c r="E24" s="184">
        <v>174.24469999999999</v>
      </c>
      <c r="F24" s="184">
        <v>0.49249999999999999</v>
      </c>
      <c r="G24" s="184">
        <v>0.49249999999999999</v>
      </c>
      <c r="H24" s="184">
        <v>1.8391</v>
      </c>
      <c r="I24" s="184">
        <v>2.2498999999999998</v>
      </c>
      <c r="J24" s="184">
        <v>6.1643999999999997</v>
      </c>
      <c r="K24" s="184">
        <v>3.3468</v>
      </c>
      <c r="L24" s="184">
        <v>17.555499999999999</v>
      </c>
      <c r="M24" s="184">
        <v>33.520299999999999</v>
      </c>
      <c r="N24" s="184">
        <v>58.341900000000003</v>
      </c>
      <c r="O24" s="184">
        <v>12.853</v>
      </c>
      <c r="P24" s="184">
        <v>13.1319</v>
      </c>
      <c r="Q24" s="184">
        <v>14.681699999999999</v>
      </c>
      <c r="R24" s="184">
        <v>15.8459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44340</v>
      </c>
      <c r="E25" s="184">
        <v>71.096999999999994</v>
      </c>
      <c r="F25" s="184">
        <v>0.53590000000000004</v>
      </c>
      <c r="G25" s="184">
        <v>0.53590000000000004</v>
      </c>
      <c r="H25" s="184">
        <v>2.2934000000000001</v>
      </c>
      <c r="I25" s="184">
        <v>2.9377</v>
      </c>
      <c r="J25" s="184">
        <v>7.2725</v>
      </c>
      <c r="K25" s="184">
        <v>3.1932</v>
      </c>
      <c r="L25" s="184">
        <v>20.1267</v>
      </c>
      <c r="M25" s="184">
        <v>32.7973</v>
      </c>
      <c r="N25" s="184">
        <v>61.933700000000002</v>
      </c>
      <c r="O25" s="184">
        <v>11.836600000000001</v>
      </c>
      <c r="P25" s="184">
        <v>13.5319</v>
      </c>
      <c r="Q25" s="184">
        <v>12.92</v>
      </c>
      <c r="R25" s="184">
        <v>14.0169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44340</v>
      </c>
      <c r="E26" s="184">
        <v>71.096999999999994</v>
      </c>
      <c r="F26" s="184">
        <v>0.53590000000000004</v>
      </c>
      <c r="G26" s="184">
        <v>0.53590000000000004</v>
      </c>
      <c r="H26" s="184">
        <v>2.2934000000000001</v>
      </c>
      <c r="I26" s="184">
        <v>2.9377</v>
      </c>
      <c r="J26" s="184">
        <v>7.2725</v>
      </c>
      <c r="K26" s="184">
        <v>3.1932</v>
      </c>
      <c r="L26" s="184">
        <v>20.1267</v>
      </c>
      <c r="M26" s="184">
        <v>32.7973</v>
      </c>
      <c r="N26" s="184">
        <v>61.933700000000002</v>
      </c>
      <c r="O26" s="184">
        <v>11.7607</v>
      </c>
      <c r="P26" s="184">
        <v>13.6919</v>
      </c>
      <c r="Q26" s="184">
        <v>15.673400000000001</v>
      </c>
      <c r="R26" s="184">
        <v>14.0169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44340</v>
      </c>
      <c r="E27" s="184">
        <v>75.040999999999997</v>
      </c>
      <c r="F27" s="184">
        <v>0.53990000000000005</v>
      </c>
      <c r="G27" s="184">
        <v>0.53990000000000005</v>
      </c>
      <c r="H27" s="184">
        <v>2.3054000000000001</v>
      </c>
      <c r="I27" s="184">
        <v>2.9622999999999999</v>
      </c>
      <c r="J27" s="184">
        <v>7.3301999999999996</v>
      </c>
      <c r="K27" s="184">
        <v>3.3523000000000001</v>
      </c>
      <c r="L27" s="184">
        <v>20.493600000000001</v>
      </c>
      <c r="M27" s="184">
        <v>33.415700000000001</v>
      </c>
      <c r="N27" s="184">
        <v>62.951900000000002</v>
      </c>
      <c r="O27" s="184">
        <v>12.6631</v>
      </c>
      <c r="P27" s="184">
        <v>14.319699999999999</v>
      </c>
      <c r="Q27" s="184">
        <v>12.159700000000001</v>
      </c>
      <c r="R27" s="184">
        <v>14.723699999999999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44340</v>
      </c>
      <c r="E28" s="184">
        <v>75.040999999999997</v>
      </c>
      <c r="F28" s="184">
        <v>0.53990000000000005</v>
      </c>
      <c r="G28" s="184">
        <v>0.53990000000000005</v>
      </c>
      <c r="H28" s="184">
        <v>2.3054000000000001</v>
      </c>
      <c r="I28" s="184">
        <v>2.9622999999999999</v>
      </c>
      <c r="J28" s="184">
        <v>7.3301999999999996</v>
      </c>
      <c r="K28" s="184">
        <v>3.3523000000000001</v>
      </c>
      <c r="L28" s="184">
        <v>20.493600000000001</v>
      </c>
      <c r="M28" s="184">
        <v>33.415700000000001</v>
      </c>
      <c r="N28" s="184">
        <v>62.951900000000002</v>
      </c>
      <c r="O28" s="184">
        <v>12.593400000000001</v>
      </c>
      <c r="P28" s="184">
        <v>14.7194</v>
      </c>
      <c r="Q28" s="184">
        <v>15.699</v>
      </c>
      <c r="R28" s="184">
        <v>14.723699999999999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44340</v>
      </c>
      <c r="E29" s="184">
        <v>14.713800000000001</v>
      </c>
      <c r="F29" s="184">
        <v>0.26300000000000001</v>
      </c>
      <c r="G29" s="184">
        <v>0.26300000000000001</v>
      </c>
      <c r="H29" s="184">
        <v>1.8482000000000001</v>
      </c>
      <c r="I29" s="184">
        <v>2.4196</v>
      </c>
      <c r="J29" s="184">
        <v>5.5145999999999997</v>
      </c>
      <c r="K29" s="184">
        <v>1.8439000000000001</v>
      </c>
      <c r="L29" s="184">
        <v>13.241400000000001</v>
      </c>
      <c r="M29" s="184">
        <v>25.266500000000001</v>
      </c>
      <c r="N29" s="184">
        <v>48.284199999999998</v>
      </c>
      <c r="O29" s="184"/>
      <c r="P29" s="184"/>
      <c r="Q29" s="184">
        <v>16.0867</v>
      </c>
      <c r="R29" s="184">
        <v>15.773899999999999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44340</v>
      </c>
      <c r="E30" s="184">
        <v>14.1839</v>
      </c>
      <c r="F30" s="184">
        <v>0.25090000000000001</v>
      </c>
      <c r="G30" s="184">
        <v>0.25090000000000001</v>
      </c>
      <c r="H30" s="184">
        <v>1.8198000000000001</v>
      </c>
      <c r="I30" s="184">
        <v>2.3620999999999999</v>
      </c>
      <c r="J30" s="184">
        <v>5.3836000000000004</v>
      </c>
      <c r="K30" s="184">
        <v>1.4752000000000001</v>
      </c>
      <c r="L30" s="184">
        <v>12.41</v>
      </c>
      <c r="M30" s="184">
        <v>23.886600000000001</v>
      </c>
      <c r="N30" s="184">
        <v>46.1023</v>
      </c>
      <c r="O30" s="184"/>
      <c r="P30" s="184"/>
      <c r="Q30" s="184">
        <v>14.453799999999999</v>
      </c>
      <c r="R30" s="184">
        <v>14.099399999999999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44340</v>
      </c>
      <c r="E31" s="184">
        <v>182.06</v>
      </c>
      <c r="F31" s="184">
        <v>0.29749999999999999</v>
      </c>
      <c r="G31" s="184">
        <v>0.29749999999999999</v>
      </c>
      <c r="H31" s="184">
        <v>0.8196</v>
      </c>
      <c r="I31" s="184">
        <v>1.0098</v>
      </c>
      <c r="J31" s="184">
        <v>8.2723999999999993</v>
      </c>
      <c r="K31" s="184">
        <v>5.4076000000000004</v>
      </c>
      <c r="L31" s="184">
        <v>30.145099999999999</v>
      </c>
      <c r="M31" s="184">
        <v>35.572299999999998</v>
      </c>
      <c r="N31" s="184">
        <v>59.8279</v>
      </c>
      <c r="O31" s="184">
        <v>13.404</v>
      </c>
      <c r="P31" s="184">
        <v>14.8284</v>
      </c>
      <c r="Q31" s="184">
        <v>14.399699999999999</v>
      </c>
      <c r="R31" s="184">
        <v>15.678100000000001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44340</v>
      </c>
      <c r="E32" s="184">
        <v>197.3</v>
      </c>
      <c r="F32" s="184">
        <v>0.30499999999999999</v>
      </c>
      <c r="G32" s="184">
        <v>0.30499999999999999</v>
      </c>
      <c r="H32" s="184">
        <v>0.82789999999999997</v>
      </c>
      <c r="I32" s="184">
        <v>1.0291999999999999</v>
      </c>
      <c r="J32" s="184">
        <v>8.3172999999999995</v>
      </c>
      <c r="K32" s="184">
        <v>5.5305999999999997</v>
      </c>
      <c r="L32" s="184">
        <v>30.446300000000001</v>
      </c>
      <c r="M32" s="184">
        <v>36.069000000000003</v>
      </c>
      <c r="N32" s="184">
        <v>60.641599999999997</v>
      </c>
      <c r="O32" s="184">
        <v>14.161300000000001</v>
      </c>
      <c r="P32" s="184">
        <v>15.9283</v>
      </c>
      <c r="Q32" s="184">
        <v>16.138500000000001</v>
      </c>
      <c r="R32" s="184">
        <v>16.2682</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44340</v>
      </c>
      <c r="E33" s="184">
        <v>14.206099999999999</v>
      </c>
      <c r="F33" s="184">
        <v>0.17910000000000001</v>
      </c>
      <c r="G33" s="184">
        <v>0.17910000000000001</v>
      </c>
      <c r="H33" s="184">
        <v>1.3563000000000001</v>
      </c>
      <c r="I33" s="184">
        <v>0.95150000000000001</v>
      </c>
      <c r="J33" s="184">
        <v>4.3929</v>
      </c>
      <c r="K33" s="184">
        <v>2.1669</v>
      </c>
      <c r="L33" s="184">
        <v>11.152799999999999</v>
      </c>
      <c r="M33" s="184">
        <v>19.116700000000002</v>
      </c>
      <c r="N33" s="184">
        <v>40.178400000000003</v>
      </c>
      <c r="O33" s="184">
        <v>6.0957999999999997</v>
      </c>
      <c r="P33" s="184"/>
      <c r="Q33" s="184">
        <v>7.9607000000000001</v>
      </c>
      <c r="R33" s="184">
        <v>11.379799999999999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44340</v>
      </c>
      <c r="E34" s="184">
        <v>15.190899999999999</v>
      </c>
      <c r="F34" s="184">
        <v>0.18659999999999999</v>
      </c>
      <c r="G34" s="184">
        <v>0.18659999999999999</v>
      </c>
      <c r="H34" s="184">
        <v>1.3740000000000001</v>
      </c>
      <c r="I34" s="184">
        <v>0.98650000000000004</v>
      </c>
      <c r="J34" s="184">
        <v>4.4722999999999997</v>
      </c>
      <c r="K34" s="184">
        <v>2.3418000000000001</v>
      </c>
      <c r="L34" s="184">
        <v>11.580500000000001</v>
      </c>
      <c r="M34" s="184">
        <v>19.835100000000001</v>
      </c>
      <c r="N34" s="184">
        <v>41.343600000000002</v>
      </c>
      <c r="O34" s="184">
        <v>7.383</v>
      </c>
      <c r="P34" s="184"/>
      <c r="Q34" s="184">
        <v>9.5510000000000002</v>
      </c>
      <c r="R34" s="184">
        <v>12.394399999999999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44340</v>
      </c>
      <c r="E35" s="184">
        <v>16</v>
      </c>
      <c r="F35" s="184">
        <v>0.43940000000000001</v>
      </c>
      <c r="G35" s="184">
        <v>0.43940000000000001</v>
      </c>
      <c r="H35" s="184">
        <v>2.3672</v>
      </c>
      <c r="I35" s="184">
        <v>2.6958000000000002</v>
      </c>
      <c r="J35" s="184">
        <v>6.383</v>
      </c>
      <c r="K35" s="184">
        <v>5.1247999999999996</v>
      </c>
      <c r="L35" s="184">
        <v>19.6709</v>
      </c>
      <c r="M35" s="184">
        <v>31.147500000000001</v>
      </c>
      <c r="N35" s="184">
        <v>60.160200000000003</v>
      </c>
      <c r="O35" s="184">
        <v>11.034800000000001</v>
      </c>
      <c r="P35" s="184"/>
      <c r="Q35" s="184">
        <v>11.273300000000001</v>
      </c>
      <c r="R35" s="184">
        <v>14.969900000000001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44340</v>
      </c>
      <c r="E36" s="184">
        <v>14.94</v>
      </c>
      <c r="F36" s="184">
        <v>0.4032</v>
      </c>
      <c r="G36" s="184">
        <v>0.4032</v>
      </c>
      <c r="H36" s="184">
        <v>2.3288000000000002</v>
      </c>
      <c r="I36" s="184">
        <v>2.6099000000000001</v>
      </c>
      <c r="J36" s="184">
        <v>6.2588999999999997</v>
      </c>
      <c r="K36" s="184">
        <v>4.7686000000000002</v>
      </c>
      <c r="L36" s="184">
        <v>18.854399999999998</v>
      </c>
      <c r="M36" s="184">
        <v>29.8002</v>
      </c>
      <c r="N36" s="184">
        <v>58.095199999999998</v>
      </c>
      <c r="O36" s="184">
        <v>9.5361999999999991</v>
      </c>
      <c r="P36" s="184"/>
      <c r="Q36" s="184">
        <v>9.5532000000000004</v>
      </c>
      <c r="R36" s="184">
        <v>13.4674</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44340</v>
      </c>
      <c r="E37" s="184">
        <v>13.882999999999999</v>
      </c>
      <c r="F37" s="184">
        <v>0.2281</v>
      </c>
      <c r="G37" s="184">
        <v>0.2281</v>
      </c>
      <c r="H37" s="184">
        <v>1.5974999999999999</v>
      </c>
      <c r="I37" s="184">
        <v>1.4268000000000001</v>
      </c>
      <c r="J37" s="184">
        <v>4.4172000000000002</v>
      </c>
      <c r="K37" s="184">
        <v>2.4091999999999998</v>
      </c>
      <c r="L37" s="184">
        <v>11.000999999999999</v>
      </c>
      <c r="M37" s="184">
        <v>26.8781</v>
      </c>
      <c r="N37" s="184">
        <v>51.776499999999999</v>
      </c>
      <c r="O37" s="184"/>
      <c r="P37" s="184"/>
      <c r="Q37" s="184">
        <v>14.3504</v>
      </c>
      <c r="R37" s="184">
        <v>13.501099999999999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44340</v>
      </c>
      <c r="E38" s="184">
        <v>13.2102</v>
      </c>
      <c r="F38" s="184">
        <v>0.21160000000000001</v>
      </c>
      <c r="G38" s="184">
        <v>0.21160000000000001</v>
      </c>
      <c r="H38" s="184">
        <v>1.5638000000000001</v>
      </c>
      <c r="I38" s="184">
        <v>1.3542000000000001</v>
      </c>
      <c r="J38" s="184">
        <v>4.2472000000000003</v>
      </c>
      <c r="K38" s="184">
        <v>1.9202999999999999</v>
      </c>
      <c r="L38" s="184">
        <v>9.9118999999999993</v>
      </c>
      <c r="M38" s="184">
        <v>25.005400000000002</v>
      </c>
      <c r="N38" s="184">
        <v>48.773600000000002</v>
      </c>
      <c r="O38" s="184"/>
      <c r="P38" s="184"/>
      <c r="Q38" s="184">
        <v>12.052099999999999</v>
      </c>
      <c r="R38" s="184">
        <v>11.2226</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44340</v>
      </c>
      <c r="E39" s="184">
        <v>13.581</v>
      </c>
      <c r="F39" s="184">
        <v>0.28060000000000002</v>
      </c>
      <c r="G39" s="184">
        <v>0.28060000000000002</v>
      </c>
      <c r="H39" s="184">
        <v>2.3028</v>
      </c>
      <c r="I39" s="184">
        <v>2.2364999999999999</v>
      </c>
      <c r="J39" s="184">
        <v>4.5223000000000004</v>
      </c>
      <c r="K39" s="184">
        <v>2.0844</v>
      </c>
      <c r="L39" s="184">
        <v>13.3025</v>
      </c>
      <c r="M39" s="184">
        <v>21.745899999999999</v>
      </c>
      <c r="N39" s="184">
        <v>44.352800000000002</v>
      </c>
      <c r="O39" s="184"/>
      <c r="P39" s="184"/>
      <c r="Q39" s="184">
        <v>11.126300000000001</v>
      </c>
      <c r="R39" s="184">
        <v>13.03</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44340</v>
      </c>
      <c r="E40" s="184">
        <v>12.9956</v>
      </c>
      <c r="F40" s="184">
        <v>0.26769999999999999</v>
      </c>
      <c r="G40" s="184">
        <v>0.26769999999999999</v>
      </c>
      <c r="H40" s="184">
        <v>2.2711999999999999</v>
      </c>
      <c r="I40" s="184">
        <v>2.1730999999999998</v>
      </c>
      <c r="J40" s="184">
        <v>4.3756000000000004</v>
      </c>
      <c r="K40" s="184">
        <v>1.6592</v>
      </c>
      <c r="L40" s="184">
        <v>12.3545</v>
      </c>
      <c r="M40" s="184">
        <v>20.233899999999998</v>
      </c>
      <c r="N40" s="184">
        <v>41.992699999999999</v>
      </c>
      <c r="O40" s="184"/>
      <c r="P40" s="184"/>
      <c r="Q40" s="184">
        <v>9.4514999999999993</v>
      </c>
      <c r="R40" s="184">
        <v>11.355499999999999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44340</v>
      </c>
      <c r="E41" s="184">
        <v>183.733071100952</v>
      </c>
      <c r="F41" s="184">
        <v>0.26090000000000002</v>
      </c>
      <c r="G41" s="184">
        <v>0.26090000000000002</v>
      </c>
      <c r="H41" s="184">
        <v>1.7796000000000001</v>
      </c>
      <c r="I41" s="184">
        <v>1.6315999999999999</v>
      </c>
      <c r="J41" s="184">
        <v>7.8160999999999996</v>
      </c>
      <c r="K41" s="184">
        <v>4.5967000000000002</v>
      </c>
      <c r="L41" s="184">
        <v>18.042100000000001</v>
      </c>
      <c r="M41" s="184">
        <v>32.965000000000003</v>
      </c>
      <c r="N41" s="184">
        <v>82.745800000000003</v>
      </c>
      <c r="O41" s="184">
        <v>11.433</v>
      </c>
      <c r="P41" s="184">
        <v>11.1999</v>
      </c>
      <c r="Q41" s="184">
        <v>11.767899999999999</v>
      </c>
      <c r="R41" s="184">
        <v>14.521800000000001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44340</v>
      </c>
      <c r="E42" s="184">
        <v>66.844899999999996</v>
      </c>
      <c r="F42" s="184">
        <v>0.26750000000000002</v>
      </c>
      <c r="G42" s="184">
        <v>0.26750000000000002</v>
      </c>
      <c r="H42" s="184">
        <v>1.7949999999999999</v>
      </c>
      <c r="I42" s="184">
        <v>1.6621999999999999</v>
      </c>
      <c r="J42" s="184">
        <v>7.8875999999999999</v>
      </c>
      <c r="K42" s="184">
        <v>4.7961</v>
      </c>
      <c r="L42" s="184">
        <v>18.498899999999999</v>
      </c>
      <c r="M42" s="184">
        <v>33.742199999999997</v>
      </c>
      <c r="N42" s="184">
        <v>84.183300000000003</v>
      </c>
      <c r="O42" s="184">
        <v>12.573399999999999</v>
      </c>
      <c r="P42" s="184">
        <v>12.010899999999999</v>
      </c>
      <c r="Q42" s="184">
        <v>12.424300000000001</v>
      </c>
      <c r="R42" s="184">
        <v>15.475899999999999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44340</v>
      </c>
      <c r="E43" s="184">
        <v>35.383000000000003</v>
      </c>
      <c r="F43" s="184">
        <v>0.50849999999999995</v>
      </c>
      <c r="G43" s="184">
        <v>0.50849999999999995</v>
      </c>
      <c r="H43" s="184">
        <v>2.6545999999999998</v>
      </c>
      <c r="I43" s="184">
        <v>2.7113</v>
      </c>
      <c r="J43" s="184">
        <v>5.2064000000000004</v>
      </c>
      <c r="K43" s="184">
        <v>5.3503999999999996</v>
      </c>
      <c r="L43" s="184">
        <v>20.951000000000001</v>
      </c>
      <c r="M43" s="184">
        <v>36.235199999999999</v>
      </c>
      <c r="N43" s="184">
        <v>67.343000000000004</v>
      </c>
      <c r="O43" s="184">
        <v>13.93</v>
      </c>
      <c r="P43" s="184">
        <v>14.006500000000001</v>
      </c>
      <c r="Q43" s="184">
        <v>11.156700000000001</v>
      </c>
      <c r="R43" s="184">
        <v>18.223299999999998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44340</v>
      </c>
      <c r="E44" s="184">
        <v>39.258000000000003</v>
      </c>
      <c r="F44" s="184">
        <v>0.51980000000000004</v>
      </c>
      <c r="G44" s="184">
        <v>0.51980000000000004</v>
      </c>
      <c r="H44" s="184">
        <v>2.6808999999999998</v>
      </c>
      <c r="I44" s="184">
        <v>2.7643</v>
      </c>
      <c r="J44" s="184">
        <v>5.3255999999999997</v>
      </c>
      <c r="K44" s="184">
        <v>5.6942000000000004</v>
      </c>
      <c r="L44" s="184">
        <v>21.741599999999998</v>
      </c>
      <c r="M44" s="184">
        <v>37.563899999999997</v>
      </c>
      <c r="N44" s="184">
        <v>69.537099999999995</v>
      </c>
      <c r="O44" s="184">
        <v>15.3598</v>
      </c>
      <c r="P44" s="184">
        <v>15.5664</v>
      </c>
      <c r="Q44" s="184">
        <v>12.6876</v>
      </c>
      <c r="R44" s="184">
        <v>19.7455</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44340</v>
      </c>
      <c r="E45" s="184">
        <v>138.92062455435899</v>
      </c>
      <c r="F45" s="184">
        <v>0.50749999999999995</v>
      </c>
      <c r="G45" s="184">
        <v>0.50749999999999995</v>
      </c>
      <c r="H45" s="184">
        <v>2.6560000000000001</v>
      </c>
      <c r="I45" s="184">
        <v>2.7118000000000002</v>
      </c>
      <c r="J45" s="184">
        <v>5.2061999999999999</v>
      </c>
      <c r="K45" s="184">
        <v>5.3501000000000003</v>
      </c>
      <c r="L45" s="184">
        <v>20.954799999999999</v>
      </c>
      <c r="M45" s="184">
        <v>36.2288</v>
      </c>
      <c r="N45" s="184">
        <v>67.341399999999993</v>
      </c>
      <c r="O45" s="184">
        <v>13.411199999999999</v>
      </c>
      <c r="P45" s="184">
        <v>13.678800000000001</v>
      </c>
      <c r="Q45" s="184">
        <v>13.013</v>
      </c>
      <c r="R45" s="184">
        <v>18.025700000000001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44340</v>
      </c>
      <c r="E46" s="184">
        <v>68.672510650696395</v>
      </c>
      <c r="F46" s="184">
        <v>0.51790000000000003</v>
      </c>
      <c r="G46" s="184">
        <v>0.51790000000000003</v>
      </c>
      <c r="H46" s="184">
        <v>2.6795</v>
      </c>
      <c r="I46" s="184">
        <v>2.7627999999999999</v>
      </c>
      <c r="J46" s="184">
        <v>5.3265000000000002</v>
      </c>
      <c r="K46" s="184">
        <v>5.6966000000000001</v>
      </c>
      <c r="L46" s="184">
        <v>21.7423</v>
      </c>
      <c r="M46" s="184">
        <v>37.558300000000003</v>
      </c>
      <c r="N46" s="184">
        <v>69.527600000000007</v>
      </c>
      <c r="O46" s="184">
        <v>14.908799999999999</v>
      </c>
      <c r="P46" s="184">
        <v>15.271699999999999</v>
      </c>
      <c r="Q46" s="184">
        <v>13.678599999999999</v>
      </c>
      <c r="R46" s="184">
        <v>19.542100000000001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44340</v>
      </c>
      <c r="E47" s="184">
        <v>36.606000000000002</v>
      </c>
      <c r="F47" s="184">
        <v>0.28770000000000001</v>
      </c>
      <c r="G47" s="184">
        <v>0.28770000000000001</v>
      </c>
      <c r="H47" s="184">
        <v>1.8190999999999999</v>
      </c>
      <c r="I47" s="184">
        <v>1.8701000000000001</v>
      </c>
      <c r="J47" s="184">
        <v>4.9904999999999999</v>
      </c>
      <c r="K47" s="184">
        <v>3.2726000000000002</v>
      </c>
      <c r="L47" s="184">
        <v>14.490399999999999</v>
      </c>
      <c r="M47" s="184">
        <v>26.201499999999999</v>
      </c>
      <c r="N47" s="184">
        <v>50.642000000000003</v>
      </c>
      <c r="O47" s="184">
        <v>10.136799999999999</v>
      </c>
      <c r="P47" s="184">
        <v>12.9643</v>
      </c>
      <c r="Q47" s="184">
        <v>14.740600000000001</v>
      </c>
      <c r="R47" s="184">
        <v>13.8628</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44340</v>
      </c>
      <c r="E48" s="184">
        <v>33.625</v>
      </c>
      <c r="F48" s="184">
        <v>0.28029999999999999</v>
      </c>
      <c r="G48" s="184">
        <v>0.28029999999999999</v>
      </c>
      <c r="H48" s="184">
        <v>1.8013999999999999</v>
      </c>
      <c r="I48" s="184">
        <v>1.8322000000000001</v>
      </c>
      <c r="J48" s="184">
        <v>4.9010999999999996</v>
      </c>
      <c r="K48" s="184">
        <v>3.0240999999999998</v>
      </c>
      <c r="L48" s="184">
        <v>13.9251</v>
      </c>
      <c r="M48" s="184">
        <v>25.237400000000001</v>
      </c>
      <c r="N48" s="184">
        <v>49.106499999999997</v>
      </c>
      <c r="O48" s="184">
        <v>9.0076999999999998</v>
      </c>
      <c r="P48" s="184">
        <v>11.7827</v>
      </c>
      <c r="Q48" s="184">
        <v>12.496499999999999</v>
      </c>
      <c r="R48" s="184">
        <v>12.6852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44340</v>
      </c>
      <c r="E49" s="184">
        <v>124.5685</v>
      </c>
      <c r="F49" s="184">
        <v>0.3221</v>
      </c>
      <c r="G49" s="184">
        <v>0.3221</v>
      </c>
      <c r="H49" s="184">
        <v>1.913</v>
      </c>
      <c r="I49" s="184">
        <v>1.6911</v>
      </c>
      <c r="J49" s="184">
        <v>3.7048000000000001</v>
      </c>
      <c r="K49" s="184">
        <v>1.2041999999999999</v>
      </c>
      <c r="L49" s="184">
        <v>8.4277999999999995</v>
      </c>
      <c r="M49" s="184">
        <v>19.198599999999999</v>
      </c>
      <c r="N49" s="184">
        <v>38.6845</v>
      </c>
      <c r="O49" s="184">
        <v>9.9572000000000003</v>
      </c>
      <c r="P49" s="184">
        <v>10.1488</v>
      </c>
      <c r="Q49" s="184">
        <v>8.6468000000000007</v>
      </c>
      <c r="R49" s="184">
        <v>10.2364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44340</v>
      </c>
      <c r="E50" s="184">
        <v>135.08070000000001</v>
      </c>
      <c r="F50" s="184">
        <v>0.33210000000000001</v>
      </c>
      <c r="G50" s="184">
        <v>0.33210000000000001</v>
      </c>
      <c r="H50" s="184">
        <v>1.9369000000000001</v>
      </c>
      <c r="I50" s="184">
        <v>1.7387999999999999</v>
      </c>
      <c r="J50" s="184">
        <v>3.8126000000000002</v>
      </c>
      <c r="K50" s="184">
        <v>1.5065999999999999</v>
      </c>
      <c r="L50" s="184">
        <v>9.0734999999999992</v>
      </c>
      <c r="M50" s="184">
        <v>20.263500000000001</v>
      </c>
      <c r="N50" s="184">
        <v>40.347099999999998</v>
      </c>
      <c r="O50" s="184">
        <v>11.1783</v>
      </c>
      <c r="P50" s="184">
        <v>11.4549</v>
      </c>
      <c r="Q50" s="184">
        <v>10.1721</v>
      </c>
      <c r="R50" s="184">
        <v>11.457700000000001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44340</v>
      </c>
      <c r="E51" s="184">
        <v>15.128399999999999</v>
      </c>
      <c r="F51" s="184">
        <v>0.21529999999999999</v>
      </c>
      <c r="G51" s="184">
        <v>0.21529999999999999</v>
      </c>
      <c r="H51" s="184">
        <v>2.1657999999999999</v>
      </c>
      <c r="I51" s="184">
        <v>2.4653999999999998</v>
      </c>
      <c r="J51" s="184">
        <v>5.7723000000000004</v>
      </c>
      <c r="K51" s="184">
        <v>5.3803000000000001</v>
      </c>
      <c r="L51" s="184">
        <v>22.163799999999998</v>
      </c>
      <c r="M51" s="184">
        <v>33.986400000000003</v>
      </c>
      <c r="N51" s="184">
        <v>58.3048</v>
      </c>
      <c r="O51" s="184"/>
      <c r="P51" s="184"/>
      <c r="Q51" s="184">
        <v>25.089700000000001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44340</v>
      </c>
      <c r="E52" s="184">
        <v>14.622199999999999</v>
      </c>
      <c r="F52" s="184">
        <v>0.19939999999999999</v>
      </c>
      <c r="G52" s="184">
        <v>0.19939999999999999</v>
      </c>
      <c r="H52" s="184">
        <v>2.1282000000000001</v>
      </c>
      <c r="I52" s="184">
        <v>2.3906000000000001</v>
      </c>
      <c r="J52" s="184">
        <v>5.6044</v>
      </c>
      <c r="K52" s="184">
        <v>4.8975999999999997</v>
      </c>
      <c r="L52" s="184">
        <v>21.050699999999999</v>
      </c>
      <c r="M52" s="184">
        <v>32.162500000000001</v>
      </c>
      <c r="N52" s="184">
        <v>55.423000000000002</v>
      </c>
      <c r="O52" s="184"/>
      <c r="P52" s="184"/>
      <c r="Q52" s="184">
        <v>22.808700000000002</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44340</v>
      </c>
      <c r="E57" s="184">
        <v>21.6</v>
      </c>
      <c r="F57" s="184">
        <v>0.38109999999999999</v>
      </c>
      <c r="G57" s="184">
        <v>0.38109999999999999</v>
      </c>
      <c r="H57" s="184">
        <v>1.9397</v>
      </c>
      <c r="I57" s="184">
        <v>2.0600999999999998</v>
      </c>
      <c r="J57" s="184">
        <v>6.1790000000000003</v>
      </c>
      <c r="K57" s="184">
        <v>3.2850000000000001</v>
      </c>
      <c r="L57" s="184">
        <v>16.185300000000002</v>
      </c>
      <c r="M57" s="184">
        <v>27.516400000000001</v>
      </c>
      <c r="N57" s="184">
        <v>54.594900000000003</v>
      </c>
      <c r="O57" s="184">
        <v>15.5032</v>
      </c>
      <c r="P57" s="184">
        <v>16.6768</v>
      </c>
      <c r="Q57" s="184">
        <v>14.135400000000001</v>
      </c>
      <c r="R57" s="184">
        <v>16.114899999999999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44340</v>
      </c>
      <c r="E58" s="184">
        <v>19.594000000000001</v>
      </c>
      <c r="F58" s="184">
        <v>0.36880000000000002</v>
      </c>
      <c r="G58" s="184">
        <v>0.36880000000000002</v>
      </c>
      <c r="H58" s="184">
        <v>1.9088000000000001</v>
      </c>
      <c r="I58" s="184">
        <v>2.0043000000000002</v>
      </c>
      <c r="J58" s="184">
        <v>6.0453999999999999</v>
      </c>
      <c r="K58" s="184">
        <v>2.9312999999999998</v>
      </c>
      <c r="L58" s="184">
        <v>15.3538</v>
      </c>
      <c r="M58" s="184">
        <v>26.12</v>
      </c>
      <c r="N58" s="184">
        <v>52.316499999999998</v>
      </c>
      <c r="O58" s="184">
        <v>13.7446</v>
      </c>
      <c r="P58" s="184">
        <v>14.7164</v>
      </c>
      <c r="Q58" s="184">
        <v>12.241300000000001</v>
      </c>
      <c r="R58" s="184">
        <v>14.354900000000001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44340</v>
      </c>
      <c r="E59" s="184">
        <v>14.622400000000001</v>
      </c>
      <c r="F59" s="184">
        <v>0.68169999999999997</v>
      </c>
      <c r="G59" s="184">
        <v>0.68169999999999997</v>
      </c>
      <c r="H59" s="184">
        <v>2.1774</v>
      </c>
      <c r="I59" s="184">
        <v>1.7862</v>
      </c>
      <c r="J59" s="184">
        <v>3.5390000000000001</v>
      </c>
      <c r="K59" s="184">
        <v>0.45689999999999997</v>
      </c>
      <c r="L59" s="184">
        <v>10.1366</v>
      </c>
      <c r="M59" s="184">
        <v>22.039400000000001</v>
      </c>
      <c r="N59" s="184">
        <v>43.9283</v>
      </c>
      <c r="O59" s="184"/>
      <c r="P59" s="184"/>
      <c r="Q59" s="184">
        <v>15.1525</v>
      </c>
      <c r="R59" s="184">
        <v>17.2545</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44340</v>
      </c>
      <c r="E60" s="184">
        <v>14.0025</v>
      </c>
      <c r="F60" s="184">
        <v>0.66859999999999997</v>
      </c>
      <c r="G60" s="184">
        <v>0.66859999999999997</v>
      </c>
      <c r="H60" s="184">
        <v>2.1461000000000001</v>
      </c>
      <c r="I60" s="184">
        <v>1.7239</v>
      </c>
      <c r="J60" s="184">
        <v>3.3982000000000001</v>
      </c>
      <c r="K60" s="184">
        <v>7.0000000000000007E-2</v>
      </c>
      <c r="L60" s="184">
        <v>9.2698999999999998</v>
      </c>
      <c r="M60" s="184">
        <v>20.555299999999999</v>
      </c>
      <c r="N60" s="184">
        <v>41.488</v>
      </c>
      <c r="O60" s="184"/>
      <c r="P60" s="184"/>
      <c r="Q60" s="184">
        <v>13.315099999999999</v>
      </c>
      <c r="R60" s="184">
        <v>15.3721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44340</v>
      </c>
      <c r="E61" s="184">
        <v>13.253500000000001</v>
      </c>
      <c r="F61" s="184">
        <v>-0.11459999999999999</v>
      </c>
      <c r="G61" s="184">
        <v>-0.11459999999999999</v>
      </c>
      <c r="H61" s="184">
        <v>1.181</v>
      </c>
      <c r="I61" s="184">
        <v>1.4591000000000001</v>
      </c>
      <c r="J61" s="184">
        <v>4.7516999999999996</v>
      </c>
      <c r="K61" s="184">
        <v>2.0222000000000002</v>
      </c>
      <c r="L61" s="184">
        <v>12.674899999999999</v>
      </c>
      <c r="M61" s="184">
        <v>22.028400000000001</v>
      </c>
      <c r="N61" s="184">
        <v>42.220199999999998</v>
      </c>
      <c r="O61" s="184">
        <v>10.6541</v>
      </c>
      <c r="P61" s="184"/>
      <c r="Q61" s="184">
        <v>9.6142000000000003</v>
      </c>
      <c r="R61" s="184">
        <v>10.4809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44340</v>
      </c>
      <c r="E62" s="184">
        <v>12.5665</v>
      </c>
      <c r="F62" s="184">
        <v>-0.1303</v>
      </c>
      <c r="G62" s="184">
        <v>-0.1303</v>
      </c>
      <c r="H62" s="184">
        <v>1.1436999999999999</v>
      </c>
      <c r="I62" s="184">
        <v>1.3853</v>
      </c>
      <c r="J62" s="184">
        <v>4.5823</v>
      </c>
      <c r="K62" s="184">
        <v>1.5499000000000001</v>
      </c>
      <c r="L62" s="184">
        <v>11.6318</v>
      </c>
      <c r="M62" s="184">
        <v>20.328399999999998</v>
      </c>
      <c r="N62" s="184">
        <v>39.554900000000004</v>
      </c>
      <c r="O62" s="184">
        <v>8.7392000000000003</v>
      </c>
      <c r="P62" s="184"/>
      <c r="Q62" s="184">
        <v>7.7291999999999996</v>
      </c>
      <c r="R62" s="184">
        <v>8.5309000000000008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44340</v>
      </c>
      <c r="E63" s="184">
        <v>59.0441</v>
      </c>
      <c r="F63" s="184">
        <v>0.23039999999999999</v>
      </c>
      <c r="G63" s="184">
        <v>0.23039999999999999</v>
      </c>
      <c r="H63" s="184">
        <v>1.5556000000000001</v>
      </c>
      <c r="I63" s="184">
        <v>1.3272999999999999</v>
      </c>
      <c r="J63" s="184">
        <v>5.6374000000000004</v>
      </c>
      <c r="K63" s="184">
        <v>4.3079000000000001</v>
      </c>
      <c r="L63" s="184">
        <v>21.646100000000001</v>
      </c>
      <c r="M63" s="184">
        <v>32.878700000000002</v>
      </c>
      <c r="N63" s="184">
        <v>61.080199999999998</v>
      </c>
      <c r="O63" s="184">
        <v>3.3260999999999998</v>
      </c>
      <c r="P63" s="184">
        <v>8.2302</v>
      </c>
      <c r="Q63" s="184">
        <v>11.7651</v>
      </c>
      <c r="R63" s="184">
        <v>4.7420999999999998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44340</v>
      </c>
      <c r="E64" s="184">
        <v>64.405600000000007</v>
      </c>
      <c r="F64" s="184">
        <v>0.23669999999999999</v>
      </c>
      <c r="G64" s="184">
        <v>0.23669999999999999</v>
      </c>
      <c r="H64" s="184">
        <v>1.5714999999999999</v>
      </c>
      <c r="I64" s="184">
        <v>1.3591</v>
      </c>
      <c r="J64" s="184">
        <v>5.7126000000000001</v>
      </c>
      <c r="K64" s="184">
        <v>4.5349000000000004</v>
      </c>
      <c r="L64" s="184">
        <v>22.144300000000001</v>
      </c>
      <c r="M64" s="184">
        <v>33.678199999999997</v>
      </c>
      <c r="N64" s="184">
        <v>62.368600000000001</v>
      </c>
      <c r="O64" s="184">
        <v>4.2236000000000002</v>
      </c>
      <c r="P64" s="184">
        <v>9.4661000000000008</v>
      </c>
      <c r="Q64" s="184">
        <v>11.5169</v>
      </c>
      <c r="R64" s="184">
        <v>5.5549999999999997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44340</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44340</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44340</v>
      </c>
      <c r="E69" s="184">
        <v>87.49</v>
      </c>
      <c r="F69" s="184">
        <v>0.37859999999999999</v>
      </c>
      <c r="G69" s="184">
        <v>0.37859999999999999</v>
      </c>
      <c r="H69" s="184">
        <v>2.2317999999999998</v>
      </c>
      <c r="I69" s="184">
        <v>0.88790000000000002</v>
      </c>
      <c r="J69" s="184">
        <v>4.6906999999999996</v>
      </c>
      <c r="K69" s="184">
        <v>4.9166999999999996</v>
      </c>
      <c r="L69" s="184">
        <v>15.5441</v>
      </c>
      <c r="M69" s="184">
        <v>27.909400000000002</v>
      </c>
      <c r="N69" s="184">
        <v>51.157600000000002</v>
      </c>
      <c r="O69" s="184">
        <v>10.1876</v>
      </c>
      <c r="P69" s="184">
        <v>10.089399999999999</v>
      </c>
      <c r="Q69" s="184">
        <v>13.3492</v>
      </c>
      <c r="R69" s="184">
        <v>12.309900000000001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44340</v>
      </c>
      <c r="E70" s="184">
        <v>97.67</v>
      </c>
      <c r="F70" s="184">
        <v>0.3906</v>
      </c>
      <c r="G70" s="184">
        <v>0.3906</v>
      </c>
      <c r="H70" s="184">
        <v>2.2614999999999998</v>
      </c>
      <c r="I70" s="184">
        <v>0.95089999999999997</v>
      </c>
      <c r="J70" s="184">
        <v>4.8411</v>
      </c>
      <c r="K70" s="184">
        <v>5.3387000000000002</v>
      </c>
      <c r="L70" s="184">
        <v>16.4818</v>
      </c>
      <c r="M70" s="184">
        <v>29.467099999999999</v>
      </c>
      <c r="N70" s="184">
        <v>53.665799999999997</v>
      </c>
      <c r="O70" s="184">
        <v>11.8864</v>
      </c>
      <c r="P70" s="184">
        <v>11.7286</v>
      </c>
      <c r="Q70" s="184">
        <v>12.3011</v>
      </c>
      <c r="R70" s="184">
        <v>14.1343</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44340</v>
      </c>
      <c r="E71" s="184">
        <v>97.23</v>
      </c>
      <c r="F71" s="184">
        <v>0.3095</v>
      </c>
      <c r="G71" s="184">
        <v>0.3095</v>
      </c>
      <c r="H71" s="184">
        <v>1.4186000000000001</v>
      </c>
      <c r="I71" s="184">
        <v>1.3869</v>
      </c>
      <c r="J71" s="184">
        <v>4.6383999999999999</v>
      </c>
      <c r="K71" s="184">
        <v>1.8754999999999999</v>
      </c>
      <c r="L71" s="184">
        <v>14.9155</v>
      </c>
      <c r="M71" s="184">
        <v>26.3384</v>
      </c>
      <c r="N71" s="184">
        <v>50.814300000000003</v>
      </c>
      <c r="O71" s="184">
        <v>9.1706000000000003</v>
      </c>
      <c r="P71" s="184">
        <v>14.387700000000001</v>
      </c>
      <c r="Q71" s="184">
        <v>11.228999999999999</v>
      </c>
      <c r="R71" s="184">
        <v>11.624499999999999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44340</v>
      </c>
      <c r="E72" s="184">
        <v>106.1</v>
      </c>
      <c r="F72" s="184">
        <v>0.312</v>
      </c>
      <c r="G72" s="184">
        <v>0.312</v>
      </c>
      <c r="H72" s="184">
        <v>1.4437</v>
      </c>
      <c r="I72" s="184">
        <v>1.4242999999999999</v>
      </c>
      <c r="J72" s="184">
        <v>4.7384000000000004</v>
      </c>
      <c r="K72" s="184">
        <v>2.1764000000000001</v>
      </c>
      <c r="L72" s="184">
        <v>15.602499999999999</v>
      </c>
      <c r="M72" s="184">
        <v>27.493400000000001</v>
      </c>
      <c r="N72" s="184">
        <v>52.661900000000003</v>
      </c>
      <c r="O72" s="184">
        <v>10.465299999999999</v>
      </c>
      <c r="P72" s="184">
        <v>15.769500000000001</v>
      </c>
      <c r="Q72" s="184">
        <v>14.3423</v>
      </c>
      <c r="R72" s="184">
        <v>13.009499999999999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44340</v>
      </c>
      <c r="E73" s="184">
        <v>237.31460000000001</v>
      </c>
      <c r="F73" s="184">
        <v>0.20230000000000001</v>
      </c>
      <c r="G73" s="184">
        <v>0.20230000000000001</v>
      </c>
      <c r="H73" s="184">
        <v>0.45889999999999997</v>
      </c>
      <c r="I73" s="184">
        <v>-2.64E-2</v>
      </c>
      <c r="J73" s="184">
        <v>8.0609000000000002</v>
      </c>
      <c r="K73" s="184">
        <v>20.550999999999998</v>
      </c>
      <c r="L73" s="184">
        <v>37.9619</v>
      </c>
      <c r="M73" s="184">
        <v>48.151699999999998</v>
      </c>
      <c r="N73" s="184">
        <v>92.483599999999996</v>
      </c>
      <c r="O73" s="184">
        <v>23.665400000000002</v>
      </c>
      <c r="P73" s="184">
        <v>17.801300000000001</v>
      </c>
      <c r="Q73" s="184">
        <v>16.980399999999999</v>
      </c>
      <c r="R73" s="184">
        <v>30.358799999999999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44340</v>
      </c>
      <c r="E74" s="184">
        <v>245.3486</v>
      </c>
      <c r="F74" s="184">
        <v>0.2019</v>
      </c>
      <c r="G74" s="184">
        <v>0.2019</v>
      </c>
      <c r="H74" s="184">
        <v>0.4194</v>
      </c>
      <c r="I74" s="184">
        <v>-6.5799999999999997E-2</v>
      </c>
      <c r="J74" s="184">
        <v>8.0281000000000002</v>
      </c>
      <c r="K74" s="184">
        <v>20.513000000000002</v>
      </c>
      <c r="L74" s="184">
        <v>38.020099999999999</v>
      </c>
      <c r="M74" s="184">
        <v>48.234499999999997</v>
      </c>
      <c r="N74" s="184">
        <v>93.157799999999995</v>
      </c>
      <c r="O74" s="184">
        <v>24.7454</v>
      </c>
      <c r="P74" s="184">
        <v>18.4925</v>
      </c>
      <c r="Q74" s="184">
        <v>17.501000000000001</v>
      </c>
      <c r="R74" s="184">
        <v>31.669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44340</v>
      </c>
      <c r="E75" s="184">
        <v>192.88829999999999</v>
      </c>
      <c r="F75" s="184">
        <v>0.215</v>
      </c>
      <c r="G75" s="184">
        <v>0.215</v>
      </c>
      <c r="H75" s="184">
        <v>1.9923</v>
      </c>
      <c r="I75" s="184">
        <v>1.8011999999999999</v>
      </c>
      <c r="J75" s="184">
        <v>5.6684999999999999</v>
      </c>
      <c r="K75" s="184">
        <v>3.2646000000000002</v>
      </c>
      <c r="L75" s="184">
        <v>15.7148</v>
      </c>
      <c r="M75" s="184">
        <v>26.4986</v>
      </c>
      <c r="N75" s="184">
        <v>48.8277</v>
      </c>
      <c r="O75" s="184">
        <v>13.479900000000001</v>
      </c>
      <c r="P75" s="184">
        <v>14.5063</v>
      </c>
      <c r="Q75" s="184">
        <v>15.691800000000001</v>
      </c>
      <c r="R75" s="184">
        <v>14.902200000000001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44340</v>
      </c>
      <c r="E76" s="184">
        <v>85.800394186979204</v>
      </c>
      <c r="F76" s="184">
        <v>0.215</v>
      </c>
      <c r="G76" s="184">
        <v>0.215</v>
      </c>
      <c r="H76" s="184">
        <v>1.9923999999999999</v>
      </c>
      <c r="I76" s="184">
        <v>1.8012999999999999</v>
      </c>
      <c r="J76" s="184">
        <v>5.6685999999999996</v>
      </c>
      <c r="K76" s="184">
        <v>3.2648000000000001</v>
      </c>
      <c r="L76" s="184">
        <v>15.715299999999999</v>
      </c>
      <c r="M76" s="184">
        <v>26.499199999999998</v>
      </c>
      <c r="N76" s="184">
        <v>48.825099999999999</v>
      </c>
      <c r="O76" s="184">
        <v>13.2057</v>
      </c>
      <c r="P76" s="184">
        <v>14.3362</v>
      </c>
      <c r="Q76" s="184">
        <v>15.5886</v>
      </c>
      <c r="R76" s="184">
        <v>14.7026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44340</v>
      </c>
      <c r="E77" s="184">
        <v>426.76269931752898</v>
      </c>
      <c r="F77" s="184">
        <v>0.20899999999999999</v>
      </c>
      <c r="G77" s="184">
        <v>0.20899999999999999</v>
      </c>
      <c r="H77" s="184">
        <v>1.9782999999999999</v>
      </c>
      <c r="I77" s="184">
        <v>1.7732000000000001</v>
      </c>
      <c r="J77" s="184">
        <v>5.6037999999999997</v>
      </c>
      <c r="K77" s="184">
        <v>3.0828000000000002</v>
      </c>
      <c r="L77" s="184">
        <v>15.308</v>
      </c>
      <c r="M77" s="184">
        <v>25.853999999999999</v>
      </c>
      <c r="N77" s="184">
        <v>47.816099999999999</v>
      </c>
      <c r="O77" s="184">
        <v>12.6732</v>
      </c>
      <c r="P77" s="184">
        <v>13.5199</v>
      </c>
      <c r="Q77" s="184">
        <v>15.8988</v>
      </c>
      <c r="R77" s="184">
        <v>14.1547</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44340</v>
      </c>
      <c r="E78" s="184">
        <v>385.66979168648697</v>
      </c>
      <c r="F78" s="184">
        <v>0.20899999999999999</v>
      </c>
      <c r="G78" s="184">
        <v>0.20899999999999999</v>
      </c>
      <c r="H78" s="184">
        <v>1.9782999999999999</v>
      </c>
      <c r="I78" s="184">
        <v>1.7729999999999999</v>
      </c>
      <c r="J78" s="184">
        <v>5.6039000000000003</v>
      </c>
      <c r="K78" s="184">
        <v>3.0832000000000002</v>
      </c>
      <c r="L78" s="184">
        <v>15.309100000000001</v>
      </c>
      <c r="M78" s="184">
        <v>25.855899999999998</v>
      </c>
      <c r="N78" s="184">
        <v>47.8187</v>
      </c>
      <c r="O78" s="184">
        <v>12.400399999999999</v>
      </c>
      <c r="P78" s="184">
        <v>13.3538</v>
      </c>
      <c r="Q78" s="184">
        <v>15.4558</v>
      </c>
      <c r="R78" s="184">
        <v>13.960100000000001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44340</v>
      </c>
      <c r="E79" s="184">
        <v>22.300799999999999</v>
      </c>
      <c r="F79" s="184">
        <v>0.11990000000000001</v>
      </c>
      <c r="G79" s="184">
        <v>0.11990000000000001</v>
      </c>
      <c r="H79" s="184">
        <v>1.3170999999999999</v>
      </c>
      <c r="I79" s="184">
        <v>1.3277000000000001</v>
      </c>
      <c r="J79" s="184">
        <v>3.7029000000000001</v>
      </c>
      <c r="K79" s="184">
        <v>2.0649999999999999</v>
      </c>
      <c r="L79" s="184">
        <v>10.7036</v>
      </c>
      <c r="M79" s="184">
        <v>20.277699999999999</v>
      </c>
      <c r="N79" s="184">
        <v>43.314900000000002</v>
      </c>
      <c r="O79" s="184">
        <v>10.797499999999999</v>
      </c>
      <c r="P79" s="184">
        <v>11.906000000000001</v>
      </c>
      <c r="Q79" s="184">
        <v>11.3453</v>
      </c>
      <c r="R79" s="184">
        <v>12.2157</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44340</v>
      </c>
      <c r="E80" s="184">
        <v>20.813199999999998</v>
      </c>
      <c r="F80" s="184">
        <v>0.1077</v>
      </c>
      <c r="G80" s="184">
        <v>0.1077</v>
      </c>
      <c r="H80" s="184">
        <v>1.2882</v>
      </c>
      <c r="I80" s="184">
        <v>1.2689999999999999</v>
      </c>
      <c r="J80" s="184">
        <v>3.5703999999999998</v>
      </c>
      <c r="K80" s="184">
        <v>1.6904999999999999</v>
      </c>
      <c r="L80" s="184">
        <v>9.8803000000000001</v>
      </c>
      <c r="M80" s="184">
        <v>18.926500000000001</v>
      </c>
      <c r="N80" s="184">
        <v>41.140900000000002</v>
      </c>
      <c r="O80" s="184">
        <v>9.2483000000000004</v>
      </c>
      <c r="P80" s="184">
        <v>10.684799999999999</v>
      </c>
      <c r="Q80" s="184">
        <v>10.3224</v>
      </c>
      <c r="R80" s="184">
        <v>10.532400000000001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44340</v>
      </c>
      <c r="E81" s="184">
        <v>116.4936</v>
      </c>
      <c r="F81" s="184">
        <v>0.152</v>
      </c>
      <c r="G81" s="184">
        <v>0.152</v>
      </c>
      <c r="H81" s="184">
        <v>1.8614999999999999</v>
      </c>
      <c r="I81" s="184">
        <v>1.6604000000000001</v>
      </c>
      <c r="J81" s="184">
        <v>5.5090000000000003</v>
      </c>
      <c r="K81" s="184">
        <v>2.1677</v>
      </c>
      <c r="L81" s="184">
        <v>15.8086</v>
      </c>
      <c r="M81" s="184">
        <v>24.1433</v>
      </c>
      <c r="N81" s="184">
        <v>44.662399999999998</v>
      </c>
      <c r="O81" s="184">
        <v>11.3019</v>
      </c>
      <c r="P81" s="184">
        <v>12.999499999999999</v>
      </c>
      <c r="Q81" s="184">
        <v>12.431800000000001</v>
      </c>
      <c r="R81" s="184">
        <v>12.715999999999999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44340</v>
      </c>
      <c r="E82" s="184">
        <v>125.1544</v>
      </c>
      <c r="F82" s="184">
        <v>0.16239999999999999</v>
      </c>
      <c r="G82" s="184">
        <v>0.16239999999999999</v>
      </c>
      <c r="H82" s="184">
        <v>1.8861000000000001</v>
      </c>
      <c r="I82" s="184">
        <v>1.71</v>
      </c>
      <c r="J82" s="184">
        <v>5.6233000000000004</v>
      </c>
      <c r="K82" s="184">
        <v>2.4883999999999999</v>
      </c>
      <c r="L82" s="184">
        <v>16.520499999999998</v>
      </c>
      <c r="M82" s="184">
        <v>25.2468</v>
      </c>
      <c r="N82" s="184">
        <v>46.352200000000003</v>
      </c>
      <c r="O82" s="184">
        <v>12.594799999999999</v>
      </c>
      <c r="P82" s="184">
        <v>14.262499999999999</v>
      </c>
      <c r="Q82" s="184">
        <v>11.474600000000001</v>
      </c>
      <c r="R82" s="184">
        <v>13.900600000000001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44340</v>
      </c>
      <c r="E83" s="184">
        <v>288.06</v>
      </c>
      <c r="F83" s="184">
        <v>0.3871</v>
      </c>
      <c r="G83" s="184">
        <v>0.3871</v>
      </c>
      <c r="H83" s="184">
        <v>2.0331000000000001</v>
      </c>
      <c r="I83" s="184">
        <v>2.1772</v>
      </c>
      <c r="J83" s="184">
        <v>6.2394999999999996</v>
      </c>
      <c r="K83" s="184">
        <v>1.3021</v>
      </c>
      <c r="L83" s="184">
        <v>16.0566</v>
      </c>
      <c r="M83" s="184">
        <v>28.101700000000001</v>
      </c>
      <c r="N83" s="184">
        <v>53.6419</v>
      </c>
      <c r="O83" s="184">
        <v>10.875500000000001</v>
      </c>
      <c r="P83" s="184">
        <v>11.312799999999999</v>
      </c>
      <c r="Q83" s="184">
        <v>13.535299999999999</v>
      </c>
      <c r="R83" s="184">
        <v>11.8742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44340</v>
      </c>
      <c r="E84" s="184">
        <v>363.62502572037801</v>
      </c>
      <c r="F84" s="184">
        <v>0.37909999999999999</v>
      </c>
      <c r="G84" s="184">
        <v>0.37909999999999999</v>
      </c>
      <c r="H84" s="184">
        <v>2.0141</v>
      </c>
      <c r="I84" s="184">
        <v>2.1398000000000001</v>
      </c>
      <c r="J84" s="184">
        <v>6.1539999999999999</v>
      </c>
      <c r="K84" s="184">
        <v>1.0598000000000001</v>
      </c>
      <c r="L84" s="184">
        <v>15.474399999999999</v>
      </c>
      <c r="M84" s="184">
        <v>27.125800000000002</v>
      </c>
      <c r="N84" s="184">
        <v>52.059800000000003</v>
      </c>
      <c r="O84" s="184">
        <v>9.5878999999999994</v>
      </c>
      <c r="P84" s="184">
        <v>10.017300000000001</v>
      </c>
      <c r="Q84" s="184">
        <v>15.0426</v>
      </c>
      <c r="R84" s="184">
        <v>10.7209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44340</v>
      </c>
      <c r="E85" s="184">
        <v>11</v>
      </c>
      <c r="F85" s="184">
        <v>0.27350000000000002</v>
      </c>
      <c r="G85" s="184">
        <v>0.27350000000000002</v>
      </c>
      <c r="H85" s="184">
        <v>1.9461999999999999</v>
      </c>
      <c r="I85" s="184">
        <v>1.9461999999999999</v>
      </c>
      <c r="J85" s="184">
        <v>4.8617999999999997</v>
      </c>
      <c r="K85" s="184">
        <v>2.3256000000000001</v>
      </c>
      <c r="L85" s="184"/>
      <c r="M85" s="184"/>
      <c r="N85" s="184"/>
      <c r="O85" s="184"/>
      <c r="P85" s="184"/>
      <c r="Q85" s="184">
        <v>10</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44340</v>
      </c>
      <c r="E86" s="184">
        <v>10.94</v>
      </c>
      <c r="F86" s="184">
        <v>0.27500000000000002</v>
      </c>
      <c r="G86" s="184">
        <v>0.27500000000000002</v>
      </c>
      <c r="H86" s="184">
        <v>1.8622000000000001</v>
      </c>
      <c r="I86" s="184">
        <v>1.8622000000000001</v>
      </c>
      <c r="J86" s="184">
        <v>4.6890000000000001</v>
      </c>
      <c r="K86" s="184">
        <v>1.9571000000000001</v>
      </c>
      <c r="L86" s="184"/>
      <c r="M86" s="184"/>
      <c r="N86" s="184"/>
      <c r="O86" s="184"/>
      <c r="P86" s="184"/>
      <c r="Q86" s="184">
        <v>9.4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44340</v>
      </c>
      <c r="E87" s="184">
        <v>230.0274</v>
      </c>
      <c r="F87" s="184">
        <v>0.38150000000000001</v>
      </c>
      <c r="G87" s="184">
        <v>0.38150000000000001</v>
      </c>
      <c r="H87" s="184">
        <v>2.2141000000000002</v>
      </c>
      <c r="I87" s="184">
        <v>2.1547000000000001</v>
      </c>
      <c r="J87" s="184">
        <v>7.2473999999999998</v>
      </c>
      <c r="K87" s="184">
        <v>5.4648000000000003</v>
      </c>
      <c r="L87" s="184">
        <v>22.395</v>
      </c>
      <c r="M87" s="184">
        <v>32.949399999999997</v>
      </c>
      <c r="N87" s="184">
        <v>61.821199999999997</v>
      </c>
      <c r="O87" s="184">
        <v>10.684699999999999</v>
      </c>
      <c r="P87" s="184">
        <v>12.614100000000001</v>
      </c>
      <c r="Q87" s="184">
        <v>12.098699999999999</v>
      </c>
      <c r="R87" s="184">
        <v>14.5311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44340</v>
      </c>
      <c r="E88" s="184">
        <v>225.10262010572799</v>
      </c>
      <c r="F88" s="184">
        <v>0.37619999999999998</v>
      </c>
      <c r="G88" s="184">
        <v>0.37619999999999998</v>
      </c>
      <c r="H88" s="184">
        <v>2.2012999999999998</v>
      </c>
      <c r="I88" s="184">
        <v>2.1288999999999998</v>
      </c>
      <c r="J88" s="184">
        <v>7.1877000000000004</v>
      </c>
      <c r="K88" s="184">
        <v>5.2931999999999997</v>
      </c>
      <c r="L88" s="184">
        <v>21.991599999999998</v>
      </c>
      <c r="M88" s="184">
        <v>32.165700000000001</v>
      </c>
      <c r="N88" s="184">
        <v>60.581800000000001</v>
      </c>
      <c r="O88" s="184">
        <v>9.8996999999999993</v>
      </c>
      <c r="P88" s="184">
        <v>11.8256</v>
      </c>
      <c r="Q88" s="184">
        <v>12.515000000000001</v>
      </c>
      <c r="R88" s="184">
        <v>13.688800000000001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0.31444342105263157</v>
      </c>
      <c r="G89" s="186">
        <v>0.31444342105263157</v>
      </c>
      <c r="H89" s="186">
        <v>1.8423381578947378</v>
      </c>
      <c r="I89" s="186">
        <v>1.8344407894736845</v>
      </c>
      <c r="J89" s="186">
        <v>5.5510684210526309</v>
      </c>
      <c r="K89" s="186">
        <v>3.8843894736842097</v>
      </c>
      <c r="L89" s="186">
        <v>16.770863513513518</v>
      </c>
      <c r="M89" s="186">
        <v>28.112735135135136</v>
      </c>
      <c r="N89" s="186">
        <v>53.593766216216189</v>
      </c>
      <c r="O89" s="186">
        <v>11.885671666666665</v>
      </c>
      <c r="P89" s="186">
        <v>13.235524000000003</v>
      </c>
      <c r="Q89" s="186">
        <v>12.891271052631579</v>
      </c>
      <c r="R89" s="186">
        <v>14.747010000000007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0.29259999999999997</v>
      </c>
      <c r="G90" s="186">
        <v>0.29259999999999997</v>
      </c>
      <c r="H90" s="186">
        <v>1.9109</v>
      </c>
      <c r="I90" s="186">
        <v>1.8167499999999999</v>
      </c>
      <c r="J90" s="186">
        <v>5.5118</v>
      </c>
      <c r="K90" s="186">
        <v>3.1932</v>
      </c>
      <c r="L90" s="186">
        <v>16.179300000000001</v>
      </c>
      <c r="M90" s="186">
        <v>28.005549999999999</v>
      </c>
      <c r="N90" s="186">
        <v>52.380600000000001</v>
      </c>
      <c r="O90" s="186">
        <v>11.7102</v>
      </c>
      <c r="P90" s="186">
        <v>13.332650000000001</v>
      </c>
      <c r="Q90" s="186">
        <v>12.921949999999999</v>
      </c>
      <c r="R90" s="186">
        <v>14.144500000000001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44340</v>
      </c>
      <c r="E93" s="184">
        <v>20.948699999999999</v>
      </c>
      <c r="F93" s="184">
        <v>7.17E-2</v>
      </c>
      <c r="G93" s="184">
        <v>7.17E-2</v>
      </c>
      <c r="H93" s="184">
        <v>0.1166</v>
      </c>
      <c r="I93" s="184">
        <v>0.20469999999999999</v>
      </c>
      <c r="J93" s="184">
        <v>0.2407</v>
      </c>
      <c r="K93" s="184">
        <v>1.1056999999999999</v>
      </c>
      <c r="L93" s="184">
        <v>1.9913000000000001</v>
      </c>
      <c r="M93" s="184">
        <v>2.8102</v>
      </c>
      <c r="N93" s="184">
        <v>3.2606999999999999</v>
      </c>
      <c r="O93" s="184">
        <v>5.1951000000000001</v>
      </c>
      <c r="P93" s="184">
        <v>5.5122999999999998</v>
      </c>
      <c r="Q93" s="184">
        <v>6.4443000000000001</v>
      </c>
      <c r="R93" s="184">
        <v>4.6623000000000001</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44340</v>
      </c>
      <c r="E94" s="184">
        <v>21.942699999999999</v>
      </c>
      <c r="F94" s="184">
        <v>7.6600000000000001E-2</v>
      </c>
      <c r="G94" s="184">
        <v>7.6600000000000001E-2</v>
      </c>
      <c r="H94" s="184">
        <v>0.12909999999999999</v>
      </c>
      <c r="I94" s="184">
        <v>0.23019999999999999</v>
      </c>
      <c r="J94" s="184">
        <v>0.29659999999999997</v>
      </c>
      <c r="K94" s="184">
        <v>1.2659</v>
      </c>
      <c r="L94" s="184">
        <v>2.3098000000000001</v>
      </c>
      <c r="M94" s="184">
        <v>3.2894000000000001</v>
      </c>
      <c r="N94" s="184">
        <v>3.9013</v>
      </c>
      <c r="O94" s="184">
        <v>5.8270999999999997</v>
      </c>
      <c r="P94" s="184">
        <v>6.1596000000000002</v>
      </c>
      <c r="Q94" s="184">
        <v>7.1727999999999996</v>
      </c>
      <c r="R94" s="184">
        <v>5.2911000000000001</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44340</v>
      </c>
      <c r="E95" s="184">
        <v>15.551299999999999</v>
      </c>
      <c r="F95" s="184">
        <v>0.1062</v>
      </c>
      <c r="G95" s="184">
        <v>0.1062</v>
      </c>
      <c r="H95" s="184">
        <v>0.17</v>
      </c>
      <c r="I95" s="184">
        <v>0.23910000000000001</v>
      </c>
      <c r="J95" s="184">
        <v>0.2747</v>
      </c>
      <c r="K95" s="184">
        <v>1.196</v>
      </c>
      <c r="L95" s="184">
        <v>2.1545999999999998</v>
      </c>
      <c r="M95" s="184">
        <v>3.2265999999999999</v>
      </c>
      <c r="N95" s="184">
        <v>3.7008999999999999</v>
      </c>
      <c r="O95" s="184">
        <v>5.8327999999999998</v>
      </c>
      <c r="P95" s="184">
        <v>6.2910000000000004</v>
      </c>
      <c r="Q95" s="184">
        <v>6.7286000000000001</v>
      </c>
      <c r="R95" s="184">
        <v>5.2503000000000002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44340</v>
      </c>
      <c r="E96" s="184">
        <v>14.736700000000001</v>
      </c>
      <c r="F96" s="184">
        <v>9.9900000000000003E-2</v>
      </c>
      <c r="G96" s="184">
        <v>9.9900000000000003E-2</v>
      </c>
      <c r="H96" s="184">
        <v>0.15559999999999999</v>
      </c>
      <c r="I96" s="184">
        <v>0.21010000000000001</v>
      </c>
      <c r="J96" s="184">
        <v>0.21079999999999999</v>
      </c>
      <c r="K96" s="184">
        <v>1.0103</v>
      </c>
      <c r="L96" s="184">
        <v>1.7735000000000001</v>
      </c>
      <c r="M96" s="184">
        <v>2.6461000000000001</v>
      </c>
      <c r="N96" s="184">
        <v>2.9192999999999998</v>
      </c>
      <c r="O96" s="184">
        <v>5.0517000000000003</v>
      </c>
      <c r="P96" s="184">
        <v>5.4729000000000001</v>
      </c>
      <c r="Q96" s="184">
        <v>5.8851000000000004</v>
      </c>
      <c r="R96" s="184">
        <v>4.4814999999999996</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44340</v>
      </c>
      <c r="E97" s="184">
        <v>13.077</v>
      </c>
      <c r="F97" s="184">
        <v>9.1800000000000007E-2</v>
      </c>
      <c r="G97" s="184">
        <v>9.1800000000000007E-2</v>
      </c>
      <c r="H97" s="184">
        <v>0.13020000000000001</v>
      </c>
      <c r="I97" s="184">
        <v>0.22989999999999999</v>
      </c>
      <c r="J97" s="184">
        <v>0.22989999999999999</v>
      </c>
      <c r="K97" s="184">
        <v>1.1369</v>
      </c>
      <c r="L97" s="184">
        <v>2.2040000000000002</v>
      </c>
      <c r="M97" s="184">
        <v>3.3673000000000002</v>
      </c>
      <c r="N97" s="184">
        <v>3.9258999999999999</v>
      </c>
      <c r="O97" s="184">
        <v>5.9291999999999998</v>
      </c>
      <c r="P97" s="184"/>
      <c r="Q97" s="184">
        <v>6.2786999999999997</v>
      </c>
      <c r="R97" s="184">
        <v>5.4477000000000002</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44340</v>
      </c>
      <c r="E98" s="184">
        <v>12.741</v>
      </c>
      <c r="F98" s="184">
        <v>9.4299999999999995E-2</v>
      </c>
      <c r="G98" s="184">
        <v>9.4299999999999995E-2</v>
      </c>
      <c r="H98" s="184">
        <v>0.12570000000000001</v>
      </c>
      <c r="I98" s="184">
        <v>0.21240000000000001</v>
      </c>
      <c r="J98" s="184">
        <v>0.18079999999999999</v>
      </c>
      <c r="K98" s="184">
        <v>0.99080000000000001</v>
      </c>
      <c r="L98" s="184">
        <v>1.8872</v>
      </c>
      <c r="M98" s="184">
        <v>2.8828</v>
      </c>
      <c r="N98" s="184">
        <v>3.2913999999999999</v>
      </c>
      <c r="O98" s="184">
        <v>5.3057999999999996</v>
      </c>
      <c r="P98" s="184"/>
      <c r="Q98" s="184">
        <v>5.6525999999999996</v>
      </c>
      <c r="R98" s="184">
        <v>4.8276000000000003</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44340</v>
      </c>
      <c r="E99" s="184">
        <v>11.515599999999999</v>
      </c>
      <c r="F99" s="184">
        <v>8.43E-2</v>
      </c>
      <c r="G99" s="184">
        <v>8.43E-2</v>
      </c>
      <c r="H99" s="184">
        <v>0.13569999999999999</v>
      </c>
      <c r="I99" s="184">
        <v>0.18709999999999999</v>
      </c>
      <c r="J99" s="184">
        <v>0.21229999999999999</v>
      </c>
      <c r="K99" s="184">
        <v>0.89629999999999999</v>
      </c>
      <c r="L99" s="184">
        <v>1.5011000000000001</v>
      </c>
      <c r="M99" s="184">
        <v>2.3409</v>
      </c>
      <c r="N99" s="184">
        <v>3.0423</v>
      </c>
      <c r="O99" s="184"/>
      <c r="P99" s="184"/>
      <c r="Q99" s="184">
        <v>4.9268999999999998</v>
      </c>
      <c r="R99" s="184">
        <v>4.2324000000000002</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44340</v>
      </c>
      <c r="E100" s="184">
        <v>11.2819</v>
      </c>
      <c r="F100" s="184">
        <v>8.0699999999999994E-2</v>
      </c>
      <c r="G100" s="184">
        <v>8.0699999999999994E-2</v>
      </c>
      <c r="H100" s="184">
        <v>0.12690000000000001</v>
      </c>
      <c r="I100" s="184">
        <v>0.1696</v>
      </c>
      <c r="J100" s="184">
        <v>0.1651</v>
      </c>
      <c r="K100" s="184">
        <v>0.72230000000000005</v>
      </c>
      <c r="L100" s="184">
        <v>1.1267</v>
      </c>
      <c r="M100" s="184">
        <v>1.7625</v>
      </c>
      <c r="N100" s="184">
        <v>2.2568999999999999</v>
      </c>
      <c r="O100" s="184"/>
      <c r="P100" s="184"/>
      <c r="Q100" s="184">
        <v>4.1962000000000002</v>
      </c>
      <c r="R100" s="184">
        <v>3.4538000000000002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44340</v>
      </c>
      <c r="E101" s="184">
        <v>12.065</v>
      </c>
      <c r="F101" s="184">
        <v>8.3000000000000004E-2</v>
      </c>
      <c r="G101" s="184">
        <v>8.3000000000000004E-2</v>
      </c>
      <c r="H101" s="184">
        <v>0.1162</v>
      </c>
      <c r="I101" s="184">
        <v>0.2326</v>
      </c>
      <c r="J101" s="184">
        <v>0.2576</v>
      </c>
      <c r="K101" s="184">
        <v>1.1146</v>
      </c>
      <c r="L101" s="184">
        <v>1.9864999999999999</v>
      </c>
      <c r="M101" s="184">
        <v>3.0404</v>
      </c>
      <c r="N101" s="184">
        <v>3.6957</v>
      </c>
      <c r="O101" s="184">
        <v>5.7205000000000004</v>
      </c>
      <c r="P101" s="184"/>
      <c r="Q101" s="184">
        <v>5.8014999999999999</v>
      </c>
      <c r="R101" s="184">
        <v>5.1241000000000003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44340</v>
      </c>
      <c r="E102" s="184">
        <v>11.826000000000001</v>
      </c>
      <c r="F102" s="184">
        <v>7.6200000000000004E-2</v>
      </c>
      <c r="G102" s="184">
        <v>7.6200000000000004E-2</v>
      </c>
      <c r="H102" s="184">
        <v>0.1016</v>
      </c>
      <c r="I102" s="184">
        <v>0.21179999999999999</v>
      </c>
      <c r="J102" s="184">
        <v>0.21179999999999999</v>
      </c>
      <c r="K102" s="184">
        <v>0.97340000000000004</v>
      </c>
      <c r="L102" s="184">
        <v>1.694</v>
      </c>
      <c r="M102" s="184">
        <v>2.6027999999999998</v>
      </c>
      <c r="N102" s="184">
        <v>3.0948000000000002</v>
      </c>
      <c r="O102" s="184">
        <v>5.0904999999999996</v>
      </c>
      <c r="P102" s="184"/>
      <c r="Q102" s="184">
        <v>5.1673999999999998</v>
      </c>
      <c r="R102" s="184">
        <v>4.5053999999999998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44340</v>
      </c>
      <c r="E103" s="184">
        <v>15.855499999999999</v>
      </c>
      <c r="F103" s="184">
        <v>6.3100000000000003E-2</v>
      </c>
      <c r="G103" s="184">
        <v>6.3100000000000003E-2</v>
      </c>
      <c r="H103" s="184">
        <v>0.1263</v>
      </c>
      <c r="I103" s="184">
        <v>0.22500000000000001</v>
      </c>
      <c r="J103" s="184">
        <v>0.26119999999999999</v>
      </c>
      <c r="K103" s="184">
        <v>1.1483000000000001</v>
      </c>
      <c r="L103" s="184">
        <v>2.1728999999999998</v>
      </c>
      <c r="M103" s="184">
        <v>3.2696000000000001</v>
      </c>
      <c r="N103" s="184">
        <v>3.8424999999999998</v>
      </c>
      <c r="O103" s="184">
        <v>6.0198</v>
      </c>
      <c r="P103" s="184">
        <v>6.3577000000000004</v>
      </c>
      <c r="Q103" s="184">
        <v>6.8956</v>
      </c>
      <c r="R103" s="184">
        <v>5.5148999999999999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44340</v>
      </c>
      <c r="E104" s="184">
        <v>15.2073</v>
      </c>
      <c r="F104" s="184">
        <v>5.7200000000000001E-2</v>
      </c>
      <c r="G104" s="184">
        <v>5.7200000000000001E-2</v>
      </c>
      <c r="H104" s="184">
        <v>0.1119</v>
      </c>
      <c r="I104" s="184">
        <v>0.19700000000000001</v>
      </c>
      <c r="J104" s="184">
        <v>0.19769999999999999</v>
      </c>
      <c r="K104" s="184">
        <v>0.97</v>
      </c>
      <c r="L104" s="184">
        <v>1.8137000000000001</v>
      </c>
      <c r="M104" s="184">
        <v>2.7242999999999999</v>
      </c>
      <c r="N104" s="184">
        <v>3.1002999999999998</v>
      </c>
      <c r="O104" s="184">
        <v>5.2796000000000003</v>
      </c>
      <c r="P104" s="184">
        <v>5.6372</v>
      </c>
      <c r="Q104" s="184">
        <v>6.2519999999999998</v>
      </c>
      <c r="R104" s="184">
        <v>4.7584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44340</v>
      </c>
      <c r="E105" s="184">
        <v>24.637</v>
      </c>
      <c r="F105" s="184">
        <v>6.0900000000000003E-2</v>
      </c>
      <c r="G105" s="184">
        <v>6.0900000000000003E-2</v>
      </c>
      <c r="H105" s="184">
        <v>0.1178</v>
      </c>
      <c r="I105" s="184">
        <v>0.21970000000000001</v>
      </c>
      <c r="J105" s="184">
        <v>0.28089999999999998</v>
      </c>
      <c r="K105" s="184">
        <v>1.1828000000000001</v>
      </c>
      <c r="L105" s="184">
        <v>2.1476999999999999</v>
      </c>
      <c r="M105" s="184">
        <v>3.2046000000000001</v>
      </c>
      <c r="N105" s="184">
        <v>3.6998000000000002</v>
      </c>
      <c r="O105" s="184">
        <v>5.4165999999999999</v>
      </c>
      <c r="P105" s="184">
        <v>5.8056999999999999</v>
      </c>
      <c r="Q105" s="184">
        <v>6.6814999999999998</v>
      </c>
      <c r="R105" s="184">
        <v>4.8981000000000003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44340</v>
      </c>
      <c r="E106" s="184">
        <v>24.132000000000001</v>
      </c>
      <c r="F106" s="184">
        <v>5.8000000000000003E-2</v>
      </c>
      <c r="G106" s="184">
        <v>5.8000000000000003E-2</v>
      </c>
      <c r="H106" s="184">
        <v>0.1079</v>
      </c>
      <c r="I106" s="184">
        <v>0.1993</v>
      </c>
      <c r="J106" s="184">
        <v>0.23680000000000001</v>
      </c>
      <c r="K106" s="184">
        <v>1.0509999999999999</v>
      </c>
      <c r="L106" s="184">
        <v>1.8744000000000001</v>
      </c>
      <c r="M106" s="184">
        <v>2.7856000000000001</v>
      </c>
      <c r="N106" s="184">
        <v>3.1326000000000001</v>
      </c>
      <c r="O106" s="184">
        <v>4.8716999999999997</v>
      </c>
      <c r="P106" s="184">
        <v>5.2656999999999998</v>
      </c>
      <c r="Q106" s="184">
        <v>6.6947999999999999</v>
      </c>
      <c r="R106" s="184">
        <v>4.3414999999999999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44340</v>
      </c>
      <c r="E107" s="184">
        <v>15.542999999999999</v>
      </c>
      <c r="F107" s="184">
        <v>6.4399999999999999E-2</v>
      </c>
      <c r="G107" s="184">
        <v>6.4399999999999999E-2</v>
      </c>
      <c r="H107" s="184">
        <v>0.1159</v>
      </c>
      <c r="I107" s="184">
        <v>0.21920000000000001</v>
      </c>
      <c r="J107" s="184">
        <v>0.28389999999999999</v>
      </c>
      <c r="K107" s="184">
        <v>1.1848000000000001</v>
      </c>
      <c r="L107" s="184">
        <v>2.1490999999999998</v>
      </c>
      <c r="M107" s="184">
        <v>3.2071999999999998</v>
      </c>
      <c r="N107" s="184">
        <v>3.7029999999999998</v>
      </c>
      <c r="O107" s="184">
        <v>5.4196999999999997</v>
      </c>
      <c r="P107" s="184">
        <v>5.8090999999999999</v>
      </c>
      <c r="Q107" s="184">
        <v>6.3592000000000004</v>
      </c>
      <c r="R107" s="184">
        <v>4.9000000000000004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44340</v>
      </c>
      <c r="E108" s="184">
        <v>26.976700000000001</v>
      </c>
      <c r="F108" s="184">
        <v>8.3500000000000005E-2</v>
      </c>
      <c r="G108" s="184">
        <v>8.3500000000000005E-2</v>
      </c>
      <c r="H108" s="184">
        <v>0.1381</v>
      </c>
      <c r="I108" s="184">
        <v>0.20880000000000001</v>
      </c>
      <c r="J108" s="184">
        <v>0.22919999999999999</v>
      </c>
      <c r="K108" s="184">
        <v>1.0742</v>
      </c>
      <c r="L108" s="184">
        <v>1.8642000000000001</v>
      </c>
      <c r="M108" s="184">
        <v>2.9268000000000001</v>
      </c>
      <c r="N108" s="184">
        <v>3.1964999999999999</v>
      </c>
      <c r="O108" s="184">
        <v>5.1843000000000004</v>
      </c>
      <c r="P108" s="184">
        <v>5.5392999999999999</v>
      </c>
      <c r="Q108" s="184">
        <v>7.1303999999999998</v>
      </c>
      <c r="R108" s="184">
        <v>4.5937000000000001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44340</v>
      </c>
      <c r="E109" s="184">
        <v>28.2592</v>
      </c>
      <c r="F109" s="184">
        <v>8.8200000000000001E-2</v>
      </c>
      <c r="G109" s="184">
        <v>8.8200000000000001E-2</v>
      </c>
      <c r="H109" s="184">
        <v>0.14849999999999999</v>
      </c>
      <c r="I109" s="184">
        <v>0.22950000000000001</v>
      </c>
      <c r="J109" s="184">
        <v>0.27460000000000001</v>
      </c>
      <c r="K109" s="184">
        <v>1.2051000000000001</v>
      </c>
      <c r="L109" s="184">
        <v>2.1322999999999999</v>
      </c>
      <c r="M109" s="184">
        <v>3.3355999999999999</v>
      </c>
      <c r="N109" s="184">
        <v>3.7435</v>
      </c>
      <c r="O109" s="184">
        <v>5.7747999999999999</v>
      </c>
      <c r="P109" s="184">
        <v>6.1578999999999997</v>
      </c>
      <c r="Q109" s="184">
        <v>7.2731000000000003</v>
      </c>
      <c r="R109" s="184">
        <v>5.1595000000000004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44340</v>
      </c>
      <c r="E110" s="184">
        <v>26.935500000000001</v>
      </c>
      <c r="F110" s="184">
        <v>7.5399999999999995E-2</v>
      </c>
      <c r="G110" s="184">
        <v>7.5399999999999995E-2</v>
      </c>
      <c r="H110" s="184">
        <v>0.13089999999999999</v>
      </c>
      <c r="I110" s="184">
        <v>0.2132</v>
      </c>
      <c r="J110" s="184">
        <v>0.2389</v>
      </c>
      <c r="K110" s="184">
        <v>1.1032</v>
      </c>
      <c r="L110" s="184">
        <v>2.0461999999999998</v>
      </c>
      <c r="M110" s="184">
        <v>3.2008000000000001</v>
      </c>
      <c r="N110" s="184">
        <v>3.8056999999999999</v>
      </c>
      <c r="O110" s="184">
        <v>5.8032000000000004</v>
      </c>
      <c r="P110" s="184">
        <v>6.1177999999999999</v>
      </c>
      <c r="Q110" s="184">
        <v>7.1337000000000002</v>
      </c>
      <c r="R110" s="184">
        <v>5.0746000000000002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44340</v>
      </c>
      <c r="E111" s="184">
        <v>25.6175</v>
      </c>
      <c r="F111" s="184">
        <v>6.9900000000000004E-2</v>
      </c>
      <c r="G111" s="184">
        <v>6.9900000000000004E-2</v>
      </c>
      <c r="H111" s="184">
        <v>0.1176</v>
      </c>
      <c r="I111" s="184">
        <v>0.18690000000000001</v>
      </c>
      <c r="J111" s="184">
        <v>0.18110000000000001</v>
      </c>
      <c r="K111" s="184">
        <v>0.94610000000000005</v>
      </c>
      <c r="L111" s="184">
        <v>1.712</v>
      </c>
      <c r="M111" s="184">
        <v>2.6663000000000001</v>
      </c>
      <c r="N111" s="184">
        <v>3.0615999999999999</v>
      </c>
      <c r="O111" s="184">
        <v>5.0528000000000004</v>
      </c>
      <c r="P111" s="184">
        <v>5.4111000000000002</v>
      </c>
      <c r="Q111" s="184">
        <v>6.7347999999999999</v>
      </c>
      <c r="R111" s="184">
        <v>4.3217999999999996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44340</v>
      </c>
      <c r="E112" s="184">
        <v>14.854799999999999</v>
      </c>
      <c r="F112" s="184">
        <v>6.13E-2</v>
      </c>
      <c r="G112" s="184">
        <v>6.13E-2</v>
      </c>
      <c r="H112" s="184">
        <v>9.7000000000000003E-2</v>
      </c>
      <c r="I112" s="184">
        <v>0.1794</v>
      </c>
      <c r="J112" s="184">
        <v>0.14219999999999999</v>
      </c>
      <c r="K112" s="184">
        <v>0.91579999999999995</v>
      </c>
      <c r="L112" s="184">
        <v>1.4442999999999999</v>
      </c>
      <c r="M112" s="184">
        <v>2.2382</v>
      </c>
      <c r="N112" s="184">
        <v>2.5529999999999999</v>
      </c>
      <c r="O112" s="184">
        <v>5.0229999999999997</v>
      </c>
      <c r="P112" s="184">
        <v>5.7453000000000003</v>
      </c>
      <c r="Q112" s="184">
        <v>6.3449999999999998</v>
      </c>
      <c r="R112" s="184">
        <v>4.3146000000000004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44340</v>
      </c>
      <c r="E113" s="184">
        <v>14.292999999999999</v>
      </c>
      <c r="F113" s="184">
        <v>5.6000000000000001E-2</v>
      </c>
      <c r="G113" s="184">
        <v>5.6000000000000001E-2</v>
      </c>
      <c r="H113" s="184">
        <v>8.4000000000000005E-2</v>
      </c>
      <c r="I113" s="184">
        <v>0.15279999999999999</v>
      </c>
      <c r="J113" s="184">
        <v>8.3299999999999999E-2</v>
      </c>
      <c r="K113" s="184">
        <v>0.74429999999999996</v>
      </c>
      <c r="L113" s="184">
        <v>1.0934999999999999</v>
      </c>
      <c r="M113" s="184">
        <v>1.7049000000000001</v>
      </c>
      <c r="N113" s="184">
        <v>1.8346</v>
      </c>
      <c r="O113" s="184">
        <v>4.4076000000000004</v>
      </c>
      <c r="P113" s="184">
        <v>5.1334999999999997</v>
      </c>
      <c r="Q113" s="184">
        <v>5.7095000000000002</v>
      </c>
      <c r="R113" s="184">
        <v>3.6616</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44340</v>
      </c>
      <c r="E114" s="184">
        <v>24.883299999999998</v>
      </c>
      <c r="F114" s="184">
        <v>6.4299999999999996E-2</v>
      </c>
      <c r="G114" s="184">
        <v>6.4299999999999996E-2</v>
      </c>
      <c r="H114" s="184">
        <v>8.5699999999999998E-2</v>
      </c>
      <c r="I114" s="184">
        <v>0.17269999999999999</v>
      </c>
      <c r="J114" s="184">
        <v>0.2034</v>
      </c>
      <c r="K114" s="184">
        <v>0.93210000000000004</v>
      </c>
      <c r="L114" s="184">
        <v>1.7446999999999999</v>
      </c>
      <c r="M114" s="184">
        <v>2.6175000000000002</v>
      </c>
      <c r="N114" s="184">
        <v>3.1069</v>
      </c>
      <c r="O114" s="184">
        <v>4.9932999999999996</v>
      </c>
      <c r="P114" s="184">
        <v>5.4089999999999998</v>
      </c>
      <c r="Q114" s="184">
        <v>6.6902999999999997</v>
      </c>
      <c r="R114" s="184">
        <v>4.5872000000000002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44340</v>
      </c>
      <c r="E115" s="184">
        <v>26.187200000000001</v>
      </c>
      <c r="F115" s="184">
        <v>6.9900000000000004E-2</v>
      </c>
      <c r="G115" s="184">
        <v>6.9900000000000004E-2</v>
      </c>
      <c r="H115" s="184">
        <v>9.9000000000000005E-2</v>
      </c>
      <c r="I115" s="184">
        <v>0.19969999999999999</v>
      </c>
      <c r="J115" s="184">
        <v>0.2626</v>
      </c>
      <c r="K115" s="184">
        <v>1.1046</v>
      </c>
      <c r="L115" s="184">
        <v>2.0987</v>
      </c>
      <c r="M115" s="184">
        <v>3.1589</v>
      </c>
      <c r="N115" s="184">
        <v>3.8412000000000002</v>
      </c>
      <c r="O115" s="184">
        <v>5.6744000000000003</v>
      </c>
      <c r="P115" s="184">
        <v>6.0677000000000003</v>
      </c>
      <c r="Q115" s="184">
        <v>6.9950999999999999</v>
      </c>
      <c r="R115" s="184">
        <v>5.2900999999999998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44340</v>
      </c>
      <c r="E116" s="184">
        <v>10.6991</v>
      </c>
      <c r="F116" s="184">
        <v>6.4500000000000002E-2</v>
      </c>
      <c r="G116" s="184">
        <v>6.4500000000000002E-2</v>
      </c>
      <c r="H116" s="184">
        <v>0.14510000000000001</v>
      </c>
      <c r="I116" s="184">
        <v>0.21729999999999999</v>
      </c>
      <c r="J116" s="184">
        <v>0.20039999999999999</v>
      </c>
      <c r="K116" s="184">
        <v>0.98729999999999996</v>
      </c>
      <c r="L116" s="184">
        <v>1.6435</v>
      </c>
      <c r="M116" s="184">
        <v>2.5072999999999999</v>
      </c>
      <c r="N116" s="184">
        <v>3.0453999999999999</v>
      </c>
      <c r="O116" s="184"/>
      <c r="P116" s="184"/>
      <c r="Q116" s="184">
        <v>4.0384000000000002</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44340</v>
      </c>
      <c r="E117" s="184">
        <v>10.5632</v>
      </c>
      <c r="F117" s="184">
        <v>5.9700000000000003E-2</v>
      </c>
      <c r="G117" s="184">
        <v>5.9700000000000003E-2</v>
      </c>
      <c r="H117" s="184">
        <v>0.1308</v>
      </c>
      <c r="I117" s="184">
        <v>0.18970000000000001</v>
      </c>
      <c r="J117" s="184">
        <v>0.13750000000000001</v>
      </c>
      <c r="K117" s="184">
        <v>0.80449999999999999</v>
      </c>
      <c r="L117" s="184">
        <v>1.2683</v>
      </c>
      <c r="M117" s="184">
        <v>1.9358</v>
      </c>
      <c r="N117" s="184">
        <v>2.2732999999999999</v>
      </c>
      <c r="O117" s="184"/>
      <c r="P117" s="184"/>
      <c r="Q117" s="184">
        <v>3.2622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44340</v>
      </c>
      <c r="E118" s="184">
        <v>26.121600000000001</v>
      </c>
      <c r="F118" s="184">
        <v>4.6699999999999998E-2</v>
      </c>
      <c r="G118" s="184">
        <v>4.6699999999999998E-2</v>
      </c>
      <c r="H118" s="184">
        <v>4.6699999999999998E-2</v>
      </c>
      <c r="I118" s="184">
        <v>0.1399</v>
      </c>
      <c r="J118" s="184">
        <v>0.1676</v>
      </c>
      <c r="K118" s="184">
        <v>0.65429999999999999</v>
      </c>
      <c r="L118" s="184">
        <v>1.1062000000000001</v>
      </c>
      <c r="M118" s="184">
        <v>1.7339</v>
      </c>
      <c r="N118" s="184">
        <v>1.7470000000000001</v>
      </c>
      <c r="O118" s="184">
        <v>3.9964</v>
      </c>
      <c r="P118" s="184">
        <v>4.7126999999999999</v>
      </c>
      <c r="Q118" s="184">
        <v>6.6746999999999996</v>
      </c>
      <c r="R118" s="184">
        <v>3.2382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44340</v>
      </c>
      <c r="E119" s="184">
        <v>27.14</v>
      </c>
      <c r="F119" s="184">
        <v>5.0099999999999999E-2</v>
      </c>
      <c r="G119" s="184">
        <v>5.0099999999999999E-2</v>
      </c>
      <c r="H119" s="184">
        <v>5.4600000000000003E-2</v>
      </c>
      <c r="I119" s="184">
        <v>0.155</v>
      </c>
      <c r="J119" s="184">
        <v>0.2016</v>
      </c>
      <c r="K119" s="184">
        <v>0.75249999999999995</v>
      </c>
      <c r="L119" s="184">
        <v>1.3071999999999999</v>
      </c>
      <c r="M119" s="184">
        <v>2.0385</v>
      </c>
      <c r="N119" s="184">
        <v>2.1572</v>
      </c>
      <c r="O119" s="184">
        <v>4.4124999999999996</v>
      </c>
      <c r="P119" s="184">
        <v>5.1421000000000001</v>
      </c>
      <c r="Q119" s="184">
        <v>6.5227000000000004</v>
      </c>
      <c r="R119" s="184">
        <v>3.6513</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44340</v>
      </c>
      <c r="E120" s="184">
        <v>29.229500000000002</v>
      </c>
      <c r="F120" s="184">
        <v>5.96E-2</v>
      </c>
      <c r="G120" s="184">
        <v>5.96E-2</v>
      </c>
      <c r="H120" s="184">
        <v>0.1069</v>
      </c>
      <c r="I120" s="184">
        <v>0.192</v>
      </c>
      <c r="J120" s="184">
        <v>0.21149999999999999</v>
      </c>
      <c r="K120" s="184">
        <v>1.0244</v>
      </c>
      <c r="L120" s="184">
        <v>1.9258999999999999</v>
      </c>
      <c r="M120" s="184">
        <v>2.9131999999999998</v>
      </c>
      <c r="N120" s="184">
        <v>3.4072</v>
      </c>
      <c r="O120" s="184">
        <v>5.2615999999999996</v>
      </c>
      <c r="P120" s="184">
        <v>5.6364999999999998</v>
      </c>
      <c r="Q120" s="184">
        <v>7.0891000000000002</v>
      </c>
      <c r="R120" s="184">
        <v>4.6839000000000004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44340</v>
      </c>
      <c r="E121" s="184">
        <v>30.4909</v>
      </c>
      <c r="F121" s="184">
        <v>6.4000000000000001E-2</v>
      </c>
      <c r="G121" s="184">
        <v>6.4000000000000001E-2</v>
      </c>
      <c r="H121" s="184">
        <v>0.1172</v>
      </c>
      <c r="I121" s="184">
        <v>0.21360000000000001</v>
      </c>
      <c r="J121" s="184">
        <v>0.25979999999999998</v>
      </c>
      <c r="K121" s="184">
        <v>1.1678999999999999</v>
      </c>
      <c r="L121" s="184">
        <v>2.2204000000000002</v>
      </c>
      <c r="M121" s="184">
        <v>3.3578999999999999</v>
      </c>
      <c r="N121" s="184">
        <v>3.9998999999999998</v>
      </c>
      <c r="O121" s="184">
        <v>5.8135000000000003</v>
      </c>
      <c r="P121" s="184">
        <v>6.1722999999999999</v>
      </c>
      <c r="Q121" s="184">
        <v>7.2530000000000001</v>
      </c>
      <c r="R121" s="184">
        <v>5.2549000000000001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44340</v>
      </c>
      <c r="E122" s="184">
        <v>15.692</v>
      </c>
      <c r="F122" s="184">
        <v>8.9300000000000004E-2</v>
      </c>
      <c r="G122" s="184">
        <v>8.9300000000000004E-2</v>
      </c>
      <c r="H122" s="184">
        <v>0.13400000000000001</v>
      </c>
      <c r="I122" s="184">
        <v>0.22989999999999999</v>
      </c>
      <c r="J122" s="184">
        <v>0.25559999999999999</v>
      </c>
      <c r="K122" s="184">
        <v>1.2191000000000001</v>
      </c>
      <c r="L122" s="184">
        <v>2.2412999999999998</v>
      </c>
      <c r="M122" s="184">
        <v>3.3523999999999998</v>
      </c>
      <c r="N122" s="184">
        <v>4.1965000000000003</v>
      </c>
      <c r="O122" s="184">
        <v>5.8882000000000003</v>
      </c>
      <c r="P122" s="184">
        <v>6.2587000000000002</v>
      </c>
      <c r="Q122" s="184">
        <v>6.7436999999999996</v>
      </c>
      <c r="R122" s="184">
        <v>5.4904999999999999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44340</v>
      </c>
      <c r="E123" s="184">
        <v>15.066000000000001</v>
      </c>
      <c r="F123" s="184">
        <v>7.9699999999999993E-2</v>
      </c>
      <c r="G123" s="184">
        <v>7.9699999999999993E-2</v>
      </c>
      <c r="H123" s="184">
        <v>0.1196</v>
      </c>
      <c r="I123" s="184">
        <v>0.20619999999999999</v>
      </c>
      <c r="J123" s="184">
        <v>0.19950000000000001</v>
      </c>
      <c r="K123" s="184">
        <v>1.0530999999999999</v>
      </c>
      <c r="L123" s="184">
        <v>1.8936999999999999</v>
      </c>
      <c r="M123" s="184">
        <v>2.8607</v>
      </c>
      <c r="N123" s="184">
        <v>3.5606</v>
      </c>
      <c r="O123" s="184">
        <v>5.2887000000000004</v>
      </c>
      <c r="P123" s="184">
        <v>5.6429999999999998</v>
      </c>
      <c r="Q123" s="184">
        <v>6.1161000000000003</v>
      </c>
      <c r="R123" s="184">
        <v>4.9099000000000004</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44340</v>
      </c>
      <c r="E124" s="184">
        <v>11.189</v>
      </c>
      <c r="F124" s="184">
        <v>7.2400000000000006E-2</v>
      </c>
      <c r="G124" s="184">
        <v>7.2400000000000006E-2</v>
      </c>
      <c r="H124" s="184">
        <v>0.1047</v>
      </c>
      <c r="I124" s="184">
        <v>0.1862</v>
      </c>
      <c r="J124" s="184">
        <v>0.24640000000000001</v>
      </c>
      <c r="K124" s="184">
        <v>1.0303</v>
      </c>
      <c r="L124" s="184">
        <v>1.8265</v>
      </c>
      <c r="M124" s="184">
        <v>2.69</v>
      </c>
      <c r="N124" s="184">
        <v>3.1034999999999999</v>
      </c>
      <c r="O124" s="184"/>
      <c r="P124" s="184"/>
      <c r="Q124" s="184">
        <v>4.9424999999999999</v>
      </c>
      <c r="R124" s="184">
        <v>4.6832000000000003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44340</v>
      </c>
      <c r="E125" s="184">
        <v>11.030200000000001</v>
      </c>
      <c r="F125" s="184">
        <v>6.8000000000000005E-2</v>
      </c>
      <c r="G125" s="184">
        <v>6.8000000000000005E-2</v>
      </c>
      <c r="H125" s="184">
        <v>9.35E-2</v>
      </c>
      <c r="I125" s="184">
        <v>0.1653</v>
      </c>
      <c r="J125" s="184">
        <v>0.19889999999999999</v>
      </c>
      <c r="K125" s="184">
        <v>0.89270000000000005</v>
      </c>
      <c r="L125" s="184">
        <v>1.5457000000000001</v>
      </c>
      <c r="M125" s="184">
        <v>2.2631000000000001</v>
      </c>
      <c r="N125" s="184">
        <v>2.5188000000000001</v>
      </c>
      <c r="O125" s="184"/>
      <c r="P125" s="184"/>
      <c r="Q125" s="184">
        <v>4.3003999999999998</v>
      </c>
      <c r="R125" s="184">
        <v>4.0496999999999996</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44340</v>
      </c>
      <c r="E126" s="184">
        <v>10.2631</v>
      </c>
      <c r="F126" s="184">
        <v>5.9499999999999997E-2</v>
      </c>
      <c r="G126" s="184">
        <v>5.9499999999999997E-2</v>
      </c>
      <c r="H126" s="184">
        <v>8.3900000000000002E-2</v>
      </c>
      <c r="I126" s="184">
        <v>0.17280000000000001</v>
      </c>
      <c r="J126" s="184">
        <v>0.16009999999999999</v>
      </c>
      <c r="K126" s="184">
        <v>0.96409999999999996</v>
      </c>
      <c r="L126" s="184">
        <v>1.8326</v>
      </c>
      <c r="M126" s="184">
        <v>2.6309999999999998</v>
      </c>
      <c r="N126" s="184"/>
      <c r="O126" s="184"/>
      <c r="P126" s="184"/>
      <c r="Q126" s="184">
        <v>2.6309999999999998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44340</v>
      </c>
      <c r="E127" s="184">
        <v>10.198</v>
      </c>
      <c r="F127" s="184">
        <v>5.2999999999999999E-2</v>
      </c>
      <c r="G127" s="184">
        <v>5.2999999999999999E-2</v>
      </c>
      <c r="H127" s="184">
        <v>6.8699999999999997E-2</v>
      </c>
      <c r="I127" s="184">
        <v>0.1414</v>
      </c>
      <c r="J127" s="184">
        <v>8.8300000000000003E-2</v>
      </c>
      <c r="K127" s="184">
        <v>0.75780000000000003</v>
      </c>
      <c r="L127" s="184">
        <v>1.4059999999999999</v>
      </c>
      <c r="M127" s="184">
        <v>1.98</v>
      </c>
      <c r="N127" s="184"/>
      <c r="O127" s="184"/>
      <c r="P127" s="184"/>
      <c r="Q127" s="184">
        <v>1.98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44340</v>
      </c>
      <c r="E128" s="184">
        <v>10.375</v>
      </c>
      <c r="F128" s="184">
        <v>8.6800000000000002E-2</v>
      </c>
      <c r="G128" s="184">
        <v>8.6800000000000002E-2</v>
      </c>
      <c r="H128" s="184">
        <v>0.14480000000000001</v>
      </c>
      <c r="I128" s="184">
        <v>0.2319</v>
      </c>
      <c r="J128" s="184">
        <v>0.24149999999999999</v>
      </c>
      <c r="K128" s="184">
        <v>1.1011</v>
      </c>
      <c r="L128" s="184">
        <v>2.0760000000000001</v>
      </c>
      <c r="M128" s="184">
        <v>3.1928000000000001</v>
      </c>
      <c r="N128" s="184"/>
      <c r="O128" s="184"/>
      <c r="P128" s="184"/>
      <c r="Q128" s="184">
        <v>3.75</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44340</v>
      </c>
      <c r="E129" s="184">
        <v>10.308999999999999</v>
      </c>
      <c r="F129" s="184">
        <v>7.7700000000000005E-2</v>
      </c>
      <c r="G129" s="184">
        <v>7.7700000000000005E-2</v>
      </c>
      <c r="H129" s="184">
        <v>0.13600000000000001</v>
      </c>
      <c r="I129" s="184">
        <v>0.2041</v>
      </c>
      <c r="J129" s="184">
        <v>0.18459999999999999</v>
      </c>
      <c r="K129" s="184">
        <v>0.94</v>
      </c>
      <c r="L129" s="184">
        <v>1.7369000000000001</v>
      </c>
      <c r="M129" s="184">
        <v>2.6793</v>
      </c>
      <c r="N129" s="184"/>
      <c r="O129" s="184"/>
      <c r="P129" s="184"/>
      <c r="Q129" s="184">
        <v>3.09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44340</v>
      </c>
      <c r="E130" s="184">
        <v>10.8833</v>
      </c>
      <c r="F130" s="184">
        <v>1.1900000000000001E-2</v>
      </c>
      <c r="G130" s="184">
        <v>1.1900000000000001E-2</v>
      </c>
      <c r="H130" s="184">
        <v>2.76E-2</v>
      </c>
      <c r="I130" s="184">
        <v>5.7000000000000002E-2</v>
      </c>
      <c r="J130" s="184">
        <v>0.1205</v>
      </c>
      <c r="K130" s="184">
        <v>0.49490000000000001</v>
      </c>
      <c r="L130" s="184">
        <v>0.89270000000000005</v>
      </c>
      <c r="M130" s="184">
        <v>1.0192000000000001</v>
      </c>
      <c r="N130" s="184">
        <v>0.36699999999999999</v>
      </c>
      <c r="O130" s="184"/>
      <c r="P130" s="184"/>
      <c r="Q130" s="184">
        <v>3.1377000000000002</v>
      </c>
      <c r="R130" s="184">
        <v>1.9343999999999999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44340</v>
      </c>
      <c r="E131" s="184">
        <v>10.701599999999999</v>
      </c>
      <c r="F131" s="184">
        <v>5.5999999999999999E-3</v>
      </c>
      <c r="G131" s="184">
        <v>5.5999999999999999E-3</v>
      </c>
      <c r="H131" s="184">
        <v>1.3100000000000001E-2</v>
      </c>
      <c r="I131" s="184">
        <v>2.9899999999999999E-2</v>
      </c>
      <c r="J131" s="184">
        <v>5.8900000000000001E-2</v>
      </c>
      <c r="K131" s="184">
        <v>0.315</v>
      </c>
      <c r="L131" s="184">
        <v>0.51380000000000003</v>
      </c>
      <c r="M131" s="184">
        <v>0.46560000000000001</v>
      </c>
      <c r="N131" s="184">
        <v>-0.31580000000000003</v>
      </c>
      <c r="O131" s="184"/>
      <c r="P131" s="184"/>
      <c r="Q131" s="184">
        <v>2.5059</v>
      </c>
      <c r="R131" s="184">
        <v>1.3597999999999999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44340</v>
      </c>
      <c r="E132" s="184">
        <v>20.9541</v>
      </c>
      <c r="F132" s="184">
        <v>6.7299999999999999E-2</v>
      </c>
      <c r="G132" s="184">
        <v>6.7299999999999999E-2</v>
      </c>
      <c r="H132" s="184">
        <v>0.1123</v>
      </c>
      <c r="I132" s="184">
        <v>0.1802</v>
      </c>
      <c r="J132" s="184">
        <v>0.2099</v>
      </c>
      <c r="K132" s="184">
        <v>0.99970000000000003</v>
      </c>
      <c r="L132" s="184">
        <v>1.8310999999999999</v>
      </c>
      <c r="M132" s="184">
        <v>2.7675999999999998</v>
      </c>
      <c r="N132" s="184">
        <v>3.2307999999999999</v>
      </c>
      <c r="O132" s="184">
        <v>5.2622</v>
      </c>
      <c r="P132" s="184">
        <v>5.6675000000000004</v>
      </c>
      <c r="Q132" s="184">
        <v>7.2164999999999999</v>
      </c>
      <c r="R132" s="184">
        <v>4.6135000000000002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44340</v>
      </c>
      <c r="E133" s="184">
        <v>21.980599999999999</v>
      </c>
      <c r="F133" s="184">
        <v>7.2800000000000004E-2</v>
      </c>
      <c r="G133" s="184">
        <v>7.2800000000000004E-2</v>
      </c>
      <c r="H133" s="184">
        <v>0.12529999999999999</v>
      </c>
      <c r="I133" s="184">
        <v>0.20610000000000001</v>
      </c>
      <c r="J133" s="184">
        <v>0.26690000000000003</v>
      </c>
      <c r="K133" s="184">
        <v>1.1649</v>
      </c>
      <c r="L133" s="184">
        <v>2.1701999999999999</v>
      </c>
      <c r="M133" s="184">
        <v>3.2835999999999999</v>
      </c>
      <c r="N133" s="184">
        <v>3.9369999999999998</v>
      </c>
      <c r="O133" s="184">
        <v>5.9809000000000001</v>
      </c>
      <c r="P133" s="184">
        <v>6.3573000000000004</v>
      </c>
      <c r="Q133" s="184">
        <v>7.3288000000000002</v>
      </c>
      <c r="R133" s="184">
        <v>5.3308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44340</v>
      </c>
      <c r="E134" s="184">
        <v>15.248200000000001</v>
      </c>
      <c r="F134" s="184">
        <v>8.5300000000000001E-2</v>
      </c>
      <c r="G134" s="184">
        <v>8.5300000000000001E-2</v>
      </c>
      <c r="H134" s="184">
        <v>0.13919999999999999</v>
      </c>
      <c r="I134" s="184">
        <v>0.23069999999999999</v>
      </c>
      <c r="J134" s="184">
        <v>0.21290000000000001</v>
      </c>
      <c r="K134" s="184">
        <v>1.0530999999999999</v>
      </c>
      <c r="L134" s="184">
        <v>2.0737999999999999</v>
      </c>
      <c r="M134" s="184">
        <v>3.3195000000000001</v>
      </c>
      <c r="N134" s="184">
        <v>3.8140000000000001</v>
      </c>
      <c r="O134" s="184">
        <v>5.4237000000000002</v>
      </c>
      <c r="P134" s="184">
        <v>5.9005999999999998</v>
      </c>
      <c r="Q134" s="184">
        <v>6.4542000000000002</v>
      </c>
      <c r="R134" s="184">
        <v>4.9565000000000001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44340</v>
      </c>
      <c r="E135" s="184">
        <v>14.6784</v>
      </c>
      <c r="F135" s="184">
        <v>7.9799999999999996E-2</v>
      </c>
      <c r="G135" s="184">
        <v>7.9799999999999996E-2</v>
      </c>
      <c r="H135" s="184">
        <v>0.12690000000000001</v>
      </c>
      <c r="I135" s="184">
        <v>0.20619999999999999</v>
      </c>
      <c r="J135" s="184">
        <v>0.159</v>
      </c>
      <c r="K135" s="184">
        <v>0.89770000000000005</v>
      </c>
      <c r="L135" s="184">
        <v>1.7524</v>
      </c>
      <c r="M135" s="184">
        <v>2.8294999999999999</v>
      </c>
      <c r="N135" s="184">
        <v>3.1533000000000002</v>
      </c>
      <c r="O135" s="184">
        <v>4.8197999999999999</v>
      </c>
      <c r="P135" s="184">
        <v>5.2965</v>
      </c>
      <c r="Q135" s="184">
        <v>5.8548</v>
      </c>
      <c r="R135" s="184">
        <v>4.3691000000000004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44340</v>
      </c>
      <c r="E136" s="184">
        <v>11.6403</v>
      </c>
      <c r="F136" s="184">
        <v>0.1075</v>
      </c>
      <c r="G136" s="184">
        <v>0.1075</v>
      </c>
      <c r="H136" s="184">
        <v>0.1101</v>
      </c>
      <c r="I136" s="184">
        <v>0.16520000000000001</v>
      </c>
      <c r="J136" s="184">
        <v>0.1807</v>
      </c>
      <c r="K136" s="184">
        <v>0.78180000000000005</v>
      </c>
      <c r="L136" s="184">
        <v>1.2684</v>
      </c>
      <c r="M136" s="184">
        <v>1.8782000000000001</v>
      </c>
      <c r="N136" s="184">
        <v>1.615</v>
      </c>
      <c r="O136" s="184">
        <v>1.3493999999999999</v>
      </c>
      <c r="P136" s="184">
        <v>2.9323000000000001</v>
      </c>
      <c r="Q136" s="184">
        <v>3.0270999999999999</v>
      </c>
      <c r="R136" s="184">
        <v>2.6558000000000002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44340</v>
      </c>
      <c r="E137" s="184">
        <v>11.9717</v>
      </c>
      <c r="F137" s="184">
        <v>0.1104</v>
      </c>
      <c r="G137" s="184">
        <v>0.1104</v>
      </c>
      <c r="H137" s="184">
        <v>0.1179</v>
      </c>
      <c r="I137" s="184">
        <v>0.18160000000000001</v>
      </c>
      <c r="J137" s="184">
        <v>0.21679999999999999</v>
      </c>
      <c r="K137" s="184">
        <v>0.88739999999999997</v>
      </c>
      <c r="L137" s="184">
        <v>1.4817</v>
      </c>
      <c r="M137" s="184">
        <v>2.2033999999999998</v>
      </c>
      <c r="N137" s="184">
        <v>2.0579000000000001</v>
      </c>
      <c r="O137" s="184">
        <v>1.8187</v>
      </c>
      <c r="P137" s="184">
        <v>3.4986000000000002</v>
      </c>
      <c r="Q137" s="184">
        <v>3.5964999999999998</v>
      </c>
      <c r="R137" s="184">
        <v>3.1166999999999998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44340</v>
      </c>
      <c r="E138" s="184">
        <v>27.459499999999998</v>
      </c>
      <c r="F138" s="184">
        <v>8.1600000000000006E-2</v>
      </c>
      <c r="G138" s="184">
        <v>8.1600000000000006E-2</v>
      </c>
      <c r="H138" s="184">
        <v>0.14080000000000001</v>
      </c>
      <c r="I138" s="184">
        <v>0.2157</v>
      </c>
      <c r="J138" s="184">
        <v>0.24970000000000001</v>
      </c>
      <c r="K138" s="184">
        <v>1.1105</v>
      </c>
      <c r="L138" s="184">
        <v>1.9174</v>
      </c>
      <c r="M138" s="184">
        <v>2.8723000000000001</v>
      </c>
      <c r="N138" s="184">
        <v>3.1246</v>
      </c>
      <c r="O138" s="184">
        <v>5.3221999999999996</v>
      </c>
      <c r="P138" s="184">
        <v>5.8409000000000004</v>
      </c>
      <c r="Q138" s="184">
        <v>6.9013999999999998</v>
      </c>
      <c r="R138" s="184">
        <v>4.6547000000000001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44340</v>
      </c>
      <c r="E139" s="184">
        <v>26.357199999999999</v>
      </c>
      <c r="F139" s="184">
        <v>7.8200000000000006E-2</v>
      </c>
      <c r="G139" s="184">
        <v>7.8200000000000006E-2</v>
      </c>
      <c r="H139" s="184">
        <v>0.13220000000000001</v>
      </c>
      <c r="I139" s="184">
        <v>0.19839999999999999</v>
      </c>
      <c r="J139" s="184">
        <v>0.2114</v>
      </c>
      <c r="K139" s="184">
        <v>0.99939999999999996</v>
      </c>
      <c r="L139" s="184">
        <v>1.6899</v>
      </c>
      <c r="M139" s="184">
        <v>2.5272999999999999</v>
      </c>
      <c r="N139" s="184">
        <v>2.6595</v>
      </c>
      <c r="O139" s="184">
        <v>4.7995000000000001</v>
      </c>
      <c r="P139" s="184">
        <v>5.3022</v>
      </c>
      <c r="Q139" s="184">
        <v>6.8807</v>
      </c>
      <c r="R139" s="184">
        <v>4.1860999999999997</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44340</v>
      </c>
      <c r="E140" s="184">
        <v>10.580399999999999</v>
      </c>
      <c r="F140" s="184">
        <v>0.13150000000000001</v>
      </c>
      <c r="G140" s="184">
        <v>0.13150000000000001</v>
      </c>
      <c r="H140" s="184">
        <v>0.14580000000000001</v>
      </c>
      <c r="I140" s="184">
        <v>0.3024</v>
      </c>
      <c r="J140" s="184">
        <v>0.25869999999999999</v>
      </c>
      <c r="K140" s="184">
        <v>1.3147</v>
      </c>
      <c r="L140" s="184">
        <v>2.2092999999999998</v>
      </c>
      <c r="M140" s="184">
        <v>3.6095000000000002</v>
      </c>
      <c r="N140" s="184">
        <v>3.8567</v>
      </c>
      <c r="O140" s="184"/>
      <c r="P140" s="184"/>
      <c r="Q140" s="184">
        <v>4.4306000000000001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44340</v>
      </c>
      <c r="E141" s="184">
        <v>10.485799999999999</v>
      </c>
      <c r="F141" s="184">
        <v>0.12509999999999999</v>
      </c>
      <c r="G141" s="184">
        <v>0.12509999999999999</v>
      </c>
      <c r="H141" s="184">
        <v>0.13270000000000001</v>
      </c>
      <c r="I141" s="184">
        <v>0.27539999999999998</v>
      </c>
      <c r="J141" s="184">
        <v>0.19589999999999999</v>
      </c>
      <c r="K141" s="184">
        <v>1.1352</v>
      </c>
      <c r="L141" s="184">
        <v>1.8453999999999999</v>
      </c>
      <c r="M141" s="184">
        <v>3.0596000000000001</v>
      </c>
      <c r="N141" s="184">
        <v>3.1265000000000001</v>
      </c>
      <c r="O141" s="184"/>
      <c r="P141" s="184"/>
      <c r="Q141" s="184">
        <v>3.7124000000000001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44340</v>
      </c>
      <c r="E142" s="184">
        <v>11.5595</v>
      </c>
      <c r="F142" s="184">
        <v>7.6200000000000004E-2</v>
      </c>
      <c r="G142" s="184">
        <v>7.6200000000000004E-2</v>
      </c>
      <c r="H142" s="184">
        <v>0.1542</v>
      </c>
      <c r="I142" s="184">
        <v>0.248</v>
      </c>
      <c r="J142" s="184">
        <v>0.31409999999999999</v>
      </c>
      <c r="K142" s="184">
        <v>1.2845</v>
      </c>
      <c r="L142" s="184">
        <v>2.3073000000000001</v>
      </c>
      <c r="M142" s="184">
        <v>3.5592999999999999</v>
      </c>
      <c r="N142" s="184">
        <v>4.3992000000000004</v>
      </c>
      <c r="O142" s="184"/>
      <c r="P142" s="184"/>
      <c r="Q142" s="184">
        <v>6.1378000000000004</v>
      </c>
      <c r="R142" s="184">
        <v>5.9165999999999999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44340</v>
      </c>
      <c r="E143" s="184">
        <v>11.3498</v>
      </c>
      <c r="F143" s="184">
        <v>6.9699999999999998E-2</v>
      </c>
      <c r="G143" s="184">
        <v>6.9699999999999998E-2</v>
      </c>
      <c r="H143" s="184">
        <v>0.1394</v>
      </c>
      <c r="I143" s="184">
        <v>0.21809999999999999</v>
      </c>
      <c r="J143" s="184">
        <v>0.2482</v>
      </c>
      <c r="K143" s="184">
        <v>1.0929</v>
      </c>
      <c r="L143" s="184">
        <v>1.9217</v>
      </c>
      <c r="M143" s="184">
        <v>2.9759000000000002</v>
      </c>
      <c r="N143" s="184">
        <v>3.6122999999999998</v>
      </c>
      <c r="O143" s="184"/>
      <c r="P143" s="184"/>
      <c r="Q143" s="184">
        <v>5.3421000000000003</v>
      </c>
      <c r="R143" s="184">
        <v>5.0964999999999998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44340</v>
      </c>
      <c r="E144" s="184">
        <v>11.263</v>
      </c>
      <c r="F144" s="184">
        <v>9.4200000000000006E-2</v>
      </c>
      <c r="G144" s="184">
        <v>9.4200000000000006E-2</v>
      </c>
      <c r="H144" s="184">
        <v>0.13689999999999999</v>
      </c>
      <c r="I144" s="184">
        <v>0.22600000000000001</v>
      </c>
      <c r="J144" s="184">
        <v>0.28050000000000003</v>
      </c>
      <c r="K144" s="184">
        <v>1.155</v>
      </c>
      <c r="L144" s="184">
        <v>1.9017999999999999</v>
      </c>
      <c r="M144" s="184">
        <v>2.9064000000000001</v>
      </c>
      <c r="N144" s="184">
        <v>3.6002000000000001</v>
      </c>
      <c r="O144" s="184"/>
      <c r="P144" s="184"/>
      <c r="Q144" s="184">
        <v>5.4097</v>
      </c>
      <c r="R144" s="184">
        <v>5.1508000000000003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44340</v>
      </c>
      <c r="E145" s="184">
        <v>11.1374</v>
      </c>
      <c r="F145" s="184">
        <v>8.9899999999999994E-2</v>
      </c>
      <c r="G145" s="184">
        <v>8.9899999999999994E-2</v>
      </c>
      <c r="H145" s="184">
        <v>0.12770000000000001</v>
      </c>
      <c r="I145" s="184">
        <v>0.2069</v>
      </c>
      <c r="J145" s="184">
        <v>0.2394</v>
      </c>
      <c r="K145" s="184">
        <v>1.0736000000000001</v>
      </c>
      <c r="L145" s="184">
        <v>1.6938</v>
      </c>
      <c r="M145" s="184">
        <v>2.5430000000000001</v>
      </c>
      <c r="N145" s="184">
        <v>3.1031</v>
      </c>
      <c r="O145" s="184"/>
      <c r="P145" s="184"/>
      <c r="Q145" s="184">
        <v>4.8874000000000004</v>
      </c>
      <c r="R145" s="184">
        <v>4.6220999999999997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44340</v>
      </c>
      <c r="E146" s="184">
        <v>28.671800000000001</v>
      </c>
      <c r="F146" s="184">
        <v>9.11E-2</v>
      </c>
      <c r="G146" s="184">
        <v>9.11E-2</v>
      </c>
      <c r="H146" s="184">
        <v>0.12820000000000001</v>
      </c>
      <c r="I146" s="184">
        <v>0.23530000000000001</v>
      </c>
      <c r="J146" s="184">
        <v>0.27979999999999999</v>
      </c>
      <c r="K146" s="184">
        <v>1.2507999999999999</v>
      </c>
      <c r="L146" s="184">
        <v>2.1850999999999998</v>
      </c>
      <c r="M146" s="184">
        <v>3.3094999999999999</v>
      </c>
      <c r="N146" s="184">
        <v>3.9579</v>
      </c>
      <c r="O146" s="184">
        <v>5.8167</v>
      </c>
      <c r="P146" s="184">
        <v>6.1291000000000002</v>
      </c>
      <c r="Q146" s="184">
        <v>6.8996000000000004</v>
      </c>
      <c r="R146" s="184">
        <v>5.2683999999999997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44340</v>
      </c>
      <c r="E147" s="184">
        <v>27.556000000000001</v>
      </c>
      <c r="F147" s="184">
        <v>8.6400000000000005E-2</v>
      </c>
      <c r="G147" s="184">
        <v>8.6400000000000005E-2</v>
      </c>
      <c r="H147" s="184">
        <v>0.1174</v>
      </c>
      <c r="I147" s="184">
        <v>0.2135</v>
      </c>
      <c r="J147" s="184">
        <v>0.23130000000000001</v>
      </c>
      <c r="K147" s="184">
        <v>1.1103000000000001</v>
      </c>
      <c r="L147" s="184">
        <v>1.9004000000000001</v>
      </c>
      <c r="M147" s="184">
        <v>2.8731</v>
      </c>
      <c r="N147" s="184">
        <v>3.3721000000000001</v>
      </c>
      <c r="O147" s="184">
        <v>5.2712000000000003</v>
      </c>
      <c r="P147" s="184">
        <v>5.5909000000000004</v>
      </c>
      <c r="Q147" s="184">
        <v>7.0335999999999999</v>
      </c>
      <c r="R147" s="184">
        <v>4.7088999999999999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7.5132727272727268E-2</v>
      </c>
      <c r="G148" s="186">
        <v>7.5132727272727268E-2</v>
      </c>
      <c r="H148" s="186">
        <v>0.11640727272727271</v>
      </c>
      <c r="I148" s="186">
        <v>0.19950181818181822</v>
      </c>
      <c r="J148" s="186">
        <v>0.21534545454545453</v>
      </c>
      <c r="K148" s="186">
        <v>1.0080909090909094</v>
      </c>
      <c r="L148" s="186">
        <v>1.7910690909090914</v>
      </c>
      <c r="M148" s="186">
        <v>2.7117763636363628</v>
      </c>
      <c r="N148" s="186">
        <v>3.1057078431372549</v>
      </c>
      <c r="O148" s="186">
        <v>5.1188837837837839</v>
      </c>
      <c r="P148" s="186">
        <v>5.5749696969696982</v>
      </c>
      <c r="Q148" s="186">
        <v>5.6418127272727281</v>
      </c>
      <c r="R148" s="186">
        <v>4.5232872340425532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7.6200000000000004E-2</v>
      </c>
      <c r="G149" s="186">
        <v>7.6200000000000004E-2</v>
      </c>
      <c r="H149" s="186">
        <v>0.12529999999999999</v>
      </c>
      <c r="I149" s="186">
        <v>0.20619999999999999</v>
      </c>
      <c r="J149" s="186">
        <v>0.21290000000000001</v>
      </c>
      <c r="K149" s="186">
        <v>1.0509999999999999</v>
      </c>
      <c r="L149" s="186">
        <v>1.8642000000000001</v>
      </c>
      <c r="M149" s="186">
        <v>2.8294999999999999</v>
      </c>
      <c r="N149" s="186">
        <v>3.1964999999999999</v>
      </c>
      <c r="O149" s="186">
        <v>5.2796000000000003</v>
      </c>
      <c r="P149" s="186">
        <v>5.6429999999999998</v>
      </c>
      <c r="Q149" s="186">
        <v>6.2519999999999998</v>
      </c>
      <c r="R149" s="186">
        <v>4.6832000000000003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44340</v>
      </c>
      <c r="E152" s="184">
        <v>67.98</v>
      </c>
      <c r="F152" s="184">
        <v>0.29509999999999997</v>
      </c>
      <c r="G152" s="184">
        <v>0.29509999999999997</v>
      </c>
      <c r="H152" s="184">
        <v>1.3115000000000001</v>
      </c>
      <c r="I152" s="184">
        <v>1.2964</v>
      </c>
      <c r="J152" s="184">
        <v>4.0563000000000002</v>
      </c>
      <c r="K152" s="184">
        <v>3.3445</v>
      </c>
      <c r="L152" s="184">
        <v>9.6097999999999999</v>
      </c>
      <c r="M152" s="184">
        <v>19.9788</v>
      </c>
      <c r="N152" s="184">
        <v>44.086500000000001</v>
      </c>
      <c r="O152" s="184">
        <v>10.905099999999999</v>
      </c>
      <c r="P152" s="184">
        <v>12.1526</v>
      </c>
      <c r="Q152" s="184">
        <v>9.5121000000000002</v>
      </c>
      <c r="R152" s="184">
        <v>12.778499999999999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44340</v>
      </c>
      <c r="E153" s="184">
        <v>73.459999999999994</v>
      </c>
      <c r="F153" s="184">
        <v>0.31409999999999999</v>
      </c>
      <c r="G153" s="184">
        <v>0.31409999999999999</v>
      </c>
      <c r="H153" s="184">
        <v>1.3381000000000001</v>
      </c>
      <c r="I153" s="184">
        <v>1.3521000000000001</v>
      </c>
      <c r="J153" s="184">
        <v>4.1689999999999996</v>
      </c>
      <c r="K153" s="184">
        <v>3.6692</v>
      </c>
      <c r="L153" s="184">
        <v>10.267200000000001</v>
      </c>
      <c r="M153" s="184">
        <v>21.041399999999999</v>
      </c>
      <c r="N153" s="184">
        <v>45.782899999999998</v>
      </c>
      <c r="O153" s="184">
        <v>12.122400000000001</v>
      </c>
      <c r="P153" s="184">
        <v>13.3476</v>
      </c>
      <c r="Q153" s="184">
        <v>12.4764</v>
      </c>
      <c r="R153" s="184">
        <v>14.0351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44340</v>
      </c>
      <c r="E154" s="184">
        <v>251.846</v>
      </c>
      <c r="F154" s="184">
        <v>0.70169999999999999</v>
      </c>
      <c r="G154" s="184">
        <v>0.70169999999999999</v>
      </c>
      <c r="H154" s="184">
        <v>2.4314</v>
      </c>
      <c r="I154" s="184">
        <v>3.7402000000000002</v>
      </c>
      <c r="J154" s="184">
        <v>9.3718000000000004</v>
      </c>
      <c r="K154" s="184">
        <v>4.0437000000000003</v>
      </c>
      <c r="L154" s="184">
        <v>25.372599999999998</v>
      </c>
      <c r="M154" s="184">
        <v>34.037599999999998</v>
      </c>
      <c r="N154" s="184">
        <v>65.082099999999997</v>
      </c>
      <c r="O154" s="184">
        <v>11.797000000000001</v>
      </c>
      <c r="P154" s="184">
        <v>15.1386</v>
      </c>
      <c r="Q154" s="184">
        <v>16.855</v>
      </c>
      <c r="R154" s="184">
        <v>11.2682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44340</v>
      </c>
      <c r="E155" s="184">
        <v>251.846</v>
      </c>
      <c r="F155" s="184">
        <v>0.70169999999999999</v>
      </c>
      <c r="G155" s="184">
        <v>0.70169999999999999</v>
      </c>
      <c r="H155" s="184">
        <v>2.4314</v>
      </c>
      <c r="I155" s="184">
        <v>3.7402000000000002</v>
      </c>
      <c r="J155" s="184">
        <v>9.3718000000000004</v>
      </c>
      <c r="K155" s="184">
        <v>4.0437000000000003</v>
      </c>
      <c r="L155" s="184">
        <v>25.372599999999998</v>
      </c>
      <c r="M155" s="184">
        <v>34.037599999999998</v>
      </c>
      <c r="N155" s="184">
        <v>65.082099999999997</v>
      </c>
      <c r="O155" s="184">
        <v>11.521100000000001</v>
      </c>
      <c r="P155" s="184">
        <v>13.811500000000001</v>
      </c>
      <c r="Q155" s="184">
        <v>18.052</v>
      </c>
      <c r="R155" s="184">
        <v>11.2682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44340</v>
      </c>
      <c r="E156" s="184">
        <v>265.21699999999998</v>
      </c>
      <c r="F156" s="184">
        <v>0.70660000000000001</v>
      </c>
      <c r="G156" s="184">
        <v>0.70660000000000001</v>
      </c>
      <c r="H156" s="184">
        <v>2.4430999999999998</v>
      </c>
      <c r="I156" s="184">
        <v>3.7637</v>
      </c>
      <c r="J156" s="184">
        <v>9.4274000000000004</v>
      </c>
      <c r="K156" s="184">
        <v>4.1921999999999997</v>
      </c>
      <c r="L156" s="184">
        <v>25.735199999999999</v>
      </c>
      <c r="M156" s="184">
        <v>34.6218</v>
      </c>
      <c r="N156" s="184">
        <v>66.033500000000004</v>
      </c>
      <c r="O156" s="184">
        <v>12.6097</v>
      </c>
      <c r="P156" s="184">
        <v>15.9499</v>
      </c>
      <c r="Q156" s="184">
        <v>13.1645</v>
      </c>
      <c r="R156" s="184">
        <v>11.9209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44340</v>
      </c>
      <c r="E157" s="184">
        <v>265.21699999999998</v>
      </c>
      <c r="F157" s="184">
        <v>0.70660000000000001</v>
      </c>
      <c r="G157" s="184">
        <v>0.70660000000000001</v>
      </c>
      <c r="H157" s="184">
        <v>2.4430999999999998</v>
      </c>
      <c r="I157" s="184">
        <v>3.7637</v>
      </c>
      <c r="J157" s="184">
        <v>9.4274000000000004</v>
      </c>
      <c r="K157" s="184">
        <v>4.1921999999999997</v>
      </c>
      <c r="L157" s="184">
        <v>25.735199999999999</v>
      </c>
      <c r="M157" s="184">
        <v>34.6218</v>
      </c>
      <c r="N157" s="184">
        <v>66.033500000000004</v>
      </c>
      <c r="O157" s="184">
        <v>12.335900000000001</v>
      </c>
      <c r="P157" s="184">
        <v>14.832599999999999</v>
      </c>
      <c r="Q157" s="184">
        <v>13.8736</v>
      </c>
      <c r="R157" s="184">
        <v>11.9209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44340</v>
      </c>
      <c r="E158" s="184">
        <v>45.56</v>
      </c>
      <c r="F158" s="184">
        <v>0.13189999999999999</v>
      </c>
      <c r="G158" s="184">
        <v>0.13189999999999999</v>
      </c>
      <c r="H158" s="184">
        <v>1.0871999999999999</v>
      </c>
      <c r="I158" s="184">
        <v>1.3795999999999999</v>
      </c>
      <c r="J158" s="184">
        <v>3.6867999999999999</v>
      </c>
      <c r="K158" s="184">
        <v>2.1753999999999998</v>
      </c>
      <c r="L158" s="184">
        <v>11.0136</v>
      </c>
      <c r="M158" s="184">
        <v>18.738600000000002</v>
      </c>
      <c r="N158" s="184">
        <v>41.622599999999998</v>
      </c>
      <c r="O158" s="184">
        <v>11.0595</v>
      </c>
      <c r="P158" s="184">
        <v>11.8567</v>
      </c>
      <c r="Q158" s="184">
        <v>11.098699999999999</v>
      </c>
      <c r="R158" s="184">
        <v>12.6822</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44340</v>
      </c>
      <c r="E159" s="184">
        <v>49.52</v>
      </c>
      <c r="F159" s="184">
        <v>0.1416</v>
      </c>
      <c r="G159" s="184">
        <v>0.1416</v>
      </c>
      <c r="H159" s="184">
        <v>1.1025</v>
      </c>
      <c r="I159" s="184">
        <v>1.3923000000000001</v>
      </c>
      <c r="J159" s="184">
        <v>3.7503000000000002</v>
      </c>
      <c r="K159" s="184">
        <v>2.3351999999999999</v>
      </c>
      <c r="L159" s="184">
        <v>11.356</v>
      </c>
      <c r="M159" s="184">
        <v>19.267800000000001</v>
      </c>
      <c r="N159" s="184">
        <v>42.462600000000002</v>
      </c>
      <c r="O159" s="184">
        <v>11.827400000000001</v>
      </c>
      <c r="P159" s="184">
        <v>12.9148</v>
      </c>
      <c r="Q159" s="184">
        <v>13.3498</v>
      </c>
      <c r="R159" s="184">
        <v>13.304600000000001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44340</v>
      </c>
      <c r="E160" s="184">
        <v>10.1754</v>
      </c>
      <c r="F160" s="184">
        <v>0.56230000000000002</v>
      </c>
      <c r="G160" s="184">
        <v>0.56230000000000002</v>
      </c>
      <c r="H160" s="184">
        <v>2.7299000000000002</v>
      </c>
      <c r="I160" s="184">
        <v>3.2616000000000001</v>
      </c>
      <c r="J160" s="184">
        <v>5.7008999999999999</v>
      </c>
      <c r="K160" s="184">
        <v>5.7327000000000004</v>
      </c>
      <c r="L160" s="184">
        <v>13.1493</v>
      </c>
      <c r="M160" s="184">
        <v>17.394500000000001</v>
      </c>
      <c r="N160" s="184">
        <v>26.1236</v>
      </c>
      <c r="O160" s="184"/>
      <c r="P160" s="184"/>
      <c r="Q160" s="184">
        <v>1.2522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44340</v>
      </c>
      <c r="E161" s="184">
        <v>9.8719000000000001</v>
      </c>
      <c r="F161" s="184">
        <v>0.54490000000000005</v>
      </c>
      <c r="G161" s="184">
        <v>0.54490000000000005</v>
      </c>
      <c r="H161" s="184">
        <v>2.6879</v>
      </c>
      <c r="I161" s="184">
        <v>3.1772999999999998</v>
      </c>
      <c r="J161" s="184">
        <v>5.3856999999999999</v>
      </c>
      <c r="K161" s="184">
        <v>5.0637999999999996</v>
      </c>
      <c r="L161" s="184">
        <v>11.880599999999999</v>
      </c>
      <c r="M161" s="184">
        <v>15.4689</v>
      </c>
      <c r="N161" s="184">
        <v>23.384899999999998</v>
      </c>
      <c r="O161" s="184"/>
      <c r="P161" s="184"/>
      <c r="Q161" s="184">
        <v>-0.91849999999999998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44340</v>
      </c>
      <c r="E162" s="184">
        <v>13.845000000000001</v>
      </c>
      <c r="F162" s="184">
        <v>0.15190000000000001</v>
      </c>
      <c r="G162" s="184">
        <v>0.15190000000000001</v>
      </c>
      <c r="H162" s="184">
        <v>1.0363</v>
      </c>
      <c r="I162" s="184">
        <v>1.2135</v>
      </c>
      <c r="J162" s="184">
        <v>2.5175999999999998</v>
      </c>
      <c r="K162" s="184">
        <v>2.5024000000000002</v>
      </c>
      <c r="L162" s="184">
        <v>9.1361000000000008</v>
      </c>
      <c r="M162" s="184">
        <v>15.8674</v>
      </c>
      <c r="N162" s="184">
        <v>39.721499999999999</v>
      </c>
      <c r="O162" s="184"/>
      <c r="P162" s="184"/>
      <c r="Q162" s="184">
        <v>12.282999999999999</v>
      </c>
      <c r="R162" s="184">
        <v>13.917</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44340</v>
      </c>
      <c r="E163" s="184">
        <v>13.411</v>
      </c>
      <c r="F163" s="184">
        <v>0.1419</v>
      </c>
      <c r="G163" s="184">
        <v>0.1419</v>
      </c>
      <c r="H163" s="184">
        <v>1.0093000000000001</v>
      </c>
      <c r="I163" s="184">
        <v>1.1617</v>
      </c>
      <c r="J163" s="184">
        <v>2.4053</v>
      </c>
      <c r="K163" s="184">
        <v>2.1867999999999999</v>
      </c>
      <c r="L163" s="184">
        <v>8.4594000000000005</v>
      </c>
      <c r="M163" s="184">
        <v>14.771100000000001</v>
      </c>
      <c r="N163" s="184">
        <v>37.973300000000002</v>
      </c>
      <c r="O163" s="184"/>
      <c r="P163" s="184"/>
      <c r="Q163" s="184">
        <v>11.0168</v>
      </c>
      <c r="R163" s="184">
        <v>12.637700000000001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44340</v>
      </c>
      <c r="E164" s="184">
        <v>31.977</v>
      </c>
      <c r="F164" s="184">
        <v>9.7000000000000003E-2</v>
      </c>
      <c r="G164" s="184">
        <v>9.7000000000000003E-2</v>
      </c>
      <c r="H164" s="184">
        <v>0.3735</v>
      </c>
      <c r="I164" s="184">
        <v>0.25080000000000002</v>
      </c>
      <c r="J164" s="184">
        <v>1.3727</v>
      </c>
      <c r="K164" s="184">
        <v>1.7306999999999999</v>
      </c>
      <c r="L164" s="184">
        <v>5.6147999999999998</v>
      </c>
      <c r="M164" s="184">
        <v>9.2185000000000006</v>
      </c>
      <c r="N164" s="184">
        <v>24.773700000000002</v>
      </c>
      <c r="O164" s="184">
        <v>9.1301000000000005</v>
      </c>
      <c r="P164" s="184">
        <v>9.9789999999999992</v>
      </c>
      <c r="Q164" s="184">
        <v>12.349</v>
      </c>
      <c r="R164" s="184">
        <v>10.8164</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44340</v>
      </c>
      <c r="E165" s="184">
        <v>29.19</v>
      </c>
      <c r="F165" s="184">
        <v>8.5699999999999998E-2</v>
      </c>
      <c r="G165" s="184">
        <v>8.5699999999999998E-2</v>
      </c>
      <c r="H165" s="184">
        <v>0.34720000000000001</v>
      </c>
      <c r="I165" s="184">
        <v>0.1991</v>
      </c>
      <c r="J165" s="184">
        <v>1.2557</v>
      </c>
      <c r="K165" s="184">
        <v>1.4035</v>
      </c>
      <c r="L165" s="184">
        <v>4.9283000000000001</v>
      </c>
      <c r="M165" s="184">
        <v>8.1471999999999998</v>
      </c>
      <c r="N165" s="184">
        <v>23.143799999999999</v>
      </c>
      <c r="O165" s="184">
        <v>7.8113999999999999</v>
      </c>
      <c r="P165" s="184">
        <v>8.6822999999999997</v>
      </c>
      <c r="Q165" s="184">
        <v>10.962</v>
      </c>
      <c r="R165" s="184">
        <v>9.4253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44340</v>
      </c>
      <c r="E166" s="184">
        <v>112.8065</v>
      </c>
      <c r="F166" s="184">
        <v>0.36299999999999999</v>
      </c>
      <c r="G166" s="184">
        <v>0.36299999999999999</v>
      </c>
      <c r="H166" s="184">
        <v>1.6321000000000001</v>
      </c>
      <c r="I166" s="184">
        <v>1.7968</v>
      </c>
      <c r="J166" s="184">
        <v>4.3535000000000004</v>
      </c>
      <c r="K166" s="184">
        <v>3.1917</v>
      </c>
      <c r="L166" s="184">
        <v>12.8032</v>
      </c>
      <c r="M166" s="184">
        <v>19.372699999999998</v>
      </c>
      <c r="N166" s="184">
        <v>39.410299999999999</v>
      </c>
      <c r="O166" s="184">
        <v>10.001300000000001</v>
      </c>
      <c r="P166" s="184">
        <v>12.993</v>
      </c>
      <c r="Q166" s="184">
        <v>15.786099999999999</v>
      </c>
      <c r="R166" s="184">
        <v>10.7819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44340</v>
      </c>
      <c r="E167" s="184">
        <v>121.1913</v>
      </c>
      <c r="F167" s="184">
        <v>0.37469999999999998</v>
      </c>
      <c r="G167" s="184">
        <v>0.37469999999999998</v>
      </c>
      <c r="H167" s="184">
        <v>1.6580999999999999</v>
      </c>
      <c r="I167" s="184">
        <v>1.8513999999999999</v>
      </c>
      <c r="J167" s="184">
        <v>4.4958</v>
      </c>
      <c r="K167" s="184">
        <v>3.6114999999999999</v>
      </c>
      <c r="L167" s="184">
        <v>13.602399999999999</v>
      </c>
      <c r="M167" s="184">
        <v>20.634799999999998</v>
      </c>
      <c r="N167" s="184">
        <v>41.358699999999999</v>
      </c>
      <c r="O167" s="184">
        <v>11.4693</v>
      </c>
      <c r="P167" s="184">
        <v>14.1831</v>
      </c>
      <c r="Q167" s="184">
        <v>12.521000000000001</v>
      </c>
      <c r="R167" s="184">
        <v>12.276</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44340</v>
      </c>
      <c r="E168" s="184">
        <v>13.726699999999999</v>
      </c>
      <c r="F168" s="184">
        <v>0.21390000000000001</v>
      </c>
      <c r="G168" s="184">
        <v>0.21390000000000001</v>
      </c>
      <c r="H168" s="184">
        <v>1.0065999999999999</v>
      </c>
      <c r="I168" s="184">
        <v>1.157</v>
      </c>
      <c r="J168" s="184">
        <v>3.5453999999999999</v>
      </c>
      <c r="K168" s="184">
        <v>1.7878000000000001</v>
      </c>
      <c r="L168" s="184">
        <v>10.2821</v>
      </c>
      <c r="M168" s="184">
        <v>18.353000000000002</v>
      </c>
      <c r="N168" s="184">
        <v>34.559699999999999</v>
      </c>
      <c r="O168" s="184"/>
      <c r="P168" s="184"/>
      <c r="Q168" s="184">
        <v>29.744599999999998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44340</v>
      </c>
      <c r="E169" s="184">
        <v>13.411199999999999</v>
      </c>
      <c r="F169" s="184">
        <v>0.19869999999999999</v>
      </c>
      <c r="G169" s="184">
        <v>0.19869999999999999</v>
      </c>
      <c r="H169" s="184">
        <v>0.97050000000000003</v>
      </c>
      <c r="I169" s="184">
        <v>1.0823</v>
      </c>
      <c r="J169" s="184">
        <v>3.3801999999999999</v>
      </c>
      <c r="K169" s="184">
        <v>1.3405</v>
      </c>
      <c r="L169" s="184">
        <v>9.2623999999999995</v>
      </c>
      <c r="M169" s="184">
        <v>16.693200000000001</v>
      </c>
      <c r="N169" s="184">
        <v>31.9909</v>
      </c>
      <c r="O169" s="184"/>
      <c r="P169" s="184"/>
      <c r="Q169" s="184">
        <v>27.288</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44340</v>
      </c>
      <c r="E170" s="184">
        <v>13.9657</v>
      </c>
      <c r="F170" s="184">
        <v>0.32250000000000001</v>
      </c>
      <c r="G170" s="184">
        <v>0.32250000000000001</v>
      </c>
      <c r="H170" s="184">
        <v>1.1736</v>
      </c>
      <c r="I170" s="184">
        <v>1.2271000000000001</v>
      </c>
      <c r="J170" s="184">
        <v>3.3188</v>
      </c>
      <c r="K170" s="184">
        <v>2.6392000000000002</v>
      </c>
      <c r="L170" s="184">
        <v>12.7257</v>
      </c>
      <c r="M170" s="184">
        <v>19.7364</v>
      </c>
      <c r="N170" s="184">
        <v>38.136099999999999</v>
      </c>
      <c r="O170" s="184"/>
      <c r="P170" s="184"/>
      <c r="Q170" s="184">
        <v>15.4815</v>
      </c>
      <c r="R170" s="184">
        <v>15.0268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44340</v>
      </c>
      <c r="E171" s="184">
        <v>13.3994</v>
      </c>
      <c r="F171" s="184">
        <v>0.30840000000000001</v>
      </c>
      <c r="G171" s="184">
        <v>0.30840000000000001</v>
      </c>
      <c r="H171" s="184">
        <v>1.1428</v>
      </c>
      <c r="I171" s="184">
        <v>1.1627000000000001</v>
      </c>
      <c r="J171" s="184">
        <v>3.1722999999999999</v>
      </c>
      <c r="K171" s="184">
        <v>2.2161</v>
      </c>
      <c r="L171" s="184">
        <v>11.772500000000001</v>
      </c>
      <c r="M171" s="184">
        <v>18.242899999999999</v>
      </c>
      <c r="N171" s="184">
        <v>35.8401</v>
      </c>
      <c r="O171" s="184"/>
      <c r="P171" s="184"/>
      <c r="Q171" s="184">
        <v>13.4397</v>
      </c>
      <c r="R171" s="184">
        <v>13.0564</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44340</v>
      </c>
      <c r="E172" s="184">
        <v>14.47</v>
      </c>
      <c r="F172" s="184">
        <v>0.1384</v>
      </c>
      <c r="G172" s="184">
        <v>0.1384</v>
      </c>
      <c r="H172" s="184">
        <v>0.76600000000000001</v>
      </c>
      <c r="I172" s="184">
        <v>0.69589999999999996</v>
      </c>
      <c r="J172" s="184">
        <v>2.0451000000000001</v>
      </c>
      <c r="K172" s="184">
        <v>1.2596000000000001</v>
      </c>
      <c r="L172" s="184">
        <v>7.0266000000000002</v>
      </c>
      <c r="M172" s="184">
        <v>16.882100000000001</v>
      </c>
      <c r="N172" s="184">
        <v>41.585099999999997</v>
      </c>
      <c r="O172" s="184">
        <v>13.283200000000001</v>
      </c>
      <c r="P172" s="184"/>
      <c r="Q172" s="184">
        <v>11.4702</v>
      </c>
      <c r="R172" s="184">
        <v>15.6737</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44340</v>
      </c>
      <c r="E173" s="184">
        <v>14.12</v>
      </c>
      <c r="F173" s="184">
        <v>7.0900000000000005E-2</v>
      </c>
      <c r="G173" s="184">
        <v>7.0900000000000005E-2</v>
      </c>
      <c r="H173" s="184">
        <v>0.71330000000000005</v>
      </c>
      <c r="I173" s="184">
        <v>0.64149999999999996</v>
      </c>
      <c r="J173" s="184">
        <v>1.8758999999999999</v>
      </c>
      <c r="K173" s="184">
        <v>0.92920000000000003</v>
      </c>
      <c r="L173" s="184">
        <v>6.4856999999999996</v>
      </c>
      <c r="M173" s="184">
        <v>16.118400000000001</v>
      </c>
      <c r="N173" s="184">
        <v>40.357900000000001</v>
      </c>
      <c r="O173" s="184">
        <v>12.514099999999999</v>
      </c>
      <c r="P173" s="184"/>
      <c r="Q173" s="184">
        <v>10.6709</v>
      </c>
      <c r="R173" s="184">
        <v>14.7996</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0.33061363636363633</v>
      </c>
      <c r="G174" s="186">
        <v>0.33061363636363633</v>
      </c>
      <c r="H174" s="186">
        <v>1.4470636363636364</v>
      </c>
      <c r="I174" s="186">
        <v>1.7866772727272731</v>
      </c>
      <c r="J174" s="186">
        <v>4.4584409090909087</v>
      </c>
      <c r="K174" s="186">
        <v>2.8905272727272724</v>
      </c>
      <c r="L174" s="186">
        <v>12.799604545454542</v>
      </c>
      <c r="M174" s="186">
        <v>20.14756818181818</v>
      </c>
      <c r="N174" s="186">
        <v>41.57024545454545</v>
      </c>
      <c r="O174" s="186">
        <v>11.313392857142857</v>
      </c>
      <c r="P174" s="186">
        <v>12.986808333333334</v>
      </c>
      <c r="Q174" s="186">
        <v>13.260390909090908</v>
      </c>
      <c r="R174" s="186">
        <v>12.643855555555554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0.30174999999999996</v>
      </c>
      <c r="G175" s="186">
        <v>0.30174999999999996</v>
      </c>
      <c r="H175" s="186">
        <v>1.1581999999999999</v>
      </c>
      <c r="I175" s="186">
        <v>1.3242500000000001</v>
      </c>
      <c r="J175" s="186">
        <v>3.71855</v>
      </c>
      <c r="K175" s="186">
        <v>2.5708000000000002</v>
      </c>
      <c r="L175" s="186">
        <v>11.184799999999999</v>
      </c>
      <c r="M175" s="186">
        <v>18.5458</v>
      </c>
      <c r="N175" s="186">
        <v>40.039699999999996</v>
      </c>
      <c r="O175" s="186">
        <v>11.659050000000001</v>
      </c>
      <c r="P175" s="186">
        <v>13.170300000000001</v>
      </c>
      <c r="Q175" s="186">
        <v>12.498699999999999</v>
      </c>
      <c r="R175" s="186">
        <v>12.65995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44340</v>
      </c>
      <c r="E178" s="184">
        <v>286.7183</v>
      </c>
      <c r="F178" s="184">
        <v>4.8011999999999997</v>
      </c>
      <c r="G178" s="184">
        <v>4.8011999999999997</v>
      </c>
      <c r="H178" s="184">
        <v>10.027100000000001</v>
      </c>
      <c r="I178" s="184">
        <v>7.4200999999999997</v>
      </c>
      <c r="J178" s="184">
        <v>9.1563999999999997</v>
      </c>
      <c r="K178" s="184">
        <v>8.2513000000000005</v>
      </c>
      <c r="L178" s="184">
        <v>3.2856000000000001</v>
      </c>
      <c r="M178" s="184">
        <v>6.1237000000000004</v>
      </c>
      <c r="N178" s="184">
        <v>6.8564999999999996</v>
      </c>
      <c r="O178" s="184">
        <v>9.0800999999999998</v>
      </c>
      <c r="P178" s="184">
        <v>8.3948999999999998</v>
      </c>
      <c r="Q178" s="184">
        <v>8.3926999999999996</v>
      </c>
      <c r="R178" s="184">
        <v>9.1212999999999997</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44340</v>
      </c>
      <c r="E179" s="184">
        <v>293.4393</v>
      </c>
      <c r="F179" s="184">
        <v>5.1352000000000002</v>
      </c>
      <c r="G179" s="184">
        <v>5.1352000000000002</v>
      </c>
      <c r="H179" s="184">
        <v>10.3606</v>
      </c>
      <c r="I179" s="184">
        <v>7.9413</v>
      </c>
      <c r="J179" s="184">
        <v>9.5731000000000002</v>
      </c>
      <c r="K179" s="184">
        <v>8.6179000000000006</v>
      </c>
      <c r="L179" s="184">
        <v>3.6358999999999999</v>
      </c>
      <c r="M179" s="184">
        <v>6.4791999999999996</v>
      </c>
      <c r="N179" s="184">
        <v>7.2257999999999996</v>
      </c>
      <c r="O179" s="184">
        <v>9.4246999999999996</v>
      </c>
      <c r="P179" s="184">
        <v>8.7350999999999992</v>
      </c>
      <c r="Q179" s="184">
        <v>9.4512</v>
      </c>
      <c r="R179" s="184">
        <v>9.4758999999999993</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44340</v>
      </c>
      <c r="E180" s="184">
        <v>2116.8040000000001</v>
      </c>
      <c r="F180" s="184">
        <v>3.8953000000000002</v>
      </c>
      <c r="G180" s="184">
        <v>3.8953000000000002</v>
      </c>
      <c r="H180" s="184">
        <v>5.9477000000000002</v>
      </c>
      <c r="I180" s="184">
        <v>4.2394999999999996</v>
      </c>
      <c r="J180" s="184">
        <v>6.4389000000000003</v>
      </c>
      <c r="K180" s="184">
        <v>6.3585000000000003</v>
      </c>
      <c r="L180" s="184">
        <v>3.5743</v>
      </c>
      <c r="M180" s="184">
        <v>5.4077999999999999</v>
      </c>
      <c r="N180" s="184">
        <v>6.4535</v>
      </c>
      <c r="O180" s="184">
        <v>9.3297000000000008</v>
      </c>
      <c r="P180" s="184">
        <v>8.4571000000000005</v>
      </c>
      <c r="Q180" s="184">
        <v>8.6730999999999998</v>
      </c>
      <c r="R180" s="184">
        <v>8.8257999999999992</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44340</v>
      </c>
      <c r="E181" s="184">
        <v>2077.1156999999998</v>
      </c>
      <c r="F181" s="184">
        <v>3.5851999999999999</v>
      </c>
      <c r="G181" s="184">
        <v>3.5851999999999999</v>
      </c>
      <c r="H181" s="184">
        <v>5.6372999999999998</v>
      </c>
      <c r="I181" s="184">
        <v>3.9289999999999998</v>
      </c>
      <c r="J181" s="184">
        <v>6.1272000000000002</v>
      </c>
      <c r="K181" s="184">
        <v>6.0437000000000003</v>
      </c>
      <c r="L181" s="184">
        <v>3.2589999999999999</v>
      </c>
      <c r="M181" s="184">
        <v>5.0856000000000003</v>
      </c>
      <c r="N181" s="184">
        <v>6.1241000000000003</v>
      </c>
      <c r="O181" s="184">
        <v>9.0092999999999996</v>
      </c>
      <c r="P181" s="184">
        <v>8.18</v>
      </c>
      <c r="Q181" s="184">
        <v>8.4960000000000004</v>
      </c>
      <c r="R181" s="184">
        <v>8.4961000000000002</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44340</v>
      </c>
      <c r="E182" s="184">
        <v>10.1457</v>
      </c>
      <c r="F182" s="184">
        <v>0.83950000000000002</v>
      </c>
      <c r="G182" s="184">
        <v>0.83950000000000002</v>
      </c>
      <c r="H182" s="184">
        <v>8.3907000000000007</v>
      </c>
      <c r="I182" s="184">
        <v>7.9645999999999999</v>
      </c>
      <c r="J182" s="184">
        <v>9.5582999999999991</v>
      </c>
      <c r="K182" s="184">
        <v>8.4995999999999992</v>
      </c>
      <c r="L182" s="184"/>
      <c r="M182" s="184"/>
      <c r="N182" s="184"/>
      <c r="O182" s="184"/>
      <c r="P182" s="184"/>
      <c r="Q182" s="184">
        <v>3.3658999999999999</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44340</v>
      </c>
      <c r="E183" s="184">
        <v>10.1267</v>
      </c>
      <c r="F183" s="184">
        <v>0.3604</v>
      </c>
      <c r="G183" s="184">
        <v>0.3604</v>
      </c>
      <c r="H183" s="184">
        <v>7.9932999999999996</v>
      </c>
      <c r="I183" s="184">
        <v>7.5651999999999999</v>
      </c>
      <c r="J183" s="184">
        <v>9.1630000000000003</v>
      </c>
      <c r="K183" s="184">
        <v>8.0731999999999999</v>
      </c>
      <c r="L183" s="184"/>
      <c r="M183" s="184"/>
      <c r="N183" s="184"/>
      <c r="O183" s="184"/>
      <c r="P183" s="184"/>
      <c r="Q183" s="184">
        <v>2.9268999999999998</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44340</v>
      </c>
      <c r="E184" s="184">
        <v>19.384499999999999</v>
      </c>
      <c r="F184" s="184">
        <v>4.9604999999999997</v>
      </c>
      <c r="G184" s="184">
        <v>4.9604999999999997</v>
      </c>
      <c r="H184" s="184">
        <v>8.7299000000000007</v>
      </c>
      <c r="I184" s="184">
        <v>5.0399000000000003</v>
      </c>
      <c r="J184" s="184">
        <v>7.9433999999999996</v>
      </c>
      <c r="K184" s="184">
        <v>7.9847000000000001</v>
      </c>
      <c r="L184" s="184">
        <v>3.2934999999999999</v>
      </c>
      <c r="M184" s="184">
        <v>5.9733000000000001</v>
      </c>
      <c r="N184" s="184">
        <v>6.1136999999999997</v>
      </c>
      <c r="O184" s="184">
        <v>9.3544</v>
      </c>
      <c r="P184" s="184">
        <v>8.4229000000000003</v>
      </c>
      <c r="Q184" s="184">
        <v>8.9811999999999994</v>
      </c>
      <c r="R184" s="184">
        <v>9.2736000000000001</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44340</v>
      </c>
      <c r="E185" s="184">
        <v>18.921099999999999</v>
      </c>
      <c r="F185" s="184">
        <v>4.7602000000000002</v>
      </c>
      <c r="G185" s="184">
        <v>4.7602000000000002</v>
      </c>
      <c r="H185" s="184">
        <v>8.5016999999999996</v>
      </c>
      <c r="I185" s="184">
        <v>4.8178000000000001</v>
      </c>
      <c r="J185" s="184">
        <v>7.7103999999999999</v>
      </c>
      <c r="K185" s="184">
        <v>7.7157</v>
      </c>
      <c r="L185" s="184">
        <v>3.0135999999999998</v>
      </c>
      <c r="M185" s="184">
        <v>5.7024999999999997</v>
      </c>
      <c r="N185" s="184">
        <v>5.8392999999999997</v>
      </c>
      <c r="O185" s="184">
        <v>9.0328999999999997</v>
      </c>
      <c r="P185" s="184">
        <v>8.1024999999999991</v>
      </c>
      <c r="Q185" s="184">
        <v>8.6390999999999991</v>
      </c>
      <c r="R185" s="184">
        <v>8.9718</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44340</v>
      </c>
      <c r="E186" s="184">
        <v>19.756799999999998</v>
      </c>
      <c r="F186" s="184">
        <v>3.4496000000000002</v>
      </c>
      <c r="G186" s="184">
        <v>3.4496000000000002</v>
      </c>
      <c r="H186" s="184">
        <v>15.7774</v>
      </c>
      <c r="I186" s="184">
        <v>12.144</v>
      </c>
      <c r="J186" s="184">
        <v>11.4574</v>
      </c>
      <c r="K186" s="184">
        <v>15.0755</v>
      </c>
      <c r="L186" s="184">
        <v>4.1883999999999997</v>
      </c>
      <c r="M186" s="184">
        <v>7.9223999999999997</v>
      </c>
      <c r="N186" s="184">
        <v>7.3262</v>
      </c>
      <c r="O186" s="184">
        <v>10.912800000000001</v>
      </c>
      <c r="P186" s="184">
        <v>9.0047999999999995</v>
      </c>
      <c r="Q186" s="184">
        <v>9.2475000000000005</v>
      </c>
      <c r="R186" s="184">
        <v>11.462300000000001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44340</v>
      </c>
      <c r="E187" s="184">
        <v>19.3156</v>
      </c>
      <c r="F187" s="184">
        <v>3.1503000000000001</v>
      </c>
      <c r="G187" s="184">
        <v>3.1503000000000001</v>
      </c>
      <c r="H187" s="184">
        <v>15.46</v>
      </c>
      <c r="I187" s="184">
        <v>11.8233</v>
      </c>
      <c r="J187" s="184">
        <v>11.15</v>
      </c>
      <c r="K187" s="184">
        <v>14.750400000000001</v>
      </c>
      <c r="L187" s="184">
        <v>3.8548</v>
      </c>
      <c r="M187" s="184">
        <v>7.5674000000000001</v>
      </c>
      <c r="N187" s="184">
        <v>6.9610000000000003</v>
      </c>
      <c r="O187" s="184">
        <v>10.5852</v>
      </c>
      <c r="P187" s="184">
        <v>8.6868999999999996</v>
      </c>
      <c r="Q187" s="184">
        <v>8.9275000000000002</v>
      </c>
      <c r="R187" s="184">
        <v>11.081799999999999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44340</v>
      </c>
      <c r="E188" s="184">
        <v>17.711600000000001</v>
      </c>
      <c r="F188" s="184">
        <v>5.8417000000000003</v>
      </c>
      <c r="G188" s="184">
        <v>5.8417000000000003</v>
      </c>
      <c r="H188" s="184">
        <v>8.6106999999999996</v>
      </c>
      <c r="I188" s="184">
        <v>6.9960000000000004</v>
      </c>
      <c r="J188" s="184">
        <v>8.6722000000000001</v>
      </c>
      <c r="K188" s="184">
        <v>8.6584000000000003</v>
      </c>
      <c r="L188" s="184">
        <v>3.8048999999999999</v>
      </c>
      <c r="M188" s="184">
        <v>6.0180999999999996</v>
      </c>
      <c r="N188" s="184">
        <v>6.0586000000000002</v>
      </c>
      <c r="O188" s="184">
        <v>9.2760999999999996</v>
      </c>
      <c r="P188" s="184">
        <v>8.1614000000000004</v>
      </c>
      <c r="Q188" s="184">
        <v>8.4026999999999994</v>
      </c>
      <c r="R188" s="184">
        <v>8.5138999999999996</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44340</v>
      </c>
      <c r="E189" s="184">
        <v>18.2499</v>
      </c>
      <c r="F189" s="184">
        <v>6.0697000000000001</v>
      </c>
      <c r="G189" s="184">
        <v>6.0697000000000001</v>
      </c>
      <c r="H189" s="184">
        <v>8.9296000000000006</v>
      </c>
      <c r="I189" s="184">
        <v>7.3061999999999996</v>
      </c>
      <c r="J189" s="184">
        <v>8.9972999999999992</v>
      </c>
      <c r="K189" s="184">
        <v>8.9788999999999994</v>
      </c>
      <c r="L189" s="184">
        <v>4.1234999999999999</v>
      </c>
      <c r="M189" s="184">
        <v>6.3445999999999998</v>
      </c>
      <c r="N189" s="184">
        <v>6.3933</v>
      </c>
      <c r="O189" s="184">
        <v>9.6438000000000006</v>
      </c>
      <c r="P189" s="184">
        <v>8.5487000000000002</v>
      </c>
      <c r="Q189" s="184">
        <v>8.8618000000000006</v>
      </c>
      <c r="R189" s="184">
        <v>8.8600999999999992</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44340</v>
      </c>
      <c r="E190" s="184">
        <v>18.484000000000002</v>
      </c>
      <c r="F190" s="184">
        <v>2.2383999999999999</v>
      </c>
      <c r="G190" s="184">
        <v>2.2383999999999999</v>
      </c>
      <c r="H190" s="184">
        <v>9.6655999999999995</v>
      </c>
      <c r="I190" s="184">
        <v>8.3484999999999996</v>
      </c>
      <c r="J190" s="184">
        <v>9.8402999999999992</v>
      </c>
      <c r="K190" s="184">
        <v>7.9569999999999999</v>
      </c>
      <c r="L190" s="184">
        <v>4.2770999999999999</v>
      </c>
      <c r="M190" s="184">
        <v>6.7264999999999997</v>
      </c>
      <c r="N190" s="184">
        <v>7.6936</v>
      </c>
      <c r="O190" s="184">
        <v>9.5557999999999996</v>
      </c>
      <c r="P190" s="184">
        <v>8.6644000000000005</v>
      </c>
      <c r="Q190" s="184">
        <v>8.9494000000000007</v>
      </c>
      <c r="R190" s="184">
        <v>9.4870000000000001</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44340</v>
      </c>
      <c r="E191" s="184">
        <v>18.054600000000001</v>
      </c>
      <c r="F191" s="184">
        <v>1.7523</v>
      </c>
      <c r="G191" s="184">
        <v>1.7523</v>
      </c>
      <c r="H191" s="184">
        <v>9.1713000000000005</v>
      </c>
      <c r="I191" s="184">
        <v>7.8792999999999997</v>
      </c>
      <c r="J191" s="184">
        <v>9.3735999999999997</v>
      </c>
      <c r="K191" s="184">
        <v>7.4965000000000002</v>
      </c>
      <c r="L191" s="184">
        <v>3.8100999999999998</v>
      </c>
      <c r="M191" s="184">
        <v>6.25</v>
      </c>
      <c r="N191" s="184">
        <v>7.2012</v>
      </c>
      <c r="O191" s="184">
        <v>9.0609000000000002</v>
      </c>
      <c r="P191" s="184">
        <v>8.1844999999999999</v>
      </c>
      <c r="Q191" s="184">
        <v>8.5927000000000007</v>
      </c>
      <c r="R191" s="184">
        <v>8.9910999999999994</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44340</v>
      </c>
      <c r="E192" s="184">
        <v>25.2682</v>
      </c>
      <c r="F192" s="184">
        <v>5.6844000000000001</v>
      </c>
      <c r="G192" s="184">
        <v>5.6844000000000001</v>
      </c>
      <c r="H192" s="184">
        <v>7.9775999999999998</v>
      </c>
      <c r="I192" s="184">
        <v>6.9935999999999998</v>
      </c>
      <c r="J192" s="184">
        <v>9.4458000000000002</v>
      </c>
      <c r="K192" s="184">
        <v>6.1295999999999999</v>
      </c>
      <c r="L192" s="184">
        <v>3.9115000000000002</v>
      </c>
      <c r="M192" s="184">
        <v>6.3356000000000003</v>
      </c>
      <c r="N192" s="184">
        <v>6.5701000000000001</v>
      </c>
      <c r="O192" s="184">
        <v>8.3941999999999997</v>
      </c>
      <c r="P192" s="184">
        <v>8.0274999999999999</v>
      </c>
      <c r="Q192" s="184">
        <v>8.4710000000000001</v>
      </c>
      <c r="R192" s="184">
        <v>8.4975000000000005</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44340</v>
      </c>
      <c r="E193" s="184">
        <v>25.927700000000002</v>
      </c>
      <c r="F193" s="184">
        <v>6.1502999999999997</v>
      </c>
      <c r="G193" s="184">
        <v>6.1502999999999997</v>
      </c>
      <c r="H193" s="184">
        <v>8.4199000000000002</v>
      </c>
      <c r="I193" s="184">
        <v>7.4420999999999999</v>
      </c>
      <c r="J193" s="184">
        <v>9.9006000000000007</v>
      </c>
      <c r="K193" s="184">
        <v>6.5877999999999997</v>
      </c>
      <c r="L193" s="184">
        <v>4.3745000000000003</v>
      </c>
      <c r="M193" s="184">
        <v>6.8116000000000003</v>
      </c>
      <c r="N193" s="184">
        <v>7.0545999999999998</v>
      </c>
      <c r="O193" s="184">
        <v>8.8735999999999997</v>
      </c>
      <c r="P193" s="184">
        <v>8.4352999999999998</v>
      </c>
      <c r="Q193" s="184">
        <v>8.9063999999999997</v>
      </c>
      <c r="R193" s="184">
        <v>8.9946999999999999</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44340</v>
      </c>
      <c r="E194" s="184">
        <v>19.739599999999999</v>
      </c>
      <c r="F194" s="184">
        <v>3.6375999999999999</v>
      </c>
      <c r="G194" s="184">
        <v>3.6375999999999999</v>
      </c>
      <c r="H194" s="184">
        <v>7.3803000000000001</v>
      </c>
      <c r="I194" s="184">
        <v>4.9756</v>
      </c>
      <c r="J194" s="184">
        <v>7.0083000000000002</v>
      </c>
      <c r="K194" s="184">
        <v>7.6679000000000004</v>
      </c>
      <c r="L194" s="184">
        <v>3.6560000000000001</v>
      </c>
      <c r="M194" s="184">
        <v>5.8773</v>
      </c>
      <c r="N194" s="184">
        <v>6.8697999999999997</v>
      </c>
      <c r="O194" s="184">
        <v>10.1029</v>
      </c>
      <c r="P194" s="184">
        <v>8.3905999999999992</v>
      </c>
      <c r="Q194" s="184">
        <v>8.6257999999999999</v>
      </c>
      <c r="R194" s="184">
        <v>9.7047000000000008</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44340</v>
      </c>
      <c r="E195" s="184">
        <v>19.421600000000002</v>
      </c>
      <c r="F195" s="184">
        <v>3.3837999999999999</v>
      </c>
      <c r="G195" s="184">
        <v>3.3837999999999999</v>
      </c>
      <c r="H195" s="184">
        <v>7.0705999999999998</v>
      </c>
      <c r="I195" s="184">
        <v>4.6664000000000003</v>
      </c>
      <c r="J195" s="184">
        <v>6.6882999999999999</v>
      </c>
      <c r="K195" s="184">
        <v>7.3446999999999996</v>
      </c>
      <c r="L195" s="184">
        <v>3.3256999999999999</v>
      </c>
      <c r="M195" s="184">
        <v>5.5308000000000002</v>
      </c>
      <c r="N195" s="184">
        <v>6.5113000000000003</v>
      </c>
      <c r="O195" s="184">
        <v>9.7688000000000006</v>
      </c>
      <c r="P195" s="184">
        <v>8.1164000000000005</v>
      </c>
      <c r="Q195" s="184">
        <v>8.4113000000000007</v>
      </c>
      <c r="R195" s="184">
        <v>9.3373000000000008</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44340</v>
      </c>
      <c r="E198" s="184">
        <v>1826.7717</v>
      </c>
      <c r="F198" s="184">
        <v>2.1522999999999999</v>
      </c>
      <c r="G198" s="184">
        <v>2.1522999999999999</v>
      </c>
      <c r="H198" s="184">
        <v>13.889200000000001</v>
      </c>
      <c r="I198" s="184">
        <v>11.642799999999999</v>
      </c>
      <c r="J198" s="184">
        <v>10.8142</v>
      </c>
      <c r="K198" s="184">
        <v>13.6416</v>
      </c>
      <c r="L198" s="184">
        <v>3.1227</v>
      </c>
      <c r="M198" s="184">
        <v>6.2862999999999998</v>
      </c>
      <c r="N198" s="184">
        <v>5.8994999999999997</v>
      </c>
      <c r="O198" s="184">
        <v>8.2372999999999994</v>
      </c>
      <c r="P198" s="184">
        <v>7.4382999999999999</v>
      </c>
      <c r="Q198" s="184">
        <v>7.4317000000000002</v>
      </c>
      <c r="R198" s="184">
        <v>8.0429999999999993</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44340</v>
      </c>
      <c r="E199" s="184">
        <v>1926.1</v>
      </c>
      <c r="F199" s="184">
        <v>2.5764999999999998</v>
      </c>
      <c r="G199" s="184">
        <v>2.5764999999999998</v>
      </c>
      <c r="H199" s="184">
        <v>14.312200000000001</v>
      </c>
      <c r="I199" s="184">
        <v>12.0657</v>
      </c>
      <c r="J199" s="184">
        <v>11.2386</v>
      </c>
      <c r="K199" s="184">
        <v>14.0763</v>
      </c>
      <c r="L199" s="184">
        <v>3.5501999999999998</v>
      </c>
      <c r="M199" s="184">
        <v>6.7263999999999999</v>
      </c>
      <c r="N199" s="184">
        <v>6.3491999999999997</v>
      </c>
      <c r="O199" s="184">
        <v>8.7007999999999992</v>
      </c>
      <c r="P199" s="184">
        <v>7.8867000000000003</v>
      </c>
      <c r="Q199" s="184">
        <v>8.0710999999999995</v>
      </c>
      <c r="R199" s="184">
        <v>8.5204000000000004</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44340</v>
      </c>
      <c r="E200" s="184">
        <v>10.2836</v>
      </c>
      <c r="F200" s="184">
        <v>4.7343000000000002</v>
      </c>
      <c r="G200" s="184">
        <v>4.7343000000000002</v>
      </c>
      <c r="H200" s="184">
        <v>8.8885000000000005</v>
      </c>
      <c r="I200" s="184">
        <v>5.2076000000000002</v>
      </c>
      <c r="J200" s="184">
        <v>7.0838000000000001</v>
      </c>
      <c r="K200" s="184">
        <v>8.7448999999999995</v>
      </c>
      <c r="L200" s="184">
        <v>3.9977</v>
      </c>
      <c r="M200" s="184"/>
      <c r="N200" s="184"/>
      <c r="O200" s="184"/>
      <c r="P200" s="184"/>
      <c r="Q200" s="184">
        <v>4.8371000000000004</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44340</v>
      </c>
      <c r="E201" s="184">
        <v>10.250299999999999</v>
      </c>
      <c r="F201" s="184">
        <v>4.1558000000000002</v>
      </c>
      <c r="G201" s="184">
        <v>4.1558000000000002</v>
      </c>
      <c r="H201" s="184">
        <v>8.3559999999999999</v>
      </c>
      <c r="I201" s="184">
        <v>4.6628999999999996</v>
      </c>
      <c r="J201" s="184">
        <v>6.5376000000000003</v>
      </c>
      <c r="K201" s="184">
        <v>8.1820000000000004</v>
      </c>
      <c r="L201" s="184">
        <v>3.4375</v>
      </c>
      <c r="M201" s="184"/>
      <c r="N201" s="184"/>
      <c r="O201" s="184"/>
      <c r="P201" s="184"/>
      <c r="Q201" s="184">
        <v>4.2690999999999999</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44340</v>
      </c>
      <c r="E202" s="184">
        <v>50.900500000000001</v>
      </c>
      <c r="F202" s="184">
        <v>2.5821000000000001</v>
      </c>
      <c r="G202" s="184">
        <v>2.5821000000000001</v>
      </c>
      <c r="H202" s="184">
        <v>11.7971</v>
      </c>
      <c r="I202" s="184">
        <v>9.6031999999999993</v>
      </c>
      <c r="J202" s="184">
        <v>10.102</v>
      </c>
      <c r="K202" s="184">
        <v>7.0674000000000001</v>
      </c>
      <c r="L202" s="184">
        <v>3.1955</v>
      </c>
      <c r="M202" s="184">
        <v>5.9367999999999999</v>
      </c>
      <c r="N202" s="184">
        <v>6.5816999999999997</v>
      </c>
      <c r="O202" s="184">
        <v>9.2385000000000002</v>
      </c>
      <c r="P202" s="184">
        <v>8.3344000000000005</v>
      </c>
      <c r="Q202" s="184">
        <v>7.5293000000000001</v>
      </c>
      <c r="R202" s="184">
        <v>9.0793999999999997</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44340</v>
      </c>
      <c r="E203" s="184">
        <v>52.154499999999999</v>
      </c>
      <c r="F203" s="184">
        <v>2.9866999999999999</v>
      </c>
      <c r="G203" s="184">
        <v>2.9866999999999999</v>
      </c>
      <c r="H203" s="184">
        <v>12.2058</v>
      </c>
      <c r="I203" s="184">
        <v>10.011100000000001</v>
      </c>
      <c r="J203" s="184">
        <v>10.509399999999999</v>
      </c>
      <c r="K203" s="184">
        <v>7.4897999999999998</v>
      </c>
      <c r="L203" s="184">
        <v>3.6219000000000001</v>
      </c>
      <c r="M203" s="184">
        <v>6.3720999999999997</v>
      </c>
      <c r="N203" s="184">
        <v>7.0239000000000003</v>
      </c>
      <c r="O203" s="184">
        <v>9.6282999999999994</v>
      </c>
      <c r="P203" s="184">
        <v>8.7201000000000004</v>
      </c>
      <c r="Q203" s="184">
        <v>8.9815000000000005</v>
      </c>
      <c r="R203" s="184">
        <v>9.4728999999999992</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44340</v>
      </c>
      <c r="E204" s="184">
        <v>20.3508</v>
      </c>
      <c r="F204" s="184">
        <v>5.6223999999999998</v>
      </c>
      <c r="G204" s="184">
        <v>5.6223999999999998</v>
      </c>
      <c r="H204" s="184">
        <v>9.7803000000000004</v>
      </c>
      <c r="I204" s="184">
        <v>5.8292000000000002</v>
      </c>
      <c r="J204" s="184">
        <v>8.5079999999999991</v>
      </c>
      <c r="K204" s="184">
        <v>8.1343999999999994</v>
      </c>
      <c r="L204" s="184">
        <v>3.3986999999999998</v>
      </c>
      <c r="M204" s="184">
        <v>5.9107000000000003</v>
      </c>
      <c r="N204" s="184">
        <v>6.4813999999999998</v>
      </c>
      <c r="O204" s="184">
        <v>8.9373000000000005</v>
      </c>
      <c r="P204" s="184">
        <v>8.4289000000000005</v>
      </c>
      <c r="Q204" s="184">
        <v>8.5075000000000003</v>
      </c>
      <c r="R204" s="184">
        <v>9.4238999999999997</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44340</v>
      </c>
      <c r="E205" s="184">
        <v>19.623799999999999</v>
      </c>
      <c r="F205" s="184">
        <v>5.2102000000000004</v>
      </c>
      <c r="G205" s="184">
        <v>5.2102000000000004</v>
      </c>
      <c r="H205" s="184">
        <v>9.3964999999999996</v>
      </c>
      <c r="I205" s="184">
        <v>5.4451999999999998</v>
      </c>
      <c r="J205" s="184">
        <v>8.1256000000000004</v>
      </c>
      <c r="K205" s="184">
        <v>7.7378999999999998</v>
      </c>
      <c r="L205" s="184">
        <v>2.9983</v>
      </c>
      <c r="M205" s="184">
        <v>5.4980000000000002</v>
      </c>
      <c r="N205" s="184">
        <v>6.0591999999999997</v>
      </c>
      <c r="O205" s="184">
        <v>8.4976000000000003</v>
      </c>
      <c r="P205" s="184">
        <v>7.9604999999999997</v>
      </c>
      <c r="Q205" s="184">
        <v>5.0495999999999999</v>
      </c>
      <c r="R205" s="184">
        <v>8.9920000000000009</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44340</v>
      </c>
      <c r="E206" s="184">
        <v>27.642800000000001</v>
      </c>
      <c r="F206" s="184">
        <v>4.8434999999999997</v>
      </c>
      <c r="G206" s="184">
        <v>4.8434999999999997</v>
      </c>
      <c r="H206" s="184">
        <v>7.3480999999999996</v>
      </c>
      <c r="I206" s="184">
        <v>4.2226999999999997</v>
      </c>
      <c r="J206" s="184">
        <v>5.8558000000000003</v>
      </c>
      <c r="K206" s="184">
        <v>5.8506</v>
      </c>
      <c r="L206" s="184">
        <v>2.3483000000000001</v>
      </c>
      <c r="M206" s="184">
        <v>4.3018999999999998</v>
      </c>
      <c r="N206" s="184">
        <v>5.0321999999999996</v>
      </c>
      <c r="O206" s="184">
        <v>8.1574000000000009</v>
      </c>
      <c r="P206" s="184">
        <v>7.4943999999999997</v>
      </c>
      <c r="Q206" s="184">
        <v>7.5359999999999996</v>
      </c>
      <c r="R206" s="184">
        <v>7.6562999999999999</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44340</v>
      </c>
      <c r="E207" s="184">
        <v>29.175699999999999</v>
      </c>
      <c r="F207" s="184">
        <v>5.3818999999999999</v>
      </c>
      <c r="G207" s="184">
        <v>5.3818999999999999</v>
      </c>
      <c r="H207" s="184">
        <v>7.8935000000000004</v>
      </c>
      <c r="I207" s="184">
        <v>4.7716000000000003</v>
      </c>
      <c r="J207" s="184">
        <v>6.4109999999999996</v>
      </c>
      <c r="K207" s="184">
        <v>6.4085999999999999</v>
      </c>
      <c r="L207" s="184">
        <v>2.9055</v>
      </c>
      <c r="M207" s="184">
        <v>4.8608000000000002</v>
      </c>
      <c r="N207" s="184">
        <v>5.6044999999999998</v>
      </c>
      <c r="O207" s="184">
        <v>8.7439</v>
      </c>
      <c r="P207" s="184">
        <v>8.1427999999999994</v>
      </c>
      <c r="Q207" s="184">
        <v>8.1035000000000004</v>
      </c>
      <c r="R207" s="184">
        <v>8.2401</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44340</v>
      </c>
      <c r="E208" s="184">
        <v>10.369199999999999</v>
      </c>
      <c r="F208" s="184">
        <v>3.8733</v>
      </c>
      <c r="G208" s="184">
        <v>3.8733</v>
      </c>
      <c r="H208" s="184">
        <v>9.2690999999999999</v>
      </c>
      <c r="I208" s="184">
        <v>5.9473000000000003</v>
      </c>
      <c r="J208" s="184">
        <v>8.2443000000000008</v>
      </c>
      <c r="K208" s="184">
        <v>8.6710999999999991</v>
      </c>
      <c r="L208" s="184">
        <v>3.7519</v>
      </c>
      <c r="M208" s="184">
        <v>5.5853000000000002</v>
      </c>
      <c r="N208" s="184"/>
      <c r="O208" s="184"/>
      <c r="P208" s="184"/>
      <c r="Q208" s="184">
        <v>4.4328000000000003</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44340</v>
      </c>
      <c r="E209" s="184">
        <v>10.3299</v>
      </c>
      <c r="F209" s="184">
        <v>3.4165999999999999</v>
      </c>
      <c r="G209" s="184">
        <v>3.4165999999999999</v>
      </c>
      <c r="H209" s="184">
        <v>8.7979000000000003</v>
      </c>
      <c r="I209" s="184">
        <v>5.4882999999999997</v>
      </c>
      <c r="J209" s="184">
        <v>7.7906000000000004</v>
      </c>
      <c r="K209" s="184">
        <v>8.2043999999999997</v>
      </c>
      <c r="L209" s="184">
        <v>3.2976000000000001</v>
      </c>
      <c r="M209" s="184">
        <v>5.1158999999999999</v>
      </c>
      <c r="N209" s="184"/>
      <c r="O209" s="184"/>
      <c r="P209" s="184"/>
      <c r="Q209" s="184">
        <v>3.9609999999999999</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44340</v>
      </c>
      <c r="E210" s="184">
        <v>16.296700000000001</v>
      </c>
      <c r="F210" s="184">
        <v>2.2401</v>
      </c>
      <c r="G210" s="184">
        <v>2.2401</v>
      </c>
      <c r="H210" s="184">
        <v>7.2411000000000003</v>
      </c>
      <c r="I210" s="184">
        <v>6.1256000000000004</v>
      </c>
      <c r="J210" s="184">
        <v>8.1991999999999994</v>
      </c>
      <c r="K210" s="184">
        <v>8.7149000000000001</v>
      </c>
      <c r="L210" s="184">
        <v>3.5522</v>
      </c>
      <c r="M210" s="184">
        <v>6.0839999999999996</v>
      </c>
      <c r="N210" s="184">
        <v>6.5210999999999997</v>
      </c>
      <c r="O210" s="184">
        <v>9.3348999999999993</v>
      </c>
      <c r="P210" s="184">
        <v>8.3019999999999996</v>
      </c>
      <c r="Q210" s="184">
        <v>8.4359000000000002</v>
      </c>
      <c r="R210" s="184">
        <v>9.3556000000000008</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44340</v>
      </c>
      <c r="E211" s="184">
        <v>16.617999999999999</v>
      </c>
      <c r="F211" s="184">
        <v>2.7094999999999998</v>
      </c>
      <c r="G211" s="184">
        <v>2.7094999999999998</v>
      </c>
      <c r="H211" s="184">
        <v>7.6988000000000003</v>
      </c>
      <c r="I211" s="184">
        <v>6.5743999999999998</v>
      </c>
      <c r="J211" s="184">
        <v>8.6646999999999998</v>
      </c>
      <c r="K211" s="184">
        <v>9.1867999999999999</v>
      </c>
      <c r="L211" s="184">
        <v>4.0377000000000001</v>
      </c>
      <c r="M211" s="184">
        <v>6.5880999999999998</v>
      </c>
      <c r="N211" s="184">
        <v>7.0376000000000003</v>
      </c>
      <c r="O211" s="184">
        <v>9.8239000000000001</v>
      </c>
      <c r="P211" s="184">
        <v>8.6806000000000001</v>
      </c>
      <c r="Q211" s="184">
        <v>8.7875999999999994</v>
      </c>
      <c r="R211" s="184">
        <v>9.8642000000000003</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44340</v>
      </c>
      <c r="E212" s="184">
        <v>19.252300000000002</v>
      </c>
      <c r="F212" s="184">
        <v>7.1452999999999998</v>
      </c>
      <c r="G212" s="184">
        <v>7.1452999999999998</v>
      </c>
      <c r="H212" s="184">
        <v>12.352399999999999</v>
      </c>
      <c r="I212" s="184">
        <v>6.6797000000000004</v>
      </c>
      <c r="J212" s="184">
        <v>11.4488</v>
      </c>
      <c r="K212" s="184">
        <v>7.8989000000000003</v>
      </c>
      <c r="L212" s="184">
        <v>3.5179</v>
      </c>
      <c r="M212" s="184">
        <v>5.9169</v>
      </c>
      <c r="N212" s="184">
        <v>6.1496000000000004</v>
      </c>
      <c r="O212" s="184">
        <v>8.8718000000000004</v>
      </c>
      <c r="P212" s="184">
        <v>7.8383000000000003</v>
      </c>
      <c r="Q212" s="184">
        <v>8.2988</v>
      </c>
      <c r="R212" s="184">
        <v>9.0099</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44340</v>
      </c>
      <c r="E213" s="184">
        <v>20.0246</v>
      </c>
      <c r="F213" s="184">
        <v>7.5995999999999997</v>
      </c>
      <c r="G213" s="184">
        <v>7.5995999999999997</v>
      </c>
      <c r="H213" s="184">
        <v>12.8429</v>
      </c>
      <c r="I213" s="184">
        <v>7.1543999999999999</v>
      </c>
      <c r="J213" s="184">
        <v>11.926399999999999</v>
      </c>
      <c r="K213" s="184">
        <v>8.3804999999999996</v>
      </c>
      <c r="L213" s="184">
        <v>3.9908000000000001</v>
      </c>
      <c r="M213" s="184">
        <v>6.4009999999999998</v>
      </c>
      <c r="N213" s="184">
        <v>6.6459000000000001</v>
      </c>
      <c r="O213" s="184">
        <v>9.4007000000000005</v>
      </c>
      <c r="P213" s="184">
        <v>8.3693000000000008</v>
      </c>
      <c r="Q213" s="184">
        <v>8.8184000000000005</v>
      </c>
      <c r="R213" s="184">
        <v>9.5185999999999993</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44340</v>
      </c>
      <c r="E214" s="184">
        <v>2582.9425999999999</v>
      </c>
      <c r="F214" s="184">
        <v>3.3227000000000002</v>
      </c>
      <c r="G214" s="184">
        <v>3.3227000000000002</v>
      </c>
      <c r="H214" s="184">
        <v>10.539099999999999</v>
      </c>
      <c r="I214" s="184">
        <v>6.9955999999999996</v>
      </c>
      <c r="J214" s="184">
        <v>8.0372000000000003</v>
      </c>
      <c r="K214" s="184">
        <v>6.5038999999999998</v>
      </c>
      <c r="L214" s="184">
        <v>2.7532000000000001</v>
      </c>
      <c r="M214" s="184">
        <v>5.9466000000000001</v>
      </c>
      <c r="N214" s="184">
        <v>6.3613999999999997</v>
      </c>
      <c r="O214" s="184">
        <v>9.0792999999999999</v>
      </c>
      <c r="P214" s="184">
        <v>8.4239999999999995</v>
      </c>
      <c r="Q214" s="184">
        <v>8.8522999999999996</v>
      </c>
      <c r="R214" s="184">
        <v>9.1030999999999995</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44340</v>
      </c>
      <c r="E215" s="184">
        <v>2476.9890999999998</v>
      </c>
      <c r="F215" s="184">
        <v>2.8525</v>
      </c>
      <c r="G215" s="184">
        <v>2.8525</v>
      </c>
      <c r="H215" s="184">
        <v>10.068099999999999</v>
      </c>
      <c r="I215" s="184">
        <v>6.5244</v>
      </c>
      <c r="J215" s="184">
        <v>7.5640000000000001</v>
      </c>
      <c r="K215" s="184">
        <v>6.0265000000000004</v>
      </c>
      <c r="L215" s="184">
        <v>2.2780999999999998</v>
      </c>
      <c r="M215" s="184">
        <v>5.4569999999999999</v>
      </c>
      <c r="N215" s="184">
        <v>5.8619000000000003</v>
      </c>
      <c r="O215" s="184">
        <v>8.5577000000000005</v>
      </c>
      <c r="P215" s="184">
        <v>7.8551000000000002</v>
      </c>
      <c r="Q215" s="184">
        <v>8.1113</v>
      </c>
      <c r="R215" s="184">
        <v>8.5920000000000005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44340</v>
      </c>
      <c r="E216" s="184">
        <v>34.076700000000002</v>
      </c>
      <c r="F216" s="184">
        <v>3.4285000000000001</v>
      </c>
      <c r="G216" s="184">
        <v>3.4285000000000001</v>
      </c>
      <c r="H216" s="184">
        <v>3.4298000000000002</v>
      </c>
      <c r="I216" s="184">
        <v>3.3092999999999999</v>
      </c>
      <c r="J216" s="184">
        <v>3.4062999999999999</v>
      </c>
      <c r="K216" s="184">
        <v>3.5457999999999998</v>
      </c>
      <c r="L216" s="184">
        <v>3.1652</v>
      </c>
      <c r="M216" s="184">
        <v>3.867</v>
      </c>
      <c r="N216" s="184">
        <v>4.7849000000000004</v>
      </c>
      <c r="O216" s="184">
        <v>8.0817999999999994</v>
      </c>
      <c r="P216" s="184">
        <v>7.1280999999999999</v>
      </c>
      <c r="Q216" s="184">
        <v>7.7583000000000002</v>
      </c>
      <c r="R216" s="184">
        <v>7.3842999999999996</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44340</v>
      </c>
      <c r="E217" s="184">
        <v>34.355800000000002</v>
      </c>
      <c r="F217" s="184">
        <v>3.6133000000000002</v>
      </c>
      <c r="G217" s="184">
        <v>3.6133000000000002</v>
      </c>
      <c r="H217" s="184">
        <v>3.5994999999999999</v>
      </c>
      <c r="I217" s="184">
        <v>3.4802</v>
      </c>
      <c r="J217" s="184">
        <v>3.4613</v>
      </c>
      <c r="K217" s="184">
        <v>3.6989999999999998</v>
      </c>
      <c r="L217" s="184">
        <v>3.35</v>
      </c>
      <c r="M217" s="184">
        <v>4.0364000000000004</v>
      </c>
      <c r="N217" s="184">
        <v>4.9481999999999999</v>
      </c>
      <c r="O217" s="184">
        <v>8.2333999999999996</v>
      </c>
      <c r="P217" s="184">
        <v>7.2397</v>
      </c>
      <c r="Q217" s="184">
        <v>7.8780999999999999</v>
      </c>
      <c r="R217" s="184">
        <v>7.5388999999999999</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44340</v>
      </c>
      <c r="E218" s="184">
        <v>11.445</v>
      </c>
      <c r="F218" s="184">
        <v>7.1265999999999998</v>
      </c>
      <c r="G218" s="184">
        <v>7.1265999999999998</v>
      </c>
      <c r="H218" s="184">
        <v>12.2386</v>
      </c>
      <c r="I218" s="184">
        <v>8.9145000000000003</v>
      </c>
      <c r="J218" s="184">
        <v>10.493499999999999</v>
      </c>
      <c r="K218" s="184">
        <v>8.2316000000000003</v>
      </c>
      <c r="L218" s="184">
        <v>3.3513999999999999</v>
      </c>
      <c r="M218" s="184">
        <v>6.3612000000000002</v>
      </c>
      <c r="N218" s="184">
        <v>7.5045000000000002</v>
      </c>
      <c r="O218" s="184"/>
      <c r="P218" s="184"/>
      <c r="Q218" s="184">
        <v>8.6775000000000002</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44340</v>
      </c>
      <c r="E219" s="184">
        <v>11.3489</v>
      </c>
      <c r="F219" s="184">
        <v>6.6504000000000003</v>
      </c>
      <c r="G219" s="184">
        <v>6.6504000000000003</v>
      </c>
      <c r="H219" s="184">
        <v>11.788600000000001</v>
      </c>
      <c r="I219" s="184">
        <v>8.4814000000000007</v>
      </c>
      <c r="J219" s="184">
        <v>10.044700000000001</v>
      </c>
      <c r="K219" s="184">
        <v>7.7393000000000001</v>
      </c>
      <c r="L219" s="184">
        <v>2.8544</v>
      </c>
      <c r="M219" s="184">
        <v>5.8468</v>
      </c>
      <c r="N219" s="184">
        <v>6.9714</v>
      </c>
      <c r="O219" s="184"/>
      <c r="P219" s="184"/>
      <c r="Q219" s="184">
        <v>8.1140000000000008</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44340</v>
      </c>
      <c r="E220" s="184">
        <v>1018.2761</v>
      </c>
      <c r="F220" s="184">
        <v>6.1947999999999999</v>
      </c>
      <c r="G220" s="184">
        <v>6.1947999999999999</v>
      </c>
      <c r="H220" s="184">
        <v>12.161300000000001</v>
      </c>
      <c r="I220" s="184">
        <v>8.6202000000000005</v>
      </c>
      <c r="J220" s="184">
        <v>11.6938</v>
      </c>
      <c r="K220" s="184">
        <v>9.9915000000000003</v>
      </c>
      <c r="L220" s="184"/>
      <c r="M220" s="184"/>
      <c r="N220" s="184"/>
      <c r="O220" s="184"/>
      <c r="P220" s="184"/>
      <c r="Q220" s="184">
        <v>5.9561000000000002</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44340</v>
      </c>
      <c r="E221" s="184">
        <v>1016.6988</v>
      </c>
      <c r="F221" s="184">
        <v>5.6940999999999997</v>
      </c>
      <c r="G221" s="184">
        <v>5.6940999999999997</v>
      </c>
      <c r="H221" s="184">
        <v>11.660299999999999</v>
      </c>
      <c r="I221" s="184">
        <v>8.1187000000000005</v>
      </c>
      <c r="J221" s="184">
        <v>11.189</v>
      </c>
      <c r="K221" s="184">
        <v>9.4787999999999997</v>
      </c>
      <c r="L221" s="184"/>
      <c r="M221" s="184"/>
      <c r="N221" s="184"/>
      <c r="O221" s="184"/>
      <c r="P221" s="184"/>
      <c r="Q221" s="184">
        <v>5.4420000000000002</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44340</v>
      </c>
      <c r="E222" s="184">
        <v>16.374300000000002</v>
      </c>
      <c r="F222" s="184">
        <v>3.0472000000000001</v>
      </c>
      <c r="G222" s="184">
        <v>3.0472000000000001</v>
      </c>
      <c r="H222" s="184">
        <v>6.4405000000000001</v>
      </c>
      <c r="I222" s="184">
        <v>3.9386999999999999</v>
      </c>
      <c r="J222" s="184">
        <v>5.8752000000000004</v>
      </c>
      <c r="K222" s="184">
        <v>5.7112999999999996</v>
      </c>
      <c r="L222" s="184">
        <v>2.5276000000000001</v>
      </c>
      <c r="M222" s="184">
        <v>4.6268000000000002</v>
      </c>
      <c r="N222" s="184">
        <v>5.0483000000000002</v>
      </c>
      <c r="O222" s="184">
        <v>4.6486999999999998</v>
      </c>
      <c r="P222" s="184">
        <v>5.9138999999999999</v>
      </c>
      <c r="Q222" s="184">
        <v>6.9817999999999998</v>
      </c>
      <c r="R222" s="184">
        <v>7.2587000000000002</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44340</v>
      </c>
      <c r="E223" s="184">
        <v>16.265499999999999</v>
      </c>
      <c r="F223" s="184">
        <v>2.9927999999999999</v>
      </c>
      <c r="G223" s="184">
        <v>2.9927999999999999</v>
      </c>
      <c r="H223" s="184">
        <v>6.3872</v>
      </c>
      <c r="I223" s="184">
        <v>3.8685999999999998</v>
      </c>
      <c r="J223" s="184">
        <v>5.7976999999999999</v>
      </c>
      <c r="K223" s="184">
        <v>5.6412000000000004</v>
      </c>
      <c r="L223" s="184">
        <v>2.4596</v>
      </c>
      <c r="M223" s="184">
        <v>4.5690999999999997</v>
      </c>
      <c r="N223" s="184">
        <v>4.9954000000000001</v>
      </c>
      <c r="O223" s="184">
        <v>4.5701000000000001</v>
      </c>
      <c r="P223" s="184">
        <v>5.8353000000000002</v>
      </c>
      <c r="Q223" s="184">
        <v>6.8841999999999999</v>
      </c>
      <c r="R223" s="184">
        <v>7.1946000000000003</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4.1329227272727271</v>
      </c>
      <c r="G224" s="186">
        <v>4.1329227272727271</v>
      </c>
      <c r="H224" s="186">
        <v>9.4189477272727284</v>
      </c>
      <c r="I224" s="186">
        <v>6.8449022727272739</v>
      </c>
      <c r="J224" s="186">
        <v>8.5733454545454535</v>
      </c>
      <c r="K224" s="186">
        <v>8.1170522727272729</v>
      </c>
      <c r="L224" s="186">
        <v>3.4213074999999997</v>
      </c>
      <c r="M224" s="186">
        <v>5.8539868421052628</v>
      </c>
      <c r="N224" s="186">
        <v>6.364288888888888</v>
      </c>
      <c r="O224" s="186">
        <v>8.8867235294117659</v>
      </c>
      <c r="P224" s="186">
        <v>8.0736882352941173</v>
      </c>
      <c r="Q224" s="186">
        <v>7.5915613636363668</v>
      </c>
      <c r="R224" s="186">
        <v>8.9218470588235288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3.7554499999999997</v>
      </c>
      <c r="G225" s="186">
        <v>3.7554499999999997</v>
      </c>
      <c r="H225" s="186">
        <v>8.9090500000000006</v>
      </c>
      <c r="I225" s="186">
        <v>6.8366500000000006</v>
      </c>
      <c r="J225" s="186">
        <v>8.66845</v>
      </c>
      <c r="K225" s="186">
        <v>7.9708500000000004</v>
      </c>
      <c r="L225" s="186">
        <v>3.4180999999999999</v>
      </c>
      <c r="M225" s="186">
        <v>5.9417</v>
      </c>
      <c r="N225" s="186">
        <v>6.4674499999999995</v>
      </c>
      <c r="O225" s="186">
        <v>9.0701000000000001</v>
      </c>
      <c r="P225" s="186">
        <v>8.2432499999999997</v>
      </c>
      <c r="Q225" s="186">
        <v>8.3977000000000004</v>
      </c>
      <c r="R225" s="186">
        <v>8.9933499999999995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44340</v>
      </c>
      <c r="E228" s="184">
        <v>46.796100000000003</v>
      </c>
      <c r="F228" s="184">
        <v>11.5807</v>
      </c>
      <c r="G228" s="184">
        <v>11.5807</v>
      </c>
      <c r="H228" s="184">
        <v>38.365499999999997</v>
      </c>
      <c r="I228" s="184">
        <v>16.184100000000001</v>
      </c>
      <c r="J228" s="184">
        <v>18.354600000000001</v>
      </c>
      <c r="K228" s="184">
        <v>7.2228000000000003</v>
      </c>
      <c r="L228" s="184">
        <v>17.273099999999999</v>
      </c>
      <c r="M228" s="184">
        <v>23.246400000000001</v>
      </c>
      <c r="N228" s="184">
        <v>28.225100000000001</v>
      </c>
      <c r="O228" s="184">
        <v>7.1577000000000002</v>
      </c>
      <c r="P228" s="184">
        <v>8.8867999999999991</v>
      </c>
      <c r="Q228" s="184">
        <v>9.4929000000000006</v>
      </c>
      <c r="R228" s="184">
        <v>9.0885999999999996</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44340</v>
      </c>
      <c r="E229" s="184">
        <v>50.347499999999997</v>
      </c>
      <c r="F229" s="184">
        <v>12.4095</v>
      </c>
      <c r="G229" s="184">
        <v>12.4095</v>
      </c>
      <c r="H229" s="184">
        <v>39.181199999999997</v>
      </c>
      <c r="I229" s="184">
        <v>16.965</v>
      </c>
      <c r="J229" s="184">
        <v>19.1677</v>
      </c>
      <c r="K229" s="184">
        <v>8.0607000000000006</v>
      </c>
      <c r="L229" s="184">
        <v>18.179500000000001</v>
      </c>
      <c r="M229" s="184">
        <v>24.2209</v>
      </c>
      <c r="N229" s="184">
        <v>29.3352</v>
      </c>
      <c r="O229" s="184">
        <v>8.0245999999999995</v>
      </c>
      <c r="P229" s="184">
        <v>9.9641000000000002</v>
      </c>
      <c r="Q229" s="184">
        <v>11.0153</v>
      </c>
      <c r="R229" s="184">
        <v>9.9861000000000004</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44340</v>
      </c>
      <c r="E230" s="184">
        <v>50.347499999999997</v>
      </c>
      <c r="F230" s="184">
        <v>12.4095</v>
      </c>
      <c r="G230" s="184">
        <v>12.4095</v>
      </c>
      <c r="H230" s="184">
        <v>39.181199999999997</v>
      </c>
      <c r="I230" s="184">
        <v>16.965</v>
      </c>
      <c r="J230" s="184">
        <v>19.1677</v>
      </c>
      <c r="K230" s="184">
        <v>8.0607000000000006</v>
      </c>
      <c r="L230" s="184">
        <v>18.179500000000001</v>
      </c>
      <c r="M230" s="184">
        <v>24.2209</v>
      </c>
      <c r="N230" s="184">
        <v>29.3352</v>
      </c>
      <c r="O230" s="184">
        <v>8.0245999999999995</v>
      </c>
      <c r="P230" s="184">
        <v>9.9641000000000002</v>
      </c>
      <c r="Q230" s="184">
        <v>10.9833</v>
      </c>
      <c r="R230" s="184">
        <v>9.9861000000000004</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44340</v>
      </c>
      <c r="E231" s="184">
        <v>22.8416</v>
      </c>
      <c r="F231" s="184">
        <v>-3.4079999999999999</v>
      </c>
      <c r="G231" s="184">
        <v>-3.4079999999999999</v>
      </c>
      <c r="H231" s="184">
        <v>35.740900000000003</v>
      </c>
      <c r="I231" s="184">
        <v>15.650700000000001</v>
      </c>
      <c r="J231" s="184">
        <v>24.462199999999999</v>
      </c>
      <c r="K231" s="184">
        <v>8.5429999999999993</v>
      </c>
      <c r="L231" s="184">
        <v>10.414400000000001</v>
      </c>
      <c r="M231" s="184">
        <v>14.7879</v>
      </c>
      <c r="N231" s="184">
        <v>19.0349</v>
      </c>
      <c r="O231" s="184">
        <v>7.2182000000000004</v>
      </c>
      <c r="P231" s="184">
        <v>7.4034000000000004</v>
      </c>
      <c r="Q231" s="184">
        <v>7.9002999999999997</v>
      </c>
      <c r="R231" s="184">
        <v>7.7004000000000001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44340</v>
      </c>
      <c r="E232" s="184">
        <v>25.304200000000002</v>
      </c>
      <c r="F232" s="184">
        <v>-2.2593999999999999</v>
      </c>
      <c r="G232" s="184">
        <v>-2.2593999999999999</v>
      </c>
      <c r="H232" s="184">
        <v>36.8765</v>
      </c>
      <c r="I232" s="184">
        <v>16.7987</v>
      </c>
      <c r="J232" s="184">
        <v>25.625800000000002</v>
      </c>
      <c r="K232" s="184">
        <v>9.6887000000000008</v>
      </c>
      <c r="L232" s="184">
        <v>11.6008</v>
      </c>
      <c r="M232" s="184">
        <v>16.0336</v>
      </c>
      <c r="N232" s="184">
        <v>20.3582</v>
      </c>
      <c r="O232" s="184">
        <v>8.2927</v>
      </c>
      <c r="P232" s="184">
        <v>8.6120999999999999</v>
      </c>
      <c r="Q232" s="184">
        <v>9.5512999999999995</v>
      </c>
      <c r="R232" s="184">
        <v>8.8109000000000002</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44340</v>
      </c>
      <c r="E233" s="184">
        <v>29.296700000000001</v>
      </c>
      <c r="F233" s="184">
        <v>7.4382999999999999</v>
      </c>
      <c r="G233" s="184">
        <v>7.4382999999999999</v>
      </c>
      <c r="H233" s="184">
        <v>27.9678</v>
      </c>
      <c r="I233" s="184">
        <v>13.6691</v>
      </c>
      <c r="J233" s="184">
        <v>17.567900000000002</v>
      </c>
      <c r="K233" s="184">
        <v>1.8322000000000001</v>
      </c>
      <c r="L233" s="184">
        <v>4.4404000000000003</v>
      </c>
      <c r="M233" s="184">
        <v>8.7207000000000008</v>
      </c>
      <c r="N233" s="184">
        <v>10.313800000000001</v>
      </c>
      <c r="O233" s="184">
        <v>10.074199999999999</v>
      </c>
      <c r="P233" s="184">
        <v>8.4581</v>
      </c>
      <c r="Q233" s="184">
        <v>6.6407999999999996</v>
      </c>
      <c r="R233" s="184">
        <v>9.9631000000000007</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44340</v>
      </c>
      <c r="E234" s="184">
        <v>31.454699999999999</v>
      </c>
      <c r="F234" s="184">
        <v>8.3218999999999994</v>
      </c>
      <c r="G234" s="184">
        <v>8.3218999999999994</v>
      </c>
      <c r="H234" s="184">
        <v>28.837</v>
      </c>
      <c r="I234" s="184">
        <v>14.5358</v>
      </c>
      <c r="J234" s="184">
        <v>18.427399999999999</v>
      </c>
      <c r="K234" s="184">
        <v>2.7061999999999999</v>
      </c>
      <c r="L234" s="184">
        <v>5.3464</v>
      </c>
      <c r="M234" s="184">
        <v>9.6722000000000001</v>
      </c>
      <c r="N234" s="184">
        <v>11.2881</v>
      </c>
      <c r="O234" s="184">
        <v>10.9763</v>
      </c>
      <c r="P234" s="184">
        <v>9.3760999999999992</v>
      </c>
      <c r="Q234" s="184">
        <v>9.4704999999999995</v>
      </c>
      <c r="R234" s="184">
        <v>10.908300000000001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44340</v>
      </c>
      <c r="E235" s="184">
        <v>38.32</v>
      </c>
      <c r="F235" s="184">
        <v>23.285599999999999</v>
      </c>
      <c r="G235" s="184">
        <v>23.285599999999999</v>
      </c>
      <c r="H235" s="184">
        <v>41.281999999999996</v>
      </c>
      <c r="I235" s="184">
        <v>23.858899999999998</v>
      </c>
      <c r="J235" s="184">
        <v>28.3475</v>
      </c>
      <c r="K235" s="184">
        <v>7.2904</v>
      </c>
      <c r="L235" s="184">
        <v>11.6625</v>
      </c>
      <c r="M235" s="184">
        <v>12.9816</v>
      </c>
      <c r="N235" s="184">
        <v>15.584</v>
      </c>
      <c r="O235" s="184">
        <v>9.4427000000000003</v>
      </c>
      <c r="P235" s="184">
        <v>9.9147999999999996</v>
      </c>
      <c r="Q235" s="184">
        <v>10.074999999999999</v>
      </c>
      <c r="R235" s="184">
        <v>9.7950999999999997</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44340</v>
      </c>
      <c r="E236" s="184">
        <v>33.538200000000003</v>
      </c>
      <c r="F236" s="184">
        <v>21.623200000000001</v>
      </c>
      <c r="G236" s="184">
        <v>21.623200000000001</v>
      </c>
      <c r="H236" s="184">
        <v>39.6021</v>
      </c>
      <c r="I236" s="184">
        <v>22.178699999999999</v>
      </c>
      <c r="J236" s="184">
        <v>26.634899999999998</v>
      </c>
      <c r="K236" s="184">
        <v>5.6127000000000002</v>
      </c>
      <c r="L236" s="184">
        <v>10.0083</v>
      </c>
      <c r="M236" s="184">
        <v>11.3161</v>
      </c>
      <c r="N236" s="184">
        <v>13.8285</v>
      </c>
      <c r="O236" s="184">
        <v>7.6576000000000004</v>
      </c>
      <c r="P236" s="184">
        <v>7.8491999999999997</v>
      </c>
      <c r="Q236" s="184">
        <v>7.5259999999999998</v>
      </c>
      <c r="R236" s="184">
        <v>8.1057000000000006</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44340</v>
      </c>
      <c r="E237" s="184">
        <v>22.703299999999999</v>
      </c>
      <c r="F237" s="184">
        <v>10.136900000000001</v>
      </c>
      <c r="G237" s="184">
        <v>10.136900000000001</v>
      </c>
      <c r="H237" s="184">
        <v>34.353900000000003</v>
      </c>
      <c r="I237" s="184">
        <v>25.733499999999999</v>
      </c>
      <c r="J237" s="184">
        <v>24.652100000000001</v>
      </c>
      <c r="K237" s="184">
        <v>12.365399999999999</v>
      </c>
      <c r="L237" s="184">
        <v>8.6471999999999998</v>
      </c>
      <c r="M237" s="184">
        <v>11.468500000000001</v>
      </c>
      <c r="N237" s="184">
        <v>16.794899999999998</v>
      </c>
      <c r="O237" s="184">
        <v>2.0413999999999999</v>
      </c>
      <c r="P237" s="184">
        <v>5.2794999999999996</v>
      </c>
      <c r="Q237" s="184">
        <v>6.8460999999999999</v>
      </c>
      <c r="R237" s="184">
        <v>2.7097000000000002</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44340</v>
      </c>
      <c r="E238" s="184">
        <v>21.782299999999999</v>
      </c>
      <c r="F238" s="184">
        <v>9.7826000000000004</v>
      </c>
      <c r="G238" s="184">
        <v>9.7826000000000004</v>
      </c>
      <c r="H238" s="184">
        <v>33.997</v>
      </c>
      <c r="I238" s="184">
        <v>25.355399999999999</v>
      </c>
      <c r="J238" s="184">
        <v>24.184000000000001</v>
      </c>
      <c r="K238" s="184">
        <v>11.7342</v>
      </c>
      <c r="L238" s="184">
        <v>7.9714</v>
      </c>
      <c r="M238" s="184">
        <v>10.772600000000001</v>
      </c>
      <c r="N238" s="184">
        <v>16.058299999999999</v>
      </c>
      <c r="O238" s="184">
        <v>1.4303999999999999</v>
      </c>
      <c r="P238" s="184">
        <v>4.6443000000000003</v>
      </c>
      <c r="Q238" s="184">
        <v>6.5937999999999999</v>
      </c>
      <c r="R238" s="184">
        <v>2.0865</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44340</v>
      </c>
      <c r="E239" s="184">
        <v>77.923400000000001</v>
      </c>
      <c r="F239" s="184">
        <v>18.1388</v>
      </c>
      <c r="G239" s="184">
        <v>18.1388</v>
      </c>
      <c r="H239" s="184">
        <v>53.957900000000002</v>
      </c>
      <c r="I239" s="184">
        <v>27.112200000000001</v>
      </c>
      <c r="J239" s="184">
        <v>27.261800000000001</v>
      </c>
      <c r="K239" s="184">
        <v>11.815899999999999</v>
      </c>
      <c r="L239" s="184">
        <v>13.3879</v>
      </c>
      <c r="M239" s="184">
        <v>15.856</v>
      </c>
      <c r="N239" s="184">
        <v>20.460599999999999</v>
      </c>
      <c r="O239" s="184">
        <v>11.968999999999999</v>
      </c>
      <c r="P239" s="184">
        <v>10.5831</v>
      </c>
      <c r="Q239" s="184">
        <v>10.3607</v>
      </c>
      <c r="R239" s="184">
        <v>13.177899999999999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44340</v>
      </c>
      <c r="E240" s="184">
        <v>82.3001664174582</v>
      </c>
      <c r="F240" s="184">
        <v>16.8812</v>
      </c>
      <c r="G240" s="184">
        <v>16.8812</v>
      </c>
      <c r="H240" s="184">
        <v>52.655700000000003</v>
      </c>
      <c r="I240" s="184">
        <v>25.835999999999999</v>
      </c>
      <c r="J240" s="184">
        <v>25.9907</v>
      </c>
      <c r="K240" s="184">
        <v>10.478400000000001</v>
      </c>
      <c r="L240" s="184">
        <v>12.0116</v>
      </c>
      <c r="M240" s="184">
        <v>14.4626</v>
      </c>
      <c r="N240" s="184">
        <v>19.008700000000001</v>
      </c>
      <c r="O240" s="184">
        <v>10.777900000000001</v>
      </c>
      <c r="P240" s="184">
        <v>9.3828999999999994</v>
      </c>
      <c r="Q240" s="184">
        <v>8.5472999999999999</v>
      </c>
      <c r="R240" s="184">
        <v>11.9221</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44340</v>
      </c>
      <c r="E241" s="184">
        <v>45.936300000000003</v>
      </c>
      <c r="F241" s="184">
        <v>1.7747999999999999</v>
      </c>
      <c r="G241" s="184">
        <v>1.7747999999999999</v>
      </c>
      <c r="H241" s="184">
        <v>47.028100000000002</v>
      </c>
      <c r="I241" s="184">
        <v>24.849499999999999</v>
      </c>
      <c r="J241" s="184">
        <v>26.0654</v>
      </c>
      <c r="K241" s="184">
        <v>15.792400000000001</v>
      </c>
      <c r="L241" s="184">
        <v>12.855499999999999</v>
      </c>
      <c r="M241" s="184">
        <v>16.397300000000001</v>
      </c>
      <c r="N241" s="184">
        <v>20.934999999999999</v>
      </c>
      <c r="O241" s="184">
        <v>7.2316000000000003</v>
      </c>
      <c r="P241" s="184">
        <v>8.4710000000000001</v>
      </c>
      <c r="Q241" s="184">
        <v>8.74</v>
      </c>
      <c r="R241" s="184">
        <v>10.263299999999999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44340</v>
      </c>
      <c r="E242" s="184">
        <v>42.122999999999998</v>
      </c>
      <c r="F242" s="184">
        <v>0.1444</v>
      </c>
      <c r="G242" s="184">
        <v>0.1444</v>
      </c>
      <c r="H242" s="184">
        <v>45.375700000000002</v>
      </c>
      <c r="I242" s="184">
        <v>23.2044</v>
      </c>
      <c r="J242" s="184">
        <v>24.3795</v>
      </c>
      <c r="K242" s="184">
        <v>14.037599999999999</v>
      </c>
      <c r="L242" s="184">
        <v>11.036899999999999</v>
      </c>
      <c r="M242" s="184">
        <v>14.499000000000001</v>
      </c>
      <c r="N242" s="184">
        <v>18.916499999999999</v>
      </c>
      <c r="O242" s="184">
        <v>5.4577</v>
      </c>
      <c r="P242" s="184">
        <v>7.0697999999999999</v>
      </c>
      <c r="Q242" s="184">
        <v>8.8477999999999994</v>
      </c>
      <c r="R242" s="184">
        <v>8.4725000000000001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44340</v>
      </c>
      <c r="E243" s="184">
        <v>65.453400000000002</v>
      </c>
      <c r="F243" s="184">
        <v>15.9138</v>
      </c>
      <c r="G243" s="184">
        <v>15.9138</v>
      </c>
      <c r="H243" s="184">
        <v>28.0806</v>
      </c>
      <c r="I243" s="184">
        <v>17.128</v>
      </c>
      <c r="J243" s="184">
        <v>22.424600000000002</v>
      </c>
      <c r="K243" s="184">
        <v>9.5198999999999998</v>
      </c>
      <c r="L243" s="184">
        <v>10.965199999999999</v>
      </c>
      <c r="M243" s="184">
        <v>15.078200000000001</v>
      </c>
      <c r="N243" s="184">
        <v>17.502300000000002</v>
      </c>
      <c r="O243" s="184">
        <v>7.7195999999999998</v>
      </c>
      <c r="P243" s="184">
        <v>7.4282000000000004</v>
      </c>
      <c r="Q243" s="184">
        <v>9.5172000000000008</v>
      </c>
      <c r="R243" s="184">
        <v>8.2345000000000006</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44340</v>
      </c>
      <c r="E244" s="184">
        <v>69.709900000000005</v>
      </c>
      <c r="F244" s="184">
        <v>16.585699999999999</v>
      </c>
      <c r="G244" s="184">
        <v>16.585699999999999</v>
      </c>
      <c r="H244" s="184">
        <v>28.761199999999999</v>
      </c>
      <c r="I244" s="184">
        <v>17.807200000000002</v>
      </c>
      <c r="J244" s="184">
        <v>23.1082</v>
      </c>
      <c r="K244" s="184">
        <v>10.216699999999999</v>
      </c>
      <c r="L244" s="184">
        <v>11.72</v>
      </c>
      <c r="M244" s="184">
        <v>15.914300000000001</v>
      </c>
      <c r="N244" s="184">
        <v>18.421900000000001</v>
      </c>
      <c r="O244" s="184">
        <v>8.5324000000000009</v>
      </c>
      <c r="P244" s="184">
        <v>8.2355</v>
      </c>
      <c r="Q244" s="184">
        <v>9.5294000000000008</v>
      </c>
      <c r="R244" s="184">
        <v>9.0862999999999996</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44340</v>
      </c>
      <c r="E247" s="184">
        <v>55.811799999999998</v>
      </c>
      <c r="F247" s="184">
        <v>37.588999999999999</v>
      </c>
      <c r="G247" s="184">
        <v>37.588999999999999</v>
      </c>
      <c r="H247" s="184">
        <v>57.1614</v>
      </c>
      <c r="I247" s="184">
        <v>40.570700000000002</v>
      </c>
      <c r="J247" s="184">
        <v>42.982700000000001</v>
      </c>
      <c r="K247" s="184">
        <v>16.120100000000001</v>
      </c>
      <c r="L247" s="184">
        <v>20.086200000000002</v>
      </c>
      <c r="M247" s="184">
        <v>20.338100000000001</v>
      </c>
      <c r="N247" s="184">
        <v>26.798300000000001</v>
      </c>
      <c r="O247" s="184">
        <v>9.2314000000000007</v>
      </c>
      <c r="P247" s="184">
        <v>9.1888000000000005</v>
      </c>
      <c r="Q247" s="184">
        <v>10.3726</v>
      </c>
      <c r="R247" s="184">
        <v>10.007</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44340</v>
      </c>
      <c r="E248" s="184">
        <v>58.155299999999997</v>
      </c>
      <c r="F248" s="184">
        <v>38.027299999999997</v>
      </c>
      <c r="G248" s="184">
        <v>38.027299999999997</v>
      </c>
      <c r="H248" s="184">
        <v>57.591000000000001</v>
      </c>
      <c r="I248" s="184">
        <v>41.009599999999999</v>
      </c>
      <c r="J248" s="184">
        <v>43.421399999999998</v>
      </c>
      <c r="K248" s="184">
        <v>16.520099999999999</v>
      </c>
      <c r="L248" s="184">
        <v>20.528199999999998</v>
      </c>
      <c r="M248" s="184">
        <v>20.804500000000001</v>
      </c>
      <c r="N248" s="184">
        <v>27.320699999999999</v>
      </c>
      <c r="O248" s="184">
        <v>9.7228999999999992</v>
      </c>
      <c r="P248" s="184">
        <v>9.7573000000000008</v>
      </c>
      <c r="Q248" s="184">
        <v>9.8244000000000007</v>
      </c>
      <c r="R248" s="184">
        <v>10.4596</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44340</v>
      </c>
      <c r="E249" s="184">
        <v>43.603700000000003</v>
      </c>
      <c r="F249" s="184">
        <v>8.6560000000000006</v>
      </c>
      <c r="G249" s="184">
        <v>8.6560000000000006</v>
      </c>
      <c r="H249" s="184">
        <v>36.523699999999998</v>
      </c>
      <c r="I249" s="184">
        <v>18.655999999999999</v>
      </c>
      <c r="J249" s="184">
        <v>25.3385</v>
      </c>
      <c r="K249" s="184">
        <v>6.2351000000000001</v>
      </c>
      <c r="L249" s="184">
        <v>8.3665000000000003</v>
      </c>
      <c r="M249" s="184">
        <v>12.830399999999999</v>
      </c>
      <c r="N249" s="184">
        <v>16.169</v>
      </c>
      <c r="O249" s="184">
        <v>8.1061999999999994</v>
      </c>
      <c r="P249" s="184">
        <v>7.6696</v>
      </c>
      <c r="Q249" s="184">
        <v>8.9075000000000006</v>
      </c>
      <c r="R249" s="184">
        <v>8.7753999999999994</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44340</v>
      </c>
      <c r="E250" s="184">
        <v>46.711500000000001</v>
      </c>
      <c r="F250" s="184">
        <v>10.244899999999999</v>
      </c>
      <c r="G250" s="184">
        <v>10.244899999999999</v>
      </c>
      <c r="H250" s="184">
        <v>38.118299999999998</v>
      </c>
      <c r="I250" s="184">
        <v>20.248999999999999</v>
      </c>
      <c r="J250" s="184">
        <v>26.953800000000001</v>
      </c>
      <c r="K250" s="184">
        <v>7.8681000000000001</v>
      </c>
      <c r="L250" s="184">
        <v>10.0617</v>
      </c>
      <c r="M250" s="184">
        <v>14.661199999999999</v>
      </c>
      <c r="N250" s="184">
        <v>18.1601</v>
      </c>
      <c r="O250" s="184">
        <v>9.5582999999999991</v>
      </c>
      <c r="P250" s="184">
        <v>8.7650000000000006</v>
      </c>
      <c r="Q250" s="184">
        <v>8.9812999999999992</v>
      </c>
      <c r="R250" s="184">
        <v>10.6631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44340</v>
      </c>
      <c r="E253" s="184">
        <v>51.997399999999999</v>
      </c>
      <c r="F253" s="184">
        <v>6.6487999999999996</v>
      </c>
      <c r="G253" s="184">
        <v>6.6487999999999996</v>
      </c>
      <c r="H253" s="184">
        <v>28.595300000000002</v>
      </c>
      <c r="I253" s="184">
        <v>22.311</v>
      </c>
      <c r="J253" s="184">
        <v>22.104600000000001</v>
      </c>
      <c r="K253" s="184">
        <v>7.1727999999999996</v>
      </c>
      <c r="L253" s="184">
        <v>10.1617</v>
      </c>
      <c r="M253" s="184">
        <v>13.1868</v>
      </c>
      <c r="N253" s="184">
        <v>18.035699999999999</v>
      </c>
      <c r="O253" s="184">
        <v>9.5358999999999998</v>
      </c>
      <c r="P253" s="184">
        <v>10.1592</v>
      </c>
      <c r="Q253" s="184">
        <v>10.0829</v>
      </c>
      <c r="R253" s="184">
        <v>9.8879999999999999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44340</v>
      </c>
      <c r="E254" s="184">
        <v>55.384999999999998</v>
      </c>
      <c r="F254" s="184">
        <v>7.5614999999999997</v>
      </c>
      <c r="G254" s="184">
        <v>7.5614999999999997</v>
      </c>
      <c r="H254" s="184">
        <v>29.501899999999999</v>
      </c>
      <c r="I254" s="184">
        <v>23.2286</v>
      </c>
      <c r="J254" s="184">
        <v>23.0337</v>
      </c>
      <c r="K254" s="184">
        <v>8.1014999999999997</v>
      </c>
      <c r="L254" s="184">
        <v>11.1172</v>
      </c>
      <c r="M254" s="184">
        <v>14.1472</v>
      </c>
      <c r="N254" s="184">
        <v>19.030899999999999</v>
      </c>
      <c r="O254" s="184">
        <v>10.3116</v>
      </c>
      <c r="P254" s="184">
        <v>10.997</v>
      </c>
      <c r="Q254" s="184">
        <v>11.027100000000001</v>
      </c>
      <c r="R254" s="184">
        <v>10.6881</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44340</v>
      </c>
      <c r="E255" s="184">
        <v>26.8339</v>
      </c>
      <c r="F255" s="184">
        <v>8.8933</v>
      </c>
      <c r="G255" s="184">
        <v>8.8933</v>
      </c>
      <c r="H255" s="184">
        <v>30.53</v>
      </c>
      <c r="I255" s="184">
        <v>14.695</v>
      </c>
      <c r="J255" s="184">
        <v>18.6403</v>
      </c>
      <c r="K255" s="184">
        <v>4.7510000000000003</v>
      </c>
      <c r="L255" s="184">
        <v>7.9439000000000002</v>
      </c>
      <c r="M255" s="184">
        <v>10.353300000000001</v>
      </c>
      <c r="N255" s="184">
        <v>14.9292</v>
      </c>
      <c r="O255" s="184">
        <v>8.1399000000000008</v>
      </c>
      <c r="P255" s="184">
        <v>8.5888000000000009</v>
      </c>
      <c r="Q255" s="184">
        <v>9.1023999999999994</v>
      </c>
      <c r="R255" s="184">
        <v>8.3366000000000007</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44340</v>
      </c>
      <c r="E256" s="184">
        <v>24.926500000000001</v>
      </c>
      <c r="F256" s="184">
        <v>8.0589999999999993</v>
      </c>
      <c r="G256" s="184">
        <v>8.0589999999999993</v>
      </c>
      <c r="H256" s="184">
        <v>29.620799999999999</v>
      </c>
      <c r="I256" s="184">
        <v>13.795199999999999</v>
      </c>
      <c r="J256" s="184">
        <v>17.725899999999999</v>
      </c>
      <c r="K256" s="184">
        <v>3.8127</v>
      </c>
      <c r="L256" s="184">
        <v>6.9832999999999998</v>
      </c>
      <c r="M256" s="184">
        <v>9.3582999999999998</v>
      </c>
      <c r="N256" s="184">
        <v>13.867000000000001</v>
      </c>
      <c r="O256" s="184">
        <v>7.2022000000000004</v>
      </c>
      <c r="P256" s="184">
        <v>7.6421000000000001</v>
      </c>
      <c r="Q256" s="184">
        <v>8.4578000000000007</v>
      </c>
      <c r="R256" s="184">
        <v>7.3517999999999999</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44340</v>
      </c>
      <c r="E257" s="184">
        <v>16.875</v>
      </c>
      <c r="F257" s="184">
        <v>19.497900000000001</v>
      </c>
      <c r="G257" s="184">
        <v>19.497900000000001</v>
      </c>
      <c r="H257" s="184">
        <v>34.995199999999997</v>
      </c>
      <c r="I257" s="184">
        <v>26.8156</v>
      </c>
      <c r="J257" s="184">
        <v>16.807600000000001</v>
      </c>
      <c r="K257" s="184">
        <v>-0.65510000000000002</v>
      </c>
      <c r="L257" s="184">
        <v>12.275600000000001</v>
      </c>
      <c r="M257" s="184">
        <v>16.357299999999999</v>
      </c>
      <c r="N257" s="184">
        <v>16.8443</v>
      </c>
      <c r="O257" s="184">
        <v>8.3726000000000003</v>
      </c>
      <c r="P257" s="184">
        <v>10.3584</v>
      </c>
      <c r="Q257" s="184">
        <v>10.020099999999999</v>
      </c>
      <c r="R257" s="184">
        <v>8.2226999999999997</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44340</v>
      </c>
      <c r="E258" s="184">
        <v>15.532999999999999</v>
      </c>
      <c r="F258" s="184">
        <v>17.727900000000002</v>
      </c>
      <c r="G258" s="184">
        <v>17.727900000000002</v>
      </c>
      <c r="H258" s="184">
        <v>33.208599999999997</v>
      </c>
      <c r="I258" s="184">
        <v>25.0459</v>
      </c>
      <c r="J258" s="184">
        <v>15.0313</v>
      </c>
      <c r="K258" s="184">
        <v>-2.3913000000000002</v>
      </c>
      <c r="L258" s="184">
        <v>10.142099999999999</v>
      </c>
      <c r="M258" s="184">
        <v>14.207000000000001</v>
      </c>
      <c r="N258" s="184">
        <v>14.661899999999999</v>
      </c>
      <c r="O258" s="184">
        <v>6.7000999999999999</v>
      </c>
      <c r="P258" s="184">
        <v>8.6852</v>
      </c>
      <c r="Q258" s="184">
        <v>8.3688000000000002</v>
      </c>
      <c r="R258" s="184">
        <v>6.3776999999999999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44340</v>
      </c>
      <c r="E259" s="184">
        <v>39.8752</v>
      </c>
      <c r="F259" s="184">
        <v>24.642399999999999</v>
      </c>
      <c r="G259" s="184">
        <v>24.642399999999999</v>
      </c>
      <c r="H259" s="184">
        <v>53.730200000000004</v>
      </c>
      <c r="I259" s="184">
        <v>33.716700000000003</v>
      </c>
      <c r="J259" s="184">
        <v>34.930700000000002</v>
      </c>
      <c r="K259" s="184">
        <v>14.895200000000001</v>
      </c>
      <c r="L259" s="184">
        <v>17.418900000000001</v>
      </c>
      <c r="M259" s="184">
        <v>20.149000000000001</v>
      </c>
      <c r="N259" s="184">
        <v>23.627800000000001</v>
      </c>
      <c r="O259" s="184">
        <v>10.742800000000001</v>
      </c>
      <c r="P259" s="184">
        <v>10.0152</v>
      </c>
      <c r="Q259" s="184">
        <v>8.2306000000000008</v>
      </c>
      <c r="R259" s="184">
        <v>13.014200000000001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44340</v>
      </c>
      <c r="E260" s="184">
        <v>43.610300000000002</v>
      </c>
      <c r="F260" s="184">
        <v>26.057200000000002</v>
      </c>
      <c r="G260" s="184">
        <v>26.057200000000002</v>
      </c>
      <c r="H260" s="184">
        <v>55.158999999999999</v>
      </c>
      <c r="I260" s="184">
        <v>35.135199999999998</v>
      </c>
      <c r="J260" s="184">
        <v>36.234000000000002</v>
      </c>
      <c r="K260" s="184">
        <v>16.102399999999999</v>
      </c>
      <c r="L260" s="184">
        <v>18.702400000000001</v>
      </c>
      <c r="M260" s="184">
        <v>21.514099999999999</v>
      </c>
      <c r="N260" s="184">
        <v>25.087</v>
      </c>
      <c r="O260" s="184">
        <v>12.0342</v>
      </c>
      <c r="P260" s="184">
        <v>11.3735</v>
      </c>
      <c r="Q260" s="184">
        <v>10.9625</v>
      </c>
      <c r="R260" s="184">
        <v>14.3194</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44340</v>
      </c>
      <c r="E261" s="184">
        <v>43.273400000000002</v>
      </c>
      <c r="F261" s="184">
        <v>17.090299999999999</v>
      </c>
      <c r="G261" s="184">
        <v>17.090299999999999</v>
      </c>
      <c r="H261" s="184">
        <v>35.216299999999997</v>
      </c>
      <c r="I261" s="184">
        <v>13.486700000000001</v>
      </c>
      <c r="J261" s="184">
        <v>19.941500000000001</v>
      </c>
      <c r="K261" s="184">
        <v>9.3332999999999995</v>
      </c>
      <c r="L261" s="184">
        <v>9.6862999999999992</v>
      </c>
      <c r="M261" s="184">
        <v>12.0358</v>
      </c>
      <c r="N261" s="184">
        <v>14.625500000000001</v>
      </c>
      <c r="O261" s="184">
        <v>8.4344000000000001</v>
      </c>
      <c r="P261" s="184">
        <v>8.2795000000000005</v>
      </c>
      <c r="Q261" s="184">
        <v>8.1450999999999993</v>
      </c>
      <c r="R261" s="184">
        <v>8.5269999999999992</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44340</v>
      </c>
      <c r="E262" s="184">
        <v>40.921799999999998</v>
      </c>
      <c r="F262" s="184">
        <v>16.523399999999999</v>
      </c>
      <c r="G262" s="184">
        <v>16.523399999999999</v>
      </c>
      <c r="H262" s="184">
        <v>34.619199999999999</v>
      </c>
      <c r="I262" s="184">
        <v>12.888299999999999</v>
      </c>
      <c r="J262" s="184">
        <v>19.3338</v>
      </c>
      <c r="K262" s="184">
        <v>8.7263999999999999</v>
      </c>
      <c r="L262" s="184">
        <v>9.0752000000000006</v>
      </c>
      <c r="M262" s="184">
        <v>11.428100000000001</v>
      </c>
      <c r="N262" s="184">
        <v>13.9933</v>
      </c>
      <c r="O262" s="184">
        <v>7.7782</v>
      </c>
      <c r="P262" s="184">
        <v>7.5734000000000004</v>
      </c>
      <c r="Q262" s="184">
        <v>5.9753999999999996</v>
      </c>
      <c r="R262" s="184">
        <v>7.9302999999999999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44340</v>
      </c>
      <c r="E263" s="184">
        <v>63.734299999999998</v>
      </c>
      <c r="F263" s="184">
        <v>-3.5687000000000002</v>
      </c>
      <c r="G263" s="184">
        <v>-3.5687000000000002</v>
      </c>
      <c r="H263" s="184">
        <v>25.560300000000002</v>
      </c>
      <c r="I263" s="184">
        <v>11.570399999999999</v>
      </c>
      <c r="J263" s="184">
        <v>12.1959</v>
      </c>
      <c r="K263" s="184">
        <v>3.5594000000000001</v>
      </c>
      <c r="L263" s="184">
        <v>5.2210999999999999</v>
      </c>
      <c r="M263" s="184">
        <v>8.9093</v>
      </c>
      <c r="N263" s="184">
        <v>11.0405</v>
      </c>
      <c r="O263" s="184">
        <v>7.4480000000000004</v>
      </c>
      <c r="P263" s="184">
        <v>7.1098999999999997</v>
      </c>
      <c r="Q263" s="184">
        <v>8.3249999999999993</v>
      </c>
      <c r="R263" s="184">
        <v>8.0622000000000007</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44340</v>
      </c>
      <c r="E264" s="184">
        <v>67.9876</v>
      </c>
      <c r="F264" s="184">
        <v>-2.7909999999999999</v>
      </c>
      <c r="G264" s="184">
        <v>-2.7909999999999999</v>
      </c>
      <c r="H264" s="184">
        <v>26.354399999999998</v>
      </c>
      <c r="I264" s="184">
        <v>12.360099999999999</v>
      </c>
      <c r="J264" s="184">
        <v>12.986499999999999</v>
      </c>
      <c r="K264" s="184">
        <v>4.3495999999999997</v>
      </c>
      <c r="L264" s="184">
        <v>6.0134999999999996</v>
      </c>
      <c r="M264" s="184">
        <v>9.7914999999999992</v>
      </c>
      <c r="N264" s="184">
        <v>12.029199999999999</v>
      </c>
      <c r="O264" s="184">
        <v>8.4131</v>
      </c>
      <c r="P264" s="184">
        <v>8.0482999999999993</v>
      </c>
      <c r="Q264" s="184">
        <v>8.1204999999999998</v>
      </c>
      <c r="R264" s="184">
        <v>9.0112000000000005</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44340</v>
      </c>
      <c r="E265" s="184">
        <v>24.160699999999999</v>
      </c>
      <c r="F265" s="184">
        <v>2.4176000000000002</v>
      </c>
      <c r="G265" s="184">
        <v>2.4176000000000002</v>
      </c>
      <c r="H265" s="184">
        <v>32.618499999999997</v>
      </c>
      <c r="I265" s="184">
        <v>20.445900000000002</v>
      </c>
      <c r="J265" s="184">
        <v>17.011199999999999</v>
      </c>
      <c r="K265" s="184">
        <v>0.97150000000000003</v>
      </c>
      <c r="L265" s="184">
        <v>8.3152000000000008</v>
      </c>
      <c r="M265" s="184">
        <v>9.9327000000000005</v>
      </c>
      <c r="N265" s="184">
        <v>13.4968</v>
      </c>
      <c r="O265" s="184">
        <v>7.4306000000000001</v>
      </c>
      <c r="P265" s="184">
        <v>7.8971</v>
      </c>
      <c r="Q265" s="184">
        <v>8.7631999999999994</v>
      </c>
      <c r="R265" s="184">
        <v>7.0427999999999997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44340</v>
      </c>
      <c r="E266" s="184">
        <v>21.282399999999999</v>
      </c>
      <c r="F266" s="184">
        <v>0.62890000000000001</v>
      </c>
      <c r="G266" s="184">
        <v>0.62890000000000001</v>
      </c>
      <c r="H266" s="184">
        <v>30.831299999999999</v>
      </c>
      <c r="I266" s="184">
        <v>18.654900000000001</v>
      </c>
      <c r="J266" s="184">
        <v>15.135</v>
      </c>
      <c r="K266" s="184">
        <v>-0.91520000000000001</v>
      </c>
      <c r="L266" s="184">
        <v>6.4256000000000002</v>
      </c>
      <c r="M266" s="184">
        <v>7.9607999999999999</v>
      </c>
      <c r="N266" s="184">
        <v>11.4336</v>
      </c>
      <c r="O266" s="184">
        <v>5.7038000000000002</v>
      </c>
      <c r="P266" s="184">
        <v>6.1425000000000001</v>
      </c>
      <c r="Q266" s="184">
        <v>7.2248000000000001</v>
      </c>
      <c r="R266" s="184">
        <v>5.4752999999999998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44340</v>
      </c>
      <c r="E267" s="184">
        <v>41.695099999999996</v>
      </c>
      <c r="F267" s="184">
        <v>8.1466999999999992</v>
      </c>
      <c r="G267" s="184">
        <v>8.1466999999999992</v>
      </c>
      <c r="H267" s="184">
        <v>23.428000000000001</v>
      </c>
      <c r="I267" s="184">
        <v>16.0366</v>
      </c>
      <c r="J267" s="184">
        <v>19.126899999999999</v>
      </c>
      <c r="K267" s="184">
        <v>10.9313</v>
      </c>
      <c r="L267" s="184">
        <v>11.364000000000001</v>
      </c>
      <c r="M267" s="184">
        <v>13.1524</v>
      </c>
      <c r="N267" s="184">
        <v>14.370100000000001</v>
      </c>
      <c r="O267" s="184">
        <v>0.87649999999999995</v>
      </c>
      <c r="P267" s="184">
        <v>3.7084000000000001</v>
      </c>
      <c r="Q267" s="184">
        <v>8.5645000000000007</v>
      </c>
      <c r="R267" s="184">
        <v>-1.6002000000000001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44340</v>
      </c>
      <c r="E268" s="184">
        <v>44.660800000000002</v>
      </c>
      <c r="F268" s="184">
        <v>8.7783999999999995</v>
      </c>
      <c r="G268" s="184">
        <v>8.7783999999999995</v>
      </c>
      <c r="H268" s="184">
        <v>24.068300000000001</v>
      </c>
      <c r="I268" s="184">
        <v>16.667300000000001</v>
      </c>
      <c r="J268" s="184">
        <v>19.764199999999999</v>
      </c>
      <c r="K268" s="184">
        <v>11.573</v>
      </c>
      <c r="L268" s="184">
        <v>12.0261</v>
      </c>
      <c r="M268" s="184">
        <v>13.8414</v>
      </c>
      <c r="N268" s="184">
        <v>15.077400000000001</v>
      </c>
      <c r="O268" s="184">
        <v>1.6356999999999999</v>
      </c>
      <c r="P268" s="184">
        <v>4.5373000000000001</v>
      </c>
      <c r="Q268" s="184">
        <v>6.9443999999999999</v>
      </c>
      <c r="R268" s="184">
        <v>-0.94279999999999997</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44340</v>
      </c>
      <c r="E271" s="184">
        <v>52.5383</v>
      </c>
      <c r="F271" s="184">
        <v>12.355600000000001</v>
      </c>
      <c r="G271" s="184">
        <v>12.355600000000001</v>
      </c>
      <c r="H271" s="184">
        <v>54.555399999999999</v>
      </c>
      <c r="I271" s="184">
        <v>29.270499999999998</v>
      </c>
      <c r="J271" s="184">
        <v>28.4633</v>
      </c>
      <c r="K271" s="184">
        <v>11.3223</v>
      </c>
      <c r="L271" s="184">
        <v>16.8111</v>
      </c>
      <c r="M271" s="184">
        <v>20.8672</v>
      </c>
      <c r="N271" s="184">
        <v>25.061499999999999</v>
      </c>
      <c r="O271" s="184">
        <v>9.9136000000000006</v>
      </c>
      <c r="P271" s="184">
        <v>9.5432000000000006</v>
      </c>
      <c r="Q271" s="184">
        <v>9.8806999999999992</v>
      </c>
      <c r="R271" s="184">
        <v>11.787599999999999</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44340</v>
      </c>
      <c r="E272" s="184">
        <v>49.135300000000001</v>
      </c>
      <c r="F272" s="184">
        <v>11.7979</v>
      </c>
      <c r="G272" s="184">
        <v>11.7979</v>
      </c>
      <c r="H272" s="184">
        <v>53.995899999999999</v>
      </c>
      <c r="I272" s="184">
        <v>28.710699999999999</v>
      </c>
      <c r="J272" s="184">
        <v>27.898599999999998</v>
      </c>
      <c r="K272" s="184">
        <v>10.7372</v>
      </c>
      <c r="L272" s="184">
        <v>16.190300000000001</v>
      </c>
      <c r="M272" s="184">
        <v>20.183700000000002</v>
      </c>
      <c r="N272" s="184">
        <v>24.315999999999999</v>
      </c>
      <c r="O272" s="184">
        <v>9.1836000000000002</v>
      </c>
      <c r="P272" s="184">
        <v>8.6791</v>
      </c>
      <c r="Q272" s="184">
        <v>8.2070000000000007</v>
      </c>
      <c r="R272" s="184">
        <v>11.118499999999999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44340</v>
      </c>
      <c r="E273" s="184">
        <v>21.4054</v>
      </c>
      <c r="F273" s="184">
        <v>9.4995999999999992</v>
      </c>
      <c r="G273" s="184">
        <v>9.4995999999999992</v>
      </c>
      <c r="H273" s="184">
        <v>34.4268</v>
      </c>
      <c r="I273" s="184">
        <v>16.0045</v>
      </c>
      <c r="J273" s="184">
        <v>20.396899999999999</v>
      </c>
      <c r="K273" s="184">
        <v>5.6482999999999999</v>
      </c>
      <c r="L273" s="184">
        <v>9.7074999999999996</v>
      </c>
      <c r="M273" s="184">
        <v>11.1976</v>
      </c>
      <c r="N273" s="184">
        <v>14.9625</v>
      </c>
      <c r="O273" s="184">
        <v>4.2816000000000001</v>
      </c>
      <c r="P273" s="184">
        <v>6.0994000000000002</v>
      </c>
      <c r="Q273" s="184">
        <v>7.0189000000000004</v>
      </c>
      <c r="R273" s="184">
        <v>4.0274999999999999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44340</v>
      </c>
      <c r="E274" s="184">
        <v>22.704799999999999</v>
      </c>
      <c r="F274" s="184">
        <v>10.351000000000001</v>
      </c>
      <c r="G274" s="184">
        <v>10.351000000000001</v>
      </c>
      <c r="H274" s="184">
        <v>35.282600000000002</v>
      </c>
      <c r="I274" s="184">
        <v>16.943200000000001</v>
      </c>
      <c r="J274" s="184">
        <v>21.292400000000001</v>
      </c>
      <c r="K274" s="184">
        <v>6.2999000000000001</v>
      </c>
      <c r="L274" s="184">
        <v>10.375299999999999</v>
      </c>
      <c r="M274" s="184">
        <v>11.9169</v>
      </c>
      <c r="N274" s="184">
        <v>15.776199999999999</v>
      </c>
      <c r="O274" s="184">
        <v>5.2618999999999998</v>
      </c>
      <c r="P274" s="184">
        <v>7.1307</v>
      </c>
      <c r="Q274" s="184">
        <v>7.9218000000000002</v>
      </c>
      <c r="R274" s="184">
        <v>4.8472</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44340</v>
      </c>
      <c r="E275" s="184">
        <v>0.9637</v>
      </c>
      <c r="F275" s="184">
        <v>11.373100000000001</v>
      </c>
      <c r="G275" s="184">
        <v>11.373100000000001</v>
      </c>
      <c r="H275" s="184">
        <v>10.8439</v>
      </c>
      <c r="I275" s="184">
        <v>11.1393</v>
      </c>
      <c r="J275" s="184">
        <v>11.099600000000001</v>
      </c>
      <c r="K275" s="184">
        <v>11.3714</v>
      </c>
      <c r="L275" s="184">
        <v>-40.7423</v>
      </c>
      <c r="M275" s="184">
        <v>-24.720199999999998</v>
      </c>
      <c r="N275" s="184">
        <v>-16.573</v>
      </c>
      <c r="O275" s="184"/>
      <c r="P275" s="184"/>
      <c r="Q275" s="184">
        <v>-11.849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44340</v>
      </c>
      <c r="E276" s="184">
        <v>0.91790000000000005</v>
      </c>
      <c r="F276" s="184">
        <v>10.613200000000001</v>
      </c>
      <c r="G276" s="184">
        <v>10.613200000000001</v>
      </c>
      <c r="H276" s="184">
        <v>10.8157</v>
      </c>
      <c r="I276" s="184">
        <v>11.124599999999999</v>
      </c>
      <c r="J276" s="184">
        <v>11.1358</v>
      </c>
      <c r="K276" s="184">
        <v>11.340999999999999</v>
      </c>
      <c r="L276" s="184">
        <v>-41.1325</v>
      </c>
      <c r="M276" s="184">
        <v>-24.9895</v>
      </c>
      <c r="N276" s="184">
        <v>-16.772500000000001</v>
      </c>
      <c r="O276" s="184"/>
      <c r="P276" s="184"/>
      <c r="Q276" s="184">
        <v>-12.0185</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44340</v>
      </c>
      <c r="E277" s="184">
        <v>49.648400000000002</v>
      </c>
      <c r="F277" s="184">
        <v>5.6634000000000002</v>
      </c>
      <c r="G277" s="184">
        <v>5.6634000000000002</v>
      </c>
      <c r="H277" s="184">
        <v>38.127499999999998</v>
      </c>
      <c r="I277" s="184">
        <v>18.2807</v>
      </c>
      <c r="J277" s="184">
        <v>20.160499999999999</v>
      </c>
      <c r="K277" s="184">
        <v>8.7909000000000006</v>
      </c>
      <c r="L277" s="184">
        <v>11.4062</v>
      </c>
      <c r="M277" s="184">
        <v>18.886600000000001</v>
      </c>
      <c r="N277" s="184">
        <v>22.861499999999999</v>
      </c>
      <c r="O277" s="184">
        <v>6.7988</v>
      </c>
      <c r="P277" s="184">
        <v>8.2301000000000002</v>
      </c>
      <c r="Q277" s="184">
        <v>9.5212000000000003</v>
      </c>
      <c r="R277" s="184">
        <v>7.1280999999999999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44340</v>
      </c>
      <c r="E278" s="184">
        <v>47.02</v>
      </c>
      <c r="F278" s="184">
        <v>5.0736999999999997</v>
      </c>
      <c r="G278" s="184">
        <v>5.0736999999999997</v>
      </c>
      <c r="H278" s="184">
        <v>37.5289</v>
      </c>
      <c r="I278" s="184">
        <v>17.679300000000001</v>
      </c>
      <c r="J278" s="184">
        <v>19.550699999999999</v>
      </c>
      <c r="K278" s="184">
        <v>8.1681000000000008</v>
      </c>
      <c r="L278" s="184">
        <v>10.754799999999999</v>
      </c>
      <c r="M278" s="184">
        <v>18.176300000000001</v>
      </c>
      <c r="N278" s="184">
        <v>22.087199999999999</v>
      </c>
      <c r="O278" s="184">
        <v>6.0983999999999998</v>
      </c>
      <c r="P278" s="184">
        <v>7.5041000000000002</v>
      </c>
      <c r="Q278" s="184">
        <v>9.2766999999999999</v>
      </c>
      <c r="R278" s="184">
        <v>6.4318999999999997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11.518173333333337</v>
      </c>
      <c r="G279" s="186">
        <v>11.518173333333337</v>
      </c>
      <c r="H279" s="186">
        <v>36.538948888888896</v>
      </c>
      <c r="I279" s="186">
        <v>20.673860000000001</v>
      </c>
      <c r="J279" s="186">
        <v>22.544873333333335</v>
      </c>
      <c r="K279" s="186">
        <v>8.3493088888888867</v>
      </c>
      <c r="L279" s="186">
        <v>9.1330155555555539</v>
      </c>
      <c r="M279" s="186">
        <v>13.025035555555556</v>
      </c>
      <c r="N279" s="186">
        <v>16.838197777777772</v>
      </c>
      <c r="O279" s="186">
        <v>7.6963930232558173</v>
      </c>
      <c r="P279" s="186">
        <v>8.2606069767441852</v>
      </c>
      <c r="Q279" s="186">
        <v>7.9110533333333315</v>
      </c>
      <c r="R279" s="186">
        <v>8.3080767441860459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10.244899999999999</v>
      </c>
      <c r="G280" s="186">
        <v>10.244899999999999</v>
      </c>
      <c r="H280" s="186">
        <v>35.216299999999997</v>
      </c>
      <c r="I280" s="186">
        <v>18.2807</v>
      </c>
      <c r="J280" s="186">
        <v>21.292400000000001</v>
      </c>
      <c r="K280" s="186">
        <v>8.5429999999999993</v>
      </c>
      <c r="L280" s="186">
        <v>10.754799999999999</v>
      </c>
      <c r="M280" s="186">
        <v>14.1472</v>
      </c>
      <c r="N280" s="186">
        <v>16.8443</v>
      </c>
      <c r="O280" s="186">
        <v>8.0245999999999995</v>
      </c>
      <c r="P280" s="186">
        <v>8.4581</v>
      </c>
      <c r="Q280" s="186">
        <v>8.7631999999999994</v>
      </c>
      <c r="R280" s="186">
        <v>8.7753999999999994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44340</v>
      </c>
      <c r="E283" s="184">
        <v>67.22</v>
      </c>
      <c r="F283" s="184">
        <v>0.53839999999999999</v>
      </c>
      <c r="G283" s="184">
        <v>0.53839999999999999</v>
      </c>
      <c r="H283" s="184">
        <v>2.8929999999999998</v>
      </c>
      <c r="I283" s="184">
        <v>3.3359000000000001</v>
      </c>
      <c r="J283" s="184">
        <v>9.4076000000000004</v>
      </c>
      <c r="K283" s="184">
        <v>3.8788</v>
      </c>
      <c r="L283" s="184">
        <v>20.574000000000002</v>
      </c>
      <c r="M283" s="184">
        <v>33.188000000000002</v>
      </c>
      <c r="N283" s="184">
        <v>68.936899999999994</v>
      </c>
      <c r="O283" s="184">
        <v>13.367000000000001</v>
      </c>
      <c r="P283" s="184">
        <v>17.586099999999998</v>
      </c>
      <c r="Q283" s="184">
        <v>14.4375</v>
      </c>
      <c r="R283" s="184">
        <v>17.920100000000001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44340</v>
      </c>
      <c r="E284" s="184">
        <v>75.010000000000005</v>
      </c>
      <c r="F284" s="184">
        <v>0.54959999999999998</v>
      </c>
      <c r="G284" s="184">
        <v>0.54959999999999998</v>
      </c>
      <c r="H284" s="184">
        <v>2.9226000000000001</v>
      </c>
      <c r="I284" s="184">
        <v>3.3908</v>
      </c>
      <c r="J284" s="184">
        <v>9.5196000000000005</v>
      </c>
      <c r="K284" s="184">
        <v>4.2095000000000002</v>
      </c>
      <c r="L284" s="184">
        <v>21.375399999999999</v>
      </c>
      <c r="M284" s="184">
        <v>34.498800000000003</v>
      </c>
      <c r="N284" s="184">
        <v>71.138499999999993</v>
      </c>
      <c r="O284" s="184">
        <v>14.7074</v>
      </c>
      <c r="P284" s="184">
        <v>19.219200000000001</v>
      </c>
      <c r="Q284" s="184">
        <v>18.940999999999999</v>
      </c>
      <c r="R284" s="184">
        <v>19.3202</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44340</v>
      </c>
      <c r="E285" s="184">
        <v>72.102999999999994</v>
      </c>
      <c r="F285" s="184">
        <v>0.182</v>
      </c>
      <c r="G285" s="184">
        <v>0.182</v>
      </c>
      <c r="H285" s="184">
        <v>2.2505999999999999</v>
      </c>
      <c r="I285" s="184">
        <v>2.5268000000000002</v>
      </c>
      <c r="J285" s="184">
        <v>6.3716999999999997</v>
      </c>
      <c r="K285" s="184">
        <v>1.8145</v>
      </c>
      <c r="L285" s="184">
        <v>20.797799999999999</v>
      </c>
      <c r="M285" s="184">
        <v>36.4011</v>
      </c>
      <c r="N285" s="184">
        <v>72.400400000000005</v>
      </c>
      <c r="O285" s="184">
        <v>13.6225</v>
      </c>
      <c r="P285" s="184">
        <v>16.803100000000001</v>
      </c>
      <c r="Q285" s="184">
        <v>13.2866</v>
      </c>
      <c r="R285" s="184">
        <v>16.171800000000001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44340</v>
      </c>
      <c r="E286" s="184">
        <v>80.391000000000005</v>
      </c>
      <c r="F286" s="184">
        <v>0.19320000000000001</v>
      </c>
      <c r="G286" s="184">
        <v>0.19320000000000001</v>
      </c>
      <c r="H286" s="184">
        <v>2.2772999999999999</v>
      </c>
      <c r="I286" s="184">
        <v>2.5800999999999998</v>
      </c>
      <c r="J286" s="184">
        <v>6.4936999999999996</v>
      </c>
      <c r="K286" s="184">
        <v>2.1474000000000002</v>
      </c>
      <c r="L286" s="184">
        <v>21.598199999999999</v>
      </c>
      <c r="M286" s="184">
        <v>37.7667</v>
      </c>
      <c r="N286" s="184">
        <v>74.736500000000007</v>
      </c>
      <c r="O286" s="184">
        <v>15.1549</v>
      </c>
      <c r="P286" s="184">
        <v>18.493500000000001</v>
      </c>
      <c r="Q286" s="184">
        <v>15.8104</v>
      </c>
      <c r="R286" s="184">
        <v>17.7744</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44340</v>
      </c>
      <c r="E287" s="184">
        <v>175.32589999999999</v>
      </c>
      <c r="F287" s="184">
        <v>0.76829999999999998</v>
      </c>
      <c r="G287" s="184">
        <v>0.76829999999999998</v>
      </c>
      <c r="H287" s="184">
        <v>3.5548999999999999</v>
      </c>
      <c r="I287" s="184">
        <v>4.1710000000000003</v>
      </c>
      <c r="J287" s="184">
        <v>10.7888</v>
      </c>
      <c r="K287" s="184">
        <v>8.4326000000000008</v>
      </c>
      <c r="L287" s="184">
        <v>38.959499999999998</v>
      </c>
      <c r="M287" s="184">
        <v>56.064599999999999</v>
      </c>
      <c r="N287" s="184">
        <v>111.3738</v>
      </c>
      <c r="O287" s="184">
        <v>14.801600000000001</v>
      </c>
      <c r="P287" s="184">
        <v>15.7136</v>
      </c>
      <c r="Q287" s="184">
        <v>13.8278</v>
      </c>
      <c r="R287" s="184">
        <v>23.842099999999999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44340</v>
      </c>
      <c r="E288" s="184">
        <v>51.3229214032919</v>
      </c>
      <c r="F288" s="184">
        <v>0.76819999999999999</v>
      </c>
      <c r="G288" s="184">
        <v>0.76819999999999999</v>
      </c>
      <c r="H288" s="184">
        <v>3.5548000000000002</v>
      </c>
      <c r="I288" s="184">
        <v>4.1711</v>
      </c>
      <c r="J288" s="184">
        <v>10.788600000000001</v>
      </c>
      <c r="K288" s="184">
        <v>8.4335000000000004</v>
      </c>
      <c r="L288" s="184">
        <v>38.970799999999997</v>
      </c>
      <c r="M288" s="184">
        <v>56.075299999999999</v>
      </c>
      <c r="N288" s="184">
        <v>111.3861</v>
      </c>
      <c r="O288" s="184">
        <v>14.803599999999999</v>
      </c>
      <c r="P288" s="184">
        <v>15.7403</v>
      </c>
      <c r="Q288" s="184">
        <v>13.8414</v>
      </c>
      <c r="R288" s="184">
        <v>23.842600000000001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44340</v>
      </c>
      <c r="E289" s="184">
        <v>421.09706783418397</v>
      </c>
      <c r="F289" s="184">
        <v>0.76319999999999999</v>
      </c>
      <c r="G289" s="184">
        <v>0.76319999999999999</v>
      </c>
      <c r="H289" s="184">
        <v>3.5426000000000002</v>
      </c>
      <c r="I289" s="184">
        <v>4.1462000000000003</v>
      </c>
      <c r="J289" s="184">
        <v>10.730499999999999</v>
      </c>
      <c r="K289" s="184">
        <v>8.2653999999999996</v>
      </c>
      <c r="L289" s="184">
        <v>38.528799999999997</v>
      </c>
      <c r="M289" s="184">
        <v>55.340899999999998</v>
      </c>
      <c r="N289" s="184">
        <v>110.0763</v>
      </c>
      <c r="O289" s="184">
        <v>14.084</v>
      </c>
      <c r="P289" s="184">
        <v>14.9872</v>
      </c>
      <c r="Q289" s="184">
        <v>18.134699999999999</v>
      </c>
      <c r="R289" s="184">
        <v>23.105499999999999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44340</v>
      </c>
      <c r="E290" s="184">
        <v>424.08202393425802</v>
      </c>
      <c r="F290" s="184">
        <v>0.76329999999999998</v>
      </c>
      <c r="G290" s="184">
        <v>0.76329999999999998</v>
      </c>
      <c r="H290" s="184">
        <v>3.5427</v>
      </c>
      <c r="I290" s="184">
        <v>4.1462000000000003</v>
      </c>
      <c r="J290" s="184">
        <v>10.730700000000001</v>
      </c>
      <c r="K290" s="184">
        <v>8.2653999999999996</v>
      </c>
      <c r="L290" s="184">
        <v>38.531300000000002</v>
      </c>
      <c r="M290" s="184">
        <v>55.343000000000004</v>
      </c>
      <c r="N290" s="184">
        <v>110.0787</v>
      </c>
      <c r="O290" s="184">
        <v>14.0854</v>
      </c>
      <c r="P290" s="184">
        <v>14.988</v>
      </c>
      <c r="Q290" s="184">
        <v>18.661000000000001</v>
      </c>
      <c r="R290" s="184">
        <v>23.1065</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0.56577499999999992</v>
      </c>
      <c r="G291" s="186">
        <v>0.56577499999999992</v>
      </c>
      <c r="H291" s="186">
        <v>3.0673125000000003</v>
      </c>
      <c r="I291" s="186">
        <v>3.5585125</v>
      </c>
      <c r="J291" s="186">
        <v>9.3539000000000012</v>
      </c>
      <c r="K291" s="186">
        <v>5.6808874999999999</v>
      </c>
      <c r="L291" s="186">
        <v>29.916974999999994</v>
      </c>
      <c r="M291" s="186">
        <v>45.584800000000001</v>
      </c>
      <c r="N291" s="186">
        <v>91.265900000000016</v>
      </c>
      <c r="O291" s="186">
        <v>14.328300000000002</v>
      </c>
      <c r="P291" s="186">
        <v>16.691375000000001</v>
      </c>
      <c r="Q291" s="186">
        <v>15.86755</v>
      </c>
      <c r="R291" s="186">
        <v>20.635400000000004</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0.65639999999999998</v>
      </c>
      <c r="G292" s="186">
        <v>0.65639999999999998</v>
      </c>
      <c r="H292" s="186">
        <v>3.2326000000000001</v>
      </c>
      <c r="I292" s="186">
        <v>3.7685000000000004</v>
      </c>
      <c r="J292" s="186">
        <v>10.12505</v>
      </c>
      <c r="K292" s="186">
        <v>6.2374499999999999</v>
      </c>
      <c r="L292" s="186">
        <v>30.063499999999998</v>
      </c>
      <c r="M292" s="186">
        <v>46.553799999999995</v>
      </c>
      <c r="N292" s="186">
        <v>92.406400000000005</v>
      </c>
      <c r="O292" s="186">
        <v>14.3964</v>
      </c>
      <c r="P292" s="186">
        <v>16.271699999999999</v>
      </c>
      <c r="Q292" s="186">
        <v>15.123950000000001</v>
      </c>
      <c r="R292" s="186">
        <v>21.21285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44340</v>
      </c>
      <c r="E295" s="184">
        <v>87.001199999999997</v>
      </c>
      <c r="F295" s="184">
        <v>4.1547999999999998</v>
      </c>
      <c r="G295" s="184">
        <v>4.1547999999999998</v>
      </c>
      <c r="H295" s="184">
        <v>9.0175999999999998</v>
      </c>
      <c r="I295" s="184">
        <v>6.1336000000000004</v>
      </c>
      <c r="J295" s="184">
        <v>8.8271999999999995</v>
      </c>
      <c r="K295" s="184">
        <v>8.8299000000000003</v>
      </c>
      <c r="L295" s="184">
        <v>4.141</v>
      </c>
      <c r="M295" s="184">
        <v>6.8315000000000001</v>
      </c>
      <c r="N295" s="184">
        <v>7.9397000000000002</v>
      </c>
      <c r="O295" s="184">
        <v>9.4757999999999996</v>
      </c>
      <c r="P295" s="184">
        <v>8.5709999999999997</v>
      </c>
      <c r="Q295" s="184">
        <v>9.3346</v>
      </c>
      <c r="R295" s="184">
        <v>9.5320999999999998</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44340</v>
      </c>
      <c r="E296" s="184">
        <v>87.861199999999997</v>
      </c>
      <c r="F296" s="184">
        <v>4.3080999999999996</v>
      </c>
      <c r="G296" s="184">
        <v>4.3080999999999996</v>
      </c>
      <c r="H296" s="184">
        <v>9.1732999999999993</v>
      </c>
      <c r="I296" s="184">
        <v>6.3090000000000002</v>
      </c>
      <c r="J296" s="184">
        <v>8.9945000000000004</v>
      </c>
      <c r="K296" s="184">
        <v>8.9949999999999992</v>
      </c>
      <c r="L296" s="184">
        <v>4.3007999999999997</v>
      </c>
      <c r="M296" s="184">
        <v>6.9936999999999996</v>
      </c>
      <c r="N296" s="184">
        <v>8.1103000000000005</v>
      </c>
      <c r="O296" s="184">
        <v>9.6235999999999997</v>
      </c>
      <c r="P296" s="184">
        <v>8.7087000000000003</v>
      </c>
      <c r="Q296" s="184">
        <v>9.0277999999999992</v>
      </c>
      <c r="R296" s="184">
        <v>9.6902000000000008</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44340</v>
      </c>
      <c r="E297" s="184">
        <v>13.7339</v>
      </c>
      <c r="F297" s="184">
        <v>5.7610000000000001</v>
      </c>
      <c r="G297" s="184">
        <v>5.7610000000000001</v>
      </c>
      <c r="H297" s="184">
        <v>8.2136999999999993</v>
      </c>
      <c r="I297" s="184">
        <v>5.8028000000000004</v>
      </c>
      <c r="J297" s="184">
        <v>8.7838999999999992</v>
      </c>
      <c r="K297" s="184">
        <v>8.0657999999999994</v>
      </c>
      <c r="L297" s="184">
        <v>4.4941000000000004</v>
      </c>
      <c r="M297" s="184">
        <v>7.1405000000000003</v>
      </c>
      <c r="N297" s="184">
        <v>9.0889000000000006</v>
      </c>
      <c r="O297" s="184">
        <v>8.9803999999999995</v>
      </c>
      <c r="P297" s="184"/>
      <c r="Q297" s="184">
        <v>8.5536999999999992</v>
      </c>
      <c r="R297" s="184">
        <v>8.2395999999999994</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44340</v>
      </c>
      <c r="E298" s="184">
        <v>13.3245</v>
      </c>
      <c r="F298" s="184">
        <v>5.0242000000000004</v>
      </c>
      <c r="G298" s="184">
        <v>5.0242000000000004</v>
      </c>
      <c r="H298" s="184">
        <v>7.4851000000000001</v>
      </c>
      <c r="I298" s="184">
        <v>5.1169000000000002</v>
      </c>
      <c r="J298" s="184">
        <v>8.0965000000000007</v>
      </c>
      <c r="K298" s="184">
        <v>7.3597000000000001</v>
      </c>
      <c r="L298" s="184">
        <v>3.8025000000000002</v>
      </c>
      <c r="M298" s="184">
        <v>6.4386999999999999</v>
      </c>
      <c r="N298" s="184">
        <v>8.3486999999999991</v>
      </c>
      <c r="O298" s="184">
        <v>8.1633999999999993</v>
      </c>
      <c r="P298" s="184"/>
      <c r="Q298" s="184">
        <v>7.7072000000000003</v>
      </c>
      <c r="R298" s="184">
        <v>7.4596999999999998</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44340</v>
      </c>
      <c r="E299" s="184">
        <v>21.847300000000001</v>
      </c>
      <c r="F299" s="184">
        <v>4.0110000000000001</v>
      </c>
      <c r="G299" s="184">
        <v>4.0110000000000001</v>
      </c>
      <c r="H299" s="184">
        <v>6.4280999999999997</v>
      </c>
      <c r="I299" s="184">
        <v>4.3391000000000002</v>
      </c>
      <c r="J299" s="184">
        <v>6.1269999999999998</v>
      </c>
      <c r="K299" s="184">
        <v>5.8990999999999998</v>
      </c>
      <c r="L299" s="184">
        <v>1.9007000000000001</v>
      </c>
      <c r="M299" s="184">
        <v>4.7628000000000004</v>
      </c>
      <c r="N299" s="184">
        <v>5.8853</v>
      </c>
      <c r="O299" s="184">
        <v>5.2466999999999997</v>
      </c>
      <c r="P299" s="184">
        <v>6.0750000000000002</v>
      </c>
      <c r="Q299" s="184">
        <v>6.4260999999999999</v>
      </c>
      <c r="R299" s="184">
        <v>4.2834000000000003</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44340</v>
      </c>
      <c r="E300" s="184">
        <v>22.845400000000001</v>
      </c>
      <c r="F300" s="184">
        <v>4.7949999999999999</v>
      </c>
      <c r="G300" s="184">
        <v>4.7949999999999999</v>
      </c>
      <c r="H300" s="184">
        <v>7.2224000000000004</v>
      </c>
      <c r="I300" s="184">
        <v>5.1112000000000002</v>
      </c>
      <c r="J300" s="184">
        <v>6.9</v>
      </c>
      <c r="K300" s="184">
        <v>6.6699000000000002</v>
      </c>
      <c r="L300" s="184">
        <v>2.5510999999999999</v>
      </c>
      <c r="M300" s="184">
        <v>5.3627000000000002</v>
      </c>
      <c r="N300" s="184">
        <v>6.5039999999999996</v>
      </c>
      <c r="O300" s="184">
        <v>5.7164000000000001</v>
      </c>
      <c r="P300" s="184">
        <v>6.6029999999999998</v>
      </c>
      <c r="Q300" s="184">
        <v>7.5273000000000003</v>
      </c>
      <c r="R300" s="184">
        <v>4.782</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44340</v>
      </c>
      <c r="E301" s="184">
        <v>18.2958</v>
      </c>
      <c r="F301" s="184">
        <v>5.8548</v>
      </c>
      <c r="G301" s="184">
        <v>5.8548</v>
      </c>
      <c r="H301" s="184">
        <v>7.9349999999999996</v>
      </c>
      <c r="I301" s="184">
        <v>5.8841999999999999</v>
      </c>
      <c r="J301" s="184">
        <v>8.2692999999999994</v>
      </c>
      <c r="K301" s="184">
        <v>8.3902999999999999</v>
      </c>
      <c r="L301" s="184">
        <v>3.5522</v>
      </c>
      <c r="M301" s="184">
        <v>6.1677999999999997</v>
      </c>
      <c r="N301" s="184">
        <v>6.5674000000000001</v>
      </c>
      <c r="O301" s="184">
        <v>8.9131999999999998</v>
      </c>
      <c r="P301" s="184">
        <v>8.0989000000000004</v>
      </c>
      <c r="Q301" s="184">
        <v>8.6323000000000008</v>
      </c>
      <c r="R301" s="184">
        <v>8.7445000000000004</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44340</v>
      </c>
      <c r="E302" s="184">
        <v>17.5307</v>
      </c>
      <c r="F302" s="184">
        <v>5.2073999999999998</v>
      </c>
      <c r="G302" s="184">
        <v>5.2073999999999998</v>
      </c>
      <c r="H302" s="184">
        <v>7.2973999999999997</v>
      </c>
      <c r="I302" s="184">
        <v>5.2454000000000001</v>
      </c>
      <c r="J302" s="184">
        <v>7.6318999999999999</v>
      </c>
      <c r="K302" s="184">
        <v>7.7952000000000004</v>
      </c>
      <c r="L302" s="184">
        <v>2.9386999999999999</v>
      </c>
      <c r="M302" s="184">
        <v>5.5209999999999999</v>
      </c>
      <c r="N302" s="184">
        <v>5.8856999999999999</v>
      </c>
      <c r="O302" s="184">
        <v>8.1584000000000003</v>
      </c>
      <c r="P302" s="184">
        <v>7.3638000000000003</v>
      </c>
      <c r="Q302" s="184">
        <v>7.9981</v>
      </c>
      <c r="R302" s="184">
        <v>8.0096000000000007</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44340</v>
      </c>
      <c r="E303" s="184">
        <v>12.8841</v>
      </c>
      <c r="F303" s="184">
        <v>3.4950000000000001</v>
      </c>
      <c r="G303" s="184">
        <v>3.4950000000000001</v>
      </c>
      <c r="H303" s="184">
        <v>4.2529000000000003</v>
      </c>
      <c r="I303" s="184">
        <v>3.0996999999999999</v>
      </c>
      <c r="J303" s="184">
        <v>4.2279999999999998</v>
      </c>
      <c r="K303" s="184">
        <v>4.9058000000000002</v>
      </c>
      <c r="L303" s="184">
        <v>3.4481000000000002</v>
      </c>
      <c r="M303" s="184">
        <v>4.8822000000000001</v>
      </c>
      <c r="N303" s="184">
        <v>6.2813999999999997</v>
      </c>
      <c r="O303" s="184"/>
      <c r="P303" s="184"/>
      <c r="Q303" s="184">
        <v>9.8244000000000007</v>
      </c>
      <c r="R303" s="184">
        <v>8.8114000000000008</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44340</v>
      </c>
      <c r="E304" s="184">
        <v>12.796200000000001</v>
      </c>
      <c r="F304" s="184">
        <v>3.3287</v>
      </c>
      <c r="G304" s="184">
        <v>3.3287</v>
      </c>
      <c r="H304" s="184">
        <v>3.9964</v>
      </c>
      <c r="I304" s="184">
        <v>2.8351000000000002</v>
      </c>
      <c r="J304" s="184">
        <v>3.9699</v>
      </c>
      <c r="K304" s="184">
        <v>4.6447000000000003</v>
      </c>
      <c r="L304" s="184">
        <v>3.1856</v>
      </c>
      <c r="M304" s="184">
        <v>4.6222000000000003</v>
      </c>
      <c r="N304" s="184">
        <v>6.0152000000000001</v>
      </c>
      <c r="O304" s="184"/>
      <c r="P304" s="184"/>
      <c r="Q304" s="184">
        <v>9.5466999999999995</v>
      </c>
      <c r="R304" s="184">
        <v>8.5348000000000006</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44336</v>
      </c>
      <c r="E305" s="184">
        <v>13.8398</v>
      </c>
      <c r="F305" s="184">
        <v>4.2202000000000002</v>
      </c>
      <c r="G305" s="184">
        <v>4.5731000000000002</v>
      </c>
      <c r="H305" s="184">
        <v>4.0914999999999999</v>
      </c>
      <c r="I305" s="184">
        <v>3.3953000000000002</v>
      </c>
      <c r="J305" s="184">
        <v>3.8273000000000001</v>
      </c>
      <c r="K305" s="184">
        <v>3.4994000000000001</v>
      </c>
      <c r="L305" s="184">
        <v>3.9321000000000002</v>
      </c>
      <c r="M305" s="184">
        <v>4.4851000000000001</v>
      </c>
      <c r="N305" s="184">
        <v>-0.73160000000000003</v>
      </c>
      <c r="O305" s="184">
        <v>0.84689999999999999</v>
      </c>
      <c r="P305" s="184">
        <v>3.3248000000000002</v>
      </c>
      <c r="Q305" s="184">
        <v>4.9980000000000002</v>
      </c>
      <c r="R305" s="184">
        <v>-2.5907</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44336</v>
      </c>
      <c r="E306" s="184">
        <v>13.409700000000001</v>
      </c>
      <c r="F306" s="184">
        <v>3.5388000000000002</v>
      </c>
      <c r="G306" s="184">
        <v>4.1749999999999998</v>
      </c>
      <c r="H306" s="184">
        <v>3.7115999999999998</v>
      </c>
      <c r="I306" s="184">
        <v>3.0169999999999999</v>
      </c>
      <c r="J306" s="184">
        <v>3.4392999999999998</v>
      </c>
      <c r="K306" s="184">
        <v>3.1046999999999998</v>
      </c>
      <c r="L306" s="184">
        <v>3.5285000000000002</v>
      </c>
      <c r="M306" s="184">
        <v>4.0736999999999997</v>
      </c>
      <c r="N306" s="184">
        <v>-1.1252</v>
      </c>
      <c r="O306" s="184">
        <v>0.37259999999999999</v>
      </c>
      <c r="P306" s="184">
        <v>2.8258999999999999</v>
      </c>
      <c r="Q306" s="184">
        <v>4.4960000000000004</v>
      </c>
      <c r="R306" s="184">
        <v>-2.9782999999999999</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44340</v>
      </c>
      <c r="E307" s="184">
        <v>10.2669</v>
      </c>
      <c r="F307" s="184">
        <v>11.1496</v>
      </c>
      <c r="G307" s="184">
        <v>11.1496</v>
      </c>
      <c r="H307" s="184">
        <v>11.452199999999999</v>
      </c>
      <c r="I307" s="184">
        <v>7.6660000000000004</v>
      </c>
      <c r="J307" s="184">
        <v>10.4476</v>
      </c>
      <c r="K307" s="184"/>
      <c r="L307" s="184"/>
      <c r="M307" s="184"/>
      <c r="N307" s="184"/>
      <c r="O307" s="184"/>
      <c r="P307" s="184"/>
      <c r="Q307" s="184">
        <v>14.540100000000001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44340</v>
      </c>
      <c r="E308" s="184">
        <v>10.263999999999999</v>
      </c>
      <c r="F308" s="184">
        <v>11.034000000000001</v>
      </c>
      <c r="G308" s="184">
        <v>11.034000000000001</v>
      </c>
      <c r="H308" s="184">
        <v>11.353400000000001</v>
      </c>
      <c r="I308" s="184">
        <v>7.5148000000000001</v>
      </c>
      <c r="J308" s="184">
        <v>10.287100000000001</v>
      </c>
      <c r="K308" s="184"/>
      <c r="L308" s="184"/>
      <c r="M308" s="184"/>
      <c r="N308" s="184"/>
      <c r="O308" s="184"/>
      <c r="P308" s="184"/>
      <c r="Q308" s="184">
        <v>14.382099999999999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44340</v>
      </c>
      <c r="E309" s="184">
        <v>77.977800000000002</v>
      </c>
      <c r="F309" s="184">
        <v>4.4328000000000003</v>
      </c>
      <c r="G309" s="184">
        <v>4.4328000000000003</v>
      </c>
      <c r="H309" s="184">
        <v>6.8832000000000004</v>
      </c>
      <c r="I309" s="184">
        <v>4.9074</v>
      </c>
      <c r="J309" s="184">
        <v>7.0970000000000004</v>
      </c>
      <c r="K309" s="184">
        <v>7.9382999999999999</v>
      </c>
      <c r="L309" s="184">
        <v>4.048</v>
      </c>
      <c r="M309" s="184">
        <v>7.2732000000000001</v>
      </c>
      <c r="N309" s="184">
        <v>8.1297999999999995</v>
      </c>
      <c r="O309" s="184">
        <v>8.5150000000000006</v>
      </c>
      <c r="P309" s="184">
        <v>8.4007000000000005</v>
      </c>
      <c r="Q309" s="184">
        <v>8.9601000000000006</v>
      </c>
      <c r="R309" s="184">
        <v>8.2350999999999992</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44340</v>
      </c>
      <c r="E310" s="184">
        <v>82.581999999999994</v>
      </c>
      <c r="F310" s="184">
        <v>4.9375</v>
      </c>
      <c r="G310" s="184">
        <v>4.9375</v>
      </c>
      <c r="H310" s="184">
        <v>7.4169</v>
      </c>
      <c r="I310" s="184">
        <v>5.4541000000000004</v>
      </c>
      <c r="J310" s="184">
        <v>7.6543999999999999</v>
      </c>
      <c r="K310" s="184">
        <v>8.5075000000000003</v>
      </c>
      <c r="L310" s="184">
        <v>4.6197999999999997</v>
      </c>
      <c r="M310" s="184">
        <v>7.8651999999999997</v>
      </c>
      <c r="N310" s="184">
        <v>8.7415000000000003</v>
      </c>
      <c r="O310" s="184">
        <v>9.1303999999999998</v>
      </c>
      <c r="P310" s="184">
        <v>9.0368999999999993</v>
      </c>
      <c r="Q310" s="184">
        <v>9.3736999999999995</v>
      </c>
      <c r="R310" s="184">
        <v>8.8486999999999991</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44340</v>
      </c>
      <c r="E312" s="184">
        <v>25.250900000000001</v>
      </c>
      <c r="F312" s="184">
        <v>5.8330000000000002</v>
      </c>
      <c r="G312" s="184">
        <v>5.8330000000000002</v>
      </c>
      <c r="H312" s="184">
        <v>10.697900000000001</v>
      </c>
      <c r="I312" s="184">
        <v>9.7209000000000003</v>
      </c>
      <c r="J312" s="184">
        <v>10.657</v>
      </c>
      <c r="K312" s="184">
        <v>8.9587000000000003</v>
      </c>
      <c r="L312" s="184">
        <v>3.9359000000000002</v>
      </c>
      <c r="M312" s="184">
        <v>6.7175000000000002</v>
      </c>
      <c r="N312" s="184">
        <v>7.5585000000000004</v>
      </c>
      <c r="O312" s="184">
        <v>9.5263000000000009</v>
      </c>
      <c r="P312" s="184">
        <v>8.5991</v>
      </c>
      <c r="Q312" s="184">
        <v>8.8613</v>
      </c>
      <c r="R312" s="184">
        <v>9.4966000000000008</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44340</v>
      </c>
      <c r="E313" s="184">
        <v>25.5214</v>
      </c>
      <c r="F313" s="184">
        <v>6.2005999999999997</v>
      </c>
      <c r="G313" s="184">
        <v>6.2005999999999997</v>
      </c>
      <c r="H313" s="184">
        <v>11.0151</v>
      </c>
      <c r="I313" s="184">
        <v>10.0395</v>
      </c>
      <c r="J313" s="184">
        <v>10.975300000000001</v>
      </c>
      <c r="K313" s="184">
        <v>9.2696000000000005</v>
      </c>
      <c r="L313" s="184">
        <v>4.2453000000000003</v>
      </c>
      <c r="M313" s="184">
        <v>7.0381999999999998</v>
      </c>
      <c r="N313" s="184">
        <v>7.8788999999999998</v>
      </c>
      <c r="O313" s="184">
        <v>9.7242999999999995</v>
      </c>
      <c r="P313" s="184">
        <v>8.7617999999999991</v>
      </c>
      <c r="Q313" s="184">
        <v>8.9235000000000007</v>
      </c>
      <c r="R313" s="184">
        <v>9.7468000000000004</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44340</v>
      </c>
      <c r="E314" s="184">
        <v>10.3302</v>
      </c>
      <c r="F314" s="184">
        <v>7.6604000000000001</v>
      </c>
      <c r="G314" s="184">
        <v>7.6604000000000001</v>
      </c>
      <c r="H314" s="184">
        <v>10.2668</v>
      </c>
      <c r="I314" s="184">
        <v>6.4009</v>
      </c>
      <c r="J314" s="184">
        <v>11.044600000000001</v>
      </c>
      <c r="K314" s="184">
        <v>9.3638999999999992</v>
      </c>
      <c r="L314" s="184">
        <v>3.5802</v>
      </c>
      <c r="M314" s="184"/>
      <c r="N314" s="184"/>
      <c r="O314" s="184"/>
      <c r="P314" s="184"/>
      <c r="Q314" s="184">
        <v>5.0853999999999999</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44340</v>
      </c>
      <c r="E315" s="184">
        <v>10.302199999999999</v>
      </c>
      <c r="F315" s="184">
        <v>7.2081999999999997</v>
      </c>
      <c r="G315" s="184">
        <v>7.2081999999999997</v>
      </c>
      <c r="H315" s="184">
        <v>9.8375000000000004</v>
      </c>
      <c r="I315" s="184">
        <v>5.9861000000000004</v>
      </c>
      <c r="J315" s="184">
        <v>10.620900000000001</v>
      </c>
      <c r="K315" s="184">
        <v>8.9281000000000006</v>
      </c>
      <c r="L315" s="184">
        <v>3.1509999999999998</v>
      </c>
      <c r="M315" s="184"/>
      <c r="N315" s="184"/>
      <c r="O315" s="184"/>
      <c r="P315" s="184"/>
      <c r="Q315" s="184">
        <v>4.6540999999999997</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44340</v>
      </c>
      <c r="E316" s="184">
        <v>22.9085</v>
      </c>
      <c r="F316" s="184">
        <v>5.4196</v>
      </c>
      <c r="G316" s="184">
        <v>5.4196</v>
      </c>
      <c r="H316" s="184">
        <v>9.2575000000000003</v>
      </c>
      <c r="I316" s="184">
        <v>8.0824999999999996</v>
      </c>
      <c r="J316" s="184">
        <v>7.8436000000000003</v>
      </c>
      <c r="K316" s="184">
        <v>6.7788000000000004</v>
      </c>
      <c r="L316" s="184">
        <v>4.0049000000000001</v>
      </c>
      <c r="M316" s="184">
        <v>6.2937000000000003</v>
      </c>
      <c r="N316" s="184">
        <v>7.2184999999999997</v>
      </c>
      <c r="O316" s="184">
        <v>8.8713999999999995</v>
      </c>
      <c r="P316" s="184">
        <v>8.0955999999999992</v>
      </c>
      <c r="Q316" s="184">
        <v>7.2826000000000004</v>
      </c>
      <c r="R316" s="184">
        <v>8.9052000000000007</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44340</v>
      </c>
      <c r="E317" s="184">
        <v>23.746099999999998</v>
      </c>
      <c r="F317" s="184">
        <v>5.6898999999999997</v>
      </c>
      <c r="G317" s="184">
        <v>5.6898999999999997</v>
      </c>
      <c r="H317" s="184">
        <v>9.5694999999999997</v>
      </c>
      <c r="I317" s="184">
        <v>8.3931000000000004</v>
      </c>
      <c r="J317" s="184">
        <v>8.1580999999999992</v>
      </c>
      <c r="K317" s="184">
        <v>7.0945999999999998</v>
      </c>
      <c r="L317" s="184">
        <v>4.3242000000000003</v>
      </c>
      <c r="M317" s="184">
        <v>6.6224999999999996</v>
      </c>
      <c r="N317" s="184">
        <v>7.5549999999999997</v>
      </c>
      <c r="O317" s="184">
        <v>9.2073999999999998</v>
      </c>
      <c r="P317" s="184">
        <v>8.4404000000000003</v>
      </c>
      <c r="Q317" s="184">
        <v>8.9038000000000004</v>
      </c>
      <c r="R317" s="184">
        <v>9.2446000000000002</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44340</v>
      </c>
      <c r="E318" s="184">
        <v>15.4979</v>
      </c>
      <c r="F318" s="184">
        <v>7.2267999999999999</v>
      </c>
      <c r="G318" s="184">
        <v>7.2267999999999999</v>
      </c>
      <c r="H318" s="184">
        <v>12.546099999999999</v>
      </c>
      <c r="I318" s="184">
        <v>7.3215000000000003</v>
      </c>
      <c r="J318" s="184">
        <v>10.4702</v>
      </c>
      <c r="K318" s="184">
        <v>10.0472</v>
      </c>
      <c r="L318" s="184">
        <v>4.0266000000000002</v>
      </c>
      <c r="M318" s="184">
        <v>6.8002000000000002</v>
      </c>
      <c r="N318" s="184">
        <v>8.0036000000000005</v>
      </c>
      <c r="O318" s="184">
        <v>9.1363000000000003</v>
      </c>
      <c r="P318" s="184">
        <v>8.4535999999999998</v>
      </c>
      <c r="Q318" s="184">
        <v>8.5054999999999996</v>
      </c>
      <c r="R318" s="184">
        <v>9.1476000000000006</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44340</v>
      </c>
      <c r="E319" s="184">
        <v>15.242699999999999</v>
      </c>
      <c r="F319" s="184">
        <v>6.9482999999999997</v>
      </c>
      <c r="G319" s="184">
        <v>6.9482999999999997</v>
      </c>
      <c r="H319" s="184">
        <v>12.241099999999999</v>
      </c>
      <c r="I319" s="184">
        <v>7.0316000000000001</v>
      </c>
      <c r="J319" s="184">
        <v>10.1675</v>
      </c>
      <c r="K319" s="184">
        <v>9.7369000000000003</v>
      </c>
      <c r="L319" s="184">
        <v>3.7160000000000002</v>
      </c>
      <c r="M319" s="184">
        <v>6.4779</v>
      </c>
      <c r="N319" s="184">
        <v>7.6711</v>
      </c>
      <c r="O319" s="184">
        <v>8.7988999999999997</v>
      </c>
      <c r="P319" s="184">
        <v>8.1187000000000005</v>
      </c>
      <c r="Q319" s="184">
        <v>8.1702999999999992</v>
      </c>
      <c r="R319" s="184">
        <v>8.8140000000000001</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44340</v>
      </c>
      <c r="E320" s="184">
        <v>2507.4349000000002</v>
      </c>
      <c r="F320" s="184">
        <v>4.4264000000000001</v>
      </c>
      <c r="G320" s="184">
        <v>4.4264000000000001</v>
      </c>
      <c r="H320" s="184">
        <v>8.4542999999999999</v>
      </c>
      <c r="I320" s="184">
        <v>5.3815999999999997</v>
      </c>
      <c r="J320" s="184">
        <v>7.9401999999999999</v>
      </c>
      <c r="K320" s="184">
        <v>7.8314000000000004</v>
      </c>
      <c r="L320" s="184">
        <v>3.2210000000000001</v>
      </c>
      <c r="M320" s="184">
        <v>5.3446999999999996</v>
      </c>
      <c r="N320" s="184">
        <v>6.8350999999999997</v>
      </c>
      <c r="O320" s="184">
        <v>8.9764999999999997</v>
      </c>
      <c r="P320" s="184">
        <v>7.6904000000000003</v>
      </c>
      <c r="Q320" s="184">
        <v>6.8783000000000003</v>
      </c>
      <c r="R320" s="184">
        <v>8.8321000000000005</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44340</v>
      </c>
      <c r="E321" s="184">
        <v>2645.1523000000002</v>
      </c>
      <c r="F321" s="184">
        <v>4.8269000000000002</v>
      </c>
      <c r="G321" s="184">
        <v>4.8269000000000002</v>
      </c>
      <c r="H321" s="184">
        <v>8.8551000000000002</v>
      </c>
      <c r="I321" s="184">
        <v>5.7824</v>
      </c>
      <c r="J321" s="184">
        <v>8.3413000000000004</v>
      </c>
      <c r="K321" s="184">
        <v>8.2385999999999999</v>
      </c>
      <c r="L321" s="184">
        <v>3.6274999999999999</v>
      </c>
      <c r="M321" s="184">
        <v>5.7613000000000003</v>
      </c>
      <c r="N321" s="184">
        <v>7.2633999999999999</v>
      </c>
      <c r="O321" s="184">
        <v>9.4831000000000003</v>
      </c>
      <c r="P321" s="184">
        <v>8.2917000000000005</v>
      </c>
      <c r="Q321" s="184">
        <v>8.0793999999999997</v>
      </c>
      <c r="R321" s="184">
        <v>9.2650000000000006</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44340</v>
      </c>
      <c r="E322" s="184">
        <v>2931.4463000000001</v>
      </c>
      <c r="F322" s="184">
        <v>5.1387</v>
      </c>
      <c r="G322" s="184">
        <v>5.1387</v>
      </c>
      <c r="H322" s="184">
        <v>8.7468000000000004</v>
      </c>
      <c r="I322" s="184">
        <v>8.0996000000000006</v>
      </c>
      <c r="J322" s="184">
        <v>9.0736000000000008</v>
      </c>
      <c r="K322" s="184">
        <v>7.7643000000000004</v>
      </c>
      <c r="L322" s="184">
        <v>3.4674999999999998</v>
      </c>
      <c r="M322" s="184">
        <v>5.6375999999999999</v>
      </c>
      <c r="N322" s="184">
        <v>6.9593999999999996</v>
      </c>
      <c r="O322" s="184">
        <v>8.4835999999999991</v>
      </c>
      <c r="P322" s="184">
        <v>8.1410999999999998</v>
      </c>
      <c r="Q322" s="184">
        <v>8.1777999999999995</v>
      </c>
      <c r="R322" s="184">
        <v>8.2068999999999992</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44340</v>
      </c>
      <c r="E323" s="184">
        <v>3018.0311999999999</v>
      </c>
      <c r="F323" s="184">
        <v>5.4886999999999997</v>
      </c>
      <c r="G323" s="184">
        <v>5.4886999999999997</v>
      </c>
      <c r="H323" s="184">
        <v>9.1030999999999995</v>
      </c>
      <c r="I323" s="184">
        <v>8.4634999999999998</v>
      </c>
      <c r="J323" s="184">
        <v>9.4408999999999992</v>
      </c>
      <c r="K323" s="184">
        <v>8.1542999999999992</v>
      </c>
      <c r="L323" s="184">
        <v>3.8311999999999999</v>
      </c>
      <c r="M323" s="184">
        <v>5.9885000000000002</v>
      </c>
      <c r="N323" s="184">
        <v>7.3071000000000002</v>
      </c>
      <c r="O323" s="184">
        <v>8.8056999999999999</v>
      </c>
      <c r="P323" s="184">
        <v>8.4398999999999997</v>
      </c>
      <c r="Q323" s="184">
        <v>8.7655999999999992</v>
      </c>
      <c r="R323" s="184">
        <v>8.5350999999999999</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44340</v>
      </c>
      <c r="E324" s="184">
        <v>60.563200000000002</v>
      </c>
      <c r="F324" s="184">
        <v>3.0543</v>
      </c>
      <c r="G324" s="184">
        <v>3.0543</v>
      </c>
      <c r="H324" s="184">
        <v>14.1149</v>
      </c>
      <c r="I324" s="184">
        <v>11.5969</v>
      </c>
      <c r="J324" s="184">
        <v>12.4124</v>
      </c>
      <c r="K324" s="184">
        <v>12.2813</v>
      </c>
      <c r="L324" s="184">
        <v>3.0381999999999998</v>
      </c>
      <c r="M324" s="184">
        <v>6.8474000000000004</v>
      </c>
      <c r="N324" s="184">
        <v>6.2417999999999996</v>
      </c>
      <c r="O324" s="184">
        <v>10.710800000000001</v>
      </c>
      <c r="P324" s="184">
        <v>8.7301000000000002</v>
      </c>
      <c r="Q324" s="184">
        <v>8.4385999999999992</v>
      </c>
      <c r="R324" s="184">
        <v>11.1601</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44340</v>
      </c>
      <c r="E325" s="184">
        <v>57.653199999999998</v>
      </c>
      <c r="F325" s="184">
        <v>2.7229000000000001</v>
      </c>
      <c r="G325" s="184">
        <v>2.7229000000000001</v>
      </c>
      <c r="H325" s="184">
        <v>13.7745</v>
      </c>
      <c r="I325" s="184">
        <v>11.254200000000001</v>
      </c>
      <c r="J325" s="184">
        <v>12.067500000000001</v>
      </c>
      <c r="K325" s="184">
        <v>11.9232</v>
      </c>
      <c r="L325" s="184">
        <v>2.6747999999999998</v>
      </c>
      <c r="M325" s="184">
        <v>6.4823000000000004</v>
      </c>
      <c r="N325" s="184">
        <v>5.8803999999999998</v>
      </c>
      <c r="O325" s="184">
        <v>10.3599</v>
      </c>
      <c r="P325" s="184">
        <v>8.2242999999999995</v>
      </c>
      <c r="Q325" s="184">
        <v>7.5190000000000001</v>
      </c>
      <c r="R325" s="184">
        <v>10.789899999999999</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44340</v>
      </c>
      <c r="E326" s="184">
        <v>10.163500000000001</v>
      </c>
      <c r="F326" s="184">
        <v>7.0670000000000002</v>
      </c>
      <c r="G326" s="184">
        <v>7.0670000000000002</v>
      </c>
      <c r="H326" s="184">
        <v>12.1875</v>
      </c>
      <c r="I326" s="184">
        <v>7.5636000000000001</v>
      </c>
      <c r="J326" s="184">
        <v>9.2825000000000006</v>
      </c>
      <c r="K326" s="184"/>
      <c r="L326" s="184"/>
      <c r="M326" s="184"/>
      <c r="N326" s="184"/>
      <c r="O326" s="184"/>
      <c r="P326" s="184"/>
      <c r="Q326" s="184">
        <v>8.7760999999999996</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44340</v>
      </c>
      <c r="E327" s="184">
        <v>10.154299999999999</v>
      </c>
      <c r="F327" s="184">
        <v>6.5936000000000003</v>
      </c>
      <c r="G327" s="184">
        <v>6.5936000000000003</v>
      </c>
      <c r="H327" s="184">
        <v>11.734299999999999</v>
      </c>
      <c r="I327" s="184">
        <v>7.1056999999999997</v>
      </c>
      <c r="J327" s="184">
        <v>8.7965</v>
      </c>
      <c r="K327" s="184"/>
      <c r="L327" s="184"/>
      <c r="M327" s="184"/>
      <c r="N327" s="184"/>
      <c r="O327" s="184"/>
      <c r="P327" s="184"/>
      <c r="Q327" s="184">
        <v>8.2822999999999993</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44340</v>
      </c>
      <c r="E328" s="184">
        <v>45.9178</v>
      </c>
      <c r="F328" s="184">
        <v>4.2144000000000004</v>
      </c>
      <c r="G328" s="184">
        <v>4.2144000000000004</v>
      </c>
      <c r="H328" s="184">
        <v>8.8725000000000005</v>
      </c>
      <c r="I328" s="184">
        <v>7.1966000000000001</v>
      </c>
      <c r="J328" s="184">
        <v>8.4450000000000003</v>
      </c>
      <c r="K328" s="184">
        <v>7.9</v>
      </c>
      <c r="L328" s="184">
        <v>4.6318000000000001</v>
      </c>
      <c r="M328" s="184">
        <v>7.1395</v>
      </c>
      <c r="N328" s="184">
        <v>7.9020999999999999</v>
      </c>
      <c r="O328" s="184">
        <v>7.9661</v>
      </c>
      <c r="P328" s="184">
        <v>7.6215000000000002</v>
      </c>
      <c r="Q328" s="184">
        <v>7.6398999999999999</v>
      </c>
      <c r="R328" s="184">
        <v>7.7019000000000002</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44340</v>
      </c>
      <c r="E329" s="184">
        <v>47.471600000000002</v>
      </c>
      <c r="F329" s="184">
        <v>4.5894000000000004</v>
      </c>
      <c r="G329" s="184">
        <v>4.5894000000000004</v>
      </c>
      <c r="H329" s="184">
        <v>9.2650000000000006</v>
      </c>
      <c r="I329" s="184">
        <v>7.59</v>
      </c>
      <c r="J329" s="184">
        <v>8.8460999999999999</v>
      </c>
      <c r="K329" s="184">
        <v>8.3072999999999997</v>
      </c>
      <c r="L329" s="184">
        <v>5.0407999999999999</v>
      </c>
      <c r="M329" s="184">
        <v>7.5609000000000002</v>
      </c>
      <c r="N329" s="184">
        <v>8.3343000000000007</v>
      </c>
      <c r="O329" s="184">
        <v>8.3979999999999997</v>
      </c>
      <c r="P329" s="184">
        <v>8.0867000000000004</v>
      </c>
      <c r="Q329" s="184">
        <v>8.5298999999999996</v>
      </c>
      <c r="R329" s="184">
        <v>8.1323000000000008</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44340</v>
      </c>
      <c r="E330" s="184">
        <v>34.191299999999998</v>
      </c>
      <c r="F330" s="184">
        <v>5.5179999999999998</v>
      </c>
      <c r="G330" s="184">
        <v>5.5179999999999998</v>
      </c>
      <c r="H330" s="184">
        <v>12.8878</v>
      </c>
      <c r="I330" s="184">
        <v>7.3714000000000004</v>
      </c>
      <c r="J330" s="184">
        <v>10.425800000000001</v>
      </c>
      <c r="K330" s="184">
        <v>8.2593999999999994</v>
      </c>
      <c r="L330" s="184">
        <v>4.0667999999999997</v>
      </c>
      <c r="M330" s="184">
        <v>6.6036999999999999</v>
      </c>
      <c r="N330" s="184">
        <v>6.9318</v>
      </c>
      <c r="O330" s="184">
        <v>7.9603000000000002</v>
      </c>
      <c r="P330" s="184">
        <v>7.0202</v>
      </c>
      <c r="Q330" s="184">
        <v>6.9385000000000003</v>
      </c>
      <c r="R330" s="184">
        <v>8.4778000000000002</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44340</v>
      </c>
      <c r="E331" s="184">
        <v>36.996699999999997</v>
      </c>
      <c r="F331" s="184">
        <v>5.9222999999999999</v>
      </c>
      <c r="G331" s="184">
        <v>5.9222999999999999</v>
      </c>
      <c r="H331" s="184">
        <v>13.267899999999999</v>
      </c>
      <c r="I331" s="184">
        <v>7.7676999999999996</v>
      </c>
      <c r="J331" s="184">
        <v>10.820399999999999</v>
      </c>
      <c r="K331" s="184">
        <v>8.7644000000000002</v>
      </c>
      <c r="L331" s="184">
        <v>4.7454999999999998</v>
      </c>
      <c r="M331" s="184">
        <v>7.3540999999999999</v>
      </c>
      <c r="N331" s="184">
        <v>7.7205000000000004</v>
      </c>
      <c r="O331" s="184">
        <v>8.9016999999999999</v>
      </c>
      <c r="P331" s="184">
        <v>8.0429999999999993</v>
      </c>
      <c r="Q331" s="184">
        <v>8.1770999999999994</v>
      </c>
      <c r="R331" s="184">
        <v>9.3186999999999998</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44340</v>
      </c>
      <c r="E334" s="184">
        <v>12.3567</v>
      </c>
      <c r="F334" s="184">
        <v>5.1222000000000003</v>
      </c>
      <c r="G334" s="184">
        <v>5.1222000000000003</v>
      </c>
      <c r="H334" s="184">
        <v>9.0884</v>
      </c>
      <c r="I334" s="184">
        <v>6.7267999999999999</v>
      </c>
      <c r="J334" s="184">
        <v>8.5709999999999997</v>
      </c>
      <c r="K334" s="184">
        <v>7.6680999999999999</v>
      </c>
      <c r="L334" s="184">
        <v>3.0499000000000001</v>
      </c>
      <c r="M334" s="184">
        <v>5.9077999999999999</v>
      </c>
      <c r="N334" s="184">
        <v>6.5124000000000004</v>
      </c>
      <c r="O334" s="184"/>
      <c r="P334" s="184"/>
      <c r="Q334" s="184">
        <v>9.5952000000000002</v>
      </c>
      <c r="R334" s="184">
        <v>9.2348999999999997</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44340</v>
      </c>
      <c r="E335" s="184">
        <v>12.214499999999999</v>
      </c>
      <c r="F335" s="184">
        <v>4.6833999999999998</v>
      </c>
      <c r="G335" s="184">
        <v>4.6833999999999998</v>
      </c>
      <c r="H335" s="184">
        <v>8.5946999999999996</v>
      </c>
      <c r="I335" s="184">
        <v>6.2476000000000003</v>
      </c>
      <c r="J335" s="184">
        <v>8.0945999999999998</v>
      </c>
      <c r="K335" s="184">
        <v>7.1917</v>
      </c>
      <c r="L335" s="184">
        <v>2.5766</v>
      </c>
      <c r="M335" s="184">
        <v>5.4062000000000001</v>
      </c>
      <c r="N335" s="184">
        <v>5.9920999999999998</v>
      </c>
      <c r="O335" s="184"/>
      <c r="P335" s="184"/>
      <c r="Q335" s="184">
        <v>9.0473999999999997</v>
      </c>
      <c r="R335" s="184">
        <v>8.6956000000000007</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44340</v>
      </c>
      <c r="E336" s="184">
        <v>31.632400000000001</v>
      </c>
      <c r="F336" s="184">
        <v>5.5026000000000002</v>
      </c>
      <c r="G336" s="184">
        <v>5.5026000000000002</v>
      </c>
      <c r="H336" s="184">
        <v>9.1978000000000009</v>
      </c>
      <c r="I336" s="184">
        <v>5.4593999999999996</v>
      </c>
      <c r="J336" s="184">
        <v>7.9443000000000001</v>
      </c>
      <c r="K336" s="184">
        <v>8.4972999999999992</v>
      </c>
      <c r="L336" s="184">
        <v>3.6251000000000002</v>
      </c>
      <c r="M336" s="184">
        <v>6.0457000000000001</v>
      </c>
      <c r="N336" s="184">
        <v>6.9499000000000004</v>
      </c>
      <c r="O336" s="184">
        <v>9.6083999999999996</v>
      </c>
      <c r="P336" s="184">
        <v>8.3191000000000006</v>
      </c>
      <c r="Q336" s="184">
        <v>7.2706</v>
      </c>
      <c r="R336" s="184">
        <v>9.6016999999999992</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44340</v>
      </c>
      <c r="E337" s="184">
        <v>32.398899999999998</v>
      </c>
      <c r="F337" s="184">
        <v>5.7858999999999998</v>
      </c>
      <c r="G337" s="184">
        <v>5.7858999999999998</v>
      </c>
      <c r="H337" s="184">
        <v>9.4481999999999999</v>
      </c>
      <c r="I337" s="184">
        <v>5.7178000000000004</v>
      </c>
      <c r="J337" s="184">
        <v>8.2228999999999992</v>
      </c>
      <c r="K337" s="184">
        <v>8.7644000000000002</v>
      </c>
      <c r="L337" s="184">
        <v>3.8837999999999999</v>
      </c>
      <c r="M337" s="184">
        <v>6.3037999999999998</v>
      </c>
      <c r="N337" s="184">
        <v>7.21</v>
      </c>
      <c r="O337" s="184">
        <v>9.9093</v>
      </c>
      <c r="P337" s="184">
        <v>8.7391000000000005</v>
      </c>
      <c r="Q337" s="184">
        <v>8.3491</v>
      </c>
      <c r="R337" s="184">
        <v>9.8513000000000002</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44340</v>
      </c>
      <c r="E338" s="184">
        <v>200.18340000000001</v>
      </c>
      <c r="F338" s="184">
        <v>0</v>
      </c>
      <c r="G338" s="184">
        <v>0</v>
      </c>
      <c r="H338" s="184">
        <v>0</v>
      </c>
      <c r="I338" s="184">
        <v>0</v>
      </c>
      <c r="J338" s="184">
        <v>0</v>
      </c>
      <c r="K338" s="184">
        <v>0</v>
      </c>
      <c r="L338" s="184">
        <v>0</v>
      </c>
      <c r="M338" s="184">
        <v>-0.43719999999999998</v>
      </c>
      <c r="N338" s="184">
        <v>-15.0722</v>
      </c>
      <c r="O338" s="184"/>
      <c r="P338" s="184"/>
      <c r="Q338" s="184">
        <v>-11.281599999999999</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44340</v>
      </c>
      <c r="E339" s="184">
        <v>192.02520000000001</v>
      </c>
      <c r="F339" s="184">
        <v>0</v>
      </c>
      <c r="G339" s="184">
        <v>0</v>
      </c>
      <c r="H339" s="184">
        <v>0</v>
      </c>
      <c r="I339" s="184">
        <v>0</v>
      </c>
      <c r="J339" s="184">
        <v>0</v>
      </c>
      <c r="K339" s="184">
        <v>0</v>
      </c>
      <c r="L339" s="184">
        <v>0</v>
      </c>
      <c r="M339" s="184">
        <v>-0.43709999999999999</v>
      </c>
      <c r="N339" s="184">
        <v>-15.072100000000001</v>
      </c>
      <c r="O339" s="184"/>
      <c r="P339" s="184"/>
      <c r="Q339" s="184">
        <v>-11.281599999999999</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44340</v>
      </c>
      <c r="E340" s="184">
        <v>12.2828</v>
      </c>
      <c r="F340" s="184">
        <v>8.6239000000000008</v>
      </c>
      <c r="G340" s="184">
        <v>8.6239000000000008</v>
      </c>
      <c r="H340" s="184">
        <v>12.169600000000001</v>
      </c>
      <c r="I340" s="184">
        <v>8.6036000000000001</v>
      </c>
      <c r="J340" s="184">
        <v>10.786199999999999</v>
      </c>
      <c r="K340" s="184">
        <v>9.6649999999999991</v>
      </c>
      <c r="L340" s="184">
        <v>3.0787</v>
      </c>
      <c r="M340" s="184">
        <v>5.8689999999999998</v>
      </c>
      <c r="N340" s="184">
        <v>7.1247999999999996</v>
      </c>
      <c r="O340" s="184"/>
      <c r="P340" s="184"/>
      <c r="Q340" s="184">
        <v>7.0941999999999998</v>
      </c>
      <c r="R340" s="184">
        <v>6.8468</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44340</v>
      </c>
      <c r="E341" s="184">
        <v>12.166</v>
      </c>
      <c r="F341" s="184">
        <v>8.2059999999999995</v>
      </c>
      <c r="G341" s="184">
        <v>8.2059999999999995</v>
      </c>
      <c r="H341" s="184">
        <v>11.77</v>
      </c>
      <c r="I341" s="184">
        <v>8.2119</v>
      </c>
      <c r="J341" s="184">
        <v>10.4079</v>
      </c>
      <c r="K341" s="184">
        <v>9.4033999999999995</v>
      </c>
      <c r="L341" s="184">
        <v>2.8868</v>
      </c>
      <c r="M341" s="184">
        <v>5.6276000000000002</v>
      </c>
      <c r="N341" s="184">
        <v>6.8608000000000002</v>
      </c>
      <c r="O341" s="184"/>
      <c r="P341" s="184"/>
      <c r="Q341" s="184">
        <v>6.7535999999999996</v>
      </c>
      <c r="R341" s="184">
        <v>6.5039999999999996</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44340</v>
      </c>
      <c r="E342" s="184">
        <v>12.9535</v>
      </c>
      <c r="F342" s="184">
        <v>5.4500999999999999</v>
      </c>
      <c r="G342" s="184">
        <v>5.4500999999999999</v>
      </c>
      <c r="H342" s="184">
        <v>9.3961000000000006</v>
      </c>
      <c r="I342" s="184">
        <v>5.6680000000000001</v>
      </c>
      <c r="J342" s="184">
        <v>8.3392999999999997</v>
      </c>
      <c r="K342" s="184">
        <v>8.1499000000000006</v>
      </c>
      <c r="L342" s="184">
        <v>3.4438</v>
      </c>
      <c r="M342" s="184">
        <v>6.5492999999999997</v>
      </c>
      <c r="N342" s="184">
        <v>7.2294999999999998</v>
      </c>
      <c r="O342" s="184"/>
      <c r="P342" s="184"/>
      <c r="Q342" s="184">
        <v>9.7026000000000003</v>
      </c>
      <c r="R342" s="184">
        <v>9.9481000000000002</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44340</v>
      </c>
      <c r="E343" s="184">
        <v>12.8428</v>
      </c>
      <c r="F343" s="184">
        <v>5.2126999999999999</v>
      </c>
      <c r="G343" s="184">
        <v>5.2126999999999999</v>
      </c>
      <c r="H343" s="184">
        <v>9.1105</v>
      </c>
      <c r="I343" s="184">
        <v>5.3906999999999998</v>
      </c>
      <c r="J343" s="184">
        <v>8.0584000000000007</v>
      </c>
      <c r="K343" s="184">
        <v>7.8630000000000004</v>
      </c>
      <c r="L343" s="184">
        <v>3.1577000000000002</v>
      </c>
      <c r="M343" s="184">
        <v>6.2552000000000003</v>
      </c>
      <c r="N343" s="184">
        <v>6.9318999999999997</v>
      </c>
      <c r="O343" s="184"/>
      <c r="P343" s="184"/>
      <c r="Q343" s="184">
        <v>9.3661999999999992</v>
      </c>
      <c r="R343" s="184">
        <v>9.6446000000000005</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5.3388934782608706</v>
      </c>
      <c r="G344" s="186">
        <v>5.3603956521739136</v>
      </c>
      <c r="H344" s="186">
        <v>8.9435043478260869</v>
      </c>
      <c r="I344" s="186">
        <v>6.3479717391304344</v>
      </c>
      <c r="J344" s="186">
        <v>8.2790195652173892</v>
      </c>
      <c r="K344" s="186">
        <v>7.6526214285714289</v>
      </c>
      <c r="L344" s="186">
        <v>3.4636857142857145</v>
      </c>
      <c r="M344" s="186">
        <v>5.854515000000001</v>
      </c>
      <c r="N344" s="186">
        <v>5.6892425000000006</v>
      </c>
      <c r="O344" s="186">
        <v>8.2656933333333349</v>
      </c>
      <c r="P344" s="186">
        <v>7.7437499999999986</v>
      </c>
      <c r="Q344" s="186">
        <v>7.4463673913043467</v>
      </c>
      <c r="R344" s="186">
        <v>8.0448342105263144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5.2100499999999998</v>
      </c>
      <c r="G345" s="186">
        <v>5.2100499999999998</v>
      </c>
      <c r="H345" s="186">
        <v>9.1418999999999997</v>
      </c>
      <c r="I345" s="186">
        <v>6.2782999999999998</v>
      </c>
      <c r="J345" s="186">
        <v>8.5079999999999991</v>
      </c>
      <c r="K345" s="186">
        <v>8.1521000000000008</v>
      </c>
      <c r="L345" s="186">
        <v>3.6026500000000001</v>
      </c>
      <c r="M345" s="186">
        <v>6.2744499999999999</v>
      </c>
      <c r="N345" s="186">
        <v>7.0420999999999996</v>
      </c>
      <c r="O345" s="186">
        <v>8.9074500000000008</v>
      </c>
      <c r="P345" s="186">
        <v>8.1827000000000005</v>
      </c>
      <c r="Q345" s="186">
        <v>8.3156999999999996</v>
      </c>
      <c r="R345" s="186">
        <v>8.8126999999999995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44340</v>
      </c>
      <c r="E348" s="184">
        <v>16.4115</v>
      </c>
      <c r="F348" s="184">
        <v>7.7892000000000001</v>
      </c>
      <c r="G348" s="184">
        <v>7.7892000000000001</v>
      </c>
      <c r="H348" s="184">
        <v>11.016400000000001</v>
      </c>
      <c r="I348" s="184">
        <v>8.8627000000000002</v>
      </c>
      <c r="J348" s="184">
        <v>7.4145000000000003</v>
      </c>
      <c r="K348" s="184">
        <v>9.8309999999999995</v>
      </c>
      <c r="L348" s="184">
        <v>8.5911000000000008</v>
      </c>
      <c r="M348" s="184">
        <v>10.9733</v>
      </c>
      <c r="N348" s="184">
        <v>12.3085</v>
      </c>
      <c r="O348" s="184">
        <v>7.2416</v>
      </c>
      <c r="P348" s="184">
        <v>8.1516999999999999</v>
      </c>
      <c r="Q348" s="184">
        <v>8.4376999999999995</v>
      </c>
      <c r="R348" s="184">
        <v>7.3678999999999997</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44340</v>
      </c>
      <c r="E349" s="184">
        <v>15.5182</v>
      </c>
      <c r="F349" s="184">
        <v>6.9817999999999998</v>
      </c>
      <c r="G349" s="184">
        <v>6.9817999999999998</v>
      </c>
      <c r="H349" s="184">
        <v>10.2348</v>
      </c>
      <c r="I349" s="184">
        <v>6.8895999999999997</v>
      </c>
      <c r="J349" s="184">
        <v>6.1166999999999998</v>
      </c>
      <c r="K349" s="184">
        <v>8.7754999999999992</v>
      </c>
      <c r="L349" s="184">
        <v>7.6657000000000002</v>
      </c>
      <c r="M349" s="184">
        <v>10.063700000000001</v>
      </c>
      <c r="N349" s="184">
        <v>11.371</v>
      </c>
      <c r="O349" s="184">
        <v>6.2912999999999997</v>
      </c>
      <c r="P349" s="184">
        <v>7.1298000000000004</v>
      </c>
      <c r="Q349" s="184">
        <v>7.4482999999999997</v>
      </c>
      <c r="R349" s="184">
        <v>6.4832999999999998</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44340</v>
      </c>
      <c r="E350" s="184">
        <v>0.41570000000000001</v>
      </c>
      <c r="F350" s="184">
        <v>0</v>
      </c>
      <c r="G350" s="184">
        <v>0</v>
      </c>
      <c r="H350" s="184">
        <v>0</v>
      </c>
      <c r="I350" s="184">
        <v>0</v>
      </c>
      <c r="J350" s="184">
        <v>0</v>
      </c>
      <c r="K350" s="184">
        <v>0</v>
      </c>
      <c r="L350" s="184">
        <v>0</v>
      </c>
      <c r="M350" s="184">
        <v>0</v>
      </c>
      <c r="N350" s="184">
        <v>0</v>
      </c>
      <c r="O350" s="184"/>
      <c r="P350" s="184"/>
      <c r="Q350" s="184">
        <v>-16.7133</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44340</v>
      </c>
      <c r="E351" s="184">
        <v>0.39800000000000002</v>
      </c>
      <c r="F351" s="184">
        <v>0</v>
      </c>
      <c r="G351" s="184">
        <v>0</v>
      </c>
      <c r="H351" s="184">
        <v>0</v>
      </c>
      <c r="I351" s="184">
        <v>0</v>
      </c>
      <c r="J351" s="184">
        <v>0</v>
      </c>
      <c r="K351" s="184">
        <v>0</v>
      </c>
      <c r="L351" s="184">
        <v>0</v>
      </c>
      <c r="M351" s="184">
        <v>0</v>
      </c>
      <c r="N351" s="184">
        <v>0</v>
      </c>
      <c r="O351" s="184"/>
      <c r="P351" s="184"/>
      <c r="Q351" s="184">
        <v>-16.71</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44340</v>
      </c>
      <c r="E352" s="184">
        <v>17.851400000000002</v>
      </c>
      <c r="F352" s="184">
        <v>5.4549000000000003</v>
      </c>
      <c r="G352" s="184">
        <v>5.4549000000000003</v>
      </c>
      <c r="H352" s="184">
        <v>7.0490000000000004</v>
      </c>
      <c r="I352" s="184">
        <v>7.6607000000000003</v>
      </c>
      <c r="J352" s="184">
        <v>9.3135999999999992</v>
      </c>
      <c r="K352" s="184">
        <v>9.9970999999999997</v>
      </c>
      <c r="L352" s="184">
        <v>8.0321999999999996</v>
      </c>
      <c r="M352" s="184">
        <v>9.5045000000000002</v>
      </c>
      <c r="N352" s="184">
        <v>9.9532000000000007</v>
      </c>
      <c r="O352" s="184">
        <v>7.8761999999999999</v>
      </c>
      <c r="P352" s="184">
        <v>8.0419999999999998</v>
      </c>
      <c r="Q352" s="184">
        <v>8.8104999999999993</v>
      </c>
      <c r="R352" s="184">
        <v>7.2790999999999997</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44340</v>
      </c>
      <c r="E353" s="184">
        <v>16.504799999999999</v>
      </c>
      <c r="F353" s="184">
        <v>4.4245999999999999</v>
      </c>
      <c r="G353" s="184">
        <v>4.4245999999999999</v>
      </c>
      <c r="H353" s="184">
        <v>6.0095000000000001</v>
      </c>
      <c r="I353" s="184">
        <v>6.6355000000000004</v>
      </c>
      <c r="J353" s="184">
        <v>8.2614000000000001</v>
      </c>
      <c r="K353" s="184">
        <v>8.9033999999999995</v>
      </c>
      <c r="L353" s="184">
        <v>6.9097999999999997</v>
      </c>
      <c r="M353" s="184">
        <v>8.3428000000000004</v>
      </c>
      <c r="N353" s="184">
        <v>8.7630999999999997</v>
      </c>
      <c r="O353" s="184">
        <v>6.6649000000000003</v>
      </c>
      <c r="P353" s="184">
        <v>6.7244000000000002</v>
      </c>
      <c r="Q353" s="184">
        <v>7.5740999999999996</v>
      </c>
      <c r="R353" s="184">
        <v>6.0857999999999999</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44340</v>
      </c>
      <c r="E354" s="184">
        <v>15.684799999999999</v>
      </c>
      <c r="F354" s="184">
        <v>1.5516000000000001</v>
      </c>
      <c r="G354" s="184">
        <v>1.5516000000000001</v>
      </c>
      <c r="H354" s="184">
        <v>6.2573999999999996</v>
      </c>
      <c r="I354" s="184">
        <v>4.9627999999999997</v>
      </c>
      <c r="J354" s="184">
        <v>5.1116999999999999</v>
      </c>
      <c r="K354" s="184">
        <v>22.667100000000001</v>
      </c>
      <c r="L354" s="184">
        <v>15.846</v>
      </c>
      <c r="M354" s="184">
        <v>16.163699999999999</v>
      </c>
      <c r="N354" s="184">
        <v>16.384699999999999</v>
      </c>
      <c r="O354" s="184">
        <v>5.2294999999999998</v>
      </c>
      <c r="P354" s="184">
        <v>6.5617999999999999</v>
      </c>
      <c r="Q354" s="184">
        <v>7.3612000000000002</v>
      </c>
      <c r="R354" s="184">
        <v>4.7988999999999997</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44340</v>
      </c>
      <c r="E356" s="184">
        <v>16.7193</v>
      </c>
      <c r="F356" s="184">
        <v>2.2563</v>
      </c>
      <c r="G356" s="184">
        <v>2.2563</v>
      </c>
      <c r="H356" s="184">
        <v>6.9640000000000004</v>
      </c>
      <c r="I356" s="184">
        <v>5.6885000000000003</v>
      </c>
      <c r="J356" s="184">
        <v>5.8244999999999996</v>
      </c>
      <c r="K356" s="184">
        <v>23.411799999999999</v>
      </c>
      <c r="L356" s="184">
        <v>16.615300000000001</v>
      </c>
      <c r="M356" s="184">
        <v>16.966899999999999</v>
      </c>
      <c r="N356" s="184">
        <v>17.2242</v>
      </c>
      <c r="O356" s="184">
        <v>6.0998000000000001</v>
      </c>
      <c r="P356" s="184">
        <v>7.6112000000000002</v>
      </c>
      <c r="Q356" s="184">
        <v>8.4488000000000003</v>
      </c>
      <c r="R356" s="184">
        <v>5.6257999999999999</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44340</v>
      </c>
      <c r="E358" s="184">
        <v>4.2526999999999999</v>
      </c>
      <c r="F358" s="184">
        <v>6.2972999999999999</v>
      </c>
      <c r="G358" s="184">
        <v>6.2972999999999999</v>
      </c>
      <c r="H358" s="184">
        <v>6.6294000000000004</v>
      </c>
      <c r="I358" s="184">
        <v>6.5762</v>
      </c>
      <c r="J358" s="184">
        <v>18.504000000000001</v>
      </c>
      <c r="K358" s="184">
        <v>22.459099999999999</v>
      </c>
      <c r="L358" s="184">
        <v>13.0672</v>
      </c>
      <c r="M358" s="184">
        <v>11.384399999999999</v>
      </c>
      <c r="N358" s="184">
        <v>14.306100000000001</v>
      </c>
      <c r="O358" s="184">
        <v>-31.8872</v>
      </c>
      <c r="P358" s="184">
        <v>-17.6554</v>
      </c>
      <c r="Q358" s="184">
        <v>-12.803000000000001</v>
      </c>
      <c r="R358" s="184">
        <v>-41.648000000000003</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44340</v>
      </c>
      <c r="E359" s="184">
        <v>4.2030000000000003</v>
      </c>
      <c r="F359" s="184">
        <v>5.7923</v>
      </c>
      <c r="G359" s="184">
        <v>5.7923</v>
      </c>
      <c r="H359" s="184">
        <v>6.3348000000000004</v>
      </c>
      <c r="I359" s="184">
        <v>6.2801999999999998</v>
      </c>
      <c r="J359" s="184">
        <v>18.206</v>
      </c>
      <c r="K359" s="184">
        <v>22.153199999999998</v>
      </c>
      <c r="L359" s="184">
        <v>12.7697</v>
      </c>
      <c r="M359" s="184">
        <v>11.0779</v>
      </c>
      <c r="N359" s="184">
        <v>13.986499999999999</v>
      </c>
      <c r="O359" s="184">
        <v>-32.063499999999998</v>
      </c>
      <c r="P359" s="184">
        <v>-17.824200000000001</v>
      </c>
      <c r="Q359" s="184">
        <v>-12.9671</v>
      </c>
      <c r="R359" s="184">
        <v>-41.805999999999997</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44340</v>
      </c>
      <c r="E360" s="184">
        <v>32.204300000000003</v>
      </c>
      <c r="F360" s="184">
        <v>3.2498999999999998</v>
      </c>
      <c r="G360" s="184">
        <v>3.2498999999999998</v>
      </c>
      <c r="H360" s="184">
        <v>3.4510000000000001</v>
      </c>
      <c r="I360" s="184">
        <v>3.2665999999999999</v>
      </c>
      <c r="J360" s="184">
        <v>6.6734</v>
      </c>
      <c r="K360" s="184">
        <v>5.7293000000000003</v>
      </c>
      <c r="L360" s="184">
        <v>4.9962</v>
      </c>
      <c r="M360" s="184">
        <v>7.1989000000000001</v>
      </c>
      <c r="N360" s="184">
        <v>7.4433999999999996</v>
      </c>
      <c r="O360" s="184">
        <v>3.0975000000000001</v>
      </c>
      <c r="P360" s="184">
        <v>4.9615999999999998</v>
      </c>
      <c r="Q360" s="184">
        <v>7.0316000000000001</v>
      </c>
      <c r="R360" s="184">
        <v>4.9393000000000002</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44340</v>
      </c>
      <c r="E361" s="184">
        <v>30.4956</v>
      </c>
      <c r="F361" s="184">
        <v>2.5139999999999998</v>
      </c>
      <c r="G361" s="184">
        <v>2.5139999999999998</v>
      </c>
      <c r="H361" s="184">
        <v>2.6686999999999999</v>
      </c>
      <c r="I361" s="184">
        <v>2.4902000000000002</v>
      </c>
      <c r="J361" s="184">
        <v>5.8940999999999999</v>
      </c>
      <c r="K361" s="184">
        <v>4.9432999999999998</v>
      </c>
      <c r="L361" s="184">
        <v>4.1946000000000003</v>
      </c>
      <c r="M361" s="184">
        <v>6.3712</v>
      </c>
      <c r="N361" s="184">
        <v>6.5747999999999998</v>
      </c>
      <c r="O361" s="184">
        <v>2.2892999999999999</v>
      </c>
      <c r="P361" s="184">
        <v>4.2084000000000001</v>
      </c>
      <c r="Q361" s="184">
        <v>6.3742999999999999</v>
      </c>
      <c r="R361" s="184">
        <v>4.1033999999999997</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44340</v>
      </c>
      <c r="E362" s="184">
        <v>21.246500000000001</v>
      </c>
      <c r="F362" s="184">
        <v>24.616099999999999</v>
      </c>
      <c r="G362" s="184">
        <v>24.616099999999999</v>
      </c>
      <c r="H362" s="184">
        <v>7.0038</v>
      </c>
      <c r="I362" s="184">
        <v>7.1119000000000003</v>
      </c>
      <c r="J362" s="184">
        <v>11.827299999999999</v>
      </c>
      <c r="K362" s="184">
        <v>20.321899999999999</v>
      </c>
      <c r="L362" s="184">
        <v>19.3066</v>
      </c>
      <c r="M362" s="184">
        <v>20.270099999999999</v>
      </c>
      <c r="N362" s="184">
        <v>15.767200000000001</v>
      </c>
      <c r="O362" s="184">
        <v>5.6066000000000003</v>
      </c>
      <c r="P362" s="184">
        <v>6.7350000000000003</v>
      </c>
      <c r="Q362" s="184">
        <v>8.2843999999999998</v>
      </c>
      <c r="R362" s="184">
        <v>4.0955000000000004</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44340</v>
      </c>
      <c r="E363" s="184">
        <v>22.632000000000001</v>
      </c>
      <c r="F363" s="184">
        <v>24.6174</v>
      </c>
      <c r="G363" s="184">
        <v>24.6174</v>
      </c>
      <c r="H363" s="184">
        <v>7.0133999999999999</v>
      </c>
      <c r="I363" s="184">
        <v>7.1039000000000003</v>
      </c>
      <c r="J363" s="184">
        <v>11.8284</v>
      </c>
      <c r="K363" s="184">
        <v>20.465399999999999</v>
      </c>
      <c r="L363" s="184">
        <v>19.703600000000002</v>
      </c>
      <c r="M363" s="184">
        <v>20.773099999999999</v>
      </c>
      <c r="N363" s="184">
        <v>16.315999999999999</v>
      </c>
      <c r="O363" s="184">
        <v>6.2663000000000002</v>
      </c>
      <c r="P363" s="184">
        <v>7.4721000000000002</v>
      </c>
      <c r="Q363" s="184">
        <v>8.5982000000000003</v>
      </c>
      <c r="R363" s="184">
        <v>4.6890999999999998</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44340</v>
      </c>
      <c r="E370" s="184">
        <v>18.555900000000001</v>
      </c>
      <c r="F370" s="184">
        <v>4.9196</v>
      </c>
      <c r="G370" s="184">
        <v>4.9196</v>
      </c>
      <c r="H370" s="184">
        <v>16.264500000000002</v>
      </c>
      <c r="I370" s="184">
        <v>15.206200000000001</v>
      </c>
      <c r="J370" s="184">
        <v>15.2263</v>
      </c>
      <c r="K370" s="184">
        <v>10.902100000000001</v>
      </c>
      <c r="L370" s="184">
        <v>8.0136000000000003</v>
      </c>
      <c r="M370" s="184">
        <v>11.0793</v>
      </c>
      <c r="N370" s="184">
        <v>12.2202</v>
      </c>
      <c r="O370" s="184">
        <v>9.0793999999999997</v>
      </c>
      <c r="P370" s="184">
        <v>8.3242999999999991</v>
      </c>
      <c r="Q370" s="184">
        <v>9.0048999999999992</v>
      </c>
      <c r="R370" s="184">
        <v>9.8062000000000005</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44340</v>
      </c>
      <c r="E371" s="184">
        <v>19.554400000000001</v>
      </c>
      <c r="F371" s="184">
        <v>5.4778000000000002</v>
      </c>
      <c r="G371" s="184">
        <v>5.4778000000000002</v>
      </c>
      <c r="H371" s="184">
        <v>16.799900000000001</v>
      </c>
      <c r="I371" s="184">
        <v>15.733700000000001</v>
      </c>
      <c r="J371" s="184">
        <v>15.7302</v>
      </c>
      <c r="K371" s="184">
        <v>11.4541</v>
      </c>
      <c r="L371" s="184">
        <v>8.5538000000000007</v>
      </c>
      <c r="M371" s="184">
        <v>11.6289</v>
      </c>
      <c r="N371" s="184">
        <v>12.7766</v>
      </c>
      <c r="O371" s="184">
        <v>9.6364999999999998</v>
      </c>
      <c r="P371" s="184">
        <v>9.0527999999999995</v>
      </c>
      <c r="Q371" s="184">
        <v>9.8046000000000006</v>
      </c>
      <c r="R371" s="184">
        <v>10.3101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44340</v>
      </c>
      <c r="E372" s="184">
        <v>23.914999999999999</v>
      </c>
      <c r="F372" s="184">
        <v>2.0861999999999998</v>
      </c>
      <c r="G372" s="184">
        <v>2.0861999999999998</v>
      </c>
      <c r="H372" s="184">
        <v>8.9548000000000005</v>
      </c>
      <c r="I372" s="184">
        <v>10.090299999999999</v>
      </c>
      <c r="J372" s="184">
        <v>10.942</v>
      </c>
      <c r="K372" s="184">
        <v>8.2714999999999996</v>
      </c>
      <c r="L372" s="184">
        <v>6.2247000000000003</v>
      </c>
      <c r="M372" s="184">
        <v>8.3248999999999995</v>
      </c>
      <c r="N372" s="184">
        <v>9.2609999999999992</v>
      </c>
      <c r="O372" s="184">
        <v>8.7133000000000003</v>
      </c>
      <c r="P372" s="184">
        <v>8.3463999999999992</v>
      </c>
      <c r="Q372" s="184">
        <v>8.6761999999999997</v>
      </c>
      <c r="R372" s="184">
        <v>9.2309999999999999</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44340</v>
      </c>
      <c r="E373" s="184">
        <v>25.6496</v>
      </c>
      <c r="F373" s="184">
        <v>2.7517999999999998</v>
      </c>
      <c r="G373" s="184">
        <v>2.7517999999999998</v>
      </c>
      <c r="H373" s="184">
        <v>9.6333000000000002</v>
      </c>
      <c r="I373" s="184">
        <v>10.778</v>
      </c>
      <c r="J373" s="184">
        <v>11.607699999999999</v>
      </c>
      <c r="K373" s="184">
        <v>8.9398999999999997</v>
      </c>
      <c r="L373" s="184">
        <v>6.9420000000000002</v>
      </c>
      <c r="M373" s="184">
        <v>9.0610999999999997</v>
      </c>
      <c r="N373" s="184">
        <v>10.0024</v>
      </c>
      <c r="O373" s="184">
        <v>9.4849999999999994</v>
      </c>
      <c r="P373" s="184">
        <v>9.2095000000000002</v>
      </c>
      <c r="Q373" s="184">
        <v>9.4776000000000007</v>
      </c>
      <c r="R373" s="184">
        <v>9.8998000000000008</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44340</v>
      </c>
      <c r="E374" s="184">
        <v>13.358599999999999</v>
      </c>
      <c r="F374" s="184">
        <v>4.5556000000000001</v>
      </c>
      <c r="G374" s="184">
        <v>4.5556000000000001</v>
      </c>
      <c r="H374" s="184">
        <v>7.2312000000000003</v>
      </c>
      <c r="I374" s="184">
        <v>4.0069999999999997</v>
      </c>
      <c r="J374" s="184">
        <v>14.9147</v>
      </c>
      <c r="K374" s="184">
        <v>6.5309999999999997</v>
      </c>
      <c r="L374" s="184">
        <v>6.1059999999999999</v>
      </c>
      <c r="M374" s="184">
        <v>8.8948999999999998</v>
      </c>
      <c r="N374" s="184">
        <v>10.4594</v>
      </c>
      <c r="O374" s="184">
        <v>-0.94679999999999997</v>
      </c>
      <c r="P374" s="184">
        <v>1.8137000000000001</v>
      </c>
      <c r="Q374" s="184">
        <v>4.0864000000000003</v>
      </c>
      <c r="R374" s="184">
        <v>-4.3019999999999996</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44340</v>
      </c>
      <c r="E375" s="184">
        <v>14.2058</v>
      </c>
      <c r="F375" s="184">
        <v>5.3124000000000002</v>
      </c>
      <c r="G375" s="184">
        <v>5.3124000000000002</v>
      </c>
      <c r="H375" s="184">
        <v>7.9404000000000003</v>
      </c>
      <c r="I375" s="184">
        <v>4.7435999999999998</v>
      </c>
      <c r="J375" s="184">
        <v>15.6548</v>
      </c>
      <c r="K375" s="184">
        <v>7.2718999999999996</v>
      </c>
      <c r="L375" s="184">
        <v>6.8425000000000002</v>
      </c>
      <c r="M375" s="184">
        <v>9.6424000000000003</v>
      </c>
      <c r="N375" s="184">
        <v>11.2204</v>
      </c>
      <c r="O375" s="184">
        <v>-0.24049999999999999</v>
      </c>
      <c r="P375" s="184">
        <v>2.7113</v>
      </c>
      <c r="Q375" s="184">
        <v>4.9753999999999996</v>
      </c>
      <c r="R375" s="184">
        <v>-3.6739999999999999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44340</v>
      </c>
      <c r="E376" s="184">
        <v>13.7415</v>
      </c>
      <c r="F376" s="184">
        <v>1.5054000000000001</v>
      </c>
      <c r="G376" s="184">
        <v>1.5054000000000001</v>
      </c>
      <c r="H376" s="184">
        <v>10.303599999999999</v>
      </c>
      <c r="I376" s="184">
        <v>8.2794000000000008</v>
      </c>
      <c r="J376" s="184">
        <v>9.1705000000000005</v>
      </c>
      <c r="K376" s="184">
        <v>7.9805999999999999</v>
      </c>
      <c r="L376" s="184">
        <v>5.6451000000000002</v>
      </c>
      <c r="M376" s="184">
        <v>7.9606000000000003</v>
      </c>
      <c r="N376" s="184">
        <v>8.2340999999999998</v>
      </c>
      <c r="O376" s="184">
        <v>8.3788</v>
      </c>
      <c r="P376" s="184"/>
      <c r="Q376" s="184">
        <v>7.8083</v>
      </c>
      <c r="R376" s="184">
        <v>8.2251999999999992</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44340</v>
      </c>
      <c r="E377" s="184">
        <v>13.1724</v>
      </c>
      <c r="F377" s="184">
        <v>0.55420000000000003</v>
      </c>
      <c r="G377" s="184">
        <v>0.55420000000000003</v>
      </c>
      <c r="H377" s="184">
        <v>9.3588000000000005</v>
      </c>
      <c r="I377" s="184">
        <v>7.3239000000000001</v>
      </c>
      <c r="J377" s="184">
        <v>8.2088000000000001</v>
      </c>
      <c r="K377" s="184">
        <v>6.9755000000000003</v>
      </c>
      <c r="L377" s="184">
        <v>4.5891999999999999</v>
      </c>
      <c r="M377" s="184">
        <v>6.8983999999999996</v>
      </c>
      <c r="N377" s="184">
        <v>7.1737000000000002</v>
      </c>
      <c r="O377" s="184">
        <v>7.3497000000000003</v>
      </c>
      <c r="P377" s="184"/>
      <c r="Q377" s="184">
        <v>6.7350000000000003</v>
      </c>
      <c r="R377" s="184">
        <v>7.2342000000000004</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44340</v>
      </c>
      <c r="E378" s="184">
        <v>1457.8154999999999</v>
      </c>
      <c r="F378" s="184">
        <v>5.1741000000000001</v>
      </c>
      <c r="G378" s="184">
        <v>5.1741000000000001</v>
      </c>
      <c r="H378" s="184">
        <v>9.6091999999999995</v>
      </c>
      <c r="I378" s="184">
        <v>7.4010999999999996</v>
      </c>
      <c r="J378" s="184">
        <v>7.4261999999999997</v>
      </c>
      <c r="K378" s="184">
        <v>7.1641000000000004</v>
      </c>
      <c r="L378" s="184">
        <v>2.5670000000000002</v>
      </c>
      <c r="M378" s="184">
        <v>4.0881999999999996</v>
      </c>
      <c r="N378" s="184">
        <v>5.3574999999999999</v>
      </c>
      <c r="O378" s="184">
        <v>2.1757</v>
      </c>
      <c r="P378" s="184">
        <v>4.3944000000000001</v>
      </c>
      <c r="Q378" s="184">
        <v>5.7666000000000004</v>
      </c>
      <c r="R378" s="184">
        <v>4.3723000000000001</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44340</v>
      </c>
      <c r="E379" s="184">
        <v>1546.2985000000001</v>
      </c>
      <c r="F379" s="184">
        <v>6.3545999999999996</v>
      </c>
      <c r="G379" s="184">
        <v>6.3545999999999996</v>
      </c>
      <c r="H379" s="184">
        <v>10.791499999999999</v>
      </c>
      <c r="I379" s="184">
        <v>8.5846999999999998</v>
      </c>
      <c r="J379" s="184">
        <v>8.5973000000000006</v>
      </c>
      <c r="K379" s="184">
        <v>8.3338000000000001</v>
      </c>
      <c r="L379" s="184">
        <v>3.7290000000000001</v>
      </c>
      <c r="M379" s="184">
        <v>5.2709000000000001</v>
      </c>
      <c r="N379" s="184">
        <v>6.5761000000000003</v>
      </c>
      <c r="O379" s="184">
        <v>3.2370000000000001</v>
      </c>
      <c r="P379" s="184">
        <v>5.3592000000000004</v>
      </c>
      <c r="Q379" s="184">
        <v>6.6977000000000002</v>
      </c>
      <c r="R379" s="184">
        <v>5.5731000000000002</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44340</v>
      </c>
      <c r="E380" s="184">
        <v>23.6541</v>
      </c>
      <c r="F380" s="184">
        <v>4.4766000000000004</v>
      </c>
      <c r="G380" s="184">
        <v>4.4766000000000004</v>
      </c>
      <c r="H380" s="184">
        <v>9.0757999999999992</v>
      </c>
      <c r="I380" s="184">
        <v>5.8548</v>
      </c>
      <c r="J380" s="184">
        <v>6.0388000000000002</v>
      </c>
      <c r="K380" s="184">
        <v>8.8796999999999997</v>
      </c>
      <c r="L380" s="184">
        <v>6.0030999999999999</v>
      </c>
      <c r="M380" s="184">
        <v>7.3525</v>
      </c>
      <c r="N380" s="184">
        <v>8.4923999999999999</v>
      </c>
      <c r="O380" s="184">
        <v>7.4058000000000002</v>
      </c>
      <c r="P380" s="184">
        <v>7.4711999999999996</v>
      </c>
      <c r="Q380" s="184">
        <v>8.1076999999999995</v>
      </c>
      <c r="R380" s="184">
        <v>7.3231999999999999</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44340</v>
      </c>
      <c r="E381" s="184">
        <v>25.582100000000001</v>
      </c>
      <c r="F381" s="184">
        <v>5.4718</v>
      </c>
      <c r="G381" s="184">
        <v>5.4718</v>
      </c>
      <c r="H381" s="184">
        <v>10.1089</v>
      </c>
      <c r="I381" s="184">
        <v>6.8871000000000002</v>
      </c>
      <c r="J381" s="184">
        <v>7.0842000000000001</v>
      </c>
      <c r="K381" s="184">
        <v>9.9305000000000003</v>
      </c>
      <c r="L381" s="184">
        <v>7.0952000000000002</v>
      </c>
      <c r="M381" s="184">
        <v>8.4794999999999998</v>
      </c>
      <c r="N381" s="184">
        <v>9.6315000000000008</v>
      </c>
      <c r="O381" s="184">
        <v>8.4412000000000003</v>
      </c>
      <c r="P381" s="184">
        <v>8.5070999999999994</v>
      </c>
      <c r="Q381" s="184">
        <v>9.1455000000000002</v>
      </c>
      <c r="R381" s="184">
        <v>8.3881999999999994</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44340</v>
      </c>
      <c r="E382" s="184">
        <v>22.521999999999998</v>
      </c>
      <c r="F382" s="184">
        <v>0.91839999999999999</v>
      </c>
      <c r="G382" s="184">
        <v>0.91839999999999999</v>
      </c>
      <c r="H382" s="184">
        <v>8.3481000000000005</v>
      </c>
      <c r="I382" s="184">
        <v>5.6962000000000002</v>
      </c>
      <c r="J382" s="184">
        <v>6.5712999999999999</v>
      </c>
      <c r="K382" s="184">
        <v>7.4078999999999997</v>
      </c>
      <c r="L382" s="184">
        <v>3.7949000000000002</v>
      </c>
      <c r="M382" s="184">
        <v>7.3771000000000004</v>
      </c>
      <c r="N382" s="184">
        <v>9.35</v>
      </c>
      <c r="O382" s="184">
        <v>4.2782999999999998</v>
      </c>
      <c r="P382" s="184">
        <v>5.6134000000000004</v>
      </c>
      <c r="Q382" s="184">
        <v>7.2286999999999999</v>
      </c>
      <c r="R382" s="184">
        <v>3.2105000000000001</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44340</v>
      </c>
      <c r="E383" s="184">
        <v>23.6248</v>
      </c>
      <c r="F383" s="184">
        <v>1.6482000000000001</v>
      </c>
      <c r="G383" s="184">
        <v>1.6482000000000001</v>
      </c>
      <c r="H383" s="184">
        <v>9.1313999999999993</v>
      </c>
      <c r="I383" s="184">
        <v>6.4829999999999997</v>
      </c>
      <c r="J383" s="184">
        <v>7.3771000000000004</v>
      </c>
      <c r="K383" s="184">
        <v>8.2196999999999996</v>
      </c>
      <c r="L383" s="184">
        <v>4.6063999999999998</v>
      </c>
      <c r="M383" s="184">
        <v>8.5219000000000005</v>
      </c>
      <c r="N383" s="184">
        <v>10.4557</v>
      </c>
      <c r="O383" s="184">
        <v>5.0890000000000004</v>
      </c>
      <c r="P383" s="184">
        <v>6.3593999999999999</v>
      </c>
      <c r="Q383" s="184">
        <v>7.5058999999999996</v>
      </c>
      <c r="R383" s="184">
        <v>4.1021999999999998</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44340</v>
      </c>
      <c r="E384" s="184">
        <v>24.919499999999999</v>
      </c>
      <c r="F384" s="184">
        <v>6.3014999999999999</v>
      </c>
      <c r="G384" s="184">
        <v>6.3014999999999999</v>
      </c>
      <c r="H384" s="184">
        <v>10.7774</v>
      </c>
      <c r="I384" s="184">
        <v>8.1757000000000009</v>
      </c>
      <c r="J384" s="184">
        <v>8.5715000000000003</v>
      </c>
      <c r="K384" s="184">
        <v>8.1556999999999995</v>
      </c>
      <c r="L384" s="184">
        <v>7.7923</v>
      </c>
      <c r="M384" s="184">
        <v>9.7727000000000004</v>
      </c>
      <c r="N384" s="184">
        <v>9.8871000000000002</v>
      </c>
      <c r="O384" s="184">
        <v>1.1008</v>
      </c>
      <c r="P384" s="184">
        <v>3.5592999999999999</v>
      </c>
      <c r="Q384" s="184">
        <v>5.8673000000000002</v>
      </c>
      <c r="R384" s="184">
        <v>-0.75280000000000002</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44340</v>
      </c>
      <c r="E385" s="184">
        <v>26.640799999999999</v>
      </c>
      <c r="F385" s="184">
        <v>6.9457000000000004</v>
      </c>
      <c r="G385" s="184">
        <v>6.9457000000000004</v>
      </c>
      <c r="H385" s="184">
        <v>11.4162</v>
      </c>
      <c r="I385" s="184">
        <v>8.8079000000000001</v>
      </c>
      <c r="J385" s="184">
        <v>9.1978000000000009</v>
      </c>
      <c r="K385" s="184">
        <v>8.7913999999999994</v>
      </c>
      <c r="L385" s="184">
        <v>8.4350000000000005</v>
      </c>
      <c r="M385" s="184">
        <v>10.4354</v>
      </c>
      <c r="N385" s="184">
        <v>10.5665</v>
      </c>
      <c r="O385" s="184">
        <v>1.7843</v>
      </c>
      <c r="P385" s="184">
        <v>4.3516000000000004</v>
      </c>
      <c r="Q385" s="184">
        <v>6.6605999999999996</v>
      </c>
      <c r="R385" s="184">
        <v>-0.13539999999999999</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44340</v>
      </c>
      <c r="E386" s="184">
        <v>0.1187</v>
      </c>
      <c r="F386" s="184">
        <v>10.258599999999999</v>
      </c>
      <c r="G386" s="184">
        <v>10.258599999999999</v>
      </c>
      <c r="H386" s="184">
        <v>13.2119</v>
      </c>
      <c r="I386" s="184">
        <v>11.028499999999999</v>
      </c>
      <c r="J386" s="184">
        <v>11.013299999999999</v>
      </c>
      <c r="K386" s="184">
        <v>11.362399999999999</v>
      </c>
      <c r="L386" s="184">
        <v>-41.759399999999999</v>
      </c>
      <c r="M386" s="184">
        <v>-29.9053</v>
      </c>
      <c r="N386" s="184">
        <v>-20.436900000000001</v>
      </c>
      <c r="O386" s="184"/>
      <c r="P386" s="184"/>
      <c r="Q386" s="184">
        <v>-15.0412</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44340</v>
      </c>
      <c r="E387" s="184">
        <v>0.12590000000000001</v>
      </c>
      <c r="F387" s="184">
        <v>9.6714000000000002</v>
      </c>
      <c r="G387" s="184">
        <v>9.6714000000000002</v>
      </c>
      <c r="H387" s="184">
        <v>12.454499999999999</v>
      </c>
      <c r="I387" s="184">
        <v>12.484299999999999</v>
      </c>
      <c r="J387" s="184">
        <v>11.330399999999999</v>
      </c>
      <c r="K387" s="184">
        <v>11.3827</v>
      </c>
      <c r="L387" s="184">
        <v>-41.678400000000003</v>
      </c>
      <c r="M387" s="184">
        <v>-29.921700000000001</v>
      </c>
      <c r="N387" s="184">
        <v>-20.4557</v>
      </c>
      <c r="O387" s="184"/>
      <c r="P387" s="184"/>
      <c r="Q387" s="184">
        <v>-15.019500000000001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44340</v>
      </c>
      <c r="E390" s="184">
        <v>15.918699999999999</v>
      </c>
      <c r="F390" s="184">
        <v>8.3366000000000007</v>
      </c>
      <c r="G390" s="184">
        <v>8.3366000000000007</v>
      </c>
      <c r="H390" s="184">
        <v>7.7417999999999996</v>
      </c>
      <c r="I390" s="184">
        <v>4.6924999999999999</v>
      </c>
      <c r="J390" s="184">
        <v>6.2834000000000003</v>
      </c>
      <c r="K390" s="184">
        <v>9.3705999999999996</v>
      </c>
      <c r="L390" s="184">
        <v>11.2113</v>
      </c>
      <c r="M390" s="184">
        <v>12.5036</v>
      </c>
      <c r="N390" s="184">
        <v>8.6143000000000001</v>
      </c>
      <c r="O390" s="184">
        <v>3.8549000000000002</v>
      </c>
      <c r="P390" s="184">
        <v>5.6886000000000001</v>
      </c>
      <c r="Q390" s="184">
        <v>7.2359</v>
      </c>
      <c r="R390" s="184">
        <v>2.8050999999999999</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44340</v>
      </c>
      <c r="E391" s="184">
        <v>14.849299999999999</v>
      </c>
      <c r="F391" s="184">
        <v>7.2145000000000001</v>
      </c>
      <c r="G391" s="184">
        <v>7.2145000000000001</v>
      </c>
      <c r="H391" s="184">
        <v>6.5747</v>
      </c>
      <c r="I391" s="184">
        <v>3.5337999999999998</v>
      </c>
      <c r="J391" s="184">
        <v>5.1125999999999996</v>
      </c>
      <c r="K391" s="184">
        <v>8.1890000000000001</v>
      </c>
      <c r="L391" s="184">
        <v>9.9974000000000007</v>
      </c>
      <c r="M391" s="184">
        <v>11.2606</v>
      </c>
      <c r="N391" s="184">
        <v>7.3045999999999998</v>
      </c>
      <c r="O391" s="184">
        <v>2.7587999999999999</v>
      </c>
      <c r="P391" s="184">
        <v>4.5571000000000002</v>
      </c>
      <c r="Q391" s="184">
        <v>6.1211000000000002</v>
      </c>
      <c r="R391" s="184">
        <v>1.6896</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44340</v>
      </c>
      <c r="E396" s="184">
        <v>36.4876</v>
      </c>
      <c r="F396" s="184">
        <v>4.0693999999999999</v>
      </c>
      <c r="G396" s="184">
        <v>4.0693999999999999</v>
      </c>
      <c r="H396" s="184">
        <v>11.759</v>
      </c>
      <c r="I396" s="184">
        <v>9.4732000000000003</v>
      </c>
      <c r="J396" s="184">
        <v>9.2952999999999992</v>
      </c>
      <c r="K396" s="184">
        <v>8.3854000000000006</v>
      </c>
      <c r="L396" s="184">
        <v>5.4711999999999996</v>
      </c>
      <c r="M396" s="184">
        <v>8.6229999999999993</v>
      </c>
      <c r="N396" s="184">
        <v>9.5890000000000004</v>
      </c>
      <c r="O396" s="184">
        <v>8.3367000000000004</v>
      </c>
      <c r="P396" s="184">
        <v>8.2576000000000001</v>
      </c>
      <c r="Q396" s="184">
        <v>9.2148000000000003</v>
      </c>
      <c r="R396" s="184">
        <v>8.6526999999999994</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44340</v>
      </c>
      <c r="E397" s="184">
        <v>34.686199999999999</v>
      </c>
      <c r="F397" s="184">
        <v>3.4384999999999999</v>
      </c>
      <c r="G397" s="184">
        <v>3.4384999999999999</v>
      </c>
      <c r="H397" s="184">
        <v>11.117800000000001</v>
      </c>
      <c r="I397" s="184">
        <v>8.8391000000000002</v>
      </c>
      <c r="J397" s="184">
        <v>8.6579999999999995</v>
      </c>
      <c r="K397" s="184">
        <v>7.7449000000000003</v>
      </c>
      <c r="L397" s="184">
        <v>4.8144</v>
      </c>
      <c r="M397" s="184">
        <v>7.9467999999999996</v>
      </c>
      <c r="N397" s="184">
        <v>8.8957999999999995</v>
      </c>
      <c r="O397" s="184">
        <v>7.6216999999999997</v>
      </c>
      <c r="P397" s="184">
        <v>7.4848999999999997</v>
      </c>
      <c r="Q397" s="184">
        <v>7.6505999999999998</v>
      </c>
      <c r="R397" s="184">
        <v>7.9820000000000002</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44340</v>
      </c>
      <c r="E404" s="184">
        <v>0.63370000000000004</v>
      </c>
      <c r="F404" s="184">
        <v>11.5306</v>
      </c>
      <c r="G404" s="184">
        <v>11.5306</v>
      </c>
      <c r="H404" s="184">
        <v>11.545199999999999</v>
      </c>
      <c r="I404" s="184">
        <v>11.155799999999999</v>
      </c>
      <c r="J404" s="184">
        <v>11.2546</v>
      </c>
      <c r="K404" s="184">
        <v>11.3735</v>
      </c>
      <c r="L404" s="184">
        <v>-40.671900000000001</v>
      </c>
      <c r="M404" s="184">
        <v>-24.643799999999999</v>
      </c>
      <c r="N404" s="184">
        <v>-58.799199999999999</v>
      </c>
      <c r="O404" s="184"/>
      <c r="P404" s="184"/>
      <c r="Q404" s="184">
        <v>-49.837400000000002</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44340</v>
      </c>
      <c r="E405" s="184">
        <v>0.57740000000000002</v>
      </c>
      <c r="F405" s="184">
        <v>10.5449</v>
      </c>
      <c r="G405" s="184">
        <v>10.5449</v>
      </c>
      <c r="H405" s="184">
        <v>10.859299999999999</v>
      </c>
      <c r="I405" s="184">
        <v>11.337400000000001</v>
      </c>
      <c r="J405" s="184">
        <v>11.115500000000001</v>
      </c>
      <c r="K405" s="184">
        <v>11.388</v>
      </c>
      <c r="L405" s="184">
        <v>-41.076799999999999</v>
      </c>
      <c r="M405" s="184">
        <v>-24.9239</v>
      </c>
      <c r="N405" s="184">
        <v>-59.241199999999999</v>
      </c>
      <c r="O405" s="184"/>
      <c r="P405" s="184"/>
      <c r="Q405" s="184">
        <v>-50.269399999999997</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44340</v>
      </c>
      <c r="E406" s="184">
        <v>12.608599999999999</v>
      </c>
      <c r="F406" s="184">
        <v>5.5993000000000004</v>
      </c>
      <c r="G406" s="184">
        <v>5.5993000000000004</v>
      </c>
      <c r="H406" s="184">
        <v>7.7862999999999998</v>
      </c>
      <c r="I406" s="184">
        <v>5.8026</v>
      </c>
      <c r="J406" s="184">
        <v>7.1494999999999997</v>
      </c>
      <c r="K406" s="184">
        <v>7.0034000000000001</v>
      </c>
      <c r="L406" s="184">
        <v>5.3692000000000002</v>
      </c>
      <c r="M406" s="184">
        <v>7.5814000000000004</v>
      </c>
      <c r="N406" s="184">
        <v>-2.3774999999999999</v>
      </c>
      <c r="O406" s="184">
        <v>-9.2495999999999992</v>
      </c>
      <c r="P406" s="184">
        <v>-2.4317000000000002</v>
      </c>
      <c r="Q406" s="184">
        <v>2.6496</v>
      </c>
      <c r="R406" s="184">
        <v>-16.497900000000001</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44340</v>
      </c>
      <c r="E407" s="184">
        <v>11.4939</v>
      </c>
      <c r="F407" s="184">
        <v>4.7652999999999999</v>
      </c>
      <c r="G407" s="184">
        <v>4.7652999999999999</v>
      </c>
      <c r="H407" s="184">
        <v>6.9501999999999997</v>
      </c>
      <c r="I407" s="184">
        <v>4.9770000000000003</v>
      </c>
      <c r="J407" s="184">
        <v>6.3235000000000001</v>
      </c>
      <c r="K407" s="184">
        <v>6.1752000000000002</v>
      </c>
      <c r="L407" s="184">
        <v>4.5277000000000003</v>
      </c>
      <c r="M407" s="184">
        <v>6.6962000000000002</v>
      </c>
      <c r="N407" s="184">
        <v>-3.1852999999999998</v>
      </c>
      <c r="O407" s="184">
        <v>-10.079800000000001</v>
      </c>
      <c r="P407" s="184">
        <v>-3.4073000000000002</v>
      </c>
      <c r="Q407" s="184">
        <v>1.6486000000000001</v>
      </c>
      <c r="R407" s="184">
        <v>-17.209900000000001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5.8857099999999996</v>
      </c>
      <c r="G408" s="186">
        <v>5.8857099999999996</v>
      </c>
      <c r="H408" s="186">
        <v>8.6594475000000006</v>
      </c>
      <c r="I408" s="186">
        <v>7.2726399999999982</v>
      </c>
      <c r="J408" s="186">
        <v>9.1207725000000011</v>
      </c>
      <c r="K408" s="186">
        <v>10.181065</v>
      </c>
      <c r="L408" s="186">
        <v>2.7710625000000024</v>
      </c>
      <c r="M408" s="186">
        <v>5.7274025000000011</v>
      </c>
      <c r="N408" s="186">
        <v>4.2992800000000013</v>
      </c>
      <c r="O408" s="186">
        <v>2.3800735294117645</v>
      </c>
      <c r="P408" s="186">
        <v>4.2919124999999996</v>
      </c>
      <c r="Q408" s="186">
        <v>1.026929999999999</v>
      </c>
      <c r="R408" s="186">
        <v>1.1249264705882354</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5.2432499999999997</v>
      </c>
      <c r="G409" s="186">
        <v>5.2432499999999997</v>
      </c>
      <c r="H409" s="186">
        <v>9.0152999999999999</v>
      </c>
      <c r="I409" s="186">
        <v>6.9967500000000005</v>
      </c>
      <c r="J409" s="186">
        <v>8.5844000000000005</v>
      </c>
      <c r="K409" s="186">
        <v>8.7834499999999984</v>
      </c>
      <c r="L409" s="186">
        <v>6.1653500000000001</v>
      </c>
      <c r="M409" s="186">
        <v>8.5007000000000001</v>
      </c>
      <c r="N409" s="186">
        <v>9.3054999999999986</v>
      </c>
      <c r="O409" s="186">
        <v>5.41805</v>
      </c>
      <c r="P409" s="186">
        <v>6.4605999999999995</v>
      </c>
      <c r="Q409" s="186">
        <v>7.1301500000000004</v>
      </c>
      <c r="R409" s="186">
        <v>4.8690999999999995</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44340</v>
      </c>
      <c r="E412" s="184">
        <v>1130.0204000000001</v>
      </c>
      <c r="F412" s="184">
        <v>6.1919000000000004</v>
      </c>
      <c r="G412" s="184">
        <v>6.1919000000000004</v>
      </c>
      <c r="H412" s="184">
        <v>10.084199999999999</v>
      </c>
      <c r="I412" s="184">
        <v>5.2807000000000004</v>
      </c>
      <c r="J412" s="184">
        <v>7.7967000000000004</v>
      </c>
      <c r="K412" s="184">
        <v>9.0403000000000002</v>
      </c>
      <c r="L412" s="184">
        <v>4.3075000000000001</v>
      </c>
      <c r="M412" s="184">
        <v>6.7281000000000004</v>
      </c>
      <c r="N412" s="184">
        <v>7.4169999999999998</v>
      </c>
      <c r="O412" s="184"/>
      <c r="P412" s="184"/>
      <c r="Q412" s="184">
        <v>9.0745000000000005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44340</v>
      </c>
      <c r="E413" s="184">
        <v>1152.8361</v>
      </c>
      <c r="F413" s="184">
        <v>1.8187</v>
      </c>
      <c r="G413" s="184">
        <v>1.8187</v>
      </c>
      <c r="H413" s="184">
        <v>12.4398</v>
      </c>
      <c r="I413" s="184">
        <v>13.659700000000001</v>
      </c>
      <c r="J413" s="184">
        <v>11.821099999999999</v>
      </c>
      <c r="K413" s="184">
        <v>16.206900000000001</v>
      </c>
      <c r="L413" s="184">
        <v>4.7747999999999999</v>
      </c>
      <c r="M413" s="184">
        <v>8.8504000000000005</v>
      </c>
      <c r="N413" s="184">
        <v>8.0891999999999999</v>
      </c>
      <c r="O413" s="184"/>
      <c r="P413" s="184"/>
      <c r="Q413" s="184">
        <v>10.6427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44340</v>
      </c>
      <c r="E414" s="184">
        <v>22.1968</v>
      </c>
      <c r="F414" s="184">
        <v>5.1546000000000003</v>
      </c>
      <c r="G414" s="184">
        <v>5.1546000000000003</v>
      </c>
      <c r="H414" s="184">
        <v>10.899100000000001</v>
      </c>
      <c r="I414" s="184">
        <v>13.3286</v>
      </c>
      <c r="J414" s="184">
        <v>13.6564</v>
      </c>
      <c r="K414" s="184">
        <v>9.0607000000000006</v>
      </c>
      <c r="L414" s="184">
        <v>1.8048</v>
      </c>
      <c r="M414" s="184">
        <v>6.0411999999999999</v>
      </c>
      <c r="N414" s="184">
        <v>3.7614000000000001</v>
      </c>
      <c r="O414" s="184">
        <v>10.127800000000001</v>
      </c>
      <c r="P414" s="184">
        <v>8.0111000000000008</v>
      </c>
      <c r="Q414" s="184">
        <v>8.1674000000000007</v>
      </c>
      <c r="R414" s="184">
        <v>9.2893000000000008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44340</v>
      </c>
      <c r="E415" s="184">
        <v>22.581399999999999</v>
      </c>
      <c r="F415" s="184">
        <v>5.3364000000000003</v>
      </c>
      <c r="G415" s="184">
        <v>5.3364000000000003</v>
      </c>
      <c r="H415" s="184">
        <v>11.0146</v>
      </c>
      <c r="I415" s="184">
        <v>13.462</v>
      </c>
      <c r="J415" s="184">
        <v>13.746600000000001</v>
      </c>
      <c r="K415" s="184">
        <v>9.3643000000000001</v>
      </c>
      <c r="L415" s="184">
        <v>2.2713000000000001</v>
      </c>
      <c r="M415" s="184">
        <v>6.3190999999999997</v>
      </c>
      <c r="N415" s="184">
        <v>3.9910000000000001</v>
      </c>
      <c r="O415" s="184">
        <v>10.479799999999999</v>
      </c>
      <c r="P415" s="184"/>
      <c r="Q415" s="184">
        <v>8.1348000000000003</v>
      </c>
      <c r="R415" s="184">
        <v>9.6882000000000001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44340</v>
      </c>
      <c r="E416" s="184">
        <v>205.98759999999999</v>
      </c>
      <c r="F416" s="184">
        <v>3.0899000000000001</v>
      </c>
      <c r="G416" s="184">
        <v>3.0899000000000001</v>
      </c>
      <c r="H416" s="184">
        <v>6.9730999999999996</v>
      </c>
      <c r="I416" s="184">
        <v>13.1774</v>
      </c>
      <c r="J416" s="184">
        <v>11.9621</v>
      </c>
      <c r="K416" s="184">
        <v>11.3085</v>
      </c>
      <c r="L416" s="184">
        <v>3.5867</v>
      </c>
      <c r="M416" s="184">
        <v>7.1026999999999996</v>
      </c>
      <c r="N416" s="184">
        <v>3.1347</v>
      </c>
      <c r="O416" s="184">
        <v>9.3314000000000004</v>
      </c>
      <c r="P416" s="184"/>
      <c r="Q416" s="184">
        <v>7.2598000000000003</v>
      </c>
      <c r="R416" s="184">
        <v>8.8979999999999997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4.3182999999999998</v>
      </c>
      <c r="G417" s="186">
        <v>4.3182999999999998</v>
      </c>
      <c r="H417" s="186">
        <v>10.282160000000001</v>
      </c>
      <c r="I417" s="186">
        <v>11.781679999999998</v>
      </c>
      <c r="J417" s="186">
        <v>11.796580000000001</v>
      </c>
      <c r="K417" s="186">
        <v>10.99614</v>
      </c>
      <c r="L417" s="186">
        <v>3.3490200000000003</v>
      </c>
      <c r="M417" s="186">
        <v>7.0083000000000002</v>
      </c>
      <c r="N417" s="186">
        <v>5.2786600000000004</v>
      </c>
      <c r="O417" s="186">
        <v>9.9796666666666667</v>
      </c>
      <c r="P417" s="186">
        <v>8.0111000000000008</v>
      </c>
      <c r="Q417" s="186">
        <v>8.6558399999999995</v>
      </c>
      <c r="R417" s="186">
        <v>9.2918333333333329</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5.1546000000000003</v>
      </c>
      <c r="G418" s="186">
        <v>5.1546000000000003</v>
      </c>
      <c r="H418" s="186">
        <v>10.899100000000001</v>
      </c>
      <c r="I418" s="186">
        <v>13.3286</v>
      </c>
      <c r="J418" s="186">
        <v>11.9621</v>
      </c>
      <c r="K418" s="186">
        <v>9.3643000000000001</v>
      </c>
      <c r="L418" s="186">
        <v>3.5867</v>
      </c>
      <c r="M418" s="186">
        <v>6.7281000000000004</v>
      </c>
      <c r="N418" s="186">
        <v>3.9910000000000001</v>
      </c>
      <c r="O418" s="186">
        <v>10.127800000000001</v>
      </c>
      <c r="P418" s="186">
        <v>8.0111000000000008</v>
      </c>
      <c r="Q418" s="186">
        <v>8.1674000000000007</v>
      </c>
      <c r="R418" s="186">
        <v>9.2893000000000008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44340</v>
      </c>
      <c r="E421" s="184">
        <v>29.290099999999999</v>
      </c>
      <c r="F421" s="184">
        <v>3.7395999999999998</v>
      </c>
      <c r="G421" s="184">
        <v>3.7395999999999998</v>
      </c>
      <c r="H421" s="184">
        <v>7.4877000000000002</v>
      </c>
      <c r="I421" s="184">
        <v>7.7222999999999997</v>
      </c>
      <c r="J421" s="184">
        <v>8.0502000000000002</v>
      </c>
      <c r="K421" s="184">
        <v>7.8250999999999999</v>
      </c>
      <c r="L421" s="184">
        <v>3.6627000000000001</v>
      </c>
      <c r="M421" s="184">
        <v>5.7229999999999999</v>
      </c>
      <c r="N421" s="184">
        <v>6.6082000000000001</v>
      </c>
      <c r="O421" s="184">
        <v>8.0096000000000007</v>
      </c>
      <c r="P421" s="184">
        <v>7.5298999999999996</v>
      </c>
      <c r="Q421" s="184">
        <v>7.7408000000000001</v>
      </c>
      <c r="R421" s="184">
        <v>7.9852999999999996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44340</v>
      </c>
      <c r="E422" s="184">
        <v>30.467300000000002</v>
      </c>
      <c r="F422" s="184">
        <v>4.2343999999999999</v>
      </c>
      <c r="G422" s="184">
        <v>4.2343999999999999</v>
      </c>
      <c r="H422" s="184">
        <v>7.9874999999999998</v>
      </c>
      <c r="I422" s="184">
        <v>5.617</v>
      </c>
      <c r="J422" s="184">
        <v>7.3651999999999997</v>
      </c>
      <c r="K422" s="184">
        <v>7.9097999999999997</v>
      </c>
      <c r="L422" s="184">
        <v>3.9594999999999998</v>
      </c>
      <c r="M422" s="184">
        <v>6.0960999999999999</v>
      </c>
      <c r="N422" s="184">
        <v>7.0557999999999996</v>
      </c>
      <c r="O422" s="184">
        <v>8.5587999999999997</v>
      </c>
      <c r="P422" s="184">
        <v>8.0734999999999992</v>
      </c>
      <c r="Q422" s="184">
        <v>8.1251999999999995</v>
      </c>
      <c r="R422" s="184">
        <v>8.5380000000000003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44340</v>
      </c>
      <c r="E423" s="184">
        <v>39.593299999999999</v>
      </c>
      <c r="F423" s="184">
        <v>28.984999999999999</v>
      </c>
      <c r="G423" s="184">
        <v>28.984999999999999</v>
      </c>
      <c r="H423" s="184">
        <v>91.090999999999994</v>
      </c>
      <c r="I423" s="184">
        <v>43.155000000000001</v>
      </c>
      <c r="J423" s="184">
        <v>58.153500000000001</v>
      </c>
      <c r="K423" s="184">
        <v>18.038399999999999</v>
      </c>
      <c r="L423" s="184">
        <v>29.0562</v>
      </c>
      <c r="M423" s="184">
        <v>30.6752</v>
      </c>
      <c r="N423" s="184">
        <v>44.995600000000003</v>
      </c>
      <c r="O423" s="184">
        <v>12.175800000000001</v>
      </c>
      <c r="P423" s="184">
        <v>12.9398</v>
      </c>
      <c r="Q423" s="184">
        <v>9.7589000000000006</v>
      </c>
      <c r="R423" s="184">
        <v>16.788599999999999</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44340</v>
      </c>
      <c r="E424" s="184">
        <v>20.034300000000002</v>
      </c>
      <c r="F424" s="184">
        <v>29.525099999999998</v>
      </c>
      <c r="G424" s="184">
        <v>29.525099999999998</v>
      </c>
      <c r="H424" s="184">
        <v>91.635300000000001</v>
      </c>
      <c r="I424" s="184">
        <v>39.5398</v>
      </c>
      <c r="J424" s="184">
        <v>56.780700000000003</v>
      </c>
      <c r="K424" s="184">
        <v>17.97</v>
      </c>
      <c r="L424" s="184">
        <v>29.42</v>
      </c>
      <c r="M424" s="184">
        <v>31.211099999999998</v>
      </c>
      <c r="N424" s="184">
        <v>45.228700000000003</v>
      </c>
      <c r="O424" s="184">
        <v>12.6233</v>
      </c>
      <c r="P424" s="184">
        <v>13.215999999999999</v>
      </c>
      <c r="Q424" s="184">
        <v>11.2201</v>
      </c>
      <c r="R424" s="184">
        <v>17.261399999999998</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44340</v>
      </c>
      <c r="E425" s="184">
        <v>22.7241</v>
      </c>
      <c r="F425" s="184">
        <v>15.224600000000001</v>
      </c>
      <c r="G425" s="184">
        <v>15.224600000000001</v>
      </c>
      <c r="H425" s="184">
        <v>46.766800000000003</v>
      </c>
      <c r="I425" s="184">
        <v>26.575800000000001</v>
      </c>
      <c r="J425" s="184">
        <v>31.570699999999999</v>
      </c>
      <c r="K425" s="184">
        <v>10.515700000000001</v>
      </c>
      <c r="L425" s="184">
        <v>14.991</v>
      </c>
      <c r="M425" s="184">
        <v>17.039300000000001</v>
      </c>
      <c r="N425" s="184">
        <v>22.436399999999999</v>
      </c>
      <c r="O425" s="184">
        <v>9.0911000000000008</v>
      </c>
      <c r="P425" s="184">
        <v>8.6753999999999998</v>
      </c>
      <c r="Q425" s="184">
        <v>8.5109999999999992</v>
      </c>
      <c r="R425" s="184">
        <v>11.199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44340</v>
      </c>
      <c r="E426" s="184">
        <v>23.728100000000001</v>
      </c>
      <c r="F426" s="184">
        <v>16.018999999999998</v>
      </c>
      <c r="G426" s="184">
        <v>16.018999999999998</v>
      </c>
      <c r="H426" s="184">
        <v>47.253399999999999</v>
      </c>
      <c r="I426" s="184">
        <v>26.381699999999999</v>
      </c>
      <c r="J426" s="184">
        <v>31.904699999999998</v>
      </c>
      <c r="K426" s="184">
        <v>11.0855</v>
      </c>
      <c r="L426" s="184">
        <v>15.657500000000001</v>
      </c>
      <c r="M426" s="184">
        <v>17.686</v>
      </c>
      <c r="N426" s="184">
        <v>23.0425</v>
      </c>
      <c r="O426" s="184">
        <v>9.6585000000000001</v>
      </c>
      <c r="P426" s="184">
        <v>9.2466000000000008</v>
      </c>
      <c r="Q426" s="184">
        <v>8.8193999999999999</v>
      </c>
      <c r="R426" s="184">
        <v>11.773</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44340</v>
      </c>
      <c r="E427" s="184">
        <v>25.875900000000001</v>
      </c>
      <c r="F427" s="184">
        <v>24.452100000000002</v>
      </c>
      <c r="G427" s="184">
        <v>24.452100000000002</v>
      </c>
      <c r="H427" s="184">
        <v>70.626400000000004</v>
      </c>
      <c r="I427" s="184">
        <v>36.835599999999999</v>
      </c>
      <c r="J427" s="184">
        <v>46.072600000000001</v>
      </c>
      <c r="K427" s="184">
        <v>11.5671</v>
      </c>
      <c r="L427" s="184">
        <v>21.6069</v>
      </c>
      <c r="M427" s="184">
        <v>24.660499999999999</v>
      </c>
      <c r="N427" s="184">
        <v>33.670400000000001</v>
      </c>
      <c r="O427" s="184">
        <v>10.702400000000001</v>
      </c>
      <c r="P427" s="184">
        <v>10.6286</v>
      </c>
      <c r="Q427" s="184">
        <v>9.9225999999999992</v>
      </c>
      <c r="R427" s="184">
        <v>13.3558</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44340</v>
      </c>
      <c r="E428" s="184">
        <v>27.012</v>
      </c>
      <c r="F428" s="184">
        <v>25.4114</v>
      </c>
      <c r="G428" s="184">
        <v>25.4114</v>
      </c>
      <c r="H428" s="184">
        <v>71.462900000000005</v>
      </c>
      <c r="I428" s="184">
        <v>36.991599999999998</v>
      </c>
      <c r="J428" s="184">
        <v>46.671500000000002</v>
      </c>
      <c r="K428" s="184">
        <v>12.3041</v>
      </c>
      <c r="L428" s="184">
        <v>22.420200000000001</v>
      </c>
      <c r="M428" s="184">
        <v>25.457999999999998</v>
      </c>
      <c r="N428" s="184">
        <v>34.435099999999998</v>
      </c>
      <c r="O428" s="184">
        <v>11.3216</v>
      </c>
      <c r="P428" s="184">
        <v>11.2356</v>
      </c>
      <c r="Q428" s="184">
        <v>10.520200000000001</v>
      </c>
      <c r="R428" s="184">
        <v>14.0055</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44340</v>
      </c>
      <c r="E429" s="184">
        <v>11.1744</v>
      </c>
      <c r="F429" s="184">
        <v>4.3567999999999998</v>
      </c>
      <c r="G429" s="184">
        <v>4.3567999999999998</v>
      </c>
      <c r="H429" s="184">
        <v>10.0518</v>
      </c>
      <c r="I429" s="184">
        <v>9.5541</v>
      </c>
      <c r="J429" s="184">
        <v>10.4925</v>
      </c>
      <c r="K429" s="184">
        <v>8.5573999999999995</v>
      </c>
      <c r="L429" s="184">
        <v>5.4394999999999998</v>
      </c>
      <c r="M429" s="184">
        <v>8.1320999999999994</v>
      </c>
      <c r="N429" s="184">
        <v>7.9996999999999998</v>
      </c>
      <c r="O429" s="184"/>
      <c r="P429" s="184"/>
      <c r="Q429" s="184">
        <v>8.7722999999999995</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44340</v>
      </c>
      <c r="E430" s="184">
        <v>11.1332</v>
      </c>
      <c r="F430" s="184">
        <v>3.9355000000000002</v>
      </c>
      <c r="G430" s="184">
        <v>3.9355000000000002</v>
      </c>
      <c r="H430" s="184">
        <v>9.76</v>
      </c>
      <c r="I430" s="184">
        <v>9.2357999999999993</v>
      </c>
      <c r="J430" s="184">
        <v>10.187200000000001</v>
      </c>
      <c r="K430" s="184">
        <v>8.2483000000000004</v>
      </c>
      <c r="L430" s="184">
        <v>5.1281999999999996</v>
      </c>
      <c r="M430" s="184">
        <v>7.8120000000000003</v>
      </c>
      <c r="N430" s="184">
        <v>7.6749999999999998</v>
      </c>
      <c r="O430" s="184"/>
      <c r="P430" s="184"/>
      <c r="Q430" s="184">
        <v>8.4685000000000006</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44340</v>
      </c>
      <c r="E431" s="184">
        <v>11.2796</v>
      </c>
      <c r="F431" s="184">
        <v>6.0434000000000001</v>
      </c>
      <c r="G431" s="184">
        <v>6.0434000000000001</v>
      </c>
      <c r="H431" s="184">
        <v>9.9115000000000002</v>
      </c>
      <c r="I431" s="184">
        <v>5.1878000000000002</v>
      </c>
      <c r="J431" s="184">
        <v>7.6802999999999999</v>
      </c>
      <c r="K431" s="184">
        <v>8.8779000000000003</v>
      </c>
      <c r="L431" s="184">
        <v>4.2423000000000002</v>
      </c>
      <c r="M431" s="184">
        <v>6.6650999999999998</v>
      </c>
      <c r="N431" s="184">
        <v>7.3110999999999997</v>
      </c>
      <c r="O431" s="184"/>
      <c r="P431" s="184"/>
      <c r="Q431" s="184">
        <v>8.9815000000000005</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44340</v>
      </c>
      <c r="E432" s="184">
        <v>11.2796</v>
      </c>
      <c r="F432" s="184">
        <v>6.0434000000000001</v>
      </c>
      <c r="G432" s="184">
        <v>6.0434000000000001</v>
      </c>
      <c r="H432" s="184">
        <v>9.9115000000000002</v>
      </c>
      <c r="I432" s="184">
        <v>5.1878000000000002</v>
      </c>
      <c r="J432" s="184">
        <v>7.6802999999999999</v>
      </c>
      <c r="K432" s="184">
        <v>8.8779000000000003</v>
      </c>
      <c r="L432" s="184">
        <v>4.2423000000000002</v>
      </c>
      <c r="M432" s="184">
        <v>6.6650999999999998</v>
      </c>
      <c r="N432" s="184">
        <v>7.3110999999999997</v>
      </c>
      <c r="O432" s="184"/>
      <c r="P432" s="184"/>
      <c r="Q432" s="184">
        <v>8.9815000000000005</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44340</v>
      </c>
      <c r="E433" s="184">
        <v>11.5123</v>
      </c>
      <c r="F433" s="184">
        <v>1.7968999999999999</v>
      </c>
      <c r="G433" s="184">
        <v>1.7968999999999999</v>
      </c>
      <c r="H433" s="184">
        <v>12.3034</v>
      </c>
      <c r="I433" s="184">
        <v>13.499000000000001</v>
      </c>
      <c r="J433" s="184">
        <v>11.692500000000001</v>
      </c>
      <c r="K433" s="184">
        <v>16.0395</v>
      </c>
      <c r="L433" s="184">
        <v>4.7403000000000004</v>
      </c>
      <c r="M433" s="184">
        <v>8.7178000000000004</v>
      </c>
      <c r="N433" s="184">
        <v>8.0112000000000005</v>
      </c>
      <c r="O433" s="184"/>
      <c r="P433" s="184"/>
      <c r="Q433" s="184">
        <v>10.582700000000001</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44340</v>
      </c>
      <c r="E434" s="184">
        <v>11.5123</v>
      </c>
      <c r="F434" s="184">
        <v>1.7968999999999999</v>
      </c>
      <c r="G434" s="184">
        <v>1.7968999999999999</v>
      </c>
      <c r="H434" s="184">
        <v>12.3034</v>
      </c>
      <c r="I434" s="184">
        <v>13.499000000000001</v>
      </c>
      <c r="J434" s="184">
        <v>11.692500000000001</v>
      </c>
      <c r="K434" s="184">
        <v>16.0395</v>
      </c>
      <c r="L434" s="184">
        <v>4.7403000000000004</v>
      </c>
      <c r="M434" s="184">
        <v>8.7178000000000004</v>
      </c>
      <c r="N434" s="184">
        <v>8.0112000000000005</v>
      </c>
      <c r="O434" s="184"/>
      <c r="P434" s="184"/>
      <c r="Q434" s="184">
        <v>10.582700000000001</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44340</v>
      </c>
      <c r="E435" s="184">
        <v>90.967299999999994</v>
      </c>
      <c r="F435" s="184">
        <v>40.687899999999999</v>
      </c>
      <c r="G435" s="184">
        <v>40.687899999999999</v>
      </c>
      <c r="H435" s="184">
        <v>60.5901</v>
      </c>
      <c r="I435" s="184">
        <v>36.3185</v>
      </c>
      <c r="J435" s="184">
        <v>59.185299999999998</v>
      </c>
      <c r="K435" s="184">
        <v>22.153300000000002</v>
      </c>
      <c r="L435" s="184">
        <v>37.138800000000003</v>
      </c>
      <c r="M435" s="184">
        <v>36.943199999999997</v>
      </c>
      <c r="N435" s="184">
        <v>47.211100000000002</v>
      </c>
      <c r="O435" s="184">
        <v>5.5674999999999999</v>
      </c>
      <c r="P435" s="184">
        <v>7.5972999999999997</v>
      </c>
      <c r="Q435" s="184">
        <v>13.3858</v>
      </c>
      <c r="R435" s="184">
        <v>3.9765999999999999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44340</v>
      </c>
      <c r="E436" s="184">
        <v>98.895899999999997</v>
      </c>
      <c r="F436" s="184">
        <v>41.687899999999999</v>
      </c>
      <c r="G436" s="184">
        <v>41.687899999999999</v>
      </c>
      <c r="H436" s="184">
        <v>61.557600000000001</v>
      </c>
      <c r="I436" s="184">
        <v>37.236800000000002</v>
      </c>
      <c r="J436" s="184">
        <v>60.121400000000001</v>
      </c>
      <c r="K436" s="184">
        <v>23.199100000000001</v>
      </c>
      <c r="L436" s="184">
        <v>38.420099999999998</v>
      </c>
      <c r="M436" s="184">
        <v>38.296799999999998</v>
      </c>
      <c r="N436" s="184">
        <v>48.734499999999997</v>
      </c>
      <c r="O436" s="184">
        <v>6.6816000000000004</v>
      </c>
      <c r="P436" s="184">
        <v>8.7477999999999998</v>
      </c>
      <c r="Q436" s="184">
        <v>9.5330999999999992</v>
      </c>
      <c r="R436" s="184">
        <v>5.0461</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44340</v>
      </c>
      <c r="E437" s="184">
        <v>51.594700000000003</v>
      </c>
      <c r="F437" s="184">
        <v>37.918500000000002</v>
      </c>
      <c r="G437" s="184">
        <v>37.918500000000002</v>
      </c>
      <c r="H437" s="184">
        <v>57.319299999999998</v>
      </c>
      <c r="I437" s="184">
        <v>35.235300000000002</v>
      </c>
      <c r="J437" s="184">
        <v>51.9634</v>
      </c>
      <c r="K437" s="184">
        <v>17.593299999999999</v>
      </c>
      <c r="L437" s="184">
        <v>35.065199999999997</v>
      </c>
      <c r="M437" s="184">
        <v>33.478999999999999</v>
      </c>
      <c r="N437" s="184">
        <v>38.600299999999997</v>
      </c>
      <c r="O437" s="184">
        <v>4.3578999999999999</v>
      </c>
      <c r="P437" s="184">
        <v>6.6035000000000004</v>
      </c>
      <c r="Q437" s="184">
        <v>9.8354999999999997</v>
      </c>
      <c r="R437" s="184">
        <v>3.3212000000000002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44340</v>
      </c>
      <c r="E438" s="184">
        <v>54.559600000000003</v>
      </c>
      <c r="F438" s="184">
        <v>38.656399999999998</v>
      </c>
      <c r="G438" s="184">
        <v>38.656399999999998</v>
      </c>
      <c r="H438" s="184">
        <v>58.1265</v>
      </c>
      <c r="I438" s="184">
        <v>36.087899999999998</v>
      </c>
      <c r="J438" s="184">
        <v>52.862400000000001</v>
      </c>
      <c r="K438" s="184">
        <v>18.4817</v>
      </c>
      <c r="L438" s="184">
        <v>35.972200000000001</v>
      </c>
      <c r="M438" s="184">
        <v>34.363999999999997</v>
      </c>
      <c r="N438" s="184">
        <v>39.54</v>
      </c>
      <c r="O438" s="184">
        <v>5.0327000000000002</v>
      </c>
      <c r="P438" s="184">
        <v>7.3902999999999999</v>
      </c>
      <c r="Q438" s="184">
        <v>8.7835000000000001</v>
      </c>
      <c r="R438" s="184">
        <v>3.9815999999999998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44340</v>
      </c>
      <c r="E439" s="184">
        <v>33.098199999999999</v>
      </c>
      <c r="F439" s="184">
        <v>24.604900000000001</v>
      </c>
      <c r="G439" s="184">
        <v>24.604900000000001</v>
      </c>
      <c r="H439" s="184">
        <v>32.130099999999999</v>
      </c>
      <c r="I439" s="184">
        <v>20.874400000000001</v>
      </c>
      <c r="J439" s="184">
        <v>37.328899999999997</v>
      </c>
      <c r="K439" s="184">
        <v>15.451000000000001</v>
      </c>
      <c r="L439" s="184">
        <v>26.114699999999999</v>
      </c>
      <c r="M439" s="184">
        <v>24.637899999999998</v>
      </c>
      <c r="N439" s="184">
        <v>27.170500000000001</v>
      </c>
      <c r="O439" s="184">
        <v>-0.6069</v>
      </c>
      <c r="P439" s="184">
        <v>3.1686999999999999</v>
      </c>
      <c r="Q439" s="184">
        <v>7.0827</v>
      </c>
      <c r="R439" s="184">
        <v>-4.2572000000000001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44340</v>
      </c>
      <c r="E440" s="184">
        <v>35.041200000000003</v>
      </c>
      <c r="F440" s="184">
        <v>25.3644</v>
      </c>
      <c r="G440" s="184">
        <v>25.3644</v>
      </c>
      <c r="H440" s="184">
        <v>32.928699999999999</v>
      </c>
      <c r="I440" s="184">
        <v>21.688600000000001</v>
      </c>
      <c r="J440" s="184">
        <v>38.194800000000001</v>
      </c>
      <c r="K440" s="184">
        <v>16.377400000000002</v>
      </c>
      <c r="L440" s="184">
        <v>27.071200000000001</v>
      </c>
      <c r="M440" s="184">
        <v>25.562999999999999</v>
      </c>
      <c r="N440" s="184">
        <v>28.092199999999998</v>
      </c>
      <c r="O440" s="184">
        <v>9.1300000000000006E-2</v>
      </c>
      <c r="P440" s="184">
        <v>3.9283999999999999</v>
      </c>
      <c r="Q440" s="184">
        <v>6.0045000000000002</v>
      </c>
      <c r="R440" s="184">
        <v>-3.6252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44340</v>
      </c>
      <c r="E441" s="184">
        <v>44.587499999999999</v>
      </c>
      <c r="F441" s="184">
        <v>22.909700000000001</v>
      </c>
      <c r="G441" s="184">
        <v>22.909700000000001</v>
      </c>
      <c r="H441" s="184">
        <v>29.282800000000002</v>
      </c>
      <c r="I441" s="184">
        <v>19.8019</v>
      </c>
      <c r="J441" s="184">
        <v>25.0017</v>
      </c>
      <c r="K441" s="184">
        <v>5.5316999999999998</v>
      </c>
      <c r="L441" s="184">
        <v>13.3619</v>
      </c>
      <c r="M441" s="184">
        <v>13.857699999999999</v>
      </c>
      <c r="N441" s="184">
        <v>16.5184</v>
      </c>
      <c r="O441" s="184">
        <v>8.0304000000000002</v>
      </c>
      <c r="P441" s="184">
        <v>8.1021999999999998</v>
      </c>
      <c r="Q441" s="184">
        <v>9.2569999999999997</v>
      </c>
      <c r="R441" s="184">
        <v>8.2811000000000003</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44340</v>
      </c>
      <c r="E442" s="184">
        <v>46.285299999999999</v>
      </c>
      <c r="F442" s="184">
        <v>23.518999999999998</v>
      </c>
      <c r="G442" s="184">
        <v>23.518999999999998</v>
      </c>
      <c r="H442" s="184">
        <v>29.877400000000002</v>
      </c>
      <c r="I442" s="184">
        <v>20.385400000000001</v>
      </c>
      <c r="J442" s="184">
        <v>25.5989</v>
      </c>
      <c r="K442" s="184">
        <v>6.1551999999999998</v>
      </c>
      <c r="L442" s="184">
        <v>14.040699999999999</v>
      </c>
      <c r="M442" s="184">
        <v>14.5724</v>
      </c>
      <c r="N442" s="184">
        <v>17.288</v>
      </c>
      <c r="O442" s="184">
        <v>8.5703999999999994</v>
      </c>
      <c r="P442" s="184">
        <v>8.5950000000000006</v>
      </c>
      <c r="Q442" s="184">
        <v>9.0886999999999993</v>
      </c>
      <c r="R442" s="184">
        <v>8.9011999999999993</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44340</v>
      </c>
      <c r="E443" s="184">
        <v>12.658200000000001</v>
      </c>
      <c r="F443" s="184">
        <v>46.989699999999999</v>
      </c>
      <c r="G443" s="184">
        <v>46.989699999999999</v>
      </c>
      <c r="H443" s="184">
        <v>66.625699999999995</v>
      </c>
      <c r="I443" s="184">
        <v>39.474899999999998</v>
      </c>
      <c r="J443" s="184">
        <v>51.777299999999997</v>
      </c>
      <c r="K443" s="184">
        <v>23.829000000000001</v>
      </c>
      <c r="L443" s="184">
        <v>31.3352</v>
      </c>
      <c r="M443" s="184">
        <v>25.348199999999999</v>
      </c>
      <c r="N443" s="184">
        <v>30.368200000000002</v>
      </c>
      <c r="O443" s="184">
        <v>1.8118000000000001</v>
      </c>
      <c r="P443" s="184">
        <v>3.7191000000000001</v>
      </c>
      <c r="Q443" s="184">
        <v>3.6985999999999999</v>
      </c>
      <c r="R443" s="184">
        <v>0.77380000000000004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44340</v>
      </c>
      <c r="E444" s="184">
        <v>13.7148</v>
      </c>
      <c r="F444" s="184">
        <v>48.004399999999997</v>
      </c>
      <c r="G444" s="184">
        <v>48.004399999999997</v>
      </c>
      <c r="H444" s="184">
        <v>67.588999999999999</v>
      </c>
      <c r="I444" s="184">
        <v>40.364699999999999</v>
      </c>
      <c r="J444" s="184">
        <v>52.516300000000001</v>
      </c>
      <c r="K444" s="184">
        <v>24.6736</v>
      </c>
      <c r="L444" s="184">
        <v>32.281100000000002</v>
      </c>
      <c r="M444" s="184">
        <v>26.238900000000001</v>
      </c>
      <c r="N444" s="184">
        <v>31.305800000000001</v>
      </c>
      <c r="O444" s="184">
        <v>2.5829</v>
      </c>
      <c r="P444" s="184">
        <v>4.8531000000000004</v>
      </c>
      <c r="Q444" s="184">
        <v>4.9874000000000001</v>
      </c>
      <c r="R444" s="184">
        <v>1.4433</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44340</v>
      </c>
      <c r="E445" s="184">
        <v>25.763100000000001</v>
      </c>
      <c r="F445" s="184">
        <v>53.7425</v>
      </c>
      <c r="G445" s="184">
        <v>53.7425</v>
      </c>
      <c r="H445" s="184">
        <v>87.439099999999996</v>
      </c>
      <c r="I445" s="184">
        <v>57.284500000000001</v>
      </c>
      <c r="J445" s="184">
        <v>60.782800000000002</v>
      </c>
      <c r="K445" s="184">
        <v>21.777999999999999</v>
      </c>
      <c r="L445" s="184">
        <v>31.286300000000001</v>
      </c>
      <c r="M445" s="184">
        <v>30.259399999999999</v>
      </c>
      <c r="N445" s="184">
        <v>49.004899999999999</v>
      </c>
      <c r="O445" s="184">
        <v>12.008699999999999</v>
      </c>
      <c r="P445" s="184">
        <v>13.6861</v>
      </c>
      <c r="Q445" s="184">
        <v>10.81</v>
      </c>
      <c r="R445" s="184">
        <v>13.745100000000001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44340</v>
      </c>
      <c r="E446" s="184">
        <v>24.100200000000001</v>
      </c>
      <c r="F446" s="184">
        <v>52.985199999999999</v>
      </c>
      <c r="G446" s="184">
        <v>52.985199999999999</v>
      </c>
      <c r="H446" s="184">
        <v>86.662099999999995</v>
      </c>
      <c r="I446" s="184">
        <v>56.6126</v>
      </c>
      <c r="J446" s="184">
        <v>60.298400000000001</v>
      </c>
      <c r="K446" s="184">
        <v>21.3171</v>
      </c>
      <c r="L446" s="184">
        <v>30.6265</v>
      </c>
      <c r="M446" s="184">
        <v>29.501999999999999</v>
      </c>
      <c r="N446" s="184">
        <v>48.029299999999999</v>
      </c>
      <c r="O446" s="184">
        <v>11.1564</v>
      </c>
      <c r="P446" s="184">
        <v>12.739699999999999</v>
      </c>
      <c r="Q446" s="184">
        <v>9.9186999999999994</v>
      </c>
      <c r="R446" s="184">
        <v>12.911799999999999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44340</v>
      </c>
      <c r="E447" s="184">
        <v>16.949100000000001</v>
      </c>
      <c r="F447" s="184">
        <v>5.8171999999999997</v>
      </c>
      <c r="G447" s="184">
        <v>5.8171999999999997</v>
      </c>
      <c r="H447" s="184">
        <v>20.259799999999998</v>
      </c>
      <c r="I447" s="184">
        <v>12.643700000000001</v>
      </c>
      <c r="J447" s="184">
        <v>16.190300000000001</v>
      </c>
      <c r="K447" s="184">
        <v>6.9740000000000002</v>
      </c>
      <c r="L447" s="184">
        <v>4.9490999999999996</v>
      </c>
      <c r="M447" s="184">
        <v>8.4461999999999993</v>
      </c>
      <c r="N447" s="184">
        <v>13.566700000000001</v>
      </c>
      <c r="O447" s="184">
        <v>6.9962999999999997</v>
      </c>
      <c r="P447" s="184">
        <v>6.8311000000000002</v>
      </c>
      <c r="Q447" s="184">
        <v>7.7470999999999997</v>
      </c>
      <c r="R447" s="184">
        <v>6.1577000000000002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44340</v>
      </c>
      <c r="E448" s="184">
        <v>17.431699999999999</v>
      </c>
      <c r="F448" s="184">
        <v>6.5644</v>
      </c>
      <c r="G448" s="184">
        <v>6.5644</v>
      </c>
      <c r="H448" s="184">
        <v>20.993099999999998</v>
      </c>
      <c r="I448" s="184">
        <v>13.394600000000001</v>
      </c>
      <c r="J448" s="184">
        <v>16.944199999999999</v>
      </c>
      <c r="K448" s="184">
        <v>7.7426000000000004</v>
      </c>
      <c r="L448" s="184">
        <v>5.7271999999999998</v>
      </c>
      <c r="M448" s="184">
        <v>9.2467000000000006</v>
      </c>
      <c r="N448" s="184">
        <v>14.4224</v>
      </c>
      <c r="O448" s="184">
        <v>7.6361999999999997</v>
      </c>
      <c r="P448" s="184">
        <v>7.3212000000000002</v>
      </c>
      <c r="Q448" s="184">
        <v>8.1757000000000009</v>
      </c>
      <c r="R448" s="184">
        <v>6.9488000000000003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44340</v>
      </c>
      <c r="E449" s="184">
        <v>72.777100000000004</v>
      </c>
      <c r="F449" s="184">
        <v>30.7714</v>
      </c>
      <c r="G449" s="184">
        <v>30.7714</v>
      </c>
      <c r="H449" s="184">
        <v>53.2712</v>
      </c>
      <c r="I449" s="184">
        <v>32.935200000000002</v>
      </c>
      <c r="J449" s="184">
        <v>50.150500000000001</v>
      </c>
      <c r="K449" s="184">
        <v>17.404499999999999</v>
      </c>
      <c r="L449" s="184">
        <v>28.1372</v>
      </c>
      <c r="M449" s="184">
        <v>28.226199999999999</v>
      </c>
      <c r="N449" s="184">
        <v>41.292900000000003</v>
      </c>
      <c r="O449" s="184">
        <v>13.534599999999999</v>
      </c>
      <c r="P449" s="184">
        <v>13.4749</v>
      </c>
      <c r="Q449" s="184">
        <v>12.0509</v>
      </c>
      <c r="R449" s="184">
        <v>14.3184</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44340</v>
      </c>
      <c r="E450" s="184">
        <v>76.783299999999997</v>
      </c>
      <c r="F450" s="184">
        <v>32.092300000000002</v>
      </c>
      <c r="G450" s="184">
        <v>32.092300000000002</v>
      </c>
      <c r="H450" s="184">
        <v>54.594200000000001</v>
      </c>
      <c r="I450" s="184">
        <v>34.284100000000002</v>
      </c>
      <c r="J450" s="184">
        <v>51.5411</v>
      </c>
      <c r="K450" s="184">
        <v>18.801500000000001</v>
      </c>
      <c r="L450" s="184">
        <v>29.6676</v>
      </c>
      <c r="M450" s="184">
        <v>29.829699999999999</v>
      </c>
      <c r="N450" s="184">
        <v>43.132399999999997</v>
      </c>
      <c r="O450" s="184">
        <v>14.687900000000001</v>
      </c>
      <c r="P450" s="184">
        <v>14.237299999999999</v>
      </c>
      <c r="Q450" s="184">
        <v>12.215199999999999</v>
      </c>
      <c r="R450" s="184">
        <v>15.8027</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44340</v>
      </c>
      <c r="E451" s="184">
        <v>34.732500000000002</v>
      </c>
      <c r="F451" s="184">
        <v>5.0464000000000002</v>
      </c>
      <c r="G451" s="184">
        <v>5.0464000000000002</v>
      </c>
      <c r="H451" s="184">
        <v>9.2943999999999996</v>
      </c>
      <c r="I451" s="184">
        <v>8.5099</v>
      </c>
      <c r="J451" s="184">
        <v>8.3335000000000008</v>
      </c>
      <c r="K451" s="184">
        <v>6.4318</v>
      </c>
      <c r="L451" s="184">
        <v>5.4066000000000001</v>
      </c>
      <c r="M451" s="184">
        <v>7.0879000000000003</v>
      </c>
      <c r="N451" s="184">
        <v>8.0752000000000006</v>
      </c>
      <c r="O451" s="184">
        <v>8.1730999999999998</v>
      </c>
      <c r="P451" s="184">
        <v>7.9993999999999996</v>
      </c>
      <c r="Q451" s="184">
        <v>7.3986000000000001</v>
      </c>
      <c r="R451" s="184">
        <v>8.4122000000000003</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44340</v>
      </c>
      <c r="E452" s="184">
        <v>35.785299999999999</v>
      </c>
      <c r="F452" s="184">
        <v>5.3402000000000003</v>
      </c>
      <c r="G452" s="184">
        <v>5.3402000000000003</v>
      </c>
      <c r="H452" s="184">
        <v>9.5907999999999998</v>
      </c>
      <c r="I452" s="184">
        <v>8.8013999999999992</v>
      </c>
      <c r="J452" s="184">
        <v>8.5571000000000002</v>
      </c>
      <c r="K452" s="184">
        <v>6.6238999999999999</v>
      </c>
      <c r="L452" s="184">
        <v>5.5904999999999996</v>
      </c>
      <c r="M452" s="184">
        <v>7.3019999999999996</v>
      </c>
      <c r="N452" s="184">
        <v>8.3295999999999992</v>
      </c>
      <c r="O452" s="184">
        <v>8.6697000000000006</v>
      </c>
      <c r="P452" s="184">
        <v>8.4967000000000006</v>
      </c>
      <c r="Q452" s="184">
        <v>8.9946000000000002</v>
      </c>
      <c r="R452" s="184">
        <v>8.7288999999999994</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44340</v>
      </c>
      <c r="E453" s="184">
        <v>41.853900000000003</v>
      </c>
      <c r="F453" s="184">
        <v>24.817599999999999</v>
      </c>
      <c r="G453" s="184">
        <v>24.817599999999999</v>
      </c>
      <c r="H453" s="184">
        <v>34.221800000000002</v>
      </c>
      <c r="I453" s="184">
        <v>25.474599999999999</v>
      </c>
      <c r="J453" s="184">
        <v>30.422699999999999</v>
      </c>
      <c r="K453" s="184">
        <v>15.0884</v>
      </c>
      <c r="L453" s="184">
        <v>15.0862</v>
      </c>
      <c r="M453" s="184">
        <v>16.010100000000001</v>
      </c>
      <c r="N453" s="184">
        <v>25.3383</v>
      </c>
      <c r="O453" s="184">
        <v>9.2376000000000005</v>
      </c>
      <c r="P453" s="184">
        <v>8.5711999999999993</v>
      </c>
      <c r="Q453" s="184">
        <v>8.5531000000000006</v>
      </c>
      <c r="R453" s="184">
        <v>10.044</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44340</v>
      </c>
      <c r="E454" s="184">
        <v>43.732199999999999</v>
      </c>
      <c r="F454" s="184">
        <v>25.4815</v>
      </c>
      <c r="G454" s="184">
        <v>25.4815</v>
      </c>
      <c r="H454" s="184">
        <v>34.832299999999996</v>
      </c>
      <c r="I454" s="184">
        <v>26.023299999999999</v>
      </c>
      <c r="J454" s="184">
        <v>30.938300000000002</v>
      </c>
      <c r="K454" s="184">
        <v>15.587400000000001</v>
      </c>
      <c r="L454" s="184">
        <v>15.5976</v>
      </c>
      <c r="M454" s="184">
        <v>16.541499999999999</v>
      </c>
      <c r="N454" s="184">
        <v>25.985900000000001</v>
      </c>
      <c r="O454" s="184">
        <v>9.8170999999999999</v>
      </c>
      <c r="P454" s="184">
        <v>9.1164000000000005</v>
      </c>
      <c r="Q454" s="184">
        <v>9.2944999999999993</v>
      </c>
      <c r="R454" s="184">
        <v>10.65</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44340</v>
      </c>
      <c r="E455" s="184">
        <v>35.867800000000003</v>
      </c>
      <c r="F455" s="184">
        <v>4.3433999999999999</v>
      </c>
      <c r="G455" s="184">
        <v>4.3433999999999999</v>
      </c>
      <c r="H455" s="184">
        <v>7.6288</v>
      </c>
      <c r="I455" s="184">
        <v>4.9302999999999999</v>
      </c>
      <c r="J455" s="184">
        <v>7.0537999999999998</v>
      </c>
      <c r="K455" s="184">
        <v>7.6191000000000004</v>
      </c>
      <c r="L455" s="184">
        <v>3.5529000000000002</v>
      </c>
      <c r="M455" s="184">
        <v>5.6196999999999999</v>
      </c>
      <c r="N455" s="184">
        <v>6.6722000000000001</v>
      </c>
      <c r="O455" s="184">
        <v>9.4718</v>
      </c>
      <c r="P455" s="184">
        <v>8.3710000000000004</v>
      </c>
      <c r="Q455" s="184">
        <v>8.7704000000000004</v>
      </c>
      <c r="R455" s="184">
        <v>9.3497000000000003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44340</v>
      </c>
      <c r="E456" s="184">
        <v>34.624499999999998</v>
      </c>
      <c r="F456" s="184">
        <v>4.0423</v>
      </c>
      <c r="G456" s="184">
        <v>4.0423</v>
      </c>
      <c r="H456" s="184">
        <v>7.2990000000000004</v>
      </c>
      <c r="I456" s="184">
        <v>4.5861000000000001</v>
      </c>
      <c r="J456" s="184">
        <v>6.7030000000000003</v>
      </c>
      <c r="K456" s="184">
        <v>7.2529000000000003</v>
      </c>
      <c r="L456" s="184">
        <v>3.1768000000000001</v>
      </c>
      <c r="M456" s="184">
        <v>5.2310999999999996</v>
      </c>
      <c r="N456" s="184">
        <v>6.2716000000000003</v>
      </c>
      <c r="O456" s="184">
        <v>9.0533999999999999</v>
      </c>
      <c r="P456" s="184">
        <v>7.9321000000000002</v>
      </c>
      <c r="Q456" s="184">
        <v>7.7184999999999997</v>
      </c>
      <c r="R456" s="184">
        <v>8.9313000000000002</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44340</v>
      </c>
      <c r="E457" s="184">
        <v>25.792400000000001</v>
      </c>
      <c r="F457" s="184">
        <v>12.655099999999999</v>
      </c>
      <c r="G457" s="184">
        <v>12.655099999999999</v>
      </c>
      <c r="H457" s="184">
        <v>32.5276</v>
      </c>
      <c r="I457" s="184">
        <v>17.246700000000001</v>
      </c>
      <c r="J457" s="184">
        <v>20.439299999999999</v>
      </c>
      <c r="K457" s="184">
        <v>4.9973000000000001</v>
      </c>
      <c r="L457" s="184">
        <v>9.1217000000000006</v>
      </c>
      <c r="M457" s="184">
        <v>10.4542</v>
      </c>
      <c r="N457" s="184">
        <v>14.6241</v>
      </c>
      <c r="O457" s="184">
        <v>7.8924000000000003</v>
      </c>
      <c r="P457" s="184">
        <v>8.4863</v>
      </c>
      <c r="Q457" s="184">
        <v>9.0251999999999999</v>
      </c>
      <c r="R457" s="184">
        <v>8.2370000000000001</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44340</v>
      </c>
      <c r="E458" s="184">
        <v>24.658000000000001</v>
      </c>
      <c r="F458" s="184">
        <v>12.001899999999999</v>
      </c>
      <c r="G458" s="184">
        <v>12.001899999999999</v>
      </c>
      <c r="H458" s="184">
        <v>31.849599999999999</v>
      </c>
      <c r="I458" s="184">
        <v>16.5885</v>
      </c>
      <c r="J458" s="184">
        <v>19.770299999999999</v>
      </c>
      <c r="K458" s="184">
        <v>4.3262</v>
      </c>
      <c r="L458" s="184">
        <v>8.4154999999999998</v>
      </c>
      <c r="M458" s="184">
        <v>9.7289999999999992</v>
      </c>
      <c r="N458" s="184">
        <v>13.866199999999999</v>
      </c>
      <c r="O458" s="184">
        <v>7.0961999999999996</v>
      </c>
      <c r="P458" s="184">
        <v>7.7614999999999998</v>
      </c>
      <c r="Q458" s="184">
        <v>8.3239000000000001</v>
      </c>
      <c r="R458" s="184">
        <v>7.4958</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44340</v>
      </c>
      <c r="E459" s="184">
        <v>28.034099999999999</v>
      </c>
      <c r="F459" s="184">
        <v>33.5533</v>
      </c>
      <c r="G459" s="184">
        <v>33.5533</v>
      </c>
      <c r="H459" s="184">
        <v>68.441199999999995</v>
      </c>
      <c r="I459" s="184">
        <v>34.927100000000003</v>
      </c>
      <c r="J459" s="184">
        <v>41.4161</v>
      </c>
      <c r="K459" s="184">
        <v>8.7617999999999991</v>
      </c>
      <c r="L459" s="184">
        <v>17.697600000000001</v>
      </c>
      <c r="M459" s="184">
        <v>18.940300000000001</v>
      </c>
      <c r="N459" s="184">
        <v>27.524100000000001</v>
      </c>
      <c r="O459" s="184">
        <v>8.1455000000000002</v>
      </c>
      <c r="P459" s="184">
        <v>9.1544000000000008</v>
      </c>
      <c r="Q459" s="184">
        <v>9.4907000000000004</v>
      </c>
      <c r="R459" s="184">
        <v>9.5496999999999996</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44340</v>
      </c>
      <c r="E460" s="184">
        <v>26.875599999999999</v>
      </c>
      <c r="F460" s="184">
        <v>32.864199999999997</v>
      </c>
      <c r="G460" s="184">
        <v>32.864199999999997</v>
      </c>
      <c r="H460" s="184">
        <v>67.726200000000006</v>
      </c>
      <c r="I460" s="184">
        <v>34.211500000000001</v>
      </c>
      <c r="J460" s="184">
        <v>40.6873</v>
      </c>
      <c r="K460" s="184">
        <v>8.0408000000000008</v>
      </c>
      <c r="L460" s="184">
        <v>16.912700000000001</v>
      </c>
      <c r="M460" s="184">
        <v>18.137599999999999</v>
      </c>
      <c r="N460" s="184">
        <v>26.6555</v>
      </c>
      <c r="O460" s="184">
        <v>7.3992000000000004</v>
      </c>
      <c r="P460" s="184">
        <v>8.4727999999999994</v>
      </c>
      <c r="Q460" s="184">
        <v>9.1534999999999993</v>
      </c>
      <c r="R460" s="184">
        <v>8.8016000000000005</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44340</v>
      </c>
      <c r="E461" s="184">
        <v>119.152</v>
      </c>
      <c r="F461" s="184">
        <v>54.669400000000003</v>
      </c>
      <c r="G461" s="184">
        <v>54.669400000000003</v>
      </c>
      <c r="H461" s="184">
        <v>108.87390000000001</v>
      </c>
      <c r="I461" s="184">
        <v>61.479199999999999</v>
      </c>
      <c r="J461" s="184">
        <v>59.220700000000001</v>
      </c>
      <c r="K461" s="184">
        <v>21.266300000000001</v>
      </c>
      <c r="L461" s="184">
        <v>27.771699999999999</v>
      </c>
      <c r="M461" s="184">
        <v>30.121099999999998</v>
      </c>
      <c r="N461" s="184">
        <v>51.089500000000001</v>
      </c>
      <c r="O461" s="184">
        <v>16.232099999999999</v>
      </c>
      <c r="P461" s="184">
        <v>14.041499999999999</v>
      </c>
      <c r="Q461" s="184">
        <v>15.892099999999999</v>
      </c>
      <c r="R461" s="184">
        <v>20.973199999999999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44340</v>
      </c>
      <c r="E462" s="184">
        <v>124.24299999999999</v>
      </c>
      <c r="F462" s="184">
        <v>55.383499999999998</v>
      </c>
      <c r="G462" s="184">
        <v>55.383499999999998</v>
      </c>
      <c r="H462" s="184">
        <v>109.6558</v>
      </c>
      <c r="I462" s="184">
        <v>62.308599999999998</v>
      </c>
      <c r="J462" s="184">
        <v>60.080599999999997</v>
      </c>
      <c r="K462" s="184">
        <v>22.0566</v>
      </c>
      <c r="L462" s="184">
        <v>28.510999999999999</v>
      </c>
      <c r="M462" s="184">
        <v>30.908300000000001</v>
      </c>
      <c r="N462" s="184">
        <v>51.9756</v>
      </c>
      <c r="O462" s="184">
        <v>16.985099999999999</v>
      </c>
      <c r="P462" s="184">
        <v>14.851699999999999</v>
      </c>
      <c r="Q462" s="184">
        <v>14.747999999999999</v>
      </c>
      <c r="R462" s="184">
        <v>21.585699999999999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44340</v>
      </c>
      <c r="E463" s="184">
        <v>22.663900000000002</v>
      </c>
      <c r="F463" s="184">
        <v>21.996099999999998</v>
      </c>
      <c r="G463" s="184">
        <v>21.996099999999998</v>
      </c>
      <c r="H463" s="184">
        <v>41.697400000000002</v>
      </c>
      <c r="I463" s="184">
        <v>21.912800000000001</v>
      </c>
      <c r="J463" s="184">
        <v>24.961300000000001</v>
      </c>
      <c r="K463" s="184">
        <v>8.2739999999999991</v>
      </c>
      <c r="L463" s="184">
        <v>12.2479</v>
      </c>
      <c r="M463" s="184">
        <v>13.4925</v>
      </c>
      <c r="N463" s="184">
        <v>22.196200000000001</v>
      </c>
      <c r="O463" s="184">
        <v>9.4979999999999993</v>
      </c>
      <c r="P463" s="184">
        <v>9.7334999999999994</v>
      </c>
      <c r="Q463" s="184">
        <v>9.6585000000000001</v>
      </c>
      <c r="R463" s="184">
        <v>10.795500000000001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44340</v>
      </c>
      <c r="E464" s="184">
        <v>22.481999999999999</v>
      </c>
      <c r="F464" s="184">
        <v>21.685500000000001</v>
      </c>
      <c r="G464" s="184">
        <v>21.685500000000001</v>
      </c>
      <c r="H464" s="184">
        <v>41.330500000000001</v>
      </c>
      <c r="I464" s="184">
        <v>21.549099999999999</v>
      </c>
      <c r="J464" s="184">
        <v>24.583300000000001</v>
      </c>
      <c r="K464" s="184">
        <v>7.8983999999999996</v>
      </c>
      <c r="L464" s="184">
        <v>11.8552</v>
      </c>
      <c r="M464" s="184">
        <v>13.089700000000001</v>
      </c>
      <c r="N464" s="184">
        <v>21.7898</v>
      </c>
      <c r="O464" s="184">
        <v>9.2347000000000001</v>
      </c>
      <c r="P464" s="184">
        <v>9.5382999999999996</v>
      </c>
      <c r="Q464" s="184">
        <v>9.5007000000000001</v>
      </c>
      <c r="R464" s="184">
        <v>10.4795</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23.130915909090898</v>
      </c>
      <c r="G465" s="186">
        <v>23.130915909090898</v>
      </c>
      <c r="H465" s="186">
        <v>43.699286363636354</v>
      </c>
      <c r="I465" s="186">
        <v>25.95805681818182</v>
      </c>
      <c r="J465" s="186">
        <v>32.718622727272717</v>
      </c>
      <c r="K465" s="186">
        <v>13.080547727272727</v>
      </c>
      <c r="L465" s="186">
        <v>17.532859090909088</v>
      </c>
      <c r="M465" s="186">
        <v>18.56216818181818</v>
      </c>
      <c r="N465" s="186">
        <v>25.192350000000008</v>
      </c>
      <c r="O465" s="186">
        <v>8.6101763157894755</v>
      </c>
      <c r="P465" s="186">
        <v>9.0807342105263178</v>
      </c>
      <c r="Q465" s="186">
        <v>9.3200931818181783</v>
      </c>
      <c r="R465" s="186">
        <v>9.28072894736842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23.98555</v>
      </c>
      <c r="G466" s="186">
        <v>23.98555</v>
      </c>
      <c r="H466" s="186">
        <v>38.081400000000002</v>
      </c>
      <c r="I466" s="186">
        <v>23.6937</v>
      </c>
      <c r="J466" s="186">
        <v>31.2545</v>
      </c>
      <c r="K466" s="186">
        <v>11.3263</v>
      </c>
      <c r="L466" s="186">
        <v>15.341899999999999</v>
      </c>
      <c r="M466" s="186">
        <v>16.790399999999998</v>
      </c>
      <c r="N466" s="186">
        <v>24.1904</v>
      </c>
      <c r="O466" s="186">
        <v>8.6200499999999991</v>
      </c>
      <c r="P466" s="186">
        <v>8.5339500000000008</v>
      </c>
      <c r="Q466" s="186">
        <v>9.0569500000000005</v>
      </c>
      <c r="R466" s="186">
        <v>8.9162499999999998</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44340</v>
      </c>
      <c r="E469" s="184">
        <v>216.77</v>
      </c>
      <c r="F469" s="184">
        <v>0.57999999999999996</v>
      </c>
      <c r="G469" s="184">
        <v>0.57999999999999996</v>
      </c>
      <c r="H469" s="184">
        <v>1.9565999999999999</v>
      </c>
      <c r="I469" s="184">
        <v>2.1248</v>
      </c>
      <c r="J469" s="184">
        <v>8.3903999999999996</v>
      </c>
      <c r="K469" s="184">
        <v>13.1663</v>
      </c>
      <c r="L469" s="184">
        <v>23.171800000000001</v>
      </c>
      <c r="M469" s="184">
        <v>30.004799999999999</v>
      </c>
      <c r="N469" s="184">
        <v>67.739699999999999</v>
      </c>
      <c r="O469" s="184">
        <v>8.9818999999999996</v>
      </c>
      <c r="P469" s="184">
        <v>11.407400000000001</v>
      </c>
      <c r="Q469" s="184">
        <v>18.310099999999998</v>
      </c>
      <c r="R469" s="184">
        <v>17.205500000000001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44340</v>
      </c>
      <c r="E470" s="184">
        <v>230.7</v>
      </c>
      <c r="F470" s="184">
        <v>0.58860000000000001</v>
      </c>
      <c r="G470" s="184">
        <v>0.58860000000000001</v>
      </c>
      <c r="H470" s="184">
        <v>1.9714</v>
      </c>
      <c r="I470" s="184">
        <v>2.1520000000000001</v>
      </c>
      <c r="J470" s="184">
        <v>8.4524000000000008</v>
      </c>
      <c r="K470" s="184">
        <v>13.332700000000001</v>
      </c>
      <c r="L470" s="184">
        <v>23.560600000000001</v>
      </c>
      <c r="M470" s="184">
        <v>30.656400000000001</v>
      </c>
      <c r="N470" s="184">
        <v>68.899600000000007</v>
      </c>
      <c r="O470" s="184">
        <v>9.7166999999999994</v>
      </c>
      <c r="P470" s="184">
        <v>12.2211</v>
      </c>
      <c r="Q470" s="184">
        <v>11.078900000000001</v>
      </c>
      <c r="R470" s="184">
        <v>17.985800000000001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44340</v>
      </c>
      <c r="E471" s="184">
        <v>11.664</v>
      </c>
      <c r="F471" s="184">
        <v>0.1804</v>
      </c>
      <c r="G471" s="184">
        <v>0.1804</v>
      </c>
      <c r="H471" s="184">
        <v>1.8423</v>
      </c>
      <c r="I471" s="184">
        <v>2.8298999999999999</v>
      </c>
      <c r="J471" s="184">
        <v>8.5730000000000004</v>
      </c>
      <c r="K471" s="184">
        <v>7.7206999999999999</v>
      </c>
      <c r="L471" s="184"/>
      <c r="M471" s="184"/>
      <c r="N471" s="184"/>
      <c r="O471" s="184"/>
      <c r="P471" s="184"/>
      <c r="Q471" s="184">
        <v>16.64</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44340</v>
      </c>
      <c r="E472" s="184">
        <v>11.579000000000001</v>
      </c>
      <c r="F472" s="184">
        <v>0.17299999999999999</v>
      </c>
      <c r="G472" s="184">
        <v>0.17299999999999999</v>
      </c>
      <c r="H472" s="184">
        <v>1.8112999999999999</v>
      </c>
      <c r="I472" s="184">
        <v>2.7690999999999999</v>
      </c>
      <c r="J472" s="184">
        <v>8.4277999999999995</v>
      </c>
      <c r="K472" s="184">
        <v>7.2824999999999998</v>
      </c>
      <c r="L472" s="184"/>
      <c r="M472" s="184"/>
      <c r="N472" s="184"/>
      <c r="O472" s="184"/>
      <c r="P472" s="184"/>
      <c r="Q472" s="184">
        <v>15.79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44340</v>
      </c>
      <c r="E473" s="184">
        <v>21.61</v>
      </c>
      <c r="F473" s="184">
        <v>0.65210000000000001</v>
      </c>
      <c r="G473" s="184">
        <v>0.65210000000000001</v>
      </c>
      <c r="H473" s="184">
        <v>2.5629</v>
      </c>
      <c r="I473" s="184">
        <v>2.4655999999999998</v>
      </c>
      <c r="J473" s="184">
        <v>10.5937</v>
      </c>
      <c r="K473" s="184">
        <v>9.3622999999999994</v>
      </c>
      <c r="L473" s="184">
        <v>31.288</v>
      </c>
      <c r="M473" s="184">
        <v>38.436900000000001</v>
      </c>
      <c r="N473" s="184">
        <v>78.006600000000006</v>
      </c>
      <c r="O473" s="184">
        <v>7.8559000000000001</v>
      </c>
      <c r="P473" s="184">
        <v>13.36</v>
      </c>
      <c r="Q473" s="184">
        <v>11.589</v>
      </c>
      <c r="R473" s="184">
        <v>13.5649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44340</v>
      </c>
      <c r="E474" s="184">
        <v>22.78</v>
      </c>
      <c r="F474" s="184">
        <v>0.66279999999999994</v>
      </c>
      <c r="G474" s="184">
        <v>0.66279999999999994</v>
      </c>
      <c r="H474" s="184">
        <v>2.5663999999999998</v>
      </c>
      <c r="I474" s="184">
        <v>2.4741</v>
      </c>
      <c r="J474" s="184">
        <v>10.636200000000001</v>
      </c>
      <c r="K474" s="184">
        <v>9.5718999999999994</v>
      </c>
      <c r="L474" s="184">
        <v>31.905000000000001</v>
      </c>
      <c r="M474" s="184">
        <v>39.327199999999998</v>
      </c>
      <c r="N474" s="184">
        <v>79.653000000000006</v>
      </c>
      <c r="O474" s="184">
        <v>8.7455999999999996</v>
      </c>
      <c r="P474" s="184">
        <v>14.2462</v>
      </c>
      <c r="Q474" s="184">
        <v>12.429399999999999</v>
      </c>
      <c r="R474" s="184">
        <v>14.4976</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44340</v>
      </c>
      <c r="E475" s="184">
        <v>15.25</v>
      </c>
      <c r="F475" s="184">
        <v>6.5600000000000006E-2</v>
      </c>
      <c r="G475" s="184">
        <v>6.5600000000000006E-2</v>
      </c>
      <c r="H475" s="184">
        <v>2.4177</v>
      </c>
      <c r="I475" s="184">
        <v>2.3490000000000002</v>
      </c>
      <c r="J475" s="184">
        <v>6.5688000000000004</v>
      </c>
      <c r="K475" s="184">
        <v>6.4200999999999997</v>
      </c>
      <c r="L475" s="184">
        <v>17.851600000000001</v>
      </c>
      <c r="M475" s="184">
        <v>27.401800000000001</v>
      </c>
      <c r="N475" s="184">
        <v>60.021000000000001</v>
      </c>
      <c r="O475" s="184"/>
      <c r="P475" s="184"/>
      <c r="Q475" s="184">
        <v>19.0107</v>
      </c>
      <c r="R475" s="184">
        <v>22.6616</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44340</v>
      </c>
      <c r="E476" s="184">
        <v>14.73</v>
      </c>
      <c r="F476" s="184">
        <v>0</v>
      </c>
      <c r="G476" s="184">
        <v>0</v>
      </c>
      <c r="H476" s="184">
        <v>2.2917000000000001</v>
      </c>
      <c r="I476" s="184">
        <v>2.2206999999999999</v>
      </c>
      <c r="J476" s="184">
        <v>6.4306000000000001</v>
      </c>
      <c r="K476" s="184">
        <v>6.2004000000000001</v>
      </c>
      <c r="L476" s="184">
        <v>17.277100000000001</v>
      </c>
      <c r="M476" s="184">
        <v>26.437799999999999</v>
      </c>
      <c r="N476" s="184">
        <v>58.387099999999997</v>
      </c>
      <c r="O476" s="184"/>
      <c r="P476" s="184"/>
      <c r="Q476" s="184">
        <v>17.319900000000001</v>
      </c>
      <c r="R476" s="184">
        <v>21.033300000000001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44340</v>
      </c>
      <c r="E477" s="184">
        <v>73.73</v>
      </c>
      <c r="F477" s="184">
        <v>4.07E-2</v>
      </c>
      <c r="G477" s="184">
        <v>4.07E-2</v>
      </c>
      <c r="H477" s="184">
        <v>1.2219</v>
      </c>
      <c r="I477" s="184">
        <v>0.83420000000000005</v>
      </c>
      <c r="J477" s="184">
        <v>5.5548000000000002</v>
      </c>
      <c r="K477" s="184">
        <v>5.4188999999999998</v>
      </c>
      <c r="L477" s="184">
        <v>20.316600000000001</v>
      </c>
      <c r="M477" s="184">
        <v>31.8491</v>
      </c>
      <c r="N477" s="184">
        <v>62.186500000000002</v>
      </c>
      <c r="O477" s="184">
        <v>12.4178</v>
      </c>
      <c r="P477" s="184">
        <v>17.9221</v>
      </c>
      <c r="Q477" s="184">
        <v>12.7758</v>
      </c>
      <c r="R477" s="184">
        <v>17.247800000000002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44340</v>
      </c>
      <c r="E478" s="184">
        <v>77.02</v>
      </c>
      <c r="F478" s="184">
        <v>5.1999999999999998E-2</v>
      </c>
      <c r="G478" s="184">
        <v>5.1999999999999998E-2</v>
      </c>
      <c r="H478" s="184">
        <v>1.2355</v>
      </c>
      <c r="I478" s="184">
        <v>0.86429999999999996</v>
      </c>
      <c r="J478" s="184">
        <v>5.6081000000000003</v>
      </c>
      <c r="K478" s="184">
        <v>5.5502000000000002</v>
      </c>
      <c r="L478" s="184">
        <v>20.569800000000001</v>
      </c>
      <c r="M478" s="184">
        <v>32.314</v>
      </c>
      <c r="N478" s="184">
        <v>62.970799999999997</v>
      </c>
      <c r="O478" s="184">
        <v>13.127800000000001</v>
      </c>
      <c r="P478" s="184">
        <v>18.511900000000001</v>
      </c>
      <c r="Q478" s="184">
        <v>13.5685</v>
      </c>
      <c r="R478" s="184">
        <v>17.8718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44340</v>
      </c>
      <c r="E479" s="184">
        <v>67.376599999999996</v>
      </c>
      <c r="F479" s="184">
        <v>0.67579999999999996</v>
      </c>
      <c r="G479" s="184">
        <v>0.67579999999999996</v>
      </c>
      <c r="H479" s="184">
        <v>1.5858000000000001</v>
      </c>
      <c r="I479" s="184">
        <v>1.6398999999999999</v>
      </c>
      <c r="J479" s="184">
        <v>6.3620000000000001</v>
      </c>
      <c r="K479" s="184">
        <v>8.6532</v>
      </c>
      <c r="L479" s="184">
        <v>30.205100000000002</v>
      </c>
      <c r="M479" s="184">
        <v>45.135599999999997</v>
      </c>
      <c r="N479" s="184">
        <v>85.282300000000006</v>
      </c>
      <c r="O479" s="184">
        <v>12.2201</v>
      </c>
      <c r="P479" s="184">
        <v>15.8908</v>
      </c>
      <c r="Q479" s="184">
        <v>13.5359</v>
      </c>
      <c r="R479" s="184">
        <v>20.689399999999999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44340</v>
      </c>
      <c r="E480" s="184">
        <v>71.370599999999996</v>
      </c>
      <c r="F480" s="184">
        <v>0.68159999999999998</v>
      </c>
      <c r="G480" s="184">
        <v>0.68159999999999998</v>
      </c>
      <c r="H480" s="184">
        <v>1.5993999999999999</v>
      </c>
      <c r="I480" s="184">
        <v>1.6669</v>
      </c>
      <c r="J480" s="184">
        <v>6.4242999999999997</v>
      </c>
      <c r="K480" s="184">
        <v>8.8455999999999992</v>
      </c>
      <c r="L480" s="184">
        <v>30.711600000000001</v>
      </c>
      <c r="M480" s="184">
        <v>46.070399999999999</v>
      </c>
      <c r="N480" s="184">
        <v>87.051000000000002</v>
      </c>
      <c r="O480" s="184">
        <v>13.1464</v>
      </c>
      <c r="P480" s="184">
        <v>16.792400000000001</v>
      </c>
      <c r="Q480" s="184">
        <v>14.216799999999999</v>
      </c>
      <c r="R480" s="184">
        <v>21.8047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44340</v>
      </c>
      <c r="E481" s="184">
        <v>94.484300000000005</v>
      </c>
      <c r="F481" s="184">
        <v>0.30690000000000001</v>
      </c>
      <c r="G481" s="184">
        <v>0.30690000000000001</v>
      </c>
      <c r="H481" s="184">
        <v>1.5293000000000001</v>
      </c>
      <c r="I481" s="184">
        <v>0.68759999999999999</v>
      </c>
      <c r="J481" s="184">
        <v>7.8516000000000004</v>
      </c>
      <c r="K481" s="184">
        <v>9.0685000000000002</v>
      </c>
      <c r="L481" s="184">
        <v>24.3825</v>
      </c>
      <c r="M481" s="184">
        <v>32.147500000000001</v>
      </c>
      <c r="N481" s="184">
        <v>65.516599999999997</v>
      </c>
      <c r="O481" s="184">
        <v>13.4153</v>
      </c>
      <c r="P481" s="184">
        <v>15.611499999999999</v>
      </c>
      <c r="Q481" s="184">
        <v>12.6309</v>
      </c>
      <c r="R481" s="184">
        <v>18.572700000000001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44340</v>
      </c>
      <c r="E482" s="184">
        <v>89.767200000000003</v>
      </c>
      <c r="F482" s="184">
        <v>0.30259999999999998</v>
      </c>
      <c r="G482" s="184">
        <v>0.30259999999999998</v>
      </c>
      <c r="H482" s="184">
        <v>1.5184</v>
      </c>
      <c r="I482" s="184">
        <v>0.66590000000000005</v>
      </c>
      <c r="J482" s="184">
        <v>7.8006000000000002</v>
      </c>
      <c r="K482" s="184">
        <v>8.9149999999999991</v>
      </c>
      <c r="L482" s="184">
        <v>24.029499999999999</v>
      </c>
      <c r="M482" s="184">
        <v>31.582599999999999</v>
      </c>
      <c r="N482" s="184">
        <v>64.575800000000001</v>
      </c>
      <c r="O482" s="184">
        <v>12.7521</v>
      </c>
      <c r="P482" s="184">
        <v>14.912699999999999</v>
      </c>
      <c r="Q482" s="184">
        <v>14.6347</v>
      </c>
      <c r="R482" s="184">
        <v>17.9099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0.3544357142857143</v>
      </c>
      <c r="G483" s="186">
        <v>0.3544357142857143</v>
      </c>
      <c r="H483" s="186">
        <v>1.8650428571428572</v>
      </c>
      <c r="I483" s="186">
        <v>1.8388571428571432</v>
      </c>
      <c r="J483" s="186">
        <v>7.69102142857143</v>
      </c>
      <c r="K483" s="186">
        <v>8.536307142857142</v>
      </c>
      <c r="L483" s="186">
        <v>24.605766666666668</v>
      </c>
      <c r="M483" s="186">
        <v>34.280341666666665</v>
      </c>
      <c r="N483" s="186">
        <v>70.024166666666659</v>
      </c>
      <c r="O483" s="186">
        <v>11.237959999999999</v>
      </c>
      <c r="P483" s="186">
        <v>15.087610000000002</v>
      </c>
      <c r="Q483" s="186">
        <v>14.537900000000002</v>
      </c>
      <c r="R483" s="186">
        <v>18.420416666666664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0.30474999999999997</v>
      </c>
      <c r="G484" s="186">
        <v>0.30474999999999997</v>
      </c>
      <c r="H484" s="186">
        <v>1.8268</v>
      </c>
      <c r="I484" s="186">
        <v>2.1383999999999999</v>
      </c>
      <c r="J484" s="186">
        <v>7.8261000000000003</v>
      </c>
      <c r="K484" s="186">
        <v>8.7493999999999996</v>
      </c>
      <c r="L484" s="186">
        <v>23.79505</v>
      </c>
      <c r="M484" s="186">
        <v>31.9983</v>
      </c>
      <c r="N484" s="186">
        <v>66.628150000000005</v>
      </c>
      <c r="O484" s="186">
        <v>12.318950000000001</v>
      </c>
      <c r="P484" s="186">
        <v>15.2621</v>
      </c>
      <c r="Q484" s="186">
        <v>13.89265</v>
      </c>
      <c r="R484" s="186">
        <v>17.947850000000003</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44340</v>
      </c>
      <c r="E487" s="184">
        <v>36.565899999999999</v>
      </c>
      <c r="F487" s="184">
        <v>3.4946999999999999</v>
      </c>
      <c r="G487" s="184">
        <v>3.4946999999999999</v>
      </c>
      <c r="H487" s="184">
        <v>9.4428999999999998</v>
      </c>
      <c r="I487" s="184">
        <v>7.8021000000000003</v>
      </c>
      <c r="J487" s="184">
        <v>8.7226999999999997</v>
      </c>
      <c r="K487" s="184">
        <v>10.443199999999999</v>
      </c>
      <c r="L487" s="184">
        <v>6.0414000000000003</v>
      </c>
      <c r="M487" s="184">
        <v>7.8547000000000002</v>
      </c>
      <c r="N487" s="184">
        <v>9.3202999999999996</v>
      </c>
      <c r="O487" s="184">
        <v>6.1444000000000001</v>
      </c>
      <c r="P487" s="184">
        <v>6.0805999999999996</v>
      </c>
      <c r="Q487" s="184">
        <v>7.8190999999999997</v>
      </c>
      <c r="R487" s="184">
        <v>5.6757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44340</v>
      </c>
      <c r="E488" s="184">
        <v>24.154699999999998</v>
      </c>
      <c r="F488" s="184">
        <v>2.9220999999999999</v>
      </c>
      <c r="G488" s="184">
        <v>2.9220999999999999</v>
      </c>
      <c r="H488" s="184">
        <v>8.8440999999999992</v>
      </c>
      <c r="I488" s="184">
        <v>7.5773999999999999</v>
      </c>
      <c r="J488" s="184">
        <v>8.2811000000000003</v>
      </c>
      <c r="K488" s="184">
        <v>10.0471</v>
      </c>
      <c r="L488" s="184">
        <v>5.5237999999999996</v>
      </c>
      <c r="M488" s="184">
        <v>7.2842000000000002</v>
      </c>
      <c r="N488" s="184">
        <v>8.7213999999999992</v>
      </c>
      <c r="O488" s="184">
        <v>5.5521000000000003</v>
      </c>
      <c r="P488" s="184">
        <v>5.4817</v>
      </c>
      <c r="Q488" s="184">
        <v>7.5384000000000002</v>
      </c>
      <c r="R488" s="184">
        <v>5.0829000000000004</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44340</v>
      </c>
      <c r="E489" s="184">
        <v>34.923499999999997</v>
      </c>
      <c r="F489" s="184">
        <v>2.8921999999999999</v>
      </c>
      <c r="G489" s="184">
        <v>2.8921999999999999</v>
      </c>
      <c r="H489" s="184">
        <v>8.8389000000000006</v>
      </c>
      <c r="I489" s="184">
        <v>7.5693000000000001</v>
      </c>
      <c r="J489" s="184">
        <v>8.2842000000000002</v>
      </c>
      <c r="K489" s="184">
        <v>10.053100000000001</v>
      </c>
      <c r="L489" s="184">
        <v>5.5339999999999998</v>
      </c>
      <c r="M489" s="184">
        <v>7.2957000000000001</v>
      </c>
      <c r="N489" s="184">
        <v>8.7311999999999994</v>
      </c>
      <c r="O489" s="184">
        <v>5.5571999999999999</v>
      </c>
      <c r="P489" s="184">
        <v>5.4847000000000001</v>
      </c>
      <c r="Q489" s="184">
        <v>7.7926000000000002</v>
      </c>
      <c r="R489" s="184">
        <v>5.09</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44340</v>
      </c>
      <c r="E490" s="184">
        <v>1.4522999999999999</v>
      </c>
      <c r="F490" s="184">
        <v>0</v>
      </c>
      <c r="G490" s="184">
        <v>0</v>
      </c>
      <c r="H490" s="184">
        <v>0</v>
      </c>
      <c r="I490" s="184">
        <v>0</v>
      </c>
      <c r="J490" s="184">
        <v>0</v>
      </c>
      <c r="K490" s="184">
        <v>0</v>
      </c>
      <c r="L490" s="184">
        <v>0</v>
      </c>
      <c r="M490" s="184">
        <v>0</v>
      </c>
      <c r="N490" s="184">
        <v>0</v>
      </c>
      <c r="O490" s="184"/>
      <c r="P490" s="184"/>
      <c r="Q490" s="184">
        <v>-16.717199999999998</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44340</v>
      </c>
      <c r="E491" s="184">
        <v>0.96740000000000004</v>
      </c>
      <c r="F491" s="184">
        <v>0</v>
      </c>
      <c r="G491" s="184">
        <v>0</v>
      </c>
      <c r="H491" s="184">
        <v>0</v>
      </c>
      <c r="I491" s="184">
        <v>0</v>
      </c>
      <c r="J491" s="184">
        <v>0</v>
      </c>
      <c r="K491" s="184">
        <v>0</v>
      </c>
      <c r="L491" s="184">
        <v>0</v>
      </c>
      <c r="M491" s="184">
        <v>0</v>
      </c>
      <c r="N491" s="184">
        <v>0</v>
      </c>
      <c r="O491" s="184"/>
      <c r="P491" s="184"/>
      <c r="Q491" s="184">
        <v>-16.7136</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44340</v>
      </c>
      <c r="E492" s="184">
        <v>1.3985000000000001</v>
      </c>
      <c r="F492" s="184">
        <v>0</v>
      </c>
      <c r="G492" s="184">
        <v>0</v>
      </c>
      <c r="H492" s="184">
        <v>0</v>
      </c>
      <c r="I492" s="184">
        <v>0</v>
      </c>
      <c r="J492" s="184">
        <v>0</v>
      </c>
      <c r="K492" s="184">
        <v>0</v>
      </c>
      <c r="L492" s="184">
        <v>0</v>
      </c>
      <c r="M492" s="184">
        <v>0</v>
      </c>
      <c r="N492" s="184">
        <v>0</v>
      </c>
      <c r="O492" s="184"/>
      <c r="P492" s="184"/>
      <c r="Q492" s="184">
        <v>-16.715199999999999</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44340</v>
      </c>
      <c r="E493" s="184">
        <v>25.26</v>
      </c>
      <c r="F493" s="184">
        <v>5.5898000000000003</v>
      </c>
      <c r="G493" s="184">
        <v>5.5898000000000003</v>
      </c>
      <c r="H493" s="184">
        <v>16.3795</v>
      </c>
      <c r="I493" s="184">
        <v>13.111599999999999</v>
      </c>
      <c r="J493" s="184">
        <v>12.3832</v>
      </c>
      <c r="K493" s="184">
        <v>16.200199999999999</v>
      </c>
      <c r="L493" s="184">
        <v>3.9493</v>
      </c>
      <c r="M493" s="184">
        <v>7.6760000000000002</v>
      </c>
      <c r="N493" s="184">
        <v>7.2256999999999998</v>
      </c>
      <c r="O493" s="184">
        <v>10.802099999999999</v>
      </c>
      <c r="P493" s="184">
        <v>9.3920999999999992</v>
      </c>
      <c r="Q493" s="184">
        <v>9.6499000000000006</v>
      </c>
      <c r="R493" s="184">
        <v>10.9611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44340</v>
      </c>
      <c r="E494" s="184">
        <v>23.335599999999999</v>
      </c>
      <c r="F494" s="184">
        <v>5.1638000000000002</v>
      </c>
      <c r="G494" s="184">
        <v>5.1638000000000002</v>
      </c>
      <c r="H494" s="184">
        <v>15.9582</v>
      </c>
      <c r="I494" s="184">
        <v>12.686199999999999</v>
      </c>
      <c r="J494" s="184">
        <v>11.9572</v>
      </c>
      <c r="K494" s="184">
        <v>15.7872</v>
      </c>
      <c r="L494" s="184">
        <v>3.5329999999999999</v>
      </c>
      <c r="M494" s="184">
        <v>7.2404000000000002</v>
      </c>
      <c r="N494" s="184">
        <v>6.7843999999999998</v>
      </c>
      <c r="O494" s="184">
        <v>10.1257</v>
      </c>
      <c r="P494" s="184">
        <v>8.6033000000000008</v>
      </c>
      <c r="Q494" s="184">
        <v>8.7682000000000002</v>
      </c>
      <c r="R494" s="184">
        <v>10.398400000000001</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44340</v>
      </c>
      <c r="E495" s="184">
        <v>18.492799999999999</v>
      </c>
      <c r="F495" s="184">
        <v>5.9241000000000001</v>
      </c>
      <c r="G495" s="184">
        <v>5.9241000000000001</v>
      </c>
      <c r="H495" s="184">
        <v>8.5858000000000008</v>
      </c>
      <c r="I495" s="184">
        <v>6.4020999999999999</v>
      </c>
      <c r="J495" s="184">
        <v>10.3537</v>
      </c>
      <c r="K495" s="184">
        <v>7.6007999999999996</v>
      </c>
      <c r="L495" s="184">
        <v>7.4001000000000001</v>
      </c>
      <c r="M495" s="184">
        <v>8.7276000000000007</v>
      </c>
      <c r="N495" s="184">
        <v>7.3635000000000002</v>
      </c>
      <c r="O495" s="184">
        <v>4.4271000000000003</v>
      </c>
      <c r="P495" s="184">
        <v>5.4688999999999997</v>
      </c>
      <c r="Q495" s="184">
        <v>7.1486000000000001</v>
      </c>
      <c r="R495" s="184">
        <v>3.5895999999999999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44340</v>
      </c>
      <c r="E496" s="184">
        <v>19.546700000000001</v>
      </c>
      <c r="F496" s="184">
        <v>6.2899000000000003</v>
      </c>
      <c r="G496" s="184">
        <v>6.2899000000000003</v>
      </c>
      <c r="H496" s="184">
        <v>8.8983000000000008</v>
      </c>
      <c r="I496" s="184">
        <v>6.7129000000000003</v>
      </c>
      <c r="J496" s="184">
        <v>10.667199999999999</v>
      </c>
      <c r="K496" s="184">
        <v>7.9280999999999997</v>
      </c>
      <c r="L496" s="184">
        <v>7.7388000000000003</v>
      </c>
      <c r="M496" s="184">
        <v>9.0763999999999996</v>
      </c>
      <c r="N496" s="184">
        <v>7.7148000000000003</v>
      </c>
      <c r="O496" s="184">
        <v>4.8524000000000003</v>
      </c>
      <c r="P496" s="184">
        <v>6.0004</v>
      </c>
      <c r="Q496" s="184">
        <v>7.6440000000000001</v>
      </c>
      <c r="R496" s="184">
        <v>3.9695</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44340</v>
      </c>
      <c r="E497" s="184">
        <v>36.315399999999997</v>
      </c>
      <c r="F497" s="184">
        <v>6.2012</v>
      </c>
      <c r="G497" s="184">
        <v>6.2012</v>
      </c>
      <c r="H497" s="184">
        <v>11.757199999999999</v>
      </c>
      <c r="I497" s="184">
        <v>6.0156000000000001</v>
      </c>
      <c r="J497" s="184">
        <v>7.3042999999999996</v>
      </c>
      <c r="K497" s="184">
        <v>7.6757999999999997</v>
      </c>
      <c r="L497" s="184">
        <v>1</v>
      </c>
      <c r="M497" s="184">
        <v>5.0617000000000001</v>
      </c>
      <c r="N497" s="184">
        <v>2.9704999999999999</v>
      </c>
      <c r="O497" s="184">
        <v>7.3105000000000002</v>
      </c>
      <c r="P497" s="184">
        <v>7.0107999999999997</v>
      </c>
      <c r="Q497" s="184">
        <v>8.0402000000000005</v>
      </c>
      <c r="R497" s="184">
        <v>6.8849999999999998</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44340</v>
      </c>
      <c r="E498" s="184">
        <v>38.764099999999999</v>
      </c>
      <c r="F498" s="184">
        <v>7.5060000000000002</v>
      </c>
      <c r="G498" s="184">
        <v>7.5060000000000002</v>
      </c>
      <c r="H498" s="184">
        <v>13.093999999999999</v>
      </c>
      <c r="I498" s="184">
        <v>7.3516000000000004</v>
      </c>
      <c r="J498" s="184">
        <v>8.6405999999999992</v>
      </c>
      <c r="K498" s="184">
        <v>9.0328999999999997</v>
      </c>
      <c r="L498" s="184">
        <v>2.2785000000000002</v>
      </c>
      <c r="M498" s="184">
        <v>6.3394000000000004</v>
      </c>
      <c r="N498" s="184">
        <v>4.1807999999999996</v>
      </c>
      <c r="O498" s="184">
        <v>8.4016999999999999</v>
      </c>
      <c r="P498" s="184">
        <v>8.0271000000000008</v>
      </c>
      <c r="Q498" s="184">
        <v>8.7353000000000005</v>
      </c>
      <c r="R498" s="184">
        <v>7.9732000000000003</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44340</v>
      </c>
      <c r="E499" s="184">
        <v>25.3871</v>
      </c>
      <c r="F499" s="184">
        <v>7.0490000000000004</v>
      </c>
      <c r="G499" s="184">
        <v>7.0490000000000004</v>
      </c>
      <c r="H499" s="184">
        <v>12.600300000000001</v>
      </c>
      <c r="I499" s="184">
        <v>6.8574999999999999</v>
      </c>
      <c r="J499" s="184">
        <v>8.1443999999999992</v>
      </c>
      <c r="K499" s="184">
        <v>8.5288000000000004</v>
      </c>
      <c r="L499" s="184">
        <v>1.7685</v>
      </c>
      <c r="M499" s="184">
        <v>5.8125</v>
      </c>
      <c r="N499" s="184">
        <v>3.6415000000000002</v>
      </c>
      <c r="O499" s="184">
        <v>7.8982000000000001</v>
      </c>
      <c r="P499" s="184">
        <v>7.5792999999999999</v>
      </c>
      <c r="Q499" s="184">
        <v>7.8804999999999996</v>
      </c>
      <c r="R499" s="184">
        <v>7.4463999999999997</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44340</v>
      </c>
      <c r="E500" s="184">
        <v>25.319299999999998</v>
      </c>
      <c r="F500" s="184">
        <v>5.3361999999999998</v>
      </c>
      <c r="G500" s="184">
        <v>5.3361999999999998</v>
      </c>
      <c r="H500" s="184">
        <v>5.9379</v>
      </c>
      <c r="I500" s="184">
        <v>5.4379</v>
      </c>
      <c r="J500" s="184">
        <v>6.5606999999999998</v>
      </c>
      <c r="K500" s="184">
        <v>4.2865000000000002</v>
      </c>
      <c r="L500" s="184">
        <v>1.3228</v>
      </c>
      <c r="M500" s="184">
        <v>5.1551</v>
      </c>
      <c r="N500" s="184">
        <v>3.7974000000000001</v>
      </c>
      <c r="O500" s="184">
        <v>8.3941999999999997</v>
      </c>
      <c r="P500" s="184">
        <v>8.0716000000000001</v>
      </c>
      <c r="Q500" s="184">
        <v>8.7020999999999997</v>
      </c>
      <c r="R500" s="184">
        <v>8.4041999999999994</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44340</v>
      </c>
      <c r="E501" s="184">
        <v>24.003399999999999</v>
      </c>
      <c r="F501" s="184">
        <v>4.3098999999999998</v>
      </c>
      <c r="G501" s="184">
        <v>4.3098999999999998</v>
      </c>
      <c r="H501" s="184">
        <v>4.9141000000000004</v>
      </c>
      <c r="I501" s="184">
        <v>4.4173</v>
      </c>
      <c r="J501" s="184">
        <v>5.5591999999999997</v>
      </c>
      <c r="K501" s="184">
        <v>3.2513000000000001</v>
      </c>
      <c r="L501" s="184">
        <v>0.32819999999999999</v>
      </c>
      <c r="M501" s="184">
        <v>4.1764999999999999</v>
      </c>
      <c r="N501" s="184">
        <v>2.8435000000000001</v>
      </c>
      <c r="O501" s="184">
        <v>7.4676999999999998</v>
      </c>
      <c r="P501" s="184">
        <v>7.2519999999999998</v>
      </c>
      <c r="Q501" s="184">
        <v>7.5731000000000002</v>
      </c>
      <c r="R501" s="184">
        <v>7.4695</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44340</v>
      </c>
      <c r="E502" s="184">
        <v>2740.0383999999999</v>
      </c>
      <c r="F502" s="184">
        <v>-0.21540000000000001</v>
      </c>
      <c r="G502" s="184">
        <v>-0.21540000000000001</v>
      </c>
      <c r="H502" s="184">
        <v>6.3213999999999997</v>
      </c>
      <c r="I502" s="184">
        <v>5.3174999999999999</v>
      </c>
      <c r="J502" s="184">
        <v>11.212199999999999</v>
      </c>
      <c r="K502" s="184">
        <v>10.7866</v>
      </c>
      <c r="L502" s="184">
        <v>2.1128999999999998</v>
      </c>
      <c r="M502" s="184">
        <v>6.4084000000000003</v>
      </c>
      <c r="N502" s="184">
        <v>4.6910999999999996</v>
      </c>
      <c r="O502" s="184">
        <v>10.4092</v>
      </c>
      <c r="P502" s="184">
        <v>8.52</v>
      </c>
      <c r="Q502" s="184">
        <v>8.9476999999999993</v>
      </c>
      <c r="R502" s="184">
        <v>11.019500000000001</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44340</v>
      </c>
      <c r="E503" s="184">
        <v>2640.4092000000001</v>
      </c>
      <c r="F503" s="184">
        <v>-0.83579999999999999</v>
      </c>
      <c r="G503" s="184">
        <v>-0.83579999999999999</v>
      </c>
      <c r="H503" s="184">
        <v>5.7005999999999997</v>
      </c>
      <c r="I503" s="184">
        <v>4.6962999999999999</v>
      </c>
      <c r="J503" s="184">
        <v>10.582599999999999</v>
      </c>
      <c r="K503" s="184">
        <v>10.1373</v>
      </c>
      <c r="L503" s="184">
        <v>1.4481999999999999</v>
      </c>
      <c r="M503" s="184">
        <v>5.7259000000000002</v>
      </c>
      <c r="N503" s="184">
        <v>4.0210999999999997</v>
      </c>
      <c r="O503" s="184">
        <v>9.7561</v>
      </c>
      <c r="P503" s="184">
        <v>7.9829999999999997</v>
      </c>
      <c r="Q503" s="184">
        <v>7.1539000000000001</v>
      </c>
      <c r="R503" s="184">
        <v>10.3125</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44340</v>
      </c>
      <c r="E504" s="184">
        <v>72.060299999999998</v>
      </c>
      <c r="F504" s="184">
        <v>16.907499999999999</v>
      </c>
      <c r="G504" s="184">
        <v>16.907499999999999</v>
      </c>
      <c r="H504" s="184">
        <v>2.9466999999999999</v>
      </c>
      <c r="I504" s="184">
        <v>0.83240000000000003</v>
      </c>
      <c r="J504" s="184">
        <v>6.2698999999999998</v>
      </c>
      <c r="K504" s="184">
        <v>16.230699999999999</v>
      </c>
      <c r="L504" s="184">
        <v>15.2866</v>
      </c>
      <c r="M504" s="184">
        <v>11.5861</v>
      </c>
      <c r="N504" s="184">
        <v>9.7829999999999995</v>
      </c>
      <c r="O504" s="184">
        <v>5.5858999999999996</v>
      </c>
      <c r="P504" s="184">
        <v>6.8174000000000001</v>
      </c>
      <c r="Q504" s="184">
        <v>8.49</v>
      </c>
      <c r="R504" s="184">
        <v>3.6038999999999999</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44340</v>
      </c>
      <c r="E505" s="184">
        <v>77.030900000000003</v>
      </c>
      <c r="F505" s="184">
        <v>16.9237</v>
      </c>
      <c r="G505" s="184">
        <v>16.9237</v>
      </c>
      <c r="H505" s="184">
        <v>2.9462000000000002</v>
      </c>
      <c r="I505" s="184">
        <v>0.83620000000000005</v>
      </c>
      <c r="J505" s="184">
        <v>6.2725999999999997</v>
      </c>
      <c r="K505" s="184">
        <v>16.379000000000001</v>
      </c>
      <c r="L505" s="184">
        <v>15.8003</v>
      </c>
      <c r="M505" s="184">
        <v>12.2241</v>
      </c>
      <c r="N505" s="184">
        <v>10.489000000000001</v>
      </c>
      <c r="O505" s="184">
        <v>6.4473000000000003</v>
      </c>
      <c r="P505" s="184">
        <v>7.7237</v>
      </c>
      <c r="Q505" s="184">
        <v>8.4507999999999992</v>
      </c>
      <c r="R505" s="184">
        <v>4.3822999999999999</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44340</v>
      </c>
      <c r="E512" s="184">
        <v>68.358800000000002</v>
      </c>
      <c r="F512" s="184">
        <v>4.5758999999999999</v>
      </c>
      <c r="G512" s="184">
        <v>4.5758999999999999</v>
      </c>
      <c r="H512" s="184">
        <v>1.03</v>
      </c>
      <c r="I512" s="184">
        <v>4.4048999999999996</v>
      </c>
      <c r="J512" s="184">
        <v>7.5945999999999998</v>
      </c>
      <c r="K512" s="184">
        <v>4.0648999999999997</v>
      </c>
      <c r="L512" s="184">
        <v>1.895</v>
      </c>
      <c r="M512" s="184">
        <v>4.7702</v>
      </c>
      <c r="N512" s="184">
        <v>5.452</v>
      </c>
      <c r="O512" s="184">
        <v>5.6452</v>
      </c>
      <c r="P512" s="184">
        <v>5.7346000000000004</v>
      </c>
      <c r="Q512" s="184">
        <v>8.3070000000000004</v>
      </c>
      <c r="R512" s="184">
        <v>7.1242999999999999</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44340</v>
      </c>
      <c r="E513" s="184">
        <v>72.614900000000006</v>
      </c>
      <c r="F513" s="184">
        <v>5.1795</v>
      </c>
      <c r="G513" s="184">
        <v>5.1795</v>
      </c>
      <c r="H513" s="184">
        <v>1.6376999999999999</v>
      </c>
      <c r="I513" s="184">
        <v>4.9714</v>
      </c>
      <c r="J513" s="184">
        <v>8.0813000000000006</v>
      </c>
      <c r="K513" s="184">
        <v>4.4000000000000004</v>
      </c>
      <c r="L513" s="184">
        <v>2.3656999999999999</v>
      </c>
      <c r="M513" s="184">
        <v>5.3064</v>
      </c>
      <c r="N513" s="184">
        <v>6.0156999999999998</v>
      </c>
      <c r="O513" s="184">
        <v>6.3128000000000002</v>
      </c>
      <c r="P513" s="184">
        <v>6.4115000000000002</v>
      </c>
      <c r="Q513" s="184">
        <v>7.8585000000000003</v>
      </c>
      <c r="R513" s="184">
        <v>7.8282999999999996</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44340</v>
      </c>
      <c r="E514" s="184">
        <v>68.358800000000002</v>
      </c>
      <c r="F514" s="184">
        <v>4.5758999999999999</v>
      </c>
      <c r="G514" s="184">
        <v>4.5758999999999999</v>
      </c>
      <c r="H514" s="184">
        <v>1.03</v>
      </c>
      <c r="I514" s="184">
        <v>4.4048999999999996</v>
      </c>
      <c r="J514" s="184">
        <v>7.5945999999999998</v>
      </c>
      <c r="K514" s="184">
        <v>4.0648999999999997</v>
      </c>
      <c r="L514" s="184">
        <v>1.895</v>
      </c>
      <c r="M514" s="184">
        <v>4.7702</v>
      </c>
      <c r="N514" s="184">
        <v>5.452</v>
      </c>
      <c r="O514" s="184">
        <v>5.6452</v>
      </c>
      <c r="P514" s="184">
        <v>5.7346000000000004</v>
      </c>
      <c r="Q514" s="184">
        <v>8.3070000000000004</v>
      </c>
      <c r="R514" s="184">
        <v>7.1242999999999999</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44340</v>
      </c>
      <c r="E515" s="184">
        <v>68.358800000000002</v>
      </c>
      <c r="F515" s="184">
        <v>4.5758999999999999</v>
      </c>
      <c r="G515" s="184">
        <v>4.5758999999999999</v>
      </c>
      <c r="H515" s="184">
        <v>1.03</v>
      </c>
      <c r="I515" s="184">
        <v>4.4048999999999996</v>
      </c>
      <c r="J515" s="184">
        <v>7.5945999999999998</v>
      </c>
      <c r="K515" s="184">
        <v>4.0648999999999997</v>
      </c>
      <c r="L515" s="184">
        <v>1.895</v>
      </c>
      <c r="M515" s="184">
        <v>4.7702</v>
      </c>
      <c r="N515" s="184">
        <v>5.452</v>
      </c>
      <c r="O515" s="184">
        <v>5.6452</v>
      </c>
      <c r="P515" s="184">
        <v>5.7346000000000004</v>
      </c>
      <c r="Q515" s="184">
        <v>8.3070000000000004</v>
      </c>
      <c r="R515" s="184">
        <v>7.1242999999999999</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44340</v>
      </c>
      <c r="E516" s="184">
        <v>28.472899999999999</v>
      </c>
      <c r="F516" s="184">
        <v>3.6332</v>
      </c>
      <c r="G516" s="184">
        <v>3.6332</v>
      </c>
      <c r="H516" s="184">
        <v>8.9521999999999995</v>
      </c>
      <c r="I516" s="184">
        <v>6.5266000000000002</v>
      </c>
      <c r="J516" s="184">
        <v>11.997400000000001</v>
      </c>
      <c r="K516" s="184">
        <v>7.8101000000000003</v>
      </c>
      <c r="L516" s="184">
        <v>1.5328999999999999</v>
      </c>
      <c r="M516" s="184">
        <v>5.2478999999999996</v>
      </c>
      <c r="N516" s="184">
        <v>4.1665999999999999</v>
      </c>
      <c r="O516" s="184">
        <v>8.2645999999999997</v>
      </c>
      <c r="P516" s="184">
        <v>6.7769000000000004</v>
      </c>
      <c r="Q516" s="184">
        <v>7.9709000000000003</v>
      </c>
      <c r="R516" s="184">
        <v>7.7038000000000002</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44340</v>
      </c>
      <c r="E517" s="184">
        <v>30.363600000000002</v>
      </c>
      <c r="F517" s="184">
        <v>4.4493999999999998</v>
      </c>
      <c r="G517" s="184">
        <v>4.4493999999999998</v>
      </c>
      <c r="H517" s="184">
        <v>9.7552000000000003</v>
      </c>
      <c r="I517" s="184">
        <v>7.3189000000000002</v>
      </c>
      <c r="J517" s="184">
        <v>12.794499999999999</v>
      </c>
      <c r="K517" s="184">
        <v>8.6135000000000002</v>
      </c>
      <c r="L517" s="184">
        <v>2.3285</v>
      </c>
      <c r="M517" s="184">
        <v>6.0678000000000001</v>
      </c>
      <c r="N517" s="184">
        <v>4.9873000000000003</v>
      </c>
      <c r="O517" s="184">
        <v>9.1003000000000007</v>
      </c>
      <c r="P517" s="184">
        <v>7.5914999999999999</v>
      </c>
      <c r="Q517" s="184">
        <v>7.8719000000000001</v>
      </c>
      <c r="R517" s="184">
        <v>8.5467999999999993</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44340</v>
      </c>
      <c r="E518" s="184">
        <v>27.384</v>
      </c>
      <c r="F518" s="184">
        <v>3.4220999999999999</v>
      </c>
      <c r="G518" s="184">
        <v>3.4220999999999999</v>
      </c>
      <c r="H518" s="184">
        <v>8.7164000000000001</v>
      </c>
      <c r="I518" s="184">
        <v>6.2892999999999999</v>
      </c>
      <c r="J518" s="184">
        <v>11.750999999999999</v>
      </c>
      <c r="K518" s="184">
        <v>7.5590999999999999</v>
      </c>
      <c r="L518" s="184">
        <v>1.2873000000000001</v>
      </c>
      <c r="M518" s="184">
        <v>4.9939</v>
      </c>
      <c r="N518" s="184">
        <v>3.9113000000000002</v>
      </c>
      <c r="O518" s="184">
        <v>7.9993999999999996</v>
      </c>
      <c r="P518" s="184">
        <v>6.5124000000000004</v>
      </c>
      <c r="Q518" s="184">
        <v>7.6627999999999998</v>
      </c>
      <c r="R518" s="184">
        <v>7.4436</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44340</v>
      </c>
      <c r="E519" s="184">
        <v>28.3535</v>
      </c>
      <c r="F519" s="184">
        <v>2.3176000000000001</v>
      </c>
      <c r="G519" s="184">
        <v>2.3176000000000001</v>
      </c>
      <c r="H519" s="184">
        <v>8.0489999999999995</v>
      </c>
      <c r="I519" s="184">
        <v>9.7742000000000004</v>
      </c>
      <c r="J519" s="184">
        <v>10.617699999999999</v>
      </c>
      <c r="K519" s="184">
        <v>8.4318000000000008</v>
      </c>
      <c r="L519" s="184">
        <v>4.8029999999999999</v>
      </c>
      <c r="M519" s="184">
        <v>8.1417000000000002</v>
      </c>
      <c r="N519" s="184">
        <v>7.4771999999999998</v>
      </c>
      <c r="O519" s="184">
        <v>9.5602</v>
      </c>
      <c r="P519" s="184">
        <v>9.2406000000000006</v>
      </c>
      <c r="Q519" s="184">
        <v>9.6187000000000005</v>
      </c>
      <c r="R519" s="184">
        <v>10.0944</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44340</v>
      </c>
      <c r="E520" s="184">
        <v>29.719200000000001</v>
      </c>
      <c r="F520" s="184">
        <v>3.0712000000000002</v>
      </c>
      <c r="G520" s="184">
        <v>3.0712000000000002</v>
      </c>
      <c r="H520" s="184">
        <v>8.8401999999999994</v>
      </c>
      <c r="I520" s="184">
        <v>10.5609</v>
      </c>
      <c r="J520" s="184">
        <v>11.412599999999999</v>
      </c>
      <c r="K520" s="184">
        <v>9.2352000000000007</v>
      </c>
      <c r="L520" s="184">
        <v>5.6050000000000004</v>
      </c>
      <c r="M520" s="184">
        <v>8.952</v>
      </c>
      <c r="N520" s="184">
        <v>8.2745999999999995</v>
      </c>
      <c r="O520" s="184">
        <v>10.330299999999999</v>
      </c>
      <c r="P520" s="184">
        <v>10.0136</v>
      </c>
      <c r="Q520" s="184">
        <v>10.8392</v>
      </c>
      <c r="R520" s="184">
        <v>10.861800000000001</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44340</v>
      </c>
      <c r="E521" s="184">
        <v>17.468299999999999</v>
      </c>
      <c r="F521" s="184">
        <v>0</v>
      </c>
      <c r="G521" s="184">
        <v>0</v>
      </c>
      <c r="H521" s="184">
        <v>9.3299000000000003</v>
      </c>
      <c r="I521" s="184">
        <v>5.6839000000000004</v>
      </c>
      <c r="J521" s="184">
        <v>11.8462</v>
      </c>
      <c r="K521" s="184">
        <v>7.5336999999999996</v>
      </c>
      <c r="L521" s="184">
        <v>4.9183000000000003</v>
      </c>
      <c r="M521" s="184">
        <v>6.6383999999999999</v>
      </c>
      <c r="N521" s="184">
        <v>7.1631</v>
      </c>
      <c r="O521" s="184">
        <v>7.4241999999999999</v>
      </c>
      <c r="P521" s="184">
        <v>5.8205999999999998</v>
      </c>
      <c r="Q521" s="184">
        <v>6.2087000000000003</v>
      </c>
      <c r="R521" s="184">
        <v>6.7245999999999997</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44340</v>
      </c>
      <c r="E522" s="184">
        <v>18.696300000000001</v>
      </c>
      <c r="F522" s="184">
        <v>0.71589999999999998</v>
      </c>
      <c r="G522" s="184">
        <v>0.71589999999999998</v>
      </c>
      <c r="H522" s="184">
        <v>10.0876</v>
      </c>
      <c r="I522" s="184">
        <v>6.4303999999999997</v>
      </c>
      <c r="J522" s="184">
        <v>12.6027</v>
      </c>
      <c r="K522" s="184">
        <v>8.2822999999999993</v>
      </c>
      <c r="L522" s="184">
        <v>5.6642000000000001</v>
      </c>
      <c r="M522" s="184">
        <v>7.4173</v>
      </c>
      <c r="N522" s="184">
        <v>7.9706000000000001</v>
      </c>
      <c r="O522" s="184">
        <v>8.4087999999999994</v>
      </c>
      <c r="P522" s="184">
        <v>6.9592999999999998</v>
      </c>
      <c r="Q522" s="184">
        <v>6.7057000000000002</v>
      </c>
      <c r="R522" s="184">
        <v>7.5475000000000003</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44340</v>
      </c>
      <c r="E523" s="184">
        <v>29.319400000000002</v>
      </c>
      <c r="F523" s="184">
        <v>6.8093000000000004</v>
      </c>
      <c r="G523" s="184">
        <v>6.8093000000000004</v>
      </c>
      <c r="H523" s="184">
        <v>9.9247999999999994</v>
      </c>
      <c r="I523" s="184">
        <v>7.3836000000000004</v>
      </c>
      <c r="J523" s="184">
        <v>9.8482000000000003</v>
      </c>
      <c r="K523" s="184">
        <v>9.1651000000000007</v>
      </c>
      <c r="L523" s="184">
        <v>1.7070000000000001</v>
      </c>
      <c r="M523" s="184">
        <v>6.2716000000000003</v>
      </c>
      <c r="N523" s="184">
        <v>5.1467000000000001</v>
      </c>
      <c r="O523" s="184">
        <v>10.952199999999999</v>
      </c>
      <c r="P523" s="184">
        <v>9.5106999999999999</v>
      </c>
      <c r="Q523" s="184">
        <v>9.5273000000000003</v>
      </c>
      <c r="R523" s="184">
        <v>10.827299999999999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44340</v>
      </c>
      <c r="E524" s="184">
        <v>27.331299999999999</v>
      </c>
      <c r="F524" s="184">
        <v>5.968</v>
      </c>
      <c r="G524" s="184">
        <v>5.968</v>
      </c>
      <c r="H524" s="184">
        <v>9.0587</v>
      </c>
      <c r="I524" s="184">
        <v>6.5122999999999998</v>
      </c>
      <c r="J524" s="184">
        <v>8.968</v>
      </c>
      <c r="K524" s="184">
        <v>8.1974</v>
      </c>
      <c r="L524" s="184">
        <v>0.78220000000000001</v>
      </c>
      <c r="M524" s="184">
        <v>5.3506</v>
      </c>
      <c r="N524" s="184">
        <v>4.2508999999999997</v>
      </c>
      <c r="O524" s="184">
        <v>10.0982</v>
      </c>
      <c r="P524" s="184">
        <v>8.6502999999999997</v>
      </c>
      <c r="Q524" s="184">
        <v>8.3864000000000001</v>
      </c>
      <c r="R524" s="184">
        <v>9.9352</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44340</v>
      </c>
      <c r="E525" s="184">
        <v>17.924499999999998</v>
      </c>
      <c r="F525" s="184">
        <v>3.3948</v>
      </c>
      <c r="G525" s="184">
        <v>3.3948</v>
      </c>
      <c r="H525" s="184">
        <v>14.9076</v>
      </c>
      <c r="I525" s="184">
        <v>15.4213</v>
      </c>
      <c r="J525" s="184">
        <v>16.140999999999998</v>
      </c>
      <c r="K525" s="184">
        <v>11.313599999999999</v>
      </c>
      <c r="L525" s="184">
        <v>5.9081000000000001</v>
      </c>
      <c r="M525" s="184">
        <v>8.0437999999999992</v>
      </c>
      <c r="N525" s="184">
        <v>8.6813000000000002</v>
      </c>
      <c r="O525" s="184">
        <v>8.0806000000000004</v>
      </c>
      <c r="P525" s="184">
        <v>7.5590999999999999</v>
      </c>
      <c r="Q525" s="184">
        <v>7.6462000000000003</v>
      </c>
      <c r="R525" s="184">
        <v>8.0198</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44340</v>
      </c>
      <c r="E526" s="184">
        <v>17.165400000000002</v>
      </c>
      <c r="F526" s="184">
        <v>3.1903999999999999</v>
      </c>
      <c r="G526" s="184">
        <v>3.1903999999999999</v>
      </c>
      <c r="H526" s="184">
        <v>14.6523</v>
      </c>
      <c r="I526" s="184">
        <v>15.1852</v>
      </c>
      <c r="J526" s="184">
        <v>15.8849</v>
      </c>
      <c r="K526" s="184">
        <v>10.9954</v>
      </c>
      <c r="L526" s="184">
        <v>5.4896000000000003</v>
      </c>
      <c r="M526" s="184">
        <v>7.5793999999999997</v>
      </c>
      <c r="N526" s="184">
        <v>8.1594999999999995</v>
      </c>
      <c r="O526" s="184">
        <v>7.4417999999999997</v>
      </c>
      <c r="P526" s="184">
        <v>6.9451999999999998</v>
      </c>
      <c r="Q526" s="184">
        <v>7.0597000000000003</v>
      </c>
      <c r="R526" s="184">
        <v>7.4120999999999997</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44340</v>
      </c>
      <c r="E527" s="184">
        <v>1210.4489000000001</v>
      </c>
      <c r="F527" s="184">
        <v>5.3727999999999998</v>
      </c>
      <c r="G527" s="184">
        <v>5.3727999999999998</v>
      </c>
      <c r="H527" s="184">
        <v>11.8827</v>
      </c>
      <c r="I527" s="184">
        <v>6.2382999999999997</v>
      </c>
      <c r="J527" s="184">
        <v>8.1854999999999993</v>
      </c>
      <c r="K527" s="184">
        <v>7.6993999999999998</v>
      </c>
      <c r="L527" s="184">
        <v>3.4176000000000002</v>
      </c>
      <c r="M527" s="184">
        <v>7.1942000000000004</v>
      </c>
      <c r="N527" s="184">
        <v>5.8832000000000004</v>
      </c>
      <c r="O527" s="184"/>
      <c r="P527" s="184"/>
      <c r="Q527" s="184">
        <v>8.0350999999999999</v>
      </c>
      <c r="R527" s="184">
        <v>7.3902999999999999</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44340</v>
      </c>
      <c r="E528" s="184">
        <v>1195.0867000000001</v>
      </c>
      <c r="F528" s="184">
        <v>4.8571</v>
      </c>
      <c r="G528" s="184">
        <v>4.8571</v>
      </c>
      <c r="H528" s="184">
        <v>11.3408</v>
      </c>
      <c r="I528" s="184">
        <v>5.7098000000000004</v>
      </c>
      <c r="J528" s="184">
        <v>7.6620999999999997</v>
      </c>
      <c r="K528" s="184">
        <v>7.1715</v>
      </c>
      <c r="L528" s="184">
        <v>2.8954</v>
      </c>
      <c r="M528" s="184">
        <v>6.6487999999999996</v>
      </c>
      <c r="N528" s="184">
        <v>5.3338000000000001</v>
      </c>
      <c r="O528" s="184"/>
      <c r="P528" s="184"/>
      <c r="Q528" s="184">
        <v>7.4781000000000004</v>
      </c>
      <c r="R528" s="184">
        <v>6.8373999999999997</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44340</v>
      </c>
      <c r="E529" s="184">
        <v>34.2209</v>
      </c>
      <c r="F529" s="184">
        <v>4.9082999999999997</v>
      </c>
      <c r="G529" s="184">
        <v>4.9082999999999997</v>
      </c>
      <c r="H529" s="184">
        <v>9.0818999999999992</v>
      </c>
      <c r="I529" s="184">
        <v>5.1756000000000002</v>
      </c>
      <c r="J529" s="184">
        <v>8.0472000000000001</v>
      </c>
      <c r="K529" s="184">
        <v>7.7153</v>
      </c>
      <c r="L529" s="184">
        <v>3.3372000000000002</v>
      </c>
      <c r="M529" s="184">
        <v>5.6801000000000004</v>
      </c>
      <c r="N529" s="184">
        <v>6.4168000000000003</v>
      </c>
      <c r="O529" s="184">
        <v>7.0751999999999997</v>
      </c>
      <c r="P529" s="184">
        <v>7.5500999999999996</v>
      </c>
      <c r="Q529" s="184">
        <v>8.2117000000000004</v>
      </c>
      <c r="R529" s="184">
        <v>6.6505999999999998</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44340</v>
      </c>
      <c r="E530" s="184">
        <v>32.664200000000001</v>
      </c>
      <c r="F530" s="184">
        <v>4.1731999999999996</v>
      </c>
      <c r="G530" s="184">
        <v>4.1731999999999996</v>
      </c>
      <c r="H530" s="184">
        <v>8.3301999999999996</v>
      </c>
      <c r="I530" s="184">
        <v>4.4374000000000002</v>
      </c>
      <c r="J530" s="184">
        <v>7.3120000000000003</v>
      </c>
      <c r="K530" s="184">
        <v>6.9705000000000004</v>
      </c>
      <c r="L530" s="184">
        <v>2.5962999999999998</v>
      </c>
      <c r="M530" s="184">
        <v>4.9207000000000001</v>
      </c>
      <c r="N530" s="184">
        <v>5.6421999999999999</v>
      </c>
      <c r="O530" s="184">
        <v>6.4372999999999996</v>
      </c>
      <c r="P530" s="184">
        <v>6.9169999999999998</v>
      </c>
      <c r="Q530" s="184">
        <v>6.8261000000000003</v>
      </c>
      <c r="R530" s="184">
        <v>5.9635999999999996</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44340</v>
      </c>
      <c r="E531" s="184">
        <v>30.930199999999999</v>
      </c>
      <c r="F531" s="184">
        <v>2.7934999999999999</v>
      </c>
      <c r="G531" s="184">
        <v>2.7934999999999999</v>
      </c>
      <c r="H531" s="184">
        <v>13.301299999999999</v>
      </c>
      <c r="I531" s="184">
        <v>10.851100000000001</v>
      </c>
      <c r="J531" s="184">
        <v>11.9863</v>
      </c>
      <c r="K531" s="184">
        <v>9.8103999999999996</v>
      </c>
      <c r="L531" s="184">
        <v>2.7706</v>
      </c>
      <c r="M531" s="184">
        <v>7.8989000000000003</v>
      </c>
      <c r="N531" s="184">
        <v>7.4211999999999998</v>
      </c>
      <c r="O531" s="184">
        <v>10.5716</v>
      </c>
      <c r="P531" s="184">
        <v>9.6133000000000006</v>
      </c>
      <c r="Q531" s="184">
        <v>9.7193000000000005</v>
      </c>
      <c r="R531" s="184">
        <v>10.0959</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44340</v>
      </c>
      <c r="E532" s="184">
        <v>29.3508</v>
      </c>
      <c r="F532" s="184">
        <v>2.0314999999999999</v>
      </c>
      <c r="G532" s="184">
        <v>2.0314999999999999</v>
      </c>
      <c r="H532" s="184">
        <v>12.5548</v>
      </c>
      <c r="I532" s="184">
        <v>10.1031</v>
      </c>
      <c r="J532" s="184">
        <v>11.238300000000001</v>
      </c>
      <c r="K532" s="184">
        <v>9.0557999999999996</v>
      </c>
      <c r="L532" s="184">
        <v>2.0341</v>
      </c>
      <c r="M532" s="184">
        <v>7.1391999999999998</v>
      </c>
      <c r="N532" s="184">
        <v>6.6738</v>
      </c>
      <c r="O532" s="184">
        <v>9.8493999999999993</v>
      </c>
      <c r="P532" s="184">
        <v>8.9397000000000002</v>
      </c>
      <c r="Q532" s="184">
        <v>8.6350999999999996</v>
      </c>
      <c r="R532" s="184">
        <v>9.3523999999999994</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44340</v>
      </c>
      <c r="E533" s="184">
        <v>24.8383</v>
      </c>
      <c r="F533" s="184">
        <v>3.4298000000000002</v>
      </c>
      <c r="G533" s="184">
        <v>3.4298000000000002</v>
      </c>
      <c r="H533" s="184">
        <v>11.5296</v>
      </c>
      <c r="I533" s="184">
        <v>8.6883999999999997</v>
      </c>
      <c r="J533" s="184">
        <v>9.8853000000000009</v>
      </c>
      <c r="K533" s="184">
        <v>6.9036999999999997</v>
      </c>
      <c r="L533" s="184">
        <v>0.85529999999999995</v>
      </c>
      <c r="M533" s="184">
        <v>5.1147999999999998</v>
      </c>
      <c r="N533" s="184">
        <v>4.3217999999999996</v>
      </c>
      <c r="O533" s="184">
        <v>9.0991999999999997</v>
      </c>
      <c r="P533" s="184">
        <v>8.5707000000000004</v>
      </c>
      <c r="Q533" s="184">
        <v>8.9769000000000005</v>
      </c>
      <c r="R533" s="184">
        <v>8.7286000000000001</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44340</v>
      </c>
      <c r="E534" s="184">
        <v>23.5077</v>
      </c>
      <c r="F534" s="184">
        <v>2.7437</v>
      </c>
      <c r="G534" s="184">
        <v>2.7437</v>
      </c>
      <c r="H534" s="184">
        <v>10.8024</v>
      </c>
      <c r="I534" s="184">
        <v>7.9650999999999996</v>
      </c>
      <c r="J534" s="184">
        <v>9.1614000000000004</v>
      </c>
      <c r="K534" s="184">
        <v>6.1731999999999996</v>
      </c>
      <c r="L534" s="184">
        <v>0.14080000000000001</v>
      </c>
      <c r="M534" s="184">
        <v>4.3947000000000003</v>
      </c>
      <c r="N534" s="184">
        <v>3.6082000000000001</v>
      </c>
      <c r="O534" s="184">
        <v>8.3115000000000006</v>
      </c>
      <c r="P534" s="184">
        <v>7.7249999999999996</v>
      </c>
      <c r="Q534" s="184">
        <v>5.9691999999999998</v>
      </c>
      <c r="R534" s="184">
        <v>7.9861000000000004</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44340</v>
      </c>
      <c r="E535" s="184">
        <v>12.067</v>
      </c>
      <c r="F535" s="184">
        <v>0.40329999999999999</v>
      </c>
      <c r="G535" s="184">
        <v>0.40329999999999999</v>
      </c>
      <c r="H535" s="184">
        <v>6.6196999999999999</v>
      </c>
      <c r="I535" s="184">
        <v>7.4752999999999998</v>
      </c>
      <c r="J535" s="184">
        <v>7.6504000000000003</v>
      </c>
      <c r="K535" s="184">
        <v>6.0071000000000003</v>
      </c>
      <c r="L535" s="184">
        <v>4.0852000000000004</v>
      </c>
      <c r="M535" s="184">
        <v>5.7226999999999997</v>
      </c>
      <c r="N535" s="184">
        <v>5.4939999999999998</v>
      </c>
      <c r="O535" s="184"/>
      <c r="P535" s="184"/>
      <c r="Q535" s="184">
        <v>7.0403000000000002</v>
      </c>
      <c r="R535" s="184">
        <v>6.7214</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44340</v>
      </c>
      <c r="E536" s="184">
        <v>11.7043</v>
      </c>
      <c r="F536" s="184">
        <v>-0.72760000000000002</v>
      </c>
      <c r="G536" s="184">
        <v>-0.72760000000000002</v>
      </c>
      <c r="H536" s="184">
        <v>5.4854000000000003</v>
      </c>
      <c r="I536" s="184">
        <v>6.3863000000000003</v>
      </c>
      <c r="J536" s="184">
        <v>6.5651999999999999</v>
      </c>
      <c r="K536" s="184">
        <v>4.9253999999999998</v>
      </c>
      <c r="L536" s="184">
        <v>3.0076000000000001</v>
      </c>
      <c r="M536" s="184">
        <v>4.6170999999999998</v>
      </c>
      <c r="N536" s="184">
        <v>4.3483999999999998</v>
      </c>
      <c r="O536" s="184"/>
      <c r="P536" s="184"/>
      <c r="Q536" s="184">
        <v>5.8639999999999999</v>
      </c>
      <c r="R536" s="184">
        <v>5.5491999999999999</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44340</v>
      </c>
      <c r="E537" s="184">
        <v>14.0024</v>
      </c>
      <c r="F537" s="184">
        <v>2.6941999999999999</v>
      </c>
      <c r="G537" s="184">
        <v>2.6941999999999999</v>
      </c>
      <c r="H537" s="184">
        <v>8.2426999999999992</v>
      </c>
      <c r="I537" s="184">
        <v>6.4020999999999999</v>
      </c>
      <c r="J537" s="184">
        <v>8.6057000000000006</v>
      </c>
      <c r="K537" s="184">
        <v>7.6010999999999997</v>
      </c>
      <c r="L537" s="184">
        <v>3.1505999999999998</v>
      </c>
      <c r="M537" s="184">
        <v>6.0022000000000002</v>
      </c>
      <c r="N537" s="184">
        <v>4.0861999999999998</v>
      </c>
      <c r="O537" s="184">
        <v>10.1235</v>
      </c>
      <c r="P537" s="184"/>
      <c r="Q537" s="184">
        <v>8.4080999999999992</v>
      </c>
      <c r="R537" s="184">
        <v>10.54</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44340</v>
      </c>
      <c r="E538" s="184">
        <v>13.302099999999999</v>
      </c>
      <c r="F538" s="184">
        <v>1.7381</v>
      </c>
      <c r="G538" s="184">
        <v>1.7381</v>
      </c>
      <c r="H538" s="184">
        <v>7.3011999999999997</v>
      </c>
      <c r="I538" s="184">
        <v>5.4600999999999997</v>
      </c>
      <c r="J538" s="184">
        <v>7.6528</v>
      </c>
      <c r="K538" s="184">
        <v>6.6196999999999999</v>
      </c>
      <c r="L538" s="184">
        <v>2.1806000000000001</v>
      </c>
      <c r="M538" s="184">
        <v>5.0191999999999997</v>
      </c>
      <c r="N538" s="184">
        <v>3.1183999999999998</v>
      </c>
      <c r="O538" s="184">
        <v>8.8809000000000005</v>
      </c>
      <c r="P538" s="184"/>
      <c r="Q538" s="184">
        <v>7.0823999999999998</v>
      </c>
      <c r="R538" s="184">
        <v>9.4321999999999999</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44340</v>
      </c>
      <c r="E539" s="184">
        <v>29.197099999999999</v>
      </c>
      <c r="F539" s="184">
        <v>10.0092</v>
      </c>
      <c r="G539" s="184">
        <v>10.0092</v>
      </c>
      <c r="H539" s="184">
        <v>12.477499999999999</v>
      </c>
      <c r="I539" s="184">
        <v>8.8432999999999993</v>
      </c>
      <c r="J539" s="184">
        <v>8.8531999999999993</v>
      </c>
      <c r="K539" s="184">
        <v>13.8423</v>
      </c>
      <c r="L539" s="184">
        <v>2.4941</v>
      </c>
      <c r="M539" s="184">
        <v>5.3085000000000004</v>
      </c>
      <c r="N539" s="184">
        <v>4.7286999999999999</v>
      </c>
      <c r="O539" s="184">
        <v>8.3969000000000005</v>
      </c>
      <c r="P539" s="184">
        <v>7.4505999999999997</v>
      </c>
      <c r="Q539" s="184">
        <v>6.6961000000000004</v>
      </c>
      <c r="R539" s="184">
        <v>8.3621999999999996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44340</v>
      </c>
      <c r="E540" s="184">
        <v>30.8111</v>
      </c>
      <c r="F540" s="184">
        <v>10.4338</v>
      </c>
      <c r="G540" s="184">
        <v>10.4338</v>
      </c>
      <c r="H540" s="184">
        <v>12.8766</v>
      </c>
      <c r="I540" s="184">
        <v>9.2560000000000002</v>
      </c>
      <c r="J540" s="184">
        <v>9.2706</v>
      </c>
      <c r="K540" s="184">
        <v>14.269500000000001</v>
      </c>
      <c r="L540" s="184">
        <v>2.9276</v>
      </c>
      <c r="M540" s="184">
        <v>5.7568000000000001</v>
      </c>
      <c r="N540" s="184">
        <v>5.1828000000000003</v>
      </c>
      <c r="O540" s="184">
        <v>9.0558999999999994</v>
      </c>
      <c r="P540" s="184">
        <v>8.1227999999999998</v>
      </c>
      <c r="Q540" s="184">
        <v>8.6166999999999998</v>
      </c>
      <c r="R540" s="184">
        <v>8.9612999999999996</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44340</v>
      </c>
      <c r="E541" s="184">
        <v>2106.5783000000001</v>
      </c>
      <c r="F541" s="184">
        <v>0.98650000000000004</v>
      </c>
      <c r="G541" s="184">
        <v>0.98650000000000004</v>
      </c>
      <c r="H541" s="184">
        <v>8.2499000000000002</v>
      </c>
      <c r="I541" s="184">
        <v>7.2493999999999996</v>
      </c>
      <c r="J541" s="184">
        <v>8.8498000000000001</v>
      </c>
      <c r="K541" s="184">
        <v>8.5068000000000001</v>
      </c>
      <c r="L541" s="184">
        <v>2.2871999999999999</v>
      </c>
      <c r="M541" s="184">
        <v>6.0366999999999997</v>
      </c>
      <c r="N541" s="184">
        <v>4.2884000000000002</v>
      </c>
      <c r="O541" s="184">
        <v>8.8109999999999999</v>
      </c>
      <c r="P541" s="184">
        <v>8.2607999999999997</v>
      </c>
      <c r="Q541" s="184">
        <v>8.2764000000000006</v>
      </c>
      <c r="R541" s="184">
        <v>8.2437000000000005</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44340</v>
      </c>
      <c r="E542" s="184">
        <v>2273.4189000000001</v>
      </c>
      <c r="F542" s="184">
        <v>2.1957</v>
      </c>
      <c r="G542" s="184">
        <v>2.1957</v>
      </c>
      <c r="H542" s="184">
        <v>9.4617000000000004</v>
      </c>
      <c r="I542" s="184">
        <v>8.4633000000000003</v>
      </c>
      <c r="J542" s="184">
        <v>10.069699999999999</v>
      </c>
      <c r="K542" s="184">
        <v>9.7438000000000002</v>
      </c>
      <c r="L542" s="184">
        <v>3.4998</v>
      </c>
      <c r="M542" s="184">
        <v>7.1829999999999998</v>
      </c>
      <c r="N542" s="184">
        <v>5.3838999999999997</v>
      </c>
      <c r="O542" s="184">
        <v>9.7574000000000005</v>
      </c>
      <c r="P542" s="184">
        <v>9.3604000000000003</v>
      </c>
      <c r="Q542" s="184">
        <v>9.0965000000000007</v>
      </c>
      <c r="R542" s="184">
        <v>9.2223000000000006</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44340</v>
      </c>
      <c r="E547" s="184">
        <v>16.541</v>
      </c>
      <c r="F547" s="184">
        <v>4.2676999999999996</v>
      </c>
      <c r="G547" s="184">
        <v>4.2676999999999996</v>
      </c>
      <c r="H547" s="184">
        <v>4.2591000000000001</v>
      </c>
      <c r="I547" s="184">
        <v>2.5243000000000002</v>
      </c>
      <c r="J547" s="184">
        <v>6.6142000000000003</v>
      </c>
      <c r="K547" s="184">
        <v>6.9720000000000004</v>
      </c>
      <c r="L547" s="184">
        <v>3.3462999999999998</v>
      </c>
      <c r="M547" s="184">
        <v>6.0616000000000003</v>
      </c>
      <c r="N547" s="184">
        <v>5.03</v>
      </c>
      <c r="O547" s="184">
        <v>8.9199000000000002</v>
      </c>
      <c r="P547" s="184">
        <v>8.5314999999999994</v>
      </c>
      <c r="Q547" s="184">
        <v>8.7203999999999997</v>
      </c>
      <c r="R547" s="184">
        <v>8.9135000000000009</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44340</v>
      </c>
      <c r="E548" s="184">
        <v>16.464600000000001</v>
      </c>
      <c r="F548" s="184">
        <v>4.2134999999999998</v>
      </c>
      <c r="G548" s="184">
        <v>4.2134999999999998</v>
      </c>
      <c r="H548" s="184">
        <v>4.1203000000000003</v>
      </c>
      <c r="I548" s="184">
        <v>2.4091</v>
      </c>
      <c r="J548" s="184">
        <v>6.5004</v>
      </c>
      <c r="K548" s="184">
        <v>6.8503999999999996</v>
      </c>
      <c r="L548" s="184">
        <v>3.2254</v>
      </c>
      <c r="M548" s="184">
        <v>5.9367000000000001</v>
      </c>
      <c r="N548" s="184">
        <v>4.9039999999999999</v>
      </c>
      <c r="O548" s="184">
        <v>8.7909000000000006</v>
      </c>
      <c r="P548" s="184">
        <v>8.4125999999999994</v>
      </c>
      <c r="Q548" s="184">
        <v>8.6030999999999995</v>
      </c>
      <c r="R548" s="184">
        <v>8.7784999999999993</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44340</v>
      </c>
      <c r="E549" s="184">
        <v>29.459399999999999</v>
      </c>
      <c r="F549" s="184">
        <v>4.6687000000000003</v>
      </c>
      <c r="G549" s="184">
        <v>4.6687000000000003</v>
      </c>
      <c r="H549" s="184">
        <v>6.1135999999999999</v>
      </c>
      <c r="I549" s="184">
        <v>4.6900000000000004</v>
      </c>
      <c r="J549" s="184">
        <v>4.9204999999999997</v>
      </c>
      <c r="K549" s="184">
        <v>5.9774000000000003</v>
      </c>
      <c r="L549" s="184">
        <v>1.8096000000000001</v>
      </c>
      <c r="M549" s="184">
        <v>6.6283000000000003</v>
      </c>
      <c r="N549" s="184">
        <v>4.1806999999999999</v>
      </c>
      <c r="O549" s="184">
        <v>10.159599999999999</v>
      </c>
      <c r="P549" s="184">
        <v>9.3658999999999999</v>
      </c>
      <c r="Q549" s="184">
        <v>8.9290000000000003</v>
      </c>
      <c r="R549" s="184">
        <v>10.2056</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44340</v>
      </c>
      <c r="E550" s="184">
        <v>27.815999999999999</v>
      </c>
      <c r="F550" s="184">
        <v>3.8940999999999999</v>
      </c>
      <c r="G550" s="184">
        <v>3.8940999999999999</v>
      </c>
      <c r="H550" s="184">
        <v>5.3479999999999999</v>
      </c>
      <c r="I550" s="184">
        <v>3.9142999999999999</v>
      </c>
      <c r="J550" s="184">
        <v>4.1501000000000001</v>
      </c>
      <c r="K550" s="184">
        <v>5.1989000000000001</v>
      </c>
      <c r="L550" s="184">
        <v>1.0355000000000001</v>
      </c>
      <c r="M550" s="184">
        <v>5.8230000000000004</v>
      </c>
      <c r="N550" s="184">
        <v>3.4007999999999998</v>
      </c>
      <c r="O550" s="184">
        <v>9.3719000000000001</v>
      </c>
      <c r="P550" s="184">
        <v>8.5787999999999993</v>
      </c>
      <c r="Q550" s="184">
        <v>6.0655999999999999</v>
      </c>
      <c r="R550" s="184">
        <v>9.4643999999999995</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44340</v>
      </c>
      <c r="E551" s="184">
        <v>35.4499</v>
      </c>
      <c r="F551" s="184">
        <v>4.8068</v>
      </c>
      <c r="G551" s="184">
        <v>4.8068</v>
      </c>
      <c r="H551" s="184">
        <v>10.287100000000001</v>
      </c>
      <c r="I551" s="184">
        <v>7.6711</v>
      </c>
      <c r="J551" s="184">
        <v>9.8768999999999991</v>
      </c>
      <c r="K551" s="184">
        <v>8.8834</v>
      </c>
      <c r="L551" s="184">
        <v>4.6135999999999999</v>
      </c>
      <c r="M551" s="184">
        <v>7.9187000000000003</v>
      </c>
      <c r="N551" s="184">
        <v>6.8201999999999998</v>
      </c>
      <c r="O551" s="184">
        <v>8.5713000000000008</v>
      </c>
      <c r="P551" s="184">
        <v>8.0472000000000001</v>
      </c>
      <c r="Q551" s="184">
        <v>9.2383000000000006</v>
      </c>
      <c r="R551" s="184">
        <v>8.3206000000000007</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44340</v>
      </c>
      <c r="E552" s="184">
        <v>32.532499999999999</v>
      </c>
      <c r="F552" s="184">
        <v>4.3772000000000002</v>
      </c>
      <c r="G552" s="184">
        <v>4.3772000000000002</v>
      </c>
      <c r="H552" s="184">
        <v>9.8437000000000001</v>
      </c>
      <c r="I552" s="184">
        <v>7.2405999999999997</v>
      </c>
      <c r="J552" s="184">
        <v>9.4527000000000001</v>
      </c>
      <c r="K552" s="184">
        <v>8.2416999999999998</v>
      </c>
      <c r="L552" s="184">
        <v>3.7402000000000002</v>
      </c>
      <c r="M552" s="184">
        <v>6.8647999999999998</v>
      </c>
      <c r="N552" s="184">
        <v>5.6792999999999996</v>
      </c>
      <c r="O552" s="184">
        <v>7.4279000000000002</v>
      </c>
      <c r="P552" s="184">
        <v>6.9189999999999996</v>
      </c>
      <c r="Q552" s="184">
        <v>6.8780999999999999</v>
      </c>
      <c r="R552" s="184">
        <v>7.1715</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44340</v>
      </c>
      <c r="E553" s="184">
        <v>19.010200000000001</v>
      </c>
      <c r="F553" s="184">
        <v>3.0087999999999999</v>
      </c>
      <c r="G553" s="184">
        <v>3.0087999999999999</v>
      </c>
      <c r="H553" s="184">
        <v>12.3172</v>
      </c>
      <c r="I553" s="184">
        <v>8.8620999999999999</v>
      </c>
      <c r="J553" s="184">
        <v>10.706099999999999</v>
      </c>
      <c r="K553" s="184">
        <v>9.4167000000000005</v>
      </c>
      <c r="L553" s="184">
        <v>1.2155</v>
      </c>
      <c r="M553" s="184">
        <v>5.0507</v>
      </c>
      <c r="N553" s="184">
        <v>4.4588000000000001</v>
      </c>
      <c r="O553" s="184">
        <v>8.6075999999999997</v>
      </c>
      <c r="P553" s="184">
        <v>6.8529</v>
      </c>
      <c r="Q553" s="184">
        <v>7.1657999999999999</v>
      </c>
      <c r="R553" s="184">
        <v>8.7667999999999999</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44340</v>
      </c>
      <c r="E554" s="184">
        <v>19.872800000000002</v>
      </c>
      <c r="F554" s="184">
        <v>3.3681999999999999</v>
      </c>
      <c r="G554" s="184">
        <v>3.3681999999999999</v>
      </c>
      <c r="H554" s="184">
        <v>12.651199999999999</v>
      </c>
      <c r="I554" s="184">
        <v>9.2158999999999995</v>
      </c>
      <c r="J554" s="184">
        <v>11.063800000000001</v>
      </c>
      <c r="K554" s="184">
        <v>9.6768000000000001</v>
      </c>
      <c r="L554" s="184">
        <v>1.3988</v>
      </c>
      <c r="M554" s="184">
        <v>5.2721</v>
      </c>
      <c r="N554" s="184">
        <v>4.7012999999999998</v>
      </c>
      <c r="O554" s="184">
        <v>8.8773</v>
      </c>
      <c r="P554" s="184">
        <v>7.2990000000000004</v>
      </c>
      <c r="Q554" s="184">
        <v>7.4978999999999996</v>
      </c>
      <c r="R554" s="184">
        <v>9.0495000000000001</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44340</v>
      </c>
      <c r="E555" s="184">
        <v>0.31830000000000003</v>
      </c>
      <c r="F555" s="184">
        <v>11.478</v>
      </c>
      <c r="G555" s="184">
        <v>11.478</v>
      </c>
      <c r="H555" s="184">
        <v>11.4924</v>
      </c>
      <c r="I555" s="184">
        <v>10.691800000000001</v>
      </c>
      <c r="J555" s="184">
        <v>11.2028</v>
      </c>
      <c r="K555" s="184">
        <v>11.388299999999999</v>
      </c>
      <c r="L555" s="184">
        <v>-40.826700000000002</v>
      </c>
      <c r="M555" s="184">
        <v>-24.775700000000001</v>
      </c>
      <c r="N555" s="184">
        <v>-16.6279</v>
      </c>
      <c r="O555" s="184"/>
      <c r="P555" s="184"/>
      <c r="Q555" s="184">
        <v>-11.887700000000001</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44340</v>
      </c>
      <c r="E556" s="184">
        <v>0.30349999999999999</v>
      </c>
      <c r="F556" s="184">
        <v>12.0383</v>
      </c>
      <c r="G556" s="184">
        <v>12.0383</v>
      </c>
      <c r="H556" s="184">
        <v>12.0542</v>
      </c>
      <c r="I556" s="184">
        <v>11.215400000000001</v>
      </c>
      <c r="J556" s="184">
        <v>11.359</v>
      </c>
      <c r="K556" s="184">
        <v>11.388199999999999</v>
      </c>
      <c r="L556" s="184">
        <v>-41.188000000000002</v>
      </c>
      <c r="M556" s="184">
        <v>-25.028400000000001</v>
      </c>
      <c r="N556" s="184">
        <v>-16.802800000000001</v>
      </c>
      <c r="O556" s="184"/>
      <c r="P556" s="184"/>
      <c r="Q556" s="184">
        <v>-12.0381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44340</v>
      </c>
      <c r="E557" s="184">
        <v>22.315200000000001</v>
      </c>
      <c r="F557" s="184">
        <v>1.3632</v>
      </c>
      <c r="G557" s="184">
        <v>1.3632</v>
      </c>
      <c r="H557" s="184">
        <v>5.2393999999999998</v>
      </c>
      <c r="I557" s="184">
        <v>3.3456999999999999</v>
      </c>
      <c r="J557" s="184">
        <v>4.6136999999999997</v>
      </c>
      <c r="K557" s="184">
        <v>4.7763</v>
      </c>
      <c r="L557" s="184">
        <v>1.6307</v>
      </c>
      <c r="M557" s="184">
        <v>4.7538</v>
      </c>
      <c r="N557" s="184">
        <v>4.2949999999999999</v>
      </c>
      <c r="O557" s="184">
        <v>2.6383999999999999</v>
      </c>
      <c r="P557" s="184">
        <v>5.1859999999999999</v>
      </c>
      <c r="Q557" s="184">
        <v>7.1162000000000001</v>
      </c>
      <c r="R557" s="184">
        <v>3.0333000000000001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44340</v>
      </c>
      <c r="E558" s="184">
        <v>21.167300000000001</v>
      </c>
      <c r="F558" s="184">
        <v>0.80479999999999996</v>
      </c>
      <c r="G558" s="184">
        <v>0.80479999999999996</v>
      </c>
      <c r="H558" s="184">
        <v>4.6845999999999997</v>
      </c>
      <c r="I558" s="184">
        <v>2.7866</v>
      </c>
      <c r="J558" s="184">
        <v>4.0522</v>
      </c>
      <c r="K558" s="184">
        <v>4.2043999999999997</v>
      </c>
      <c r="L558" s="184">
        <v>1.0572999999999999</v>
      </c>
      <c r="M558" s="184">
        <v>4.1638000000000002</v>
      </c>
      <c r="N558" s="184">
        <v>3.6983000000000001</v>
      </c>
      <c r="O558" s="184">
        <v>1.9871000000000001</v>
      </c>
      <c r="P558" s="184">
        <v>4.4645999999999999</v>
      </c>
      <c r="Q558" s="184">
        <v>7.1041999999999996</v>
      </c>
      <c r="R558" s="184">
        <v>2.4243000000000001</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4.3172645161290335</v>
      </c>
      <c r="G559" s="186">
        <v>4.3172645161290335</v>
      </c>
      <c r="H559" s="186">
        <v>8.3567241935483931</v>
      </c>
      <c r="I559" s="186">
        <v>6.6478725806451635</v>
      </c>
      <c r="J559" s="186">
        <v>8.732790322580648</v>
      </c>
      <c r="K559" s="186">
        <v>8.1304919354838709</v>
      </c>
      <c r="L559" s="186">
        <v>1.804538709677419</v>
      </c>
      <c r="M559" s="186">
        <v>5.085049999999999</v>
      </c>
      <c r="N559" s="186">
        <v>4.6856370967741938</v>
      </c>
      <c r="O559" s="186">
        <v>7.9577830188679251</v>
      </c>
      <c r="P559" s="186">
        <v>7.467843137254901</v>
      </c>
      <c r="Q559" s="186">
        <v>6.1417774193548382</v>
      </c>
      <c r="R559" s="186">
        <v>7.7674912280701784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4.0336499999999997</v>
      </c>
      <c r="G560" s="186">
        <v>4.0336499999999997</v>
      </c>
      <c r="H560" s="186">
        <v>8.8712</v>
      </c>
      <c r="I560" s="186">
        <v>6.4713499999999993</v>
      </c>
      <c r="J560" s="186">
        <v>8.786249999999999</v>
      </c>
      <c r="K560" s="186">
        <v>8.0627499999999994</v>
      </c>
      <c r="L560" s="186">
        <v>2.3471000000000002</v>
      </c>
      <c r="M560" s="186">
        <v>5.8798500000000002</v>
      </c>
      <c r="N560" s="186">
        <v>5.0883500000000002</v>
      </c>
      <c r="O560" s="186">
        <v>8.3969000000000005</v>
      </c>
      <c r="P560" s="186">
        <v>7.5590999999999999</v>
      </c>
      <c r="Q560" s="186">
        <v>7.8651999999999997</v>
      </c>
      <c r="R560" s="186">
        <v>7.9732000000000003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44340</v>
      </c>
      <c r="E563" s="184">
        <v>47.26</v>
      </c>
      <c r="F563" s="184">
        <v>0.21199999999999999</v>
      </c>
      <c r="G563" s="184">
        <v>0.21199999999999999</v>
      </c>
      <c r="H563" s="184">
        <v>1.6344000000000001</v>
      </c>
      <c r="I563" s="184">
        <v>1.1775</v>
      </c>
      <c r="J563" s="184">
        <v>3.8452999999999999</v>
      </c>
      <c r="K563" s="184">
        <v>-1.8688</v>
      </c>
      <c r="L563" s="184">
        <v>12.1234</v>
      </c>
      <c r="M563" s="184">
        <v>20.2239</v>
      </c>
      <c r="N563" s="184">
        <v>49.320700000000002</v>
      </c>
      <c r="O563" s="184">
        <v>6.8352000000000004</v>
      </c>
      <c r="P563" s="184">
        <v>11.940200000000001</v>
      </c>
      <c r="Q563" s="184">
        <v>11.184100000000001</v>
      </c>
      <c r="R563" s="184">
        <v>10.0953</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44340</v>
      </c>
      <c r="E564" s="184">
        <v>51.03</v>
      </c>
      <c r="F564" s="184">
        <v>0.216</v>
      </c>
      <c r="G564" s="184">
        <v>0.216</v>
      </c>
      <c r="H564" s="184">
        <v>1.6534</v>
      </c>
      <c r="I564" s="184">
        <v>1.1898</v>
      </c>
      <c r="J564" s="184">
        <v>3.9096000000000002</v>
      </c>
      <c r="K564" s="184">
        <v>-1.7141999999999999</v>
      </c>
      <c r="L564" s="184">
        <v>12.475199999999999</v>
      </c>
      <c r="M564" s="184">
        <v>20.809699999999999</v>
      </c>
      <c r="N564" s="184">
        <v>50.265000000000001</v>
      </c>
      <c r="O564" s="184">
        <v>7.6302000000000003</v>
      </c>
      <c r="P564" s="184">
        <v>12.9574</v>
      </c>
      <c r="Q564" s="184">
        <v>15.2639</v>
      </c>
      <c r="R564" s="184">
        <v>10.8467</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44340</v>
      </c>
      <c r="E565" s="184">
        <v>38.64</v>
      </c>
      <c r="F565" s="184">
        <v>0.23350000000000001</v>
      </c>
      <c r="G565" s="184">
        <v>0.23350000000000001</v>
      </c>
      <c r="H565" s="184">
        <v>1.6040000000000001</v>
      </c>
      <c r="I565" s="184">
        <v>1.1254</v>
      </c>
      <c r="J565" s="184">
        <v>3.7873000000000001</v>
      </c>
      <c r="K565" s="184">
        <v>-1.6043000000000001</v>
      </c>
      <c r="L565" s="184">
        <v>12.162599999999999</v>
      </c>
      <c r="M565" s="184">
        <v>20.448899999999998</v>
      </c>
      <c r="N565" s="184">
        <v>49.2468</v>
      </c>
      <c r="O565" s="184">
        <v>7.6471999999999998</v>
      </c>
      <c r="P565" s="184">
        <v>12.6427</v>
      </c>
      <c r="Q565" s="184">
        <v>10.872299999999999</v>
      </c>
      <c r="R565" s="184">
        <v>10.950799999999999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44340</v>
      </c>
      <c r="E566" s="184">
        <v>38.64</v>
      </c>
      <c r="F566" s="184">
        <v>0.23350000000000001</v>
      </c>
      <c r="G566" s="184">
        <v>0.23350000000000001</v>
      </c>
      <c r="H566" s="184">
        <v>1.6040000000000001</v>
      </c>
      <c r="I566" s="184">
        <v>1.1254</v>
      </c>
      <c r="J566" s="184">
        <v>3.7873000000000001</v>
      </c>
      <c r="K566" s="184">
        <v>-1.6043000000000001</v>
      </c>
      <c r="L566" s="184">
        <v>12.162599999999999</v>
      </c>
      <c r="M566" s="184">
        <v>20.448899999999998</v>
      </c>
      <c r="N566" s="184">
        <v>49.2468</v>
      </c>
      <c r="O566" s="184">
        <v>7.6471999999999998</v>
      </c>
      <c r="P566" s="184">
        <v>12.6427</v>
      </c>
      <c r="Q566" s="184">
        <v>10.872299999999999</v>
      </c>
      <c r="R566" s="184">
        <v>10.950799999999999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44340</v>
      </c>
      <c r="E567" s="184">
        <v>41.74</v>
      </c>
      <c r="F567" s="184">
        <v>0.21609999999999999</v>
      </c>
      <c r="G567" s="184">
        <v>0.21609999999999999</v>
      </c>
      <c r="H567" s="184">
        <v>1.6066</v>
      </c>
      <c r="I567" s="184">
        <v>1.1388</v>
      </c>
      <c r="J567" s="184">
        <v>3.8567</v>
      </c>
      <c r="K567" s="184">
        <v>-1.4171</v>
      </c>
      <c r="L567" s="184">
        <v>12.6282</v>
      </c>
      <c r="M567" s="184">
        <v>21.2315</v>
      </c>
      <c r="N567" s="184">
        <v>50.631500000000003</v>
      </c>
      <c r="O567" s="184">
        <v>8.7124000000000006</v>
      </c>
      <c r="P567" s="184">
        <v>13.7811</v>
      </c>
      <c r="Q567" s="184">
        <v>16.037800000000001</v>
      </c>
      <c r="R567" s="184">
        <v>12.0076</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44340</v>
      </c>
      <c r="E568" s="184">
        <v>69.082099999999997</v>
      </c>
      <c r="F568" s="184">
        <v>4.2900000000000001E-2</v>
      </c>
      <c r="G568" s="184">
        <v>4.2900000000000001E-2</v>
      </c>
      <c r="H568" s="184">
        <v>2.5417999999999998</v>
      </c>
      <c r="I568" s="184">
        <v>1.4305000000000001</v>
      </c>
      <c r="J568" s="184">
        <v>5.5243000000000002</v>
      </c>
      <c r="K568" s="184">
        <v>2.5335999999999999</v>
      </c>
      <c r="L568" s="184">
        <v>14.9397</v>
      </c>
      <c r="M568" s="184">
        <v>34.064</v>
      </c>
      <c r="N568" s="184">
        <v>61.304299999999998</v>
      </c>
      <c r="O568" s="184">
        <v>15.411799999999999</v>
      </c>
      <c r="P568" s="184">
        <v>17.5379</v>
      </c>
      <c r="Q568" s="184">
        <v>20.0276</v>
      </c>
      <c r="R568" s="184">
        <v>19.3565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44340</v>
      </c>
      <c r="E569" s="184">
        <v>63.183399999999999</v>
      </c>
      <c r="F569" s="184">
        <v>3.56E-2</v>
      </c>
      <c r="G569" s="184">
        <v>3.56E-2</v>
      </c>
      <c r="H569" s="184">
        <v>2.5244</v>
      </c>
      <c r="I569" s="184">
        <v>1.3959999999999999</v>
      </c>
      <c r="J569" s="184">
        <v>5.4448999999999996</v>
      </c>
      <c r="K569" s="184">
        <v>2.3092000000000001</v>
      </c>
      <c r="L569" s="184">
        <v>14.4335</v>
      </c>
      <c r="M569" s="184">
        <v>33.191299999999998</v>
      </c>
      <c r="N569" s="184">
        <v>59.917499999999997</v>
      </c>
      <c r="O569" s="184">
        <v>14.3842</v>
      </c>
      <c r="P569" s="184">
        <v>16.3992</v>
      </c>
      <c r="Q569" s="184">
        <v>17.537800000000001</v>
      </c>
      <c r="R569" s="184">
        <v>18.372800000000002</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44340</v>
      </c>
      <c r="E570" s="184">
        <v>59.08</v>
      </c>
      <c r="F570" s="184">
        <v>0.47620000000000001</v>
      </c>
      <c r="G570" s="184">
        <v>0.47620000000000001</v>
      </c>
      <c r="H570" s="184">
        <v>1.95</v>
      </c>
      <c r="I570" s="184">
        <v>1.6343000000000001</v>
      </c>
      <c r="J570" s="184">
        <v>6.6810999999999998</v>
      </c>
      <c r="K570" s="184">
        <v>4.1056999999999997</v>
      </c>
      <c r="L570" s="184">
        <v>19.7163</v>
      </c>
      <c r="M570" s="184">
        <v>35.04</v>
      </c>
      <c r="N570" s="184">
        <v>70.161299999999997</v>
      </c>
      <c r="O570" s="184">
        <v>9.2075999999999993</v>
      </c>
      <c r="P570" s="184">
        <v>11.982100000000001</v>
      </c>
      <c r="Q570" s="184">
        <v>6.9433999999999996</v>
      </c>
      <c r="R570" s="184">
        <v>15.369400000000001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44340</v>
      </c>
      <c r="E571" s="184">
        <v>64.39</v>
      </c>
      <c r="F571" s="184">
        <v>0.48380000000000001</v>
      </c>
      <c r="G571" s="184">
        <v>0.48380000000000001</v>
      </c>
      <c r="H571" s="184">
        <v>1.9797</v>
      </c>
      <c r="I571" s="184">
        <v>1.6738</v>
      </c>
      <c r="J571" s="184">
        <v>6.7649999999999997</v>
      </c>
      <c r="K571" s="184">
        <v>4.2922000000000002</v>
      </c>
      <c r="L571" s="184">
        <v>20.1754</v>
      </c>
      <c r="M571" s="184">
        <v>35.758000000000003</v>
      </c>
      <c r="N571" s="184">
        <v>71.341099999999997</v>
      </c>
      <c r="O571" s="184">
        <v>10.026199999999999</v>
      </c>
      <c r="P571" s="184">
        <v>12.907500000000001</v>
      </c>
      <c r="Q571" s="184">
        <v>7.8841999999999999</v>
      </c>
      <c r="R571" s="184">
        <v>16.185500000000001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44340</v>
      </c>
      <c r="E572" s="184">
        <v>52.79</v>
      </c>
      <c r="F572" s="184">
        <v>0.3669</v>
      </c>
      <c r="G572" s="184">
        <v>0.3669</v>
      </c>
      <c r="H572" s="184">
        <v>2.0215000000000001</v>
      </c>
      <c r="I572" s="184">
        <v>2.0036999999999998</v>
      </c>
      <c r="J572" s="184">
        <v>6.3093000000000004</v>
      </c>
      <c r="K572" s="184">
        <v>1.6287</v>
      </c>
      <c r="L572" s="184">
        <v>15.5547</v>
      </c>
      <c r="M572" s="184">
        <v>28.3398</v>
      </c>
      <c r="N572" s="184">
        <v>57.244100000000003</v>
      </c>
      <c r="O572" s="184">
        <v>12.9351</v>
      </c>
      <c r="P572" s="184">
        <v>13.209099999999999</v>
      </c>
      <c r="Q572" s="184">
        <v>11.415100000000001</v>
      </c>
      <c r="R572" s="184">
        <v>16.992799999999999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44340</v>
      </c>
      <c r="E573" s="184">
        <v>56.552999999999997</v>
      </c>
      <c r="F573" s="184">
        <v>0.37809999999999999</v>
      </c>
      <c r="G573" s="184">
        <v>0.37809999999999999</v>
      </c>
      <c r="H573" s="184">
        <v>2.0461999999999998</v>
      </c>
      <c r="I573" s="184">
        <v>2.0554000000000001</v>
      </c>
      <c r="J573" s="184">
        <v>6.4306999999999999</v>
      </c>
      <c r="K573" s="184">
        <v>1.9616</v>
      </c>
      <c r="L573" s="184">
        <v>16.316299999999998</v>
      </c>
      <c r="M573" s="184">
        <v>29.604700000000001</v>
      </c>
      <c r="N573" s="184">
        <v>59.299700000000001</v>
      </c>
      <c r="O573" s="184">
        <v>14.295</v>
      </c>
      <c r="P573" s="184">
        <v>14.479699999999999</v>
      </c>
      <c r="Q573" s="184">
        <v>15.368399999999999</v>
      </c>
      <c r="R573" s="184">
        <v>18.4482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44340</v>
      </c>
      <c r="E574" s="184">
        <v>14.54</v>
      </c>
      <c r="F574" s="184">
        <v>0.97219999999999995</v>
      </c>
      <c r="G574" s="184">
        <v>0.97219999999999995</v>
      </c>
      <c r="H574" s="184">
        <v>3.0474999999999999</v>
      </c>
      <c r="I574" s="184">
        <v>2.9016000000000002</v>
      </c>
      <c r="J574" s="184">
        <v>5.8224</v>
      </c>
      <c r="K574" s="184">
        <v>10.4024</v>
      </c>
      <c r="L574" s="184">
        <v>25.452999999999999</v>
      </c>
      <c r="M574" s="184">
        <v>39.807699999999997</v>
      </c>
      <c r="N574" s="184">
        <v>79.728099999999998</v>
      </c>
      <c r="O574" s="184">
        <v>12.7529</v>
      </c>
      <c r="P574" s="184"/>
      <c r="Q574" s="184">
        <v>12.1662</v>
      </c>
      <c r="R574" s="184">
        <v>29.529699999999998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44340</v>
      </c>
      <c r="E575" s="184">
        <v>14.17</v>
      </c>
      <c r="F575" s="184">
        <v>0.99790000000000001</v>
      </c>
      <c r="G575" s="184">
        <v>0.99790000000000001</v>
      </c>
      <c r="H575" s="184">
        <v>3.0545</v>
      </c>
      <c r="I575" s="184">
        <v>2.8302</v>
      </c>
      <c r="J575" s="184">
        <v>5.7462999999999997</v>
      </c>
      <c r="K575" s="184">
        <v>10.1866</v>
      </c>
      <c r="L575" s="184">
        <v>24.9559</v>
      </c>
      <c r="M575" s="184">
        <v>39.057899999999997</v>
      </c>
      <c r="N575" s="184">
        <v>78.463499999999996</v>
      </c>
      <c r="O575" s="184">
        <v>11.8995</v>
      </c>
      <c r="P575" s="184"/>
      <c r="Q575" s="184">
        <v>11.2829</v>
      </c>
      <c r="R575" s="184">
        <v>28.542000000000002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44340</v>
      </c>
      <c r="E576" s="184">
        <v>17.77</v>
      </c>
      <c r="F576" s="184">
        <v>0.90859999999999996</v>
      </c>
      <c r="G576" s="184">
        <v>0.90859999999999996</v>
      </c>
      <c r="H576" s="184">
        <v>3.194</v>
      </c>
      <c r="I576" s="184">
        <v>3.0741999999999998</v>
      </c>
      <c r="J576" s="184">
        <v>6.7908999999999997</v>
      </c>
      <c r="K576" s="184">
        <v>10.647600000000001</v>
      </c>
      <c r="L576" s="184">
        <v>25.9391</v>
      </c>
      <c r="M576" s="184">
        <v>41.480899999999998</v>
      </c>
      <c r="N576" s="184">
        <v>81.883300000000006</v>
      </c>
      <c r="O576" s="184"/>
      <c r="P576" s="184"/>
      <c r="Q576" s="184">
        <v>24.777100000000001</v>
      </c>
      <c r="R576" s="184">
        <v>28.406500000000001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44340</v>
      </c>
      <c r="E577" s="184">
        <v>17.27</v>
      </c>
      <c r="F577" s="184">
        <v>0.93510000000000004</v>
      </c>
      <c r="G577" s="184">
        <v>0.93510000000000004</v>
      </c>
      <c r="H577" s="184">
        <v>3.1661000000000001</v>
      </c>
      <c r="I577" s="184">
        <v>3.1044999999999998</v>
      </c>
      <c r="J577" s="184">
        <v>6.6707999999999998</v>
      </c>
      <c r="K577" s="184">
        <v>10.3514</v>
      </c>
      <c r="L577" s="184">
        <v>25.235700000000001</v>
      </c>
      <c r="M577" s="184">
        <v>40.406500000000001</v>
      </c>
      <c r="N577" s="184">
        <v>79.895799999999994</v>
      </c>
      <c r="O577" s="184"/>
      <c r="P577" s="184"/>
      <c r="Q577" s="184">
        <v>23.413499999999999</v>
      </c>
      <c r="R577" s="184">
        <v>27.002400000000002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44340</v>
      </c>
      <c r="E578" s="184">
        <v>93.73</v>
      </c>
      <c r="F578" s="184">
        <v>0.65510000000000002</v>
      </c>
      <c r="G578" s="184">
        <v>0.65510000000000002</v>
      </c>
      <c r="H578" s="184">
        <v>2.7290999999999999</v>
      </c>
      <c r="I578" s="184">
        <v>2.4036</v>
      </c>
      <c r="J578" s="184">
        <v>6.5114000000000001</v>
      </c>
      <c r="K578" s="184">
        <v>7.7728000000000002</v>
      </c>
      <c r="L578" s="184">
        <v>24.178599999999999</v>
      </c>
      <c r="M578" s="184">
        <v>40.714599999999997</v>
      </c>
      <c r="N578" s="184">
        <v>79.662599999999998</v>
      </c>
      <c r="O578" s="184">
        <v>16.099599999999999</v>
      </c>
      <c r="P578" s="184">
        <v>20.3919</v>
      </c>
      <c r="Q578" s="184">
        <v>17.981300000000001</v>
      </c>
      <c r="R578" s="184">
        <v>29.420300000000001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44340</v>
      </c>
      <c r="E579" s="184">
        <v>84.22</v>
      </c>
      <c r="F579" s="184">
        <v>0.64529999999999998</v>
      </c>
      <c r="G579" s="184">
        <v>0.64529999999999998</v>
      </c>
      <c r="H579" s="184">
        <v>2.7073</v>
      </c>
      <c r="I579" s="184">
        <v>2.3702000000000001</v>
      </c>
      <c r="J579" s="184">
        <v>6.4325000000000001</v>
      </c>
      <c r="K579" s="184">
        <v>7.4645999999999999</v>
      </c>
      <c r="L579" s="184">
        <v>23.471599999999999</v>
      </c>
      <c r="M579" s="184">
        <v>39.529499999999999</v>
      </c>
      <c r="N579" s="184">
        <v>77.679299999999998</v>
      </c>
      <c r="O579" s="184">
        <v>14.7828</v>
      </c>
      <c r="P579" s="184">
        <v>18.902799999999999</v>
      </c>
      <c r="Q579" s="184">
        <v>19.000399999999999</v>
      </c>
      <c r="R579" s="184">
        <v>27.998799999999999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44340</v>
      </c>
      <c r="E580" s="184">
        <v>90.12</v>
      </c>
      <c r="F580" s="184">
        <v>0.64780000000000004</v>
      </c>
      <c r="G580" s="184">
        <v>0.64780000000000004</v>
      </c>
      <c r="H580" s="184">
        <v>2.7126000000000001</v>
      </c>
      <c r="I580" s="184">
        <v>2.3742000000000001</v>
      </c>
      <c r="J580" s="184">
        <v>6.4619</v>
      </c>
      <c r="K580" s="184">
        <v>7.6059999999999999</v>
      </c>
      <c r="L580" s="184">
        <v>23.825199999999999</v>
      </c>
      <c r="M580" s="184">
        <v>40.133699999999997</v>
      </c>
      <c r="N580" s="184">
        <v>78.703199999999995</v>
      </c>
      <c r="O580" s="184">
        <v>15.569900000000001</v>
      </c>
      <c r="P580" s="184">
        <v>19.7623</v>
      </c>
      <c r="Q580" s="184">
        <v>19.66</v>
      </c>
      <c r="R580" s="184">
        <v>28.795300000000001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44340</v>
      </c>
      <c r="E581" s="184">
        <v>105.23</v>
      </c>
      <c r="F581" s="184">
        <v>0.3624</v>
      </c>
      <c r="G581" s="184">
        <v>0.3624</v>
      </c>
      <c r="H581" s="184">
        <v>2.5933999999999999</v>
      </c>
      <c r="I581" s="184">
        <v>2.6034000000000002</v>
      </c>
      <c r="J581" s="184">
        <v>7.5971000000000002</v>
      </c>
      <c r="K581" s="184">
        <v>2.9950000000000001</v>
      </c>
      <c r="L581" s="184">
        <v>23.814599999999999</v>
      </c>
      <c r="M581" s="184">
        <v>39.729100000000003</v>
      </c>
      <c r="N581" s="184">
        <v>74.192999999999998</v>
      </c>
      <c r="O581" s="184">
        <v>19.808</v>
      </c>
      <c r="P581" s="184">
        <v>19.285699999999999</v>
      </c>
      <c r="Q581" s="184">
        <v>16.179300000000001</v>
      </c>
      <c r="R581" s="184">
        <v>22.749600000000001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44340</v>
      </c>
      <c r="E582" s="184">
        <v>99.13</v>
      </c>
      <c r="F582" s="184">
        <v>0.34420000000000001</v>
      </c>
      <c r="G582" s="184">
        <v>0.34420000000000001</v>
      </c>
      <c r="H582" s="184">
        <v>2.5659999999999998</v>
      </c>
      <c r="I582" s="184">
        <v>2.5447000000000002</v>
      </c>
      <c r="J582" s="184">
        <v>7.4930000000000003</v>
      </c>
      <c r="K582" s="184">
        <v>2.6934999999999998</v>
      </c>
      <c r="L582" s="184">
        <v>23.097000000000001</v>
      </c>
      <c r="M582" s="184">
        <v>38.546500000000002</v>
      </c>
      <c r="N582" s="184">
        <v>72.250200000000007</v>
      </c>
      <c r="O582" s="184">
        <v>18.656400000000001</v>
      </c>
      <c r="P582" s="184">
        <v>18.230599999999999</v>
      </c>
      <c r="Q582" s="184">
        <v>20.077000000000002</v>
      </c>
      <c r="R582" s="184">
        <v>21.468499999999999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44340</v>
      </c>
      <c r="E583" s="184">
        <v>75.472999999999999</v>
      </c>
      <c r="F583" s="184">
        <v>0.72199999999999998</v>
      </c>
      <c r="G583" s="184">
        <v>0.72199999999999998</v>
      </c>
      <c r="H583" s="184">
        <v>2.8649</v>
      </c>
      <c r="I583" s="184">
        <v>3.101</v>
      </c>
      <c r="J583" s="184">
        <v>9.5732999999999997</v>
      </c>
      <c r="K583" s="184">
        <v>7.5911</v>
      </c>
      <c r="L583" s="184">
        <v>28.4559</v>
      </c>
      <c r="M583" s="184">
        <v>43.607599999999998</v>
      </c>
      <c r="N583" s="184">
        <v>80.1738</v>
      </c>
      <c r="O583" s="184">
        <v>17.4483</v>
      </c>
      <c r="P583" s="184">
        <v>18.645600000000002</v>
      </c>
      <c r="Q583" s="184">
        <v>17.897600000000001</v>
      </c>
      <c r="R583" s="184">
        <v>21.098800000000001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44340</v>
      </c>
      <c r="E584" s="184">
        <v>70.656000000000006</v>
      </c>
      <c r="F584" s="184">
        <v>0.71409999999999996</v>
      </c>
      <c r="G584" s="184">
        <v>0.71409999999999996</v>
      </c>
      <c r="H584" s="184">
        <v>2.8472</v>
      </c>
      <c r="I584" s="184">
        <v>3.0632000000000001</v>
      </c>
      <c r="J584" s="184">
        <v>9.4864999999999995</v>
      </c>
      <c r="K584" s="184">
        <v>7.3407999999999998</v>
      </c>
      <c r="L584" s="184">
        <v>27.837900000000001</v>
      </c>
      <c r="M584" s="184">
        <v>42.578099999999999</v>
      </c>
      <c r="N584" s="184">
        <v>78.442300000000003</v>
      </c>
      <c r="O584" s="184">
        <v>16.321000000000002</v>
      </c>
      <c r="P584" s="184">
        <v>17.439900000000002</v>
      </c>
      <c r="Q584" s="184">
        <v>14.5905</v>
      </c>
      <c r="R584" s="184">
        <v>19.937899999999999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44340</v>
      </c>
      <c r="E585" s="184">
        <v>67.790000000000006</v>
      </c>
      <c r="F585" s="184">
        <v>0.59360000000000002</v>
      </c>
      <c r="G585" s="184">
        <v>0.59360000000000002</v>
      </c>
      <c r="H585" s="184">
        <v>2.9304999999999999</v>
      </c>
      <c r="I585" s="184">
        <v>2.9148000000000001</v>
      </c>
      <c r="J585" s="184">
        <v>7.2118000000000002</v>
      </c>
      <c r="K585" s="184">
        <v>2.5257000000000001</v>
      </c>
      <c r="L585" s="184">
        <v>20.558399999999999</v>
      </c>
      <c r="M585" s="184">
        <v>33.708100000000002</v>
      </c>
      <c r="N585" s="184">
        <v>69.052400000000006</v>
      </c>
      <c r="O585" s="184">
        <v>12.036099999999999</v>
      </c>
      <c r="P585" s="184">
        <v>14.449</v>
      </c>
      <c r="Q585" s="184">
        <v>14.5672</v>
      </c>
      <c r="R585" s="184">
        <v>15.769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44340</v>
      </c>
      <c r="E586" s="184">
        <v>61.44</v>
      </c>
      <c r="F586" s="184">
        <v>0.57289999999999996</v>
      </c>
      <c r="G586" s="184">
        <v>0.57289999999999996</v>
      </c>
      <c r="H586" s="184">
        <v>2.8801000000000001</v>
      </c>
      <c r="I586" s="184">
        <v>2.8456999999999999</v>
      </c>
      <c r="J586" s="184">
        <v>7.0382999999999996</v>
      </c>
      <c r="K586" s="184">
        <v>2.0937000000000001</v>
      </c>
      <c r="L586" s="184">
        <v>19.5563</v>
      </c>
      <c r="M586" s="184">
        <v>32.043799999999997</v>
      </c>
      <c r="N586" s="184">
        <v>66.188800000000001</v>
      </c>
      <c r="O586" s="184">
        <v>10.158200000000001</v>
      </c>
      <c r="P586" s="184">
        <v>12.848800000000001</v>
      </c>
      <c r="Q586" s="184">
        <v>15.759499999999999</v>
      </c>
      <c r="R586" s="184">
        <v>13.806699999999999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44340</v>
      </c>
      <c r="E587" s="184">
        <v>740.17629999999997</v>
      </c>
      <c r="F587" s="184">
        <v>0.61040000000000005</v>
      </c>
      <c r="G587" s="184">
        <v>0.61040000000000005</v>
      </c>
      <c r="H587" s="184">
        <v>2.7061999999999999</v>
      </c>
      <c r="I587" s="184">
        <v>2.6575000000000002</v>
      </c>
      <c r="J587" s="184">
        <v>9.0053000000000001</v>
      </c>
      <c r="K587" s="184">
        <v>3.7467000000000001</v>
      </c>
      <c r="L587" s="184">
        <v>23.735399999999998</v>
      </c>
      <c r="M587" s="184">
        <v>42.457900000000002</v>
      </c>
      <c r="N587" s="184">
        <v>80.655900000000003</v>
      </c>
      <c r="O587" s="184">
        <v>10.497999999999999</v>
      </c>
      <c r="P587" s="184">
        <v>12.0603</v>
      </c>
      <c r="Q587" s="184">
        <v>21.463000000000001</v>
      </c>
      <c r="R587" s="184">
        <v>13.573</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44340</v>
      </c>
      <c r="E588" s="184">
        <v>797.65290000000005</v>
      </c>
      <c r="F588" s="184">
        <v>0.61719999999999997</v>
      </c>
      <c r="G588" s="184">
        <v>0.61719999999999997</v>
      </c>
      <c r="H588" s="184">
        <v>2.7219000000000002</v>
      </c>
      <c r="I588" s="184">
        <v>2.6894999999999998</v>
      </c>
      <c r="J588" s="184">
        <v>9.0806000000000004</v>
      </c>
      <c r="K588" s="184">
        <v>3.9643999999999999</v>
      </c>
      <c r="L588" s="184">
        <v>24.268699999999999</v>
      </c>
      <c r="M588" s="184">
        <v>43.390999999999998</v>
      </c>
      <c r="N588" s="184">
        <v>82.280199999999994</v>
      </c>
      <c r="O588" s="184">
        <v>11.5456</v>
      </c>
      <c r="P588" s="184">
        <v>13.1549</v>
      </c>
      <c r="Q588" s="184">
        <v>15.2262</v>
      </c>
      <c r="R588" s="184">
        <v>14.638400000000001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44340</v>
      </c>
      <c r="E589" s="184">
        <v>483.255</v>
      </c>
      <c r="F589" s="184">
        <v>0.72409999999999997</v>
      </c>
      <c r="G589" s="184">
        <v>0.72409999999999997</v>
      </c>
      <c r="H589" s="184">
        <v>2.4134000000000002</v>
      </c>
      <c r="I589" s="184">
        <v>3.1425999999999998</v>
      </c>
      <c r="J589" s="184">
        <v>8.5820000000000007</v>
      </c>
      <c r="K589" s="184">
        <v>2.3056000000000001</v>
      </c>
      <c r="L589" s="184">
        <v>23.793800000000001</v>
      </c>
      <c r="M589" s="184">
        <v>38.5642</v>
      </c>
      <c r="N589" s="184">
        <v>79.420599999999993</v>
      </c>
      <c r="O589" s="184">
        <v>13.1937</v>
      </c>
      <c r="P589" s="184">
        <v>16.0609</v>
      </c>
      <c r="Q589" s="184">
        <v>20.933499999999999</v>
      </c>
      <c r="R589" s="184">
        <v>14.3733</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44340</v>
      </c>
      <c r="E590" s="184">
        <v>506.411</v>
      </c>
      <c r="F590" s="184">
        <v>0.72760000000000002</v>
      </c>
      <c r="G590" s="184">
        <v>0.72760000000000002</v>
      </c>
      <c r="H590" s="184">
        <v>2.4222000000000001</v>
      </c>
      <c r="I590" s="184">
        <v>3.1600999999999999</v>
      </c>
      <c r="J590" s="184">
        <v>8.6234000000000002</v>
      </c>
      <c r="K590" s="184">
        <v>2.3992</v>
      </c>
      <c r="L590" s="184">
        <v>24.0471</v>
      </c>
      <c r="M590" s="184">
        <v>39.009300000000003</v>
      </c>
      <c r="N590" s="184">
        <v>80.228999999999999</v>
      </c>
      <c r="O590" s="184">
        <v>13.7523</v>
      </c>
      <c r="P590" s="184">
        <v>16.728999999999999</v>
      </c>
      <c r="Q590" s="184">
        <v>15.8843</v>
      </c>
      <c r="R590" s="184">
        <v>14.9156</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44340</v>
      </c>
      <c r="E591" s="184">
        <v>1997.3525614683199</v>
      </c>
      <c r="F591" s="184">
        <v>0.50900000000000001</v>
      </c>
      <c r="G591" s="184">
        <v>0.50900000000000001</v>
      </c>
      <c r="H591" s="184">
        <v>2.6213000000000002</v>
      </c>
      <c r="I591" s="184">
        <v>2.6566999999999998</v>
      </c>
      <c r="J591" s="184">
        <v>7.1520000000000001</v>
      </c>
      <c r="K591" s="184">
        <v>3.1396999999999999</v>
      </c>
      <c r="L591" s="184">
        <v>20.422799999999999</v>
      </c>
      <c r="M591" s="184">
        <v>28.179300000000001</v>
      </c>
      <c r="N591" s="184">
        <v>62.986199999999997</v>
      </c>
      <c r="O591" s="184">
        <v>6.8734000000000002</v>
      </c>
      <c r="P591" s="184">
        <v>11.9758</v>
      </c>
      <c r="Q591" s="184">
        <v>23.428999999999998</v>
      </c>
      <c r="R591" s="184">
        <v>7.3033999999999999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44340</v>
      </c>
      <c r="E592" s="184">
        <v>644.49800000000005</v>
      </c>
      <c r="F592" s="184">
        <v>0.51370000000000005</v>
      </c>
      <c r="G592" s="184">
        <v>0.51370000000000005</v>
      </c>
      <c r="H592" s="184">
        <v>2.6328</v>
      </c>
      <c r="I592" s="184">
        <v>2.68</v>
      </c>
      <c r="J592" s="184">
        <v>7.2057000000000002</v>
      </c>
      <c r="K592" s="184">
        <v>3.2633999999999999</v>
      </c>
      <c r="L592" s="184">
        <v>20.7441</v>
      </c>
      <c r="M592" s="184">
        <v>28.7315</v>
      </c>
      <c r="N592" s="184">
        <v>63.9602</v>
      </c>
      <c r="O592" s="184">
        <v>7.5239000000000003</v>
      </c>
      <c r="P592" s="184">
        <v>12.7081</v>
      </c>
      <c r="Q592" s="184">
        <v>12.2593</v>
      </c>
      <c r="R592" s="184">
        <v>7.9200999999999997</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44340</v>
      </c>
      <c r="E593" s="184">
        <v>47.190300000000001</v>
      </c>
      <c r="F593" s="184">
        <v>0.1845</v>
      </c>
      <c r="G593" s="184">
        <v>0.1845</v>
      </c>
      <c r="H593" s="184">
        <v>2.5910000000000002</v>
      </c>
      <c r="I593" s="184">
        <v>2.7761999999999998</v>
      </c>
      <c r="J593" s="184">
        <v>6.7077</v>
      </c>
      <c r="K593" s="184">
        <v>1.2437</v>
      </c>
      <c r="L593" s="184">
        <v>17.462700000000002</v>
      </c>
      <c r="M593" s="184">
        <v>32.457299999999996</v>
      </c>
      <c r="N593" s="184">
        <v>66.714200000000005</v>
      </c>
      <c r="O593" s="184">
        <v>9.0036000000000005</v>
      </c>
      <c r="P593" s="184">
        <v>12.808299999999999</v>
      </c>
      <c r="Q593" s="184">
        <v>11.383800000000001</v>
      </c>
      <c r="R593" s="184">
        <v>12.3995</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44340</v>
      </c>
      <c r="E594" s="184">
        <v>50.708199999999998</v>
      </c>
      <c r="F594" s="184">
        <v>0.1948</v>
      </c>
      <c r="G594" s="184">
        <v>0.1948</v>
      </c>
      <c r="H594" s="184">
        <v>2.6156000000000001</v>
      </c>
      <c r="I594" s="184">
        <v>2.8252999999999999</v>
      </c>
      <c r="J594" s="184">
        <v>6.8207000000000004</v>
      </c>
      <c r="K594" s="184">
        <v>1.5582</v>
      </c>
      <c r="L594" s="184">
        <v>18.2012</v>
      </c>
      <c r="M594" s="184">
        <v>33.712200000000003</v>
      </c>
      <c r="N594" s="184">
        <v>68.839399999999998</v>
      </c>
      <c r="O594" s="184">
        <v>10.1996</v>
      </c>
      <c r="P594" s="184">
        <v>13.8718</v>
      </c>
      <c r="Q594" s="184">
        <v>13.931800000000001</v>
      </c>
      <c r="R594" s="184">
        <v>13.830399999999999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44340</v>
      </c>
      <c r="E595" s="184">
        <v>503.46</v>
      </c>
      <c r="F595" s="184">
        <v>0.64170000000000005</v>
      </c>
      <c r="G595" s="184">
        <v>0.64170000000000005</v>
      </c>
      <c r="H595" s="184">
        <v>2.3271999999999999</v>
      </c>
      <c r="I595" s="184">
        <v>2.1839</v>
      </c>
      <c r="J595" s="184">
        <v>7.0575999999999999</v>
      </c>
      <c r="K595" s="184">
        <v>2.7888999999999999</v>
      </c>
      <c r="L595" s="184">
        <v>22.395099999999999</v>
      </c>
      <c r="M595" s="184">
        <v>35.9086</v>
      </c>
      <c r="N595" s="184">
        <v>68.358699999999999</v>
      </c>
      <c r="O595" s="184">
        <v>13.151</v>
      </c>
      <c r="P595" s="184">
        <v>14.021599999999999</v>
      </c>
      <c r="Q595" s="184">
        <v>19.715499999999999</v>
      </c>
      <c r="R595" s="184">
        <v>14.250299999999999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44340</v>
      </c>
      <c r="E596" s="184">
        <v>543.65</v>
      </c>
      <c r="F596" s="184">
        <v>0.64800000000000002</v>
      </c>
      <c r="G596" s="184">
        <v>0.64800000000000002</v>
      </c>
      <c r="H596" s="184">
        <v>2.3437000000000001</v>
      </c>
      <c r="I596" s="184">
        <v>2.2147999999999999</v>
      </c>
      <c r="J596" s="184">
        <v>7.1273999999999997</v>
      </c>
      <c r="K596" s="184">
        <v>2.9133</v>
      </c>
      <c r="L596" s="184">
        <v>22.750599999999999</v>
      </c>
      <c r="M596" s="184">
        <v>36.581800000000001</v>
      </c>
      <c r="N596" s="184">
        <v>69.567400000000006</v>
      </c>
      <c r="O596" s="184">
        <v>14.017200000000001</v>
      </c>
      <c r="P596" s="184">
        <v>15.105499999999999</v>
      </c>
      <c r="Q596" s="184">
        <v>15.7622</v>
      </c>
      <c r="R596" s="184">
        <v>15.054600000000001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44340</v>
      </c>
      <c r="E597" s="184">
        <v>13.66</v>
      </c>
      <c r="F597" s="184">
        <v>0</v>
      </c>
      <c r="G597" s="184">
        <v>0</v>
      </c>
      <c r="H597" s="184">
        <v>3.0943000000000001</v>
      </c>
      <c r="I597" s="184">
        <v>4.5141999999999998</v>
      </c>
      <c r="J597" s="184">
        <v>9.3674999999999997</v>
      </c>
      <c r="K597" s="184">
        <v>1.0355000000000001</v>
      </c>
      <c r="L597" s="184">
        <v>16.952100000000002</v>
      </c>
      <c r="M597" s="184">
        <v>32.879399999999997</v>
      </c>
      <c r="N597" s="184">
        <v>74.680300000000003</v>
      </c>
      <c r="O597" s="184">
        <v>10.0367</v>
      </c>
      <c r="P597" s="184"/>
      <c r="Q597" s="184">
        <v>10.3301</v>
      </c>
      <c r="R597" s="184">
        <v>11.725099999999999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44340</v>
      </c>
      <c r="E598" s="184">
        <v>14.03</v>
      </c>
      <c r="F598" s="184">
        <v>7.1300000000000002E-2</v>
      </c>
      <c r="G598" s="184">
        <v>7.1300000000000002E-2</v>
      </c>
      <c r="H598" s="184">
        <v>3.1617999999999999</v>
      </c>
      <c r="I598" s="184">
        <v>4.5454999999999997</v>
      </c>
      <c r="J598" s="184">
        <v>9.3530999999999995</v>
      </c>
      <c r="K598" s="184">
        <v>1.1536</v>
      </c>
      <c r="L598" s="184">
        <v>17.209700000000002</v>
      </c>
      <c r="M598" s="184">
        <v>33.365000000000002</v>
      </c>
      <c r="N598" s="184">
        <v>75.594499999999996</v>
      </c>
      <c r="O598" s="184">
        <v>10.9125</v>
      </c>
      <c r="P598" s="184"/>
      <c r="Q598" s="184">
        <v>11.263400000000001</v>
      </c>
      <c r="R598" s="184">
        <v>12.2568</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44340</v>
      </c>
      <c r="E599" s="184">
        <v>35.97</v>
      </c>
      <c r="F599" s="184">
        <v>0.41880000000000001</v>
      </c>
      <c r="G599" s="184">
        <v>0.41880000000000001</v>
      </c>
      <c r="H599" s="184">
        <v>2.3329</v>
      </c>
      <c r="I599" s="184">
        <v>1.5814999999999999</v>
      </c>
      <c r="J599" s="184">
        <v>6.7042000000000002</v>
      </c>
      <c r="K599" s="184">
        <v>1.5814999999999999</v>
      </c>
      <c r="L599" s="184">
        <v>15.0304</v>
      </c>
      <c r="M599" s="184">
        <v>28.280999999999999</v>
      </c>
      <c r="N599" s="184">
        <v>50.565100000000001</v>
      </c>
      <c r="O599" s="184">
        <v>8.6866000000000003</v>
      </c>
      <c r="P599" s="184">
        <v>12.5275</v>
      </c>
      <c r="Q599" s="184">
        <v>18.068999999999999</v>
      </c>
      <c r="R599" s="184">
        <v>13.851800000000001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44340</v>
      </c>
      <c r="E600" s="184">
        <v>32.85</v>
      </c>
      <c r="F600" s="184">
        <v>0.39729999999999999</v>
      </c>
      <c r="G600" s="184">
        <v>0.39729999999999999</v>
      </c>
      <c r="H600" s="184">
        <v>2.3046000000000002</v>
      </c>
      <c r="I600" s="184">
        <v>1.5142</v>
      </c>
      <c r="J600" s="184">
        <v>6.5865999999999998</v>
      </c>
      <c r="K600" s="184">
        <v>1.2950999999999999</v>
      </c>
      <c r="L600" s="184">
        <v>14.340400000000001</v>
      </c>
      <c r="M600" s="184">
        <v>27.128499999999999</v>
      </c>
      <c r="N600" s="184">
        <v>48.777200000000001</v>
      </c>
      <c r="O600" s="184">
        <v>7.2275</v>
      </c>
      <c r="P600" s="184">
        <v>10.942399999999999</v>
      </c>
      <c r="Q600" s="184">
        <v>16.687100000000001</v>
      </c>
      <c r="R600" s="184">
        <v>12.472300000000001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44340</v>
      </c>
      <c r="E601" s="184">
        <v>89.98</v>
      </c>
      <c r="F601" s="184">
        <v>0.56999999999999995</v>
      </c>
      <c r="G601" s="184">
        <v>0.56999999999999995</v>
      </c>
      <c r="H601" s="184">
        <v>3.3540000000000001</v>
      </c>
      <c r="I601" s="184">
        <v>3.3896000000000002</v>
      </c>
      <c r="J601" s="184">
        <v>9.6380999999999997</v>
      </c>
      <c r="K601" s="184">
        <v>10</v>
      </c>
      <c r="L601" s="184">
        <v>36.4574</v>
      </c>
      <c r="M601" s="184">
        <v>52.430999999999997</v>
      </c>
      <c r="N601" s="184">
        <v>104.6861</v>
      </c>
      <c r="O601" s="184">
        <v>14.0115</v>
      </c>
      <c r="P601" s="184">
        <v>18.596699999999998</v>
      </c>
      <c r="Q601" s="184">
        <v>18.064900000000002</v>
      </c>
      <c r="R601" s="184">
        <v>21.2026</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44340</v>
      </c>
      <c r="E602" s="184">
        <v>82.16</v>
      </c>
      <c r="F602" s="184">
        <v>0.56299999999999994</v>
      </c>
      <c r="G602" s="184">
        <v>0.56299999999999994</v>
      </c>
      <c r="H602" s="184">
        <v>3.3329</v>
      </c>
      <c r="I602" s="184">
        <v>3.3458999999999999</v>
      </c>
      <c r="J602" s="184">
        <v>9.5320999999999998</v>
      </c>
      <c r="K602" s="184">
        <v>9.7075999999999993</v>
      </c>
      <c r="L602" s="184">
        <v>35.734299999999998</v>
      </c>
      <c r="M602" s="184">
        <v>51.223999999999997</v>
      </c>
      <c r="N602" s="184">
        <v>102.5142</v>
      </c>
      <c r="O602" s="184">
        <v>12.700900000000001</v>
      </c>
      <c r="P602" s="184">
        <v>17.238900000000001</v>
      </c>
      <c r="Q602" s="184">
        <v>18.485499999999998</v>
      </c>
      <c r="R602" s="184">
        <v>19.891999999999999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44340</v>
      </c>
      <c r="E603" s="184">
        <v>12.36</v>
      </c>
      <c r="F603" s="184">
        <v>0.24329999999999999</v>
      </c>
      <c r="G603" s="184">
        <v>0.24329999999999999</v>
      </c>
      <c r="H603" s="184">
        <v>2.0644</v>
      </c>
      <c r="I603" s="184">
        <v>2.1488</v>
      </c>
      <c r="J603" s="184">
        <v>5.1020000000000003</v>
      </c>
      <c r="K603" s="184">
        <v>0.89800000000000002</v>
      </c>
      <c r="L603" s="184">
        <v>14.232900000000001</v>
      </c>
      <c r="M603" s="184">
        <v>26.8994</v>
      </c>
      <c r="N603" s="184">
        <v>57.452199999999998</v>
      </c>
      <c r="O603" s="184">
        <v>9.0454000000000008</v>
      </c>
      <c r="P603" s="184"/>
      <c r="Q603" s="184">
        <v>6.4194000000000004</v>
      </c>
      <c r="R603" s="184">
        <v>11.494</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44340</v>
      </c>
      <c r="E604" s="184">
        <v>11.67</v>
      </c>
      <c r="F604" s="184">
        <v>0.25769999999999998</v>
      </c>
      <c r="G604" s="184">
        <v>0.25769999999999998</v>
      </c>
      <c r="H604" s="184">
        <v>2.0105</v>
      </c>
      <c r="I604" s="184">
        <v>2.0105</v>
      </c>
      <c r="J604" s="184">
        <v>4.9459999999999997</v>
      </c>
      <c r="K604" s="184">
        <v>0.43030000000000002</v>
      </c>
      <c r="L604" s="184">
        <v>11.5679</v>
      </c>
      <c r="M604" s="184">
        <v>23.361499999999999</v>
      </c>
      <c r="N604" s="184">
        <v>52.349899999999998</v>
      </c>
      <c r="O604" s="184">
        <v>7.1291000000000002</v>
      </c>
      <c r="P604" s="184"/>
      <c r="Q604" s="184">
        <v>4.6393000000000004</v>
      </c>
      <c r="R604" s="184">
        <v>9.0558999999999994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44340</v>
      </c>
      <c r="E605" s="184">
        <v>71.459999999999994</v>
      </c>
      <c r="F605" s="184">
        <v>0.37930000000000003</v>
      </c>
      <c r="G605" s="184">
        <v>0.37930000000000003</v>
      </c>
      <c r="H605" s="184">
        <v>4.0326000000000004</v>
      </c>
      <c r="I605" s="184">
        <v>4.3974000000000002</v>
      </c>
      <c r="J605" s="184">
        <v>7.8967000000000001</v>
      </c>
      <c r="K605" s="184">
        <v>4.1994999999999996</v>
      </c>
      <c r="L605" s="184">
        <v>20.303000000000001</v>
      </c>
      <c r="M605" s="184">
        <v>33.495199999999997</v>
      </c>
      <c r="N605" s="184">
        <v>67.197000000000003</v>
      </c>
      <c r="O605" s="184">
        <v>13.3894</v>
      </c>
      <c r="P605" s="184">
        <v>15.985799999999999</v>
      </c>
      <c r="Q605" s="184">
        <v>14.6212</v>
      </c>
      <c r="R605" s="184">
        <v>18.032399999999999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44340</v>
      </c>
      <c r="E606" s="184">
        <v>80.42</v>
      </c>
      <c r="F606" s="184">
        <v>0.39950000000000002</v>
      </c>
      <c r="G606" s="184">
        <v>0.39950000000000002</v>
      </c>
      <c r="H606" s="184">
        <v>4.0496999999999996</v>
      </c>
      <c r="I606" s="184">
        <v>4.4416000000000002</v>
      </c>
      <c r="J606" s="184">
        <v>8.0043000000000006</v>
      </c>
      <c r="K606" s="184">
        <v>4.5229999999999997</v>
      </c>
      <c r="L606" s="184">
        <v>21.0962</v>
      </c>
      <c r="M606" s="184">
        <v>34.797199999999997</v>
      </c>
      <c r="N606" s="184">
        <v>69.305300000000003</v>
      </c>
      <c r="O606" s="184">
        <v>14.882300000000001</v>
      </c>
      <c r="P606" s="184">
        <v>17.671399999999998</v>
      </c>
      <c r="Q606" s="184">
        <v>18.2074</v>
      </c>
      <c r="R606" s="184">
        <v>19.4556</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44340</v>
      </c>
      <c r="E607" s="184">
        <v>14.3202</v>
      </c>
      <c r="F607" s="184">
        <v>0.91539999999999999</v>
      </c>
      <c r="G607" s="184">
        <v>0.91539999999999999</v>
      </c>
      <c r="H607" s="184">
        <v>3.8990999999999998</v>
      </c>
      <c r="I607" s="184">
        <v>4.3754</v>
      </c>
      <c r="J607" s="184">
        <v>8.9079999999999995</v>
      </c>
      <c r="K607" s="184">
        <v>8.3124000000000002</v>
      </c>
      <c r="L607" s="184">
        <v>26.241499999999998</v>
      </c>
      <c r="M607" s="184">
        <v>39.172899999999998</v>
      </c>
      <c r="N607" s="184">
        <v>78.589500000000001</v>
      </c>
      <c r="O607" s="184"/>
      <c r="P607" s="184"/>
      <c r="Q607" s="184">
        <v>25.160799999999998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44340</v>
      </c>
      <c r="E608" s="184">
        <v>13.827</v>
      </c>
      <c r="F608" s="184">
        <v>0.89749999999999996</v>
      </c>
      <c r="G608" s="184">
        <v>0.89749999999999996</v>
      </c>
      <c r="H608" s="184">
        <v>3.8553999999999999</v>
      </c>
      <c r="I608" s="184">
        <v>4.2877999999999998</v>
      </c>
      <c r="J608" s="184">
        <v>8.7053999999999991</v>
      </c>
      <c r="K608" s="184">
        <v>7.7339000000000002</v>
      </c>
      <c r="L608" s="184">
        <v>24.872399999999999</v>
      </c>
      <c r="M608" s="184">
        <v>36.902299999999997</v>
      </c>
      <c r="N608" s="184">
        <v>74.682599999999994</v>
      </c>
      <c r="O608" s="184"/>
      <c r="P608" s="184"/>
      <c r="Q608" s="184">
        <v>22.448899999999998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44340</v>
      </c>
      <c r="E609" s="184">
        <v>24.052700000000002</v>
      </c>
      <c r="F609" s="184">
        <v>0.28100000000000003</v>
      </c>
      <c r="G609" s="184">
        <v>0.28100000000000003</v>
      </c>
      <c r="H609" s="184">
        <v>2.6358000000000001</v>
      </c>
      <c r="I609" s="184">
        <v>3.1181000000000001</v>
      </c>
      <c r="J609" s="184">
        <v>6.5434000000000001</v>
      </c>
      <c r="K609" s="184">
        <v>1.7221</v>
      </c>
      <c r="L609" s="184">
        <v>17.599900000000002</v>
      </c>
      <c r="M609" s="184">
        <v>38.1267</v>
      </c>
      <c r="N609" s="184">
        <v>77.690399999999997</v>
      </c>
      <c r="O609" s="184">
        <v>14.2117</v>
      </c>
      <c r="P609" s="184">
        <v>17.312999999999999</v>
      </c>
      <c r="Q609" s="184">
        <v>6.8986999999999998</v>
      </c>
      <c r="R609" s="184">
        <v>17.922799999999999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44340</v>
      </c>
      <c r="E610" s="184">
        <v>26.317</v>
      </c>
      <c r="F610" s="184">
        <v>0.28689999999999999</v>
      </c>
      <c r="G610" s="184">
        <v>0.28689999999999999</v>
      </c>
      <c r="H610" s="184">
        <v>2.6503999999999999</v>
      </c>
      <c r="I610" s="184">
        <v>3.1473</v>
      </c>
      <c r="J610" s="184">
        <v>6.6109</v>
      </c>
      <c r="K610" s="184">
        <v>1.9083000000000001</v>
      </c>
      <c r="L610" s="184">
        <v>18.0352</v>
      </c>
      <c r="M610" s="184">
        <v>38.900199999999998</v>
      </c>
      <c r="N610" s="184">
        <v>79.030900000000003</v>
      </c>
      <c r="O610" s="184">
        <v>15.0688</v>
      </c>
      <c r="P610" s="184">
        <v>18.490400000000001</v>
      </c>
      <c r="Q610" s="184">
        <v>16.7942</v>
      </c>
      <c r="R610" s="184">
        <v>18.806899999999999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44340</v>
      </c>
      <c r="E611" s="184">
        <v>61.545000000000002</v>
      </c>
      <c r="F611" s="184">
        <v>0.45050000000000001</v>
      </c>
      <c r="G611" s="184">
        <v>0.45050000000000001</v>
      </c>
      <c r="H611" s="184">
        <v>2.2563</v>
      </c>
      <c r="I611" s="184">
        <v>2.1172</v>
      </c>
      <c r="J611" s="184">
        <v>5.2645</v>
      </c>
      <c r="K611" s="184">
        <v>4.8074000000000003</v>
      </c>
      <c r="L611" s="184">
        <v>21.270900000000001</v>
      </c>
      <c r="M611" s="184">
        <v>36.727200000000003</v>
      </c>
      <c r="N611" s="184">
        <v>70.744900000000001</v>
      </c>
      <c r="O611" s="184">
        <v>15.336499999999999</v>
      </c>
      <c r="P611" s="184">
        <v>16.334099999999999</v>
      </c>
      <c r="Q611" s="184">
        <v>12.4305</v>
      </c>
      <c r="R611" s="184">
        <v>16.8095</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44340</v>
      </c>
      <c r="E612" s="184">
        <v>68.405000000000001</v>
      </c>
      <c r="F612" s="184">
        <v>0.4597</v>
      </c>
      <c r="G612" s="184">
        <v>0.4597</v>
      </c>
      <c r="H612" s="184">
        <v>2.2816999999999998</v>
      </c>
      <c r="I612" s="184">
        <v>2.1671999999999998</v>
      </c>
      <c r="J612" s="184">
        <v>5.3762999999999996</v>
      </c>
      <c r="K612" s="184">
        <v>5.1527000000000003</v>
      </c>
      <c r="L612" s="184">
        <v>22.082000000000001</v>
      </c>
      <c r="M612" s="184">
        <v>38.080300000000001</v>
      </c>
      <c r="N612" s="184">
        <v>73.019499999999994</v>
      </c>
      <c r="O612" s="184">
        <v>16.739000000000001</v>
      </c>
      <c r="P612" s="184">
        <v>17.842700000000001</v>
      </c>
      <c r="Q612" s="184">
        <v>15.550800000000001</v>
      </c>
      <c r="R612" s="184">
        <v>18.285599999999999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44340</v>
      </c>
      <c r="E613" s="184">
        <v>73.966999999999999</v>
      </c>
      <c r="F613" s="184">
        <v>0.22489999999999999</v>
      </c>
      <c r="G613" s="184">
        <v>0.22489999999999999</v>
      </c>
      <c r="H613" s="184">
        <v>1.8885000000000001</v>
      </c>
      <c r="I613" s="184">
        <v>2.3990999999999998</v>
      </c>
      <c r="J613" s="184">
        <v>6.0792999999999999</v>
      </c>
      <c r="K613" s="184">
        <v>5.2191999999999998</v>
      </c>
      <c r="L613" s="184">
        <v>18.792000000000002</v>
      </c>
      <c r="M613" s="184">
        <v>32.838299999999997</v>
      </c>
      <c r="N613" s="184">
        <v>65.968100000000007</v>
      </c>
      <c r="O613" s="184">
        <v>9.0691000000000006</v>
      </c>
      <c r="P613" s="184">
        <v>14.7407</v>
      </c>
      <c r="Q613" s="184">
        <v>14.541700000000001</v>
      </c>
      <c r="R613" s="184">
        <v>14.308199999999999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44340</v>
      </c>
      <c r="E614" s="184">
        <v>70.103999999999999</v>
      </c>
      <c r="F614" s="184">
        <v>0.21870000000000001</v>
      </c>
      <c r="G614" s="184">
        <v>0.21870000000000001</v>
      </c>
      <c r="H614" s="184">
        <v>1.8731</v>
      </c>
      <c r="I614" s="184">
        <v>2.3685</v>
      </c>
      <c r="J614" s="184">
        <v>6.0110000000000001</v>
      </c>
      <c r="K614" s="184">
        <v>5.0357000000000003</v>
      </c>
      <c r="L614" s="184">
        <v>18.4009</v>
      </c>
      <c r="M614" s="184">
        <v>32.184399999999997</v>
      </c>
      <c r="N614" s="184">
        <v>64.888499999999993</v>
      </c>
      <c r="O614" s="184">
        <v>8.4222000000000001</v>
      </c>
      <c r="P614" s="184">
        <v>13.9742</v>
      </c>
      <c r="Q614" s="184">
        <v>13.6242</v>
      </c>
      <c r="R614" s="184">
        <v>13.630599999999999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44340</v>
      </c>
      <c r="E615" s="184">
        <v>85.116900000000001</v>
      </c>
      <c r="F615" s="184">
        <v>0.14199999999999999</v>
      </c>
      <c r="G615" s="184">
        <v>0.14199999999999999</v>
      </c>
      <c r="H615" s="184">
        <v>2.6570999999999998</v>
      </c>
      <c r="I615" s="184">
        <v>2.7978000000000001</v>
      </c>
      <c r="J615" s="184">
        <v>6.1520000000000001</v>
      </c>
      <c r="K615" s="184">
        <v>3.0133000000000001</v>
      </c>
      <c r="L615" s="184">
        <v>14.691599999999999</v>
      </c>
      <c r="M615" s="184">
        <v>29.56</v>
      </c>
      <c r="N615" s="184">
        <v>58.174599999999998</v>
      </c>
      <c r="O615" s="184">
        <v>9.7716999999999992</v>
      </c>
      <c r="P615" s="184">
        <v>13.5154</v>
      </c>
      <c r="Q615" s="184">
        <v>9.5317000000000007</v>
      </c>
      <c r="R615" s="184">
        <v>12.748900000000001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44340</v>
      </c>
      <c r="E616" s="184">
        <v>92.607200000000006</v>
      </c>
      <c r="F616" s="184">
        <v>0.1525</v>
      </c>
      <c r="G616" s="184">
        <v>0.1525</v>
      </c>
      <c r="H616" s="184">
        <v>2.6825999999999999</v>
      </c>
      <c r="I616" s="184">
        <v>2.8483999999999998</v>
      </c>
      <c r="J616" s="184">
        <v>6.2678000000000003</v>
      </c>
      <c r="K616" s="184">
        <v>3.3342000000000001</v>
      </c>
      <c r="L616" s="184">
        <v>15.407400000000001</v>
      </c>
      <c r="M616" s="184">
        <v>30.7758</v>
      </c>
      <c r="N616" s="184">
        <v>60.176299999999998</v>
      </c>
      <c r="O616" s="184">
        <v>11.065</v>
      </c>
      <c r="P616" s="184">
        <v>14.818099999999999</v>
      </c>
      <c r="Q616" s="184">
        <v>14.366099999999999</v>
      </c>
      <c r="R616" s="184">
        <v>14.0777</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44340</v>
      </c>
      <c r="E617" s="184">
        <v>17.218800000000002</v>
      </c>
      <c r="F617" s="184">
        <v>0.27950000000000003</v>
      </c>
      <c r="G617" s="184">
        <v>0.27950000000000003</v>
      </c>
      <c r="H617" s="184">
        <v>2.8129</v>
      </c>
      <c r="I617" s="184">
        <v>2.9001999999999999</v>
      </c>
      <c r="J617" s="184">
        <v>7.1040999999999999</v>
      </c>
      <c r="K617" s="184">
        <v>5.7977999999999996</v>
      </c>
      <c r="L617" s="184">
        <v>26.6554</v>
      </c>
      <c r="M617" s="184">
        <v>40.404600000000002</v>
      </c>
      <c r="N617" s="184">
        <v>75.823999999999998</v>
      </c>
      <c r="O617" s="184">
        <v>13.369300000000001</v>
      </c>
      <c r="P617" s="184"/>
      <c r="Q617" s="184">
        <v>12.5395</v>
      </c>
      <c r="R617" s="184">
        <v>17.8856</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44340</v>
      </c>
      <c r="E618" s="184">
        <v>15.715199999999999</v>
      </c>
      <c r="F618" s="184">
        <v>0.26540000000000002</v>
      </c>
      <c r="G618" s="184">
        <v>0.26540000000000002</v>
      </c>
      <c r="H618" s="184">
        <v>2.7795999999999998</v>
      </c>
      <c r="I618" s="184">
        <v>2.8347000000000002</v>
      </c>
      <c r="J618" s="184">
        <v>6.9555999999999996</v>
      </c>
      <c r="K618" s="184">
        <v>5.3777999999999997</v>
      </c>
      <c r="L618" s="184">
        <v>25.6402</v>
      </c>
      <c r="M618" s="184">
        <v>38.701900000000002</v>
      </c>
      <c r="N618" s="184">
        <v>72.922499999999999</v>
      </c>
      <c r="O618" s="184">
        <v>11.3818</v>
      </c>
      <c r="P618" s="184"/>
      <c r="Q618" s="184">
        <v>10.3261</v>
      </c>
      <c r="R618" s="184">
        <v>15.932600000000001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44340</v>
      </c>
      <c r="E619" s="184">
        <v>29.132000000000001</v>
      </c>
      <c r="F619" s="184">
        <v>0.45519999999999999</v>
      </c>
      <c r="G619" s="184">
        <v>0.45519999999999999</v>
      </c>
      <c r="H619" s="184">
        <v>2.8018999999999998</v>
      </c>
      <c r="I619" s="184">
        <v>2.8309000000000002</v>
      </c>
      <c r="J619" s="184">
        <v>7.9843000000000002</v>
      </c>
      <c r="K619" s="184">
        <v>5.4972000000000003</v>
      </c>
      <c r="L619" s="184">
        <v>24.522300000000001</v>
      </c>
      <c r="M619" s="184">
        <v>43.147799999999997</v>
      </c>
      <c r="N619" s="184">
        <v>90.841800000000006</v>
      </c>
      <c r="O619" s="184">
        <v>20.901299999999999</v>
      </c>
      <c r="P619" s="184">
        <v>23.8094</v>
      </c>
      <c r="Q619" s="184">
        <v>21.860700000000001</v>
      </c>
      <c r="R619" s="184">
        <v>24.613499999999998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44340</v>
      </c>
      <c r="E620" s="184">
        <v>26.934999999999999</v>
      </c>
      <c r="F620" s="184">
        <v>0.44</v>
      </c>
      <c r="G620" s="184">
        <v>0.44</v>
      </c>
      <c r="H620" s="184">
        <v>2.774</v>
      </c>
      <c r="I620" s="184">
        <v>2.7818000000000001</v>
      </c>
      <c r="J620" s="184">
        <v>7.8693999999999997</v>
      </c>
      <c r="K620" s="184">
        <v>5.1368</v>
      </c>
      <c r="L620" s="184">
        <v>23.6004</v>
      </c>
      <c r="M620" s="184">
        <v>41.554600000000001</v>
      </c>
      <c r="N620" s="184">
        <v>87.988600000000005</v>
      </c>
      <c r="O620" s="184">
        <v>19.0746</v>
      </c>
      <c r="P620" s="184">
        <v>22.045300000000001</v>
      </c>
      <c r="Q620" s="184">
        <v>20.1067</v>
      </c>
      <c r="R620" s="184">
        <v>22.702400000000001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44340</v>
      </c>
      <c r="E621" s="184">
        <v>25.0608</v>
      </c>
      <c r="F621" s="184">
        <v>0.36359999999999998</v>
      </c>
      <c r="G621" s="184">
        <v>0.36359999999999998</v>
      </c>
      <c r="H621" s="184">
        <v>3.0756999999999999</v>
      </c>
      <c r="I621" s="184">
        <v>3.1257999999999999</v>
      </c>
      <c r="J621" s="184">
        <v>6.7366000000000001</v>
      </c>
      <c r="K621" s="184">
        <v>3.3008999999999999</v>
      </c>
      <c r="L621" s="184">
        <v>22.099499999999999</v>
      </c>
      <c r="M621" s="184">
        <v>37.878500000000003</v>
      </c>
      <c r="N621" s="184">
        <v>70.989900000000006</v>
      </c>
      <c r="O621" s="184">
        <v>10.779500000000001</v>
      </c>
      <c r="P621" s="184">
        <v>17.7042</v>
      </c>
      <c r="Q621" s="184">
        <v>15.5869</v>
      </c>
      <c r="R621" s="184">
        <v>17.320799999999998</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44340</v>
      </c>
      <c r="E622" s="184">
        <v>23.006499999999999</v>
      </c>
      <c r="F622" s="184">
        <v>0.35289999999999999</v>
      </c>
      <c r="G622" s="184">
        <v>0.35289999999999999</v>
      </c>
      <c r="H622" s="184">
        <v>3.0503</v>
      </c>
      <c r="I622" s="184">
        <v>3.0752999999999999</v>
      </c>
      <c r="J622" s="184">
        <v>6.6186999999999996</v>
      </c>
      <c r="K622" s="184">
        <v>2.9769999999999999</v>
      </c>
      <c r="L622" s="184">
        <v>21.312200000000001</v>
      </c>
      <c r="M622" s="184">
        <v>36.506300000000003</v>
      </c>
      <c r="N622" s="184">
        <v>68.655799999999999</v>
      </c>
      <c r="O622" s="184">
        <v>9.3405000000000005</v>
      </c>
      <c r="P622" s="184">
        <v>16.1327</v>
      </c>
      <c r="Q622" s="184">
        <v>14.038600000000001</v>
      </c>
      <c r="R622" s="184">
        <v>15.7592</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44340</v>
      </c>
      <c r="E623" s="184">
        <v>19.313099999999999</v>
      </c>
      <c r="F623" s="184">
        <v>4.7100000000000003E-2</v>
      </c>
      <c r="G623" s="184">
        <v>4.7100000000000003E-2</v>
      </c>
      <c r="H623" s="184">
        <v>1.9328000000000001</v>
      </c>
      <c r="I623" s="184">
        <v>1.5597000000000001</v>
      </c>
      <c r="J623" s="184">
        <v>5.7759</v>
      </c>
      <c r="K623" s="184">
        <v>0.76280000000000003</v>
      </c>
      <c r="L623" s="184">
        <v>16.636299999999999</v>
      </c>
      <c r="M623" s="184">
        <v>30.171099999999999</v>
      </c>
      <c r="N623" s="184">
        <v>60.210900000000002</v>
      </c>
      <c r="O623" s="184">
        <v>10.5001</v>
      </c>
      <c r="P623" s="184">
        <v>13.604699999999999</v>
      </c>
      <c r="Q623" s="184">
        <v>12.9558</v>
      </c>
      <c r="R623" s="184">
        <v>12.111700000000001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44340</v>
      </c>
      <c r="E624" s="184">
        <v>17.6328</v>
      </c>
      <c r="F624" s="184">
        <v>3.1199999999999999E-2</v>
      </c>
      <c r="G624" s="184">
        <v>3.1199999999999999E-2</v>
      </c>
      <c r="H624" s="184">
        <v>1.8943000000000001</v>
      </c>
      <c r="I624" s="184">
        <v>1.4832000000000001</v>
      </c>
      <c r="J624" s="184">
        <v>5.5994999999999999</v>
      </c>
      <c r="K624" s="184">
        <v>0.2787</v>
      </c>
      <c r="L624" s="184">
        <v>15.5007</v>
      </c>
      <c r="M624" s="184">
        <v>28.249700000000001</v>
      </c>
      <c r="N624" s="184">
        <v>57.128500000000003</v>
      </c>
      <c r="O624" s="184">
        <v>8.5719999999999992</v>
      </c>
      <c r="P624" s="184">
        <v>11.699400000000001</v>
      </c>
      <c r="Q624" s="184">
        <v>11.0688</v>
      </c>
      <c r="R624" s="184">
        <v>10.180899999999999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44340</v>
      </c>
      <c r="E625" s="184">
        <v>65.502200000000002</v>
      </c>
      <c r="F625" s="184">
        <v>0.43440000000000001</v>
      </c>
      <c r="G625" s="184">
        <v>0.43440000000000001</v>
      </c>
      <c r="H625" s="184">
        <v>2.1160000000000001</v>
      </c>
      <c r="I625" s="184">
        <v>1.4758</v>
      </c>
      <c r="J625" s="184">
        <v>6.8121</v>
      </c>
      <c r="K625" s="184">
        <v>4.7126999999999999</v>
      </c>
      <c r="L625" s="184">
        <v>27.259399999999999</v>
      </c>
      <c r="M625" s="184">
        <v>41.292200000000001</v>
      </c>
      <c r="N625" s="184">
        <v>80.664299999999997</v>
      </c>
      <c r="O625" s="184">
        <v>5.1791999999999998</v>
      </c>
      <c r="P625" s="184">
        <v>9.1793999999999993</v>
      </c>
      <c r="Q625" s="184">
        <v>12.732699999999999</v>
      </c>
      <c r="R625" s="184">
        <v>7.4325999999999999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44340</v>
      </c>
      <c r="E626" s="184">
        <v>69.858099999999993</v>
      </c>
      <c r="F626" s="184">
        <v>0.44</v>
      </c>
      <c r="G626" s="184">
        <v>0.44</v>
      </c>
      <c r="H626" s="184">
        <v>2.1307</v>
      </c>
      <c r="I626" s="184">
        <v>1.5037</v>
      </c>
      <c r="J626" s="184">
        <v>6.8765999999999998</v>
      </c>
      <c r="K626" s="184">
        <v>4.8990999999999998</v>
      </c>
      <c r="L626" s="184">
        <v>27.7179</v>
      </c>
      <c r="M626" s="184">
        <v>42.049500000000002</v>
      </c>
      <c r="N626" s="184">
        <v>81.962900000000005</v>
      </c>
      <c r="O626" s="184">
        <v>5.9663000000000004</v>
      </c>
      <c r="P626" s="184">
        <v>10.075200000000001</v>
      </c>
      <c r="Q626" s="184">
        <v>13.127700000000001</v>
      </c>
      <c r="R626" s="184">
        <v>8.1804000000000006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44340</v>
      </c>
      <c r="E627" s="184">
        <v>15.9396</v>
      </c>
      <c r="F627" s="184">
        <v>0.38540000000000002</v>
      </c>
      <c r="G627" s="184">
        <v>0.38540000000000002</v>
      </c>
      <c r="H627" s="184">
        <v>1.3338000000000001</v>
      </c>
      <c r="I627" s="184">
        <v>1.6012</v>
      </c>
      <c r="J627" s="184">
        <v>6.2378</v>
      </c>
      <c r="K627" s="184">
        <v>7.6868999999999996</v>
      </c>
      <c r="L627" s="184">
        <v>19.659500000000001</v>
      </c>
      <c r="M627" s="184">
        <v>31.842300000000002</v>
      </c>
      <c r="N627" s="184">
        <v>72.480400000000003</v>
      </c>
      <c r="O627" s="184"/>
      <c r="P627" s="184"/>
      <c r="Q627" s="184">
        <v>28.915400000000002</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44340</v>
      </c>
      <c r="E628" s="184">
        <v>15.589</v>
      </c>
      <c r="F628" s="184">
        <v>0.37469999999999998</v>
      </c>
      <c r="G628" s="184">
        <v>0.37469999999999998</v>
      </c>
      <c r="H628" s="184">
        <v>1.3088</v>
      </c>
      <c r="I628" s="184">
        <v>1.5504</v>
      </c>
      <c r="J628" s="184">
        <v>6.1204999999999998</v>
      </c>
      <c r="K628" s="184">
        <v>7.3704000000000001</v>
      </c>
      <c r="L628" s="184">
        <v>18.956399999999999</v>
      </c>
      <c r="M628" s="184">
        <v>30.677199999999999</v>
      </c>
      <c r="N628" s="184">
        <v>70.414400000000001</v>
      </c>
      <c r="O628" s="184"/>
      <c r="P628" s="184"/>
      <c r="Q628" s="184">
        <v>27.3629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44340</v>
      </c>
      <c r="E629" s="184">
        <v>21.74</v>
      </c>
      <c r="F629" s="184">
        <v>0.41570000000000001</v>
      </c>
      <c r="G629" s="184">
        <v>0.41570000000000001</v>
      </c>
      <c r="H629" s="184">
        <v>2.6440000000000001</v>
      </c>
      <c r="I629" s="184">
        <v>3.0331999999999999</v>
      </c>
      <c r="J629" s="184">
        <v>9.2462</v>
      </c>
      <c r="K629" s="184">
        <v>7.7304000000000004</v>
      </c>
      <c r="L629" s="184">
        <v>27.6571</v>
      </c>
      <c r="M629" s="184">
        <v>40.348599999999998</v>
      </c>
      <c r="N629" s="184">
        <v>78.3429</v>
      </c>
      <c r="O629" s="184">
        <v>15.2935</v>
      </c>
      <c r="P629" s="184">
        <v>17.337</v>
      </c>
      <c r="Q629" s="184">
        <v>15.2997</v>
      </c>
      <c r="R629" s="184">
        <v>18.979500000000002</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44340</v>
      </c>
      <c r="E630" s="184">
        <v>20.170000000000002</v>
      </c>
      <c r="F630" s="184">
        <v>0.44819999999999999</v>
      </c>
      <c r="G630" s="184">
        <v>0.44819999999999999</v>
      </c>
      <c r="H630" s="184">
        <v>2.6463000000000001</v>
      </c>
      <c r="I630" s="184">
        <v>2.9607000000000001</v>
      </c>
      <c r="J630" s="184">
        <v>9.1449999999999996</v>
      </c>
      <c r="K630" s="184">
        <v>7.4587000000000003</v>
      </c>
      <c r="L630" s="184">
        <v>26.935199999999998</v>
      </c>
      <c r="M630" s="184">
        <v>39.199399999999997</v>
      </c>
      <c r="N630" s="184">
        <v>76.311199999999999</v>
      </c>
      <c r="O630" s="184">
        <v>13.582599999999999</v>
      </c>
      <c r="P630" s="184">
        <v>15.6394</v>
      </c>
      <c r="Q630" s="184">
        <v>13.726100000000001</v>
      </c>
      <c r="R630" s="184">
        <v>17.391200000000001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44340</v>
      </c>
      <c r="E631" s="184">
        <v>765.02045084170504</v>
      </c>
      <c r="F631" s="184">
        <v>0.56069999999999998</v>
      </c>
      <c r="G631" s="184">
        <v>0.56069999999999998</v>
      </c>
      <c r="H631" s="184">
        <v>2.2610000000000001</v>
      </c>
      <c r="I631" s="184">
        <v>2.6798000000000002</v>
      </c>
      <c r="J631" s="184">
        <v>7.6444999999999999</v>
      </c>
      <c r="K631" s="184">
        <v>2.8106</v>
      </c>
      <c r="L631" s="184">
        <v>19.982299999999999</v>
      </c>
      <c r="M631" s="184">
        <v>34.779000000000003</v>
      </c>
      <c r="N631" s="184">
        <v>73.171099999999996</v>
      </c>
      <c r="O631" s="184">
        <v>10.055999999999999</v>
      </c>
      <c r="P631" s="184">
        <v>12.522600000000001</v>
      </c>
      <c r="Q631" s="184">
        <v>18.810500000000001</v>
      </c>
      <c r="R631" s="184">
        <v>14.0068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44340</v>
      </c>
      <c r="E632" s="184">
        <v>269.83</v>
      </c>
      <c r="F632" s="184">
        <v>0.56279999999999997</v>
      </c>
      <c r="G632" s="184">
        <v>0.56279999999999997</v>
      </c>
      <c r="H632" s="184">
        <v>2.2703000000000002</v>
      </c>
      <c r="I632" s="184">
        <v>2.6945999999999999</v>
      </c>
      <c r="J632" s="184">
        <v>7.6779000000000002</v>
      </c>
      <c r="K632" s="184">
        <v>2.91</v>
      </c>
      <c r="L632" s="184">
        <v>20.218299999999999</v>
      </c>
      <c r="M632" s="184">
        <v>35.185400000000001</v>
      </c>
      <c r="N632" s="184">
        <v>73.881900000000002</v>
      </c>
      <c r="O632" s="184">
        <v>10.4895</v>
      </c>
      <c r="P632" s="184">
        <v>13.0578</v>
      </c>
      <c r="Q632" s="184">
        <v>12.3024</v>
      </c>
      <c r="R632" s="184">
        <v>14.4277</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44340</v>
      </c>
      <c r="E633" s="184">
        <v>417.49170153780301</v>
      </c>
      <c r="F633" s="184">
        <v>0.55589999999999995</v>
      </c>
      <c r="G633" s="184">
        <v>0.55589999999999995</v>
      </c>
      <c r="H633" s="184">
        <v>2.2574999999999998</v>
      </c>
      <c r="I633" s="184">
        <v>2.7166999999999999</v>
      </c>
      <c r="J633" s="184">
        <v>7.6092000000000004</v>
      </c>
      <c r="K633" s="184">
        <v>2.8351000000000002</v>
      </c>
      <c r="L633" s="184">
        <v>19.960100000000001</v>
      </c>
      <c r="M633" s="184">
        <v>34.545499999999997</v>
      </c>
      <c r="N633" s="184">
        <v>72.253699999999995</v>
      </c>
      <c r="O633" s="184">
        <v>10.0334</v>
      </c>
      <c r="P633" s="184">
        <v>15.721299999999999</v>
      </c>
      <c r="Q633" s="184">
        <v>15.985200000000001</v>
      </c>
      <c r="R633" s="184">
        <v>14.2499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44340</v>
      </c>
      <c r="E634" s="184">
        <v>289.08</v>
      </c>
      <c r="F634" s="184">
        <v>0.56010000000000004</v>
      </c>
      <c r="G634" s="184">
        <v>0.56010000000000004</v>
      </c>
      <c r="H634" s="184">
        <v>2.2713000000000001</v>
      </c>
      <c r="I634" s="184">
        <v>2.7402000000000002</v>
      </c>
      <c r="J634" s="184">
        <v>7.6567999999999996</v>
      </c>
      <c r="K634" s="184">
        <v>2.9670999999999998</v>
      </c>
      <c r="L634" s="184">
        <v>20.269600000000001</v>
      </c>
      <c r="M634" s="184">
        <v>35.065199999999997</v>
      </c>
      <c r="N634" s="184">
        <v>73.143299999999996</v>
      </c>
      <c r="O634" s="184">
        <v>10.6873</v>
      </c>
      <c r="P634" s="184">
        <v>16.324400000000001</v>
      </c>
      <c r="Q634" s="184">
        <v>15.5814</v>
      </c>
      <c r="R634" s="184">
        <v>14.809200000000001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44340</v>
      </c>
      <c r="E635" s="184">
        <v>185.66650000000001</v>
      </c>
      <c r="F635" s="184">
        <v>0.65269999999999995</v>
      </c>
      <c r="G635" s="184">
        <v>0.65269999999999995</v>
      </c>
      <c r="H635" s="184">
        <v>1.5427</v>
      </c>
      <c r="I635" s="184">
        <v>0.48099999999999998</v>
      </c>
      <c r="J635" s="184">
        <v>12.2569</v>
      </c>
      <c r="K635" s="184">
        <v>22.921900000000001</v>
      </c>
      <c r="L635" s="184">
        <v>50.7348</v>
      </c>
      <c r="M635" s="184">
        <v>60.859000000000002</v>
      </c>
      <c r="N635" s="184">
        <v>127.5484</v>
      </c>
      <c r="O635" s="184">
        <v>28.352699999999999</v>
      </c>
      <c r="P635" s="184">
        <v>23.085100000000001</v>
      </c>
      <c r="Q635" s="184">
        <v>14.8033</v>
      </c>
      <c r="R635" s="184">
        <v>39.726100000000002</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44340</v>
      </c>
      <c r="E636" s="184">
        <v>195.98089999999999</v>
      </c>
      <c r="F636" s="184">
        <v>0.66969999999999996</v>
      </c>
      <c r="G636" s="184">
        <v>0.66969999999999996</v>
      </c>
      <c r="H636" s="184">
        <v>1.5831</v>
      </c>
      <c r="I636" s="184">
        <v>0.59040000000000004</v>
      </c>
      <c r="J636" s="184">
        <v>12.487399999999999</v>
      </c>
      <c r="K636" s="184">
        <v>23.592199999999998</v>
      </c>
      <c r="L636" s="184">
        <v>52.386099999999999</v>
      </c>
      <c r="M636" s="184">
        <v>63.421500000000002</v>
      </c>
      <c r="N636" s="184">
        <v>132.23400000000001</v>
      </c>
      <c r="O636" s="184">
        <v>30.195499999999999</v>
      </c>
      <c r="P636" s="184">
        <v>24.192699999999999</v>
      </c>
      <c r="Q636" s="184">
        <v>21.187999999999999</v>
      </c>
      <c r="R636" s="184">
        <v>42.317599999999999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44340</v>
      </c>
      <c r="E637" s="184">
        <v>70.31</v>
      </c>
      <c r="F637" s="184">
        <v>0.32819999999999999</v>
      </c>
      <c r="G637" s="184">
        <v>0.32819999999999999</v>
      </c>
      <c r="H637" s="184">
        <v>2.6722999999999999</v>
      </c>
      <c r="I637" s="184">
        <v>2.2839999999999998</v>
      </c>
      <c r="J637" s="184">
        <v>7.3270999999999997</v>
      </c>
      <c r="K637" s="184">
        <v>4.9089999999999998</v>
      </c>
      <c r="L637" s="184">
        <v>23.480899999999998</v>
      </c>
      <c r="M637" s="184">
        <v>41.696899999999999</v>
      </c>
      <c r="N637" s="184">
        <v>76.392399999999995</v>
      </c>
      <c r="O637" s="184">
        <v>11.0831</v>
      </c>
      <c r="P637" s="184">
        <v>12.851800000000001</v>
      </c>
      <c r="Q637" s="184">
        <v>16.996300000000002</v>
      </c>
      <c r="R637" s="184">
        <v>12.4754</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44340</v>
      </c>
      <c r="E638" s="184">
        <v>69.290000000000006</v>
      </c>
      <c r="F638" s="184">
        <v>0.31850000000000001</v>
      </c>
      <c r="G638" s="184">
        <v>0.31850000000000001</v>
      </c>
      <c r="H638" s="184">
        <v>2.6671</v>
      </c>
      <c r="I638" s="184">
        <v>2.258</v>
      </c>
      <c r="J638" s="184">
        <v>7.2766999999999999</v>
      </c>
      <c r="K638" s="184">
        <v>4.7785000000000002</v>
      </c>
      <c r="L638" s="184">
        <v>23.2041</v>
      </c>
      <c r="M638" s="184">
        <v>41.177700000000002</v>
      </c>
      <c r="N638" s="184">
        <v>75.551100000000005</v>
      </c>
      <c r="O638" s="184">
        <v>10.6157</v>
      </c>
      <c r="P638" s="184">
        <v>12.4758</v>
      </c>
      <c r="Q638" s="184">
        <v>16.663499999999999</v>
      </c>
      <c r="R638" s="184">
        <v>11.919499999999999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44340</v>
      </c>
      <c r="E639" s="184">
        <v>203.0164</v>
      </c>
      <c r="F639" s="184">
        <v>0.59389999999999998</v>
      </c>
      <c r="G639" s="184">
        <v>0.59389999999999998</v>
      </c>
      <c r="H639" s="184">
        <v>2.8123999999999998</v>
      </c>
      <c r="I639" s="184">
        <v>2.1215000000000002</v>
      </c>
      <c r="J639" s="184">
        <v>7.5228000000000002</v>
      </c>
      <c r="K639" s="184">
        <v>4.8605999999999998</v>
      </c>
      <c r="L639" s="184">
        <v>23.432500000000001</v>
      </c>
      <c r="M639" s="184">
        <v>34.277299999999997</v>
      </c>
      <c r="N639" s="184">
        <v>70.804299999999998</v>
      </c>
      <c r="O639" s="184">
        <v>12.7249</v>
      </c>
      <c r="P639" s="184">
        <v>13.620100000000001</v>
      </c>
      <c r="Q639" s="184">
        <v>13.9999</v>
      </c>
      <c r="R639" s="184">
        <v>15.964499999999999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44340</v>
      </c>
      <c r="E640" s="184">
        <v>599.35352339917404</v>
      </c>
      <c r="F640" s="184">
        <v>0.58889999999999998</v>
      </c>
      <c r="G640" s="184">
        <v>0.58889999999999998</v>
      </c>
      <c r="H640" s="184">
        <v>2.8006000000000002</v>
      </c>
      <c r="I640" s="184">
        <v>2.0971000000000002</v>
      </c>
      <c r="J640" s="184">
        <v>7.4652000000000003</v>
      </c>
      <c r="K640" s="184">
        <v>4.6933999999999996</v>
      </c>
      <c r="L640" s="184">
        <v>23.035699999999999</v>
      </c>
      <c r="M640" s="184">
        <v>33.644100000000002</v>
      </c>
      <c r="N640" s="184">
        <v>69.736699999999999</v>
      </c>
      <c r="O640" s="184">
        <v>12.0068</v>
      </c>
      <c r="P640" s="184">
        <v>12.8834</v>
      </c>
      <c r="Q640" s="184">
        <v>15.641</v>
      </c>
      <c r="R640" s="184">
        <v>15.2437</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44340</v>
      </c>
      <c r="E641" s="184">
        <v>21.145099999999999</v>
      </c>
      <c r="F641" s="184">
        <v>0.64539999999999997</v>
      </c>
      <c r="G641" s="184">
        <v>0.64539999999999997</v>
      </c>
      <c r="H641" s="184">
        <v>3.0438000000000001</v>
      </c>
      <c r="I641" s="184">
        <v>3.7191000000000001</v>
      </c>
      <c r="J641" s="184">
        <v>6.7945000000000002</v>
      </c>
      <c r="K641" s="184">
        <v>10.0299</v>
      </c>
      <c r="L641" s="184">
        <v>27.090699999999998</v>
      </c>
      <c r="M641" s="184">
        <v>42.0364</v>
      </c>
      <c r="N641" s="184">
        <v>96.171199999999999</v>
      </c>
      <c r="O641" s="184">
        <v>15.301500000000001</v>
      </c>
      <c r="P641" s="184">
        <v>16.456399999999999</v>
      </c>
      <c r="Q641" s="184">
        <v>12.720599999999999</v>
      </c>
      <c r="R641" s="184">
        <v>23.874099999999999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44340</v>
      </c>
      <c r="E642" s="184">
        <v>20.633299999999998</v>
      </c>
      <c r="F642" s="184">
        <v>0.64290000000000003</v>
      </c>
      <c r="G642" s="184">
        <v>0.64290000000000003</v>
      </c>
      <c r="H642" s="184">
        <v>3.0371999999999999</v>
      </c>
      <c r="I642" s="184">
        <v>3.7058</v>
      </c>
      <c r="J642" s="184">
        <v>6.7633999999999999</v>
      </c>
      <c r="K642" s="184">
        <v>9.9369999999999994</v>
      </c>
      <c r="L642" s="184">
        <v>26.867999999999999</v>
      </c>
      <c r="M642" s="184">
        <v>41.659700000000001</v>
      </c>
      <c r="N642" s="184">
        <v>95.474400000000003</v>
      </c>
      <c r="O642" s="184">
        <v>14.640599999999999</v>
      </c>
      <c r="P642" s="184">
        <v>15.9679</v>
      </c>
      <c r="Q642" s="184">
        <v>12.2822</v>
      </c>
      <c r="R642" s="184">
        <v>23.440799999999999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44340</v>
      </c>
      <c r="E643" s="184">
        <v>22.3415</v>
      </c>
      <c r="F643" s="184">
        <v>0.63970000000000005</v>
      </c>
      <c r="G643" s="184">
        <v>0.63970000000000005</v>
      </c>
      <c r="H643" s="184">
        <v>2.9847000000000001</v>
      </c>
      <c r="I643" s="184">
        <v>3.5733999999999999</v>
      </c>
      <c r="J643" s="184">
        <v>6.8143000000000002</v>
      </c>
      <c r="K643" s="184">
        <v>9.3065999999999995</v>
      </c>
      <c r="L643" s="184">
        <v>26.117699999999999</v>
      </c>
      <c r="M643" s="184">
        <v>41.156199999999998</v>
      </c>
      <c r="N643" s="184">
        <v>92.506200000000007</v>
      </c>
      <c r="O643" s="184">
        <v>16.628399999999999</v>
      </c>
      <c r="P643" s="184">
        <v>17.629799999999999</v>
      </c>
      <c r="Q643" s="184">
        <v>13.917</v>
      </c>
      <c r="R643" s="184">
        <v>25.221299999999999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44340</v>
      </c>
      <c r="E644" s="184">
        <v>21.806899999999999</v>
      </c>
      <c r="F644" s="184">
        <v>0.63690000000000002</v>
      </c>
      <c r="G644" s="184">
        <v>0.63690000000000002</v>
      </c>
      <c r="H644" s="184">
        <v>2.9779</v>
      </c>
      <c r="I644" s="184">
        <v>3.5592999999999999</v>
      </c>
      <c r="J644" s="184">
        <v>6.7824999999999998</v>
      </c>
      <c r="K644" s="184">
        <v>9.2135999999999996</v>
      </c>
      <c r="L644" s="184">
        <v>25.900099999999998</v>
      </c>
      <c r="M644" s="184">
        <v>40.787799999999997</v>
      </c>
      <c r="N644" s="184">
        <v>91.832099999999997</v>
      </c>
      <c r="O644" s="184">
        <v>15.964</v>
      </c>
      <c r="P644" s="184">
        <v>17.1495</v>
      </c>
      <c r="Q644" s="184">
        <v>13.4697</v>
      </c>
      <c r="R644" s="184">
        <v>24.7897</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44340</v>
      </c>
      <c r="E645" s="184">
        <v>22.1557</v>
      </c>
      <c r="F645" s="184">
        <v>0.65469999999999995</v>
      </c>
      <c r="G645" s="184">
        <v>0.65469999999999995</v>
      </c>
      <c r="H645" s="184">
        <v>3.2326999999999999</v>
      </c>
      <c r="I645" s="184">
        <v>4.0236999999999998</v>
      </c>
      <c r="J645" s="184">
        <v>7.2401</v>
      </c>
      <c r="K645" s="184">
        <v>10.323399999999999</v>
      </c>
      <c r="L645" s="184">
        <v>27.2212</v>
      </c>
      <c r="M645" s="184">
        <v>42.497799999999998</v>
      </c>
      <c r="N645" s="184">
        <v>94.206800000000001</v>
      </c>
      <c r="O645" s="184">
        <v>17.845099999999999</v>
      </c>
      <c r="P645" s="184">
        <v>17.0931</v>
      </c>
      <c r="Q645" s="184">
        <v>16.7013</v>
      </c>
      <c r="R645" s="184">
        <v>25.0259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44340</v>
      </c>
      <c r="E646" s="184">
        <v>21.144400000000001</v>
      </c>
      <c r="F646" s="184">
        <v>0.65069999999999995</v>
      </c>
      <c r="G646" s="184">
        <v>0.65069999999999995</v>
      </c>
      <c r="H646" s="184">
        <v>3.2240000000000002</v>
      </c>
      <c r="I646" s="184">
        <v>4.0058999999999996</v>
      </c>
      <c r="J646" s="184">
        <v>7.1992000000000003</v>
      </c>
      <c r="K646" s="184">
        <v>10.2028</v>
      </c>
      <c r="L646" s="184">
        <v>26.927099999999999</v>
      </c>
      <c r="M646" s="184">
        <v>41.989699999999999</v>
      </c>
      <c r="N646" s="184">
        <v>93.265500000000003</v>
      </c>
      <c r="O646" s="184">
        <v>17.058399999999999</v>
      </c>
      <c r="P646" s="184">
        <v>16.0488</v>
      </c>
      <c r="Q646" s="184">
        <v>15.647500000000001</v>
      </c>
      <c r="R646" s="184">
        <v>24.421800000000001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44340</v>
      </c>
      <c r="E647" s="184">
        <v>23.456900000000001</v>
      </c>
      <c r="F647" s="184">
        <v>-0.12429999999999999</v>
      </c>
      <c r="G647" s="184">
        <v>-0.12429999999999999</v>
      </c>
      <c r="H647" s="184">
        <v>3.0253000000000001</v>
      </c>
      <c r="I647" s="184">
        <v>2.9664999999999999</v>
      </c>
      <c r="J647" s="184">
        <v>10.6907</v>
      </c>
      <c r="K647" s="184">
        <v>12.336600000000001</v>
      </c>
      <c r="L647" s="184">
        <v>34.778799999999997</v>
      </c>
      <c r="M647" s="184">
        <v>49.130600000000001</v>
      </c>
      <c r="N647" s="184">
        <v>101.2811</v>
      </c>
      <c r="O647" s="184">
        <v>21.636299999999999</v>
      </c>
      <c r="P647" s="184"/>
      <c r="Q647" s="184">
        <v>22.802499999999998</v>
      </c>
      <c r="R647" s="184">
        <v>34.039900000000003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44340</v>
      </c>
      <c r="E648" s="184">
        <v>22.761800000000001</v>
      </c>
      <c r="F648" s="184">
        <v>-0.12809999999999999</v>
      </c>
      <c r="G648" s="184">
        <v>-0.12809999999999999</v>
      </c>
      <c r="H648" s="184">
        <v>3.016</v>
      </c>
      <c r="I648" s="184">
        <v>2.9485000000000001</v>
      </c>
      <c r="J648" s="184">
        <v>10.648300000000001</v>
      </c>
      <c r="K648" s="184">
        <v>12.215</v>
      </c>
      <c r="L648" s="184">
        <v>34.468800000000002</v>
      </c>
      <c r="M648" s="184">
        <v>48.598999999999997</v>
      </c>
      <c r="N648" s="184">
        <v>100.3045</v>
      </c>
      <c r="O648" s="184">
        <v>20.855799999999999</v>
      </c>
      <c r="P648" s="184"/>
      <c r="Q648" s="184">
        <v>21.915700000000001</v>
      </c>
      <c r="R648" s="184">
        <v>33.381900000000002</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44340</v>
      </c>
      <c r="E649" s="184">
        <v>14.3649</v>
      </c>
      <c r="F649" s="184">
        <v>0.7046</v>
      </c>
      <c r="G649" s="184">
        <v>0.7046</v>
      </c>
      <c r="H649" s="184">
        <v>3.4272</v>
      </c>
      <c r="I649" s="184">
        <v>2.8767999999999998</v>
      </c>
      <c r="J649" s="184">
        <v>8.0823</v>
      </c>
      <c r="K649" s="184">
        <v>4.8189000000000002</v>
      </c>
      <c r="L649" s="184">
        <v>22.268000000000001</v>
      </c>
      <c r="M649" s="184">
        <v>34.4298</v>
      </c>
      <c r="N649" s="184">
        <v>70.580200000000005</v>
      </c>
      <c r="O649" s="184">
        <v>13.046799999999999</v>
      </c>
      <c r="P649" s="184"/>
      <c r="Q649" s="184">
        <v>12.138199999999999</v>
      </c>
      <c r="R649" s="184">
        <v>17.0777</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44340</v>
      </c>
      <c r="E650" s="184">
        <v>14.0428</v>
      </c>
      <c r="F650" s="184">
        <v>0.7006</v>
      </c>
      <c r="G650" s="184">
        <v>0.7006</v>
      </c>
      <c r="H650" s="184">
        <v>3.4186000000000001</v>
      </c>
      <c r="I650" s="184">
        <v>2.8603000000000001</v>
      </c>
      <c r="J650" s="184">
        <v>8.0448000000000004</v>
      </c>
      <c r="K650" s="184">
        <v>4.7352999999999996</v>
      </c>
      <c r="L650" s="184">
        <v>22.046600000000002</v>
      </c>
      <c r="M650" s="184">
        <v>33.984699999999997</v>
      </c>
      <c r="N650" s="184">
        <v>69.752799999999993</v>
      </c>
      <c r="O650" s="184">
        <v>12.2719</v>
      </c>
      <c r="P650" s="184"/>
      <c r="Q650" s="184">
        <v>11.3367</v>
      </c>
      <c r="R650" s="184">
        <v>16.4481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44340</v>
      </c>
      <c r="E651" s="184">
        <v>15.8169</v>
      </c>
      <c r="F651" s="184">
        <v>0.85829999999999995</v>
      </c>
      <c r="G651" s="184">
        <v>0.85829999999999995</v>
      </c>
      <c r="H651" s="184">
        <v>3.8774999999999999</v>
      </c>
      <c r="I651" s="184">
        <v>4.1208999999999998</v>
      </c>
      <c r="J651" s="184">
        <v>9.3066999999999993</v>
      </c>
      <c r="K651" s="184">
        <v>6.7476000000000003</v>
      </c>
      <c r="L651" s="184">
        <v>24.276399999999999</v>
      </c>
      <c r="M651" s="184">
        <v>38.612200000000001</v>
      </c>
      <c r="N651" s="184">
        <v>80.640699999999995</v>
      </c>
      <c r="O651" s="184"/>
      <c r="P651" s="184"/>
      <c r="Q651" s="184">
        <v>17.4221</v>
      </c>
      <c r="R651" s="184">
        <v>20.892199999999999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44340</v>
      </c>
      <c r="E652" s="184">
        <v>15.466799999999999</v>
      </c>
      <c r="F652" s="184">
        <v>0.85489999999999999</v>
      </c>
      <c r="G652" s="184">
        <v>0.85489999999999999</v>
      </c>
      <c r="H652" s="184">
        <v>3.8696000000000002</v>
      </c>
      <c r="I652" s="184">
        <v>4.1044999999999998</v>
      </c>
      <c r="J652" s="184">
        <v>9.2697000000000003</v>
      </c>
      <c r="K652" s="184">
        <v>6.6631999999999998</v>
      </c>
      <c r="L652" s="184">
        <v>24.04</v>
      </c>
      <c r="M652" s="184">
        <v>38.121099999999998</v>
      </c>
      <c r="N652" s="184">
        <v>79.700199999999995</v>
      </c>
      <c r="O652" s="184"/>
      <c r="P652" s="184"/>
      <c r="Q652" s="184">
        <v>16.504999999999999</v>
      </c>
      <c r="R652" s="184">
        <v>20.167100000000001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44340</v>
      </c>
      <c r="E653" s="184">
        <v>65.754499999999993</v>
      </c>
      <c r="F653" s="184">
        <v>-5.1999999999999998E-2</v>
      </c>
      <c r="G653" s="184">
        <v>-5.1999999999999998E-2</v>
      </c>
      <c r="H653" s="184">
        <v>2.8856000000000002</v>
      </c>
      <c r="I653" s="184">
        <v>2.4883999999999999</v>
      </c>
      <c r="J653" s="184">
        <v>8.5631000000000004</v>
      </c>
      <c r="K653" s="184">
        <v>10.4678</v>
      </c>
      <c r="L653" s="184">
        <v>26.9252</v>
      </c>
      <c r="M653" s="184">
        <v>43.286900000000003</v>
      </c>
      <c r="N653" s="184">
        <v>95.365300000000005</v>
      </c>
      <c r="O653" s="184">
        <v>24.066400000000002</v>
      </c>
      <c r="P653" s="184">
        <v>24.166599999999999</v>
      </c>
      <c r="Q653" s="184">
        <v>22.829799999999999</v>
      </c>
      <c r="R653" s="184">
        <v>33.4467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44340</v>
      </c>
      <c r="E654" s="184">
        <v>47.909399999999998</v>
      </c>
      <c r="F654" s="184">
        <v>-0.13900000000000001</v>
      </c>
      <c r="G654" s="184">
        <v>-0.13900000000000001</v>
      </c>
      <c r="H654" s="184">
        <v>2.3016999999999999</v>
      </c>
      <c r="I654" s="184">
        <v>1.9081999999999999</v>
      </c>
      <c r="J654" s="184">
        <v>8.2088999999999999</v>
      </c>
      <c r="K654" s="184">
        <v>9.0155999999999992</v>
      </c>
      <c r="L654" s="184">
        <v>27.104900000000001</v>
      </c>
      <c r="M654" s="184">
        <v>42.722999999999999</v>
      </c>
      <c r="N654" s="184">
        <v>93.231399999999994</v>
      </c>
      <c r="O654" s="184">
        <v>26.567900000000002</v>
      </c>
      <c r="P654" s="184">
        <v>24.806100000000001</v>
      </c>
      <c r="Q654" s="184">
        <v>24.454000000000001</v>
      </c>
      <c r="R654" s="184">
        <v>35.858400000000003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44340</v>
      </c>
      <c r="E655" s="184">
        <v>46.527900000000002</v>
      </c>
      <c r="F655" s="184">
        <v>-0.14230000000000001</v>
      </c>
      <c r="G655" s="184">
        <v>-0.14230000000000001</v>
      </c>
      <c r="H655" s="184">
        <v>2.2936999999999999</v>
      </c>
      <c r="I655" s="184">
        <v>1.8925000000000001</v>
      </c>
      <c r="J655" s="184">
        <v>8.1722000000000001</v>
      </c>
      <c r="K655" s="184">
        <v>8.907</v>
      </c>
      <c r="L655" s="184">
        <v>26.828099999999999</v>
      </c>
      <c r="M655" s="184">
        <v>42.232399999999998</v>
      </c>
      <c r="N655" s="184">
        <v>92.319699999999997</v>
      </c>
      <c r="O655" s="184">
        <v>25.716899999999999</v>
      </c>
      <c r="P655" s="184">
        <v>24.188199999999998</v>
      </c>
      <c r="Q655" s="184">
        <v>23.9466</v>
      </c>
      <c r="R655" s="184">
        <v>35.204300000000003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44340</v>
      </c>
      <c r="E656" s="184">
        <v>14.056100000000001</v>
      </c>
      <c r="F656" s="184">
        <v>0.30259999999999998</v>
      </c>
      <c r="G656" s="184">
        <v>0.30259999999999998</v>
      </c>
      <c r="H656" s="184">
        <v>1.502</v>
      </c>
      <c r="I656" s="184">
        <v>1.1121000000000001</v>
      </c>
      <c r="J656" s="184">
        <v>4.609</v>
      </c>
      <c r="K656" s="184">
        <v>1.1631</v>
      </c>
      <c r="L656" s="184">
        <v>10.1731</v>
      </c>
      <c r="M656" s="184">
        <v>20.273299999999999</v>
      </c>
      <c r="N656" s="184">
        <v>49.666699999999999</v>
      </c>
      <c r="O656" s="184"/>
      <c r="P656" s="184"/>
      <c r="Q656" s="184">
        <v>15.743</v>
      </c>
      <c r="R656" s="184">
        <v>15.0236</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44340</v>
      </c>
      <c r="E657" s="184">
        <v>13.4384</v>
      </c>
      <c r="F657" s="184">
        <v>0.28810000000000002</v>
      </c>
      <c r="G657" s="184">
        <v>0.28810000000000002</v>
      </c>
      <c r="H657" s="184">
        <v>1.4678</v>
      </c>
      <c r="I657" s="184">
        <v>1.0436000000000001</v>
      </c>
      <c r="J657" s="184">
        <v>4.4481000000000002</v>
      </c>
      <c r="K657" s="184">
        <v>0.70589999999999997</v>
      </c>
      <c r="L657" s="184">
        <v>9.1638999999999999</v>
      </c>
      <c r="M657" s="184">
        <v>18.616299999999999</v>
      </c>
      <c r="N657" s="184">
        <v>46.898299999999999</v>
      </c>
      <c r="O657" s="184"/>
      <c r="P657" s="184"/>
      <c r="Q657" s="184">
        <v>13.530900000000001</v>
      </c>
      <c r="R657" s="184">
        <v>12.8363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44340</v>
      </c>
      <c r="E658" s="184">
        <v>125.7985</v>
      </c>
      <c r="F658" s="184">
        <v>0.5242</v>
      </c>
      <c r="G658" s="184">
        <v>0.5242</v>
      </c>
      <c r="H658" s="184">
        <v>2.3592</v>
      </c>
      <c r="I658" s="184">
        <v>2.4125999999999999</v>
      </c>
      <c r="J658" s="184">
        <v>6.7968999999999999</v>
      </c>
      <c r="K658" s="184">
        <v>1.615</v>
      </c>
      <c r="L658" s="184">
        <v>20.1432</v>
      </c>
      <c r="M658" s="184">
        <v>33.187100000000001</v>
      </c>
      <c r="N658" s="184">
        <v>69.693399999999997</v>
      </c>
      <c r="O658" s="184">
        <v>7.2847</v>
      </c>
      <c r="P658" s="184">
        <v>12.050700000000001</v>
      </c>
      <c r="Q658" s="184">
        <v>15.057</v>
      </c>
      <c r="R658" s="184">
        <v>9.9519000000000002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44340</v>
      </c>
      <c r="E659" s="184">
        <v>130.185</v>
      </c>
      <c r="F659" s="184">
        <v>0.53129999999999999</v>
      </c>
      <c r="G659" s="184">
        <v>0.53129999999999999</v>
      </c>
      <c r="H659" s="184">
        <v>2.3759999999999999</v>
      </c>
      <c r="I659" s="184">
        <v>2.4460999999999999</v>
      </c>
      <c r="J659" s="184">
        <v>6.8741000000000003</v>
      </c>
      <c r="K659" s="184">
        <v>1.7955000000000001</v>
      </c>
      <c r="L659" s="184">
        <v>20.463999999999999</v>
      </c>
      <c r="M659" s="184">
        <v>33.6614</v>
      </c>
      <c r="N659" s="184">
        <v>70.453400000000002</v>
      </c>
      <c r="O659" s="184">
        <v>7.7487000000000004</v>
      </c>
      <c r="P659" s="184">
        <v>12.5786</v>
      </c>
      <c r="Q659" s="184">
        <v>12.428000000000001</v>
      </c>
      <c r="R659" s="184">
        <v>10.4032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44340</v>
      </c>
      <c r="E660" s="184">
        <v>14.511799999999999</v>
      </c>
      <c r="F660" s="184">
        <v>1.4414</v>
      </c>
      <c r="G660" s="184">
        <v>1.4414</v>
      </c>
      <c r="H660" s="184">
        <v>5.5711000000000004</v>
      </c>
      <c r="I660" s="184">
        <v>7.2232000000000003</v>
      </c>
      <c r="J660" s="184">
        <v>16.648700000000002</v>
      </c>
      <c r="K660" s="184">
        <v>18.922899999999998</v>
      </c>
      <c r="L660" s="184">
        <v>46.468400000000003</v>
      </c>
      <c r="M660" s="184">
        <v>58.289200000000001</v>
      </c>
      <c r="N660" s="184">
        <v>115.3981</v>
      </c>
      <c r="O660" s="184">
        <v>4.1570999999999998</v>
      </c>
      <c r="P660" s="184"/>
      <c r="Q660" s="184">
        <v>8.5970999999999993</v>
      </c>
      <c r="R660" s="184">
        <v>15.9085</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44340</v>
      </c>
      <c r="E661" s="184">
        <v>14.1952</v>
      </c>
      <c r="F661" s="184">
        <v>1.4399</v>
      </c>
      <c r="G661" s="184">
        <v>1.4399</v>
      </c>
      <c r="H661" s="184">
        <v>5.5671999999999997</v>
      </c>
      <c r="I661" s="184">
        <v>7.2161</v>
      </c>
      <c r="J661" s="184">
        <v>16.633299999999998</v>
      </c>
      <c r="K661" s="184">
        <v>18.8918</v>
      </c>
      <c r="L661" s="184">
        <v>46.366399999999999</v>
      </c>
      <c r="M661" s="184">
        <v>58.112699999999997</v>
      </c>
      <c r="N661" s="184">
        <v>115.0625</v>
      </c>
      <c r="O661" s="184">
        <v>3.8820000000000001</v>
      </c>
      <c r="P661" s="184"/>
      <c r="Q661" s="184">
        <v>8.0678000000000001</v>
      </c>
      <c r="R661" s="184">
        <v>15.7316</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44340</v>
      </c>
      <c r="E662" s="184">
        <v>12.447800000000001</v>
      </c>
      <c r="F662" s="184">
        <v>1.3193999999999999</v>
      </c>
      <c r="G662" s="184">
        <v>1.3193999999999999</v>
      </c>
      <c r="H662" s="184">
        <v>5.6142000000000003</v>
      </c>
      <c r="I662" s="184">
        <v>7.0015000000000001</v>
      </c>
      <c r="J662" s="184">
        <v>16.670400000000001</v>
      </c>
      <c r="K662" s="184">
        <v>19.473299999999998</v>
      </c>
      <c r="L662" s="184">
        <v>47.135399999999997</v>
      </c>
      <c r="M662" s="184">
        <v>60.579500000000003</v>
      </c>
      <c r="N662" s="184">
        <v>119.5534</v>
      </c>
      <c r="O662" s="184">
        <v>4.3750999999999998</v>
      </c>
      <c r="P662" s="184"/>
      <c r="Q662" s="184">
        <v>5.3913000000000002</v>
      </c>
      <c r="R662" s="184">
        <v>17.055199999999999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44340</v>
      </c>
      <c r="E663" s="184">
        <v>12.2295</v>
      </c>
      <c r="F663" s="184">
        <v>1.3181</v>
      </c>
      <c r="G663" s="184">
        <v>1.3181</v>
      </c>
      <c r="H663" s="184">
        <v>5.6115000000000004</v>
      </c>
      <c r="I663" s="184">
        <v>6.9976000000000003</v>
      </c>
      <c r="J663" s="184">
        <v>16.657</v>
      </c>
      <c r="K663" s="184">
        <v>19.437999999999999</v>
      </c>
      <c r="L663" s="184">
        <v>47.054600000000001</v>
      </c>
      <c r="M663" s="184">
        <v>60.458399999999997</v>
      </c>
      <c r="N663" s="184">
        <v>119.3396</v>
      </c>
      <c r="O663" s="184">
        <v>4.0561999999999996</v>
      </c>
      <c r="P663" s="184"/>
      <c r="Q663" s="184">
        <v>4.9451000000000001</v>
      </c>
      <c r="R663" s="184">
        <v>16.915500000000002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44340</v>
      </c>
      <c r="E664" s="184">
        <v>12.385899999999999</v>
      </c>
      <c r="F664" s="184">
        <v>1.3701000000000001</v>
      </c>
      <c r="G664" s="184">
        <v>1.3701000000000001</v>
      </c>
      <c r="H664" s="184">
        <v>5.4667000000000003</v>
      </c>
      <c r="I664" s="184">
        <v>6.8385999999999996</v>
      </c>
      <c r="J664" s="184">
        <v>17.464200000000002</v>
      </c>
      <c r="K664" s="184">
        <v>20.973800000000001</v>
      </c>
      <c r="L664" s="184">
        <v>50.575600000000001</v>
      </c>
      <c r="M664" s="184">
        <v>63.361400000000003</v>
      </c>
      <c r="N664" s="184">
        <v>124.94459999999999</v>
      </c>
      <c r="O664" s="184">
        <v>5.2702999999999998</v>
      </c>
      <c r="P664" s="184"/>
      <c r="Q664" s="184">
        <v>5.6581999999999999</v>
      </c>
      <c r="R664" s="184">
        <v>18.2348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44340</v>
      </c>
      <c r="E665" s="184">
        <v>12.152900000000001</v>
      </c>
      <c r="F665" s="184">
        <v>1.3688</v>
      </c>
      <c r="G665" s="184">
        <v>1.3688</v>
      </c>
      <c r="H665" s="184">
        <v>5.4637000000000002</v>
      </c>
      <c r="I665" s="184">
        <v>6.8311999999999999</v>
      </c>
      <c r="J665" s="184">
        <v>17.4466</v>
      </c>
      <c r="K665" s="184">
        <v>20.900300000000001</v>
      </c>
      <c r="L665" s="184">
        <v>50.360700000000001</v>
      </c>
      <c r="M665" s="184">
        <v>62.997100000000003</v>
      </c>
      <c r="N665" s="184">
        <v>124.2563</v>
      </c>
      <c r="O665" s="184">
        <v>4.8747999999999996</v>
      </c>
      <c r="P665" s="184"/>
      <c r="Q665" s="184">
        <v>5.1433</v>
      </c>
      <c r="R665" s="184">
        <v>17.8643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44340</v>
      </c>
      <c r="E666" s="184">
        <v>11.5344</v>
      </c>
      <c r="F666" s="184">
        <v>1.5245</v>
      </c>
      <c r="G666" s="184">
        <v>1.5245</v>
      </c>
      <c r="H666" s="184">
        <v>5.3369999999999997</v>
      </c>
      <c r="I666" s="184">
        <v>6.1699000000000002</v>
      </c>
      <c r="J666" s="184">
        <v>16.538499999999999</v>
      </c>
      <c r="K666" s="184">
        <v>20.525400000000001</v>
      </c>
      <c r="L666" s="184">
        <v>49.399700000000003</v>
      </c>
      <c r="M666" s="184">
        <v>61.890900000000002</v>
      </c>
      <c r="N666" s="184">
        <v>126.178</v>
      </c>
      <c r="O666" s="184">
        <v>4.1631</v>
      </c>
      <c r="P666" s="184"/>
      <c r="Q666" s="184">
        <v>3.9830999999999999</v>
      </c>
      <c r="R666" s="184">
        <v>16.707100000000001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44340</v>
      </c>
      <c r="E667" s="184">
        <v>11.110900000000001</v>
      </c>
      <c r="F667" s="184">
        <v>1.5232000000000001</v>
      </c>
      <c r="G667" s="184">
        <v>1.5232000000000001</v>
      </c>
      <c r="H667" s="184">
        <v>5.3335999999999997</v>
      </c>
      <c r="I667" s="184">
        <v>6.1628999999999996</v>
      </c>
      <c r="J667" s="184">
        <v>16.5214</v>
      </c>
      <c r="K667" s="184">
        <v>20.4603</v>
      </c>
      <c r="L667" s="184">
        <v>49.2117</v>
      </c>
      <c r="M667" s="184">
        <v>61.573099999999997</v>
      </c>
      <c r="N667" s="184">
        <v>125.57</v>
      </c>
      <c r="O667" s="184">
        <v>3.3732000000000002</v>
      </c>
      <c r="P667" s="184"/>
      <c r="Q667" s="184">
        <v>2.9241999999999999</v>
      </c>
      <c r="R667" s="184">
        <v>16.387599999999999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44340</v>
      </c>
      <c r="E668" s="184">
        <v>18.832100000000001</v>
      </c>
      <c r="F668" s="184">
        <v>0.38590000000000002</v>
      </c>
      <c r="G668" s="184">
        <v>0.38590000000000002</v>
      </c>
      <c r="H668" s="184">
        <v>2.3605999999999998</v>
      </c>
      <c r="I668" s="184">
        <v>2.3883999999999999</v>
      </c>
      <c r="J668" s="184">
        <v>7.4161999999999999</v>
      </c>
      <c r="K668" s="184">
        <v>3.1998000000000002</v>
      </c>
      <c r="L668" s="184">
        <v>21.311900000000001</v>
      </c>
      <c r="M668" s="184">
        <v>34.619799999999998</v>
      </c>
      <c r="N668" s="184">
        <v>73.564499999999995</v>
      </c>
      <c r="O668" s="184">
        <v>11.808999999999999</v>
      </c>
      <c r="P668" s="184">
        <v>15.2273</v>
      </c>
      <c r="Q668" s="184">
        <v>10.808999999999999</v>
      </c>
      <c r="R668" s="184">
        <v>15.672800000000001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44340</v>
      </c>
      <c r="E669" s="184">
        <v>18.4358</v>
      </c>
      <c r="F669" s="184">
        <v>0.38550000000000001</v>
      </c>
      <c r="G669" s="184">
        <v>0.38550000000000001</v>
      </c>
      <c r="H669" s="184">
        <v>2.3603000000000001</v>
      </c>
      <c r="I669" s="184">
        <v>2.3875999999999999</v>
      </c>
      <c r="J669" s="184">
        <v>7.4340999999999999</v>
      </c>
      <c r="K669" s="184">
        <v>3.2147000000000001</v>
      </c>
      <c r="L669" s="184">
        <v>21.3233</v>
      </c>
      <c r="M669" s="184">
        <v>34.627800000000001</v>
      </c>
      <c r="N669" s="184">
        <v>73.567300000000003</v>
      </c>
      <c r="O669" s="184">
        <v>11.5327</v>
      </c>
      <c r="P669" s="184">
        <v>14.891999999999999</v>
      </c>
      <c r="Q669" s="184">
        <v>10.4275</v>
      </c>
      <c r="R669" s="184">
        <v>15.451700000000001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44340</v>
      </c>
      <c r="E670" s="184">
        <v>20.523199999999999</v>
      </c>
      <c r="F670" s="184">
        <v>0.37459999999999999</v>
      </c>
      <c r="G670" s="184">
        <v>0.37459999999999999</v>
      </c>
      <c r="H670" s="184">
        <v>2.4056000000000002</v>
      </c>
      <c r="I670" s="184">
        <v>2.5150000000000001</v>
      </c>
      <c r="J670" s="184">
        <v>7.0349000000000004</v>
      </c>
      <c r="K670" s="184">
        <v>2.8277999999999999</v>
      </c>
      <c r="L670" s="184">
        <v>20.553100000000001</v>
      </c>
      <c r="M670" s="184">
        <v>33.600700000000003</v>
      </c>
      <c r="N670" s="184">
        <v>72.047499999999999</v>
      </c>
      <c r="O670" s="184">
        <v>12.370699999999999</v>
      </c>
      <c r="P670" s="184">
        <v>15.4726</v>
      </c>
      <c r="Q670" s="184">
        <v>14.895</v>
      </c>
      <c r="R670" s="184">
        <v>16.315799999999999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44340</v>
      </c>
      <c r="E671" s="184">
        <v>20.0776</v>
      </c>
      <c r="F671" s="184">
        <v>0.37340000000000001</v>
      </c>
      <c r="G671" s="184">
        <v>0.37340000000000001</v>
      </c>
      <c r="H671" s="184">
        <v>2.4028</v>
      </c>
      <c r="I671" s="184">
        <v>2.5089000000000001</v>
      </c>
      <c r="J671" s="184">
        <v>7.02</v>
      </c>
      <c r="K671" s="184">
        <v>2.7869999999999999</v>
      </c>
      <c r="L671" s="184">
        <v>20.456700000000001</v>
      </c>
      <c r="M671" s="184">
        <v>33.439700000000002</v>
      </c>
      <c r="N671" s="184">
        <v>71.767799999999994</v>
      </c>
      <c r="O671" s="184">
        <v>11.9596</v>
      </c>
      <c r="P671" s="184">
        <v>14.981299999999999</v>
      </c>
      <c r="Q671" s="184">
        <v>14.409000000000001</v>
      </c>
      <c r="R671" s="184">
        <v>16.077999999999999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44340</v>
      </c>
      <c r="E672" s="184">
        <v>11.9664</v>
      </c>
      <c r="F672" s="184">
        <v>1.4798</v>
      </c>
      <c r="G672" s="184">
        <v>1.4798</v>
      </c>
      <c r="H672" s="184">
        <v>5.2286999999999999</v>
      </c>
      <c r="I672" s="184">
        <v>5.5955000000000004</v>
      </c>
      <c r="J672" s="184">
        <v>14.9069</v>
      </c>
      <c r="K672" s="184">
        <v>16.3142</v>
      </c>
      <c r="L672" s="184">
        <v>45.4422</v>
      </c>
      <c r="M672" s="184">
        <v>55.500700000000002</v>
      </c>
      <c r="N672" s="184">
        <v>116.8062</v>
      </c>
      <c r="O672" s="184">
        <v>6.6928999999999998</v>
      </c>
      <c r="P672" s="184"/>
      <c r="Q672" s="184">
        <v>5.8475000000000001</v>
      </c>
      <c r="R672" s="184">
        <v>16.066299999999998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44340</v>
      </c>
      <c r="E673" s="184">
        <v>11.7043</v>
      </c>
      <c r="F673" s="184">
        <v>1.4782999999999999</v>
      </c>
      <c r="G673" s="184">
        <v>1.4782999999999999</v>
      </c>
      <c r="H673" s="184">
        <v>5.2260999999999997</v>
      </c>
      <c r="I673" s="184">
        <v>5.5906000000000002</v>
      </c>
      <c r="J673" s="184">
        <v>14.896699999999999</v>
      </c>
      <c r="K673" s="184">
        <v>16.271000000000001</v>
      </c>
      <c r="L673" s="184">
        <v>45.311999999999998</v>
      </c>
      <c r="M673" s="184">
        <v>55.2789</v>
      </c>
      <c r="N673" s="184">
        <v>116.3817</v>
      </c>
      <c r="O673" s="184">
        <v>6.0075000000000003</v>
      </c>
      <c r="P673" s="184"/>
      <c r="Q673" s="184">
        <v>5.1079999999999997</v>
      </c>
      <c r="R673" s="184">
        <v>15.8309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44340</v>
      </c>
      <c r="E674" s="184">
        <v>13.7623</v>
      </c>
      <c r="F674" s="184">
        <v>1.2299</v>
      </c>
      <c r="G674" s="184">
        <v>1.2299</v>
      </c>
      <c r="H674" s="184">
        <v>5.2042999999999999</v>
      </c>
      <c r="I674" s="184">
        <v>5.8288000000000002</v>
      </c>
      <c r="J674" s="184">
        <v>14.911799999999999</v>
      </c>
      <c r="K674" s="184">
        <v>15.696199999999999</v>
      </c>
      <c r="L674" s="184">
        <v>44.231699999999996</v>
      </c>
      <c r="M674" s="184">
        <v>56.036900000000003</v>
      </c>
      <c r="N674" s="184">
        <v>105.2359</v>
      </c>
      <c r="O674" s="184"/>
      <c r="P674" s="184"/>
      <c r="Q674" s="184">
        <v>11.623799999999999</v>
      </c>
      <c r="R674" s="184">
        <v>16.629799999999999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44340</v>
      </c>
      <c r="E675" s="184">
        <v>13.6172</v>
      </c>
      <c r="F675" s="184">
        <v>1.2273000000000001</v>
      </c>
      <c r="G675" s="184">
        <v>1.2273000000000001</v>
      </c>
      <c r="H675" s="184">
        <v>5.1976000000000004</v>
      </c>
      <c r="I675" s="184">
        <v>5.8173000000000004</v>
      </c>
      <c r="J675" s="184">
        <v>14.882999999999999</v>
      </c>
      <c r="K675" s="184">
        <v>15.614599999999999</v>
      </c>
      <c r="L675" s="184">
        <v>44.0242</v>
      </c>
      <c r="M675" s="184">
        <v>55.698099999999997</v>
      </c>
      <c r="N675" s="184">
        <v>104.63760000000001</v>
      </c>
      <c r="O675" s="184"/>
      <c r="P675" s="184"/>
      <c r="Q675" s="184">
        <v>11.2171</v>
      </c>
      <c r="R675" s="184">
        <v>16.292999999999999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44340</v>
      </c>
      <c r="E680" s="184">
        <v>26.297799999999999</v>
      </c>
      <c r="F680" s="184">
        <v>0.46110000000000001</v>
      </c>
      <c r="G680" s="184">
        <v>0.46110000000000001</v>
      </c>
      <c r="H680" s="184">
        <v>2.6002999999999998</v>
      </c>
      <c r="I680" s="184">
        <v>2.8294000000000001</v>
      </c>
      <c r="J680" s="184">
        <v>6.5789</v>
      </c>
      <c r="K680" s="184">
        <v>0.79339999999999999</v>
      </c>
      <c r="L680" s="184">
        <v>19.665500000000002</v>
      </c>
      <c r="M680" s="184">
        <v>35.244700000000002</v>
      </c>
      <c r="N680" s="184">
        <v>70.363399999999999</v>
      </c>
      <c r="O680" s="184">
        <v>13.836399999999999</v>
      </c>
      <c r="P680" s="184">
        <v>16.520800000000001</v>
      </c>
      <c r="Q680" s="184">
        <v>15.7354</v>
      </c>
      <c r="R680" s="184">
        <v>15.533799999999999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44340</v>
      </c>
      <c r="E681" s="184">
        <v>24.115300000000001</v>
      </c>
      <c r="F681" s="184">
        <v>0.45069999999999999</v>
      </c>
      <c r="G681" s="184">
        <v>0.45069999999999999</v>
      </c>
      <c r="H681" s="184">
        <v>2.5760000000000001</v>
      </c>
      <c r="I681" s="184">
        <v>2.7810000000000001</v>
      </c>
      <c r="J681" s="184">
        <v>6.4687999999999999</v>
      </c>
      <c r="K681" s="184">
        <v>0.46870000000000001</v>
      </c>
      <c r="L681" s="184">
        <v>18.869499999999999</v>
      </c>
      <c r="M681" s="184">
        <v>33.889800000000001</v>
      </c>
      <c r="N681" s="184">
        <v>68.049700000000001</v>
      </c>
      <c r="O681" s="184">
        <v>12.2477</v>
      </c>
      <c r="P681" s="184">
        <v>15.0397</v>
      </c>
      <c r="Q681" s="184">
        <v>14.229699999999999</v>
      </c>
      <c r="R681" s="184">
        <v>13.877700000000001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44340</v>
      </c>
      <c r="E682" s="184">
        <v>107.51</v>
      </c>
      <c r="F682" s="184">
        <v>0.48599999999999999</v>
      </c>
      <c r="G682" s="184">
        <v>0.48599999999999999</v>
      </c>
      <c r="H682" s="184">
        <v>2.1084999999999998</v>
      </c>
      <c r="I682" s="184">
        <v>2.1958000000000002</v>
      </c>
      <c r="J682" s="184">
        <v>7.7793999999999999</v>
      </c>
      <c r="K682" s="184">
        <v>4.2672999999999996</v>
      </c>
      <c r="L682" s="184">
        <v>16.403199999999998</v>
      </c>
      <c r="M682" s="184">
        <v>28.4468</v>
      </c>
      <c r="N682" s="184">
        <v>57.685499999999998</v>
      </c>
      <c r="O682" s="184">
        <v>11.0838</v>
      </c>
      <c r="P682" s="184">
        <v>15.612399999999999</v>
      </c>
      <c r="Q682" s="184">
        <v>12.942299999999999</v>
      </c>
      <c r="R682" s="184">
        <v>13.634</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44340</v>
      </c>
      <c r="E683" s="184">
        <v>153.94085139557899</v>
      </c>
      <c r="F683" s="184">
        <v>0.48570000000000002</v>
      </c>
      <c r="G683" s="184">
        <v>0.48570000000000002</v>
      </c>
      <c r="H683" s="184">
        <v>2.0949</v>
      </c>
      <c r="I683" s="184">
        <v>2.1669</v>
      </c>
      <c r="J683" s="184">
        <v>7.7144000000000004</v>
      </c>
      <c r="K683" s="184">
        <v>4.0867000000000004</v>
      </c>
      <c r="L683" s="184">
        <v>16.076899999999998</v>
      </c>
      <c r="M683" s="184">
        <v>27.895499999999998</v>
      </c>
      <c r="N683" s="184">
        <v>56.628599999999999</v>
      </c>
      <c r="O683" s="184">
        <v>10.3101</v>
      </c>
      <c r="P683" s="184">
        <v>14.8453</v>
      </c>
      <c r="Q683" s="184">
        <v>11.476599999999999</v>
      </c>
      <c r="R683" s="184">
        <v>12.830500000000001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44340</v>
      </c>
      <c r="E684" s="184">
        <v>34.450000000000003</v>
      </c>
      <c r="F684" s="184">
        <v>0.43730000000000002</v>
      </c>
      <c r="G684" s="184">
        <v>0.43730000000000002</v>
      </c>
      <c r="H684" s="184">
        <v>2.4382999999999999</v>
      </c>
      <c r="I684" s="184">
        <v>2.0741000000000001</v>
      </c>
      <c r="J684" s="184">
        <v>5.9021999999999997</v>
      </c>
      <c r="K684" s="184">
        <v>2.0741000000000001</v>
      </c>
      <c r="L684" s="184">
        <v>18.9161</v>
      </c>
      <c r="M684" s="184">
        <v>31.588999999999999</v>
      </c>
      <c r="N684" s="184">
        <v>67.639899999999997</v>
      </c>
      <c r="O684" s="184">
        <v>14.0563</v>
      </c>
      <c r="P684" s="184">
        <v>13.1356</v>
      </c>
      <c r="Q684" s="184">
        <v>14.0245</v>
      </c>
      <c r="R684" s="184">
        <v>18.383600000000001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44340</v>
      </c>
      <c r="E685" s="184">
        <v>36.11</v>
      </c>
      <c r="F685" s="184">
        <v>0.4451</v>
      </c>
      <c r="G685" s="184">
        <v>0.4451</v>
      </c>
      <c r="H685" s="184">
        <v>2.4687999999999999</v>
      </c>
      <c r="I685" s="184">
        <v>2.0922000000000001</v>
      </c>
      <c r="J685" s="184">
        <v>5.9255000000000004</v>
      </c>
      <c r="K685" s="184">
        <v>2.2366999999999999</v>
      </c>
      <c r="L685" s="184">
        <v>19.214300000000001</v>
      </c>
      <c r="M685" s="184">
        <v>32.125900000000001</v>
      </c>
      <c r="N685" s="184">
        <v>68.580799999999996</v>
      </c>
      <c r="O685" s="184">
        <v>14.589600000000001</v>
      </c>
      <c r="P685" s="184">
        <v>13.875999999999999</v>
      </c>
      <c r="Q685" s="184">
        <v>12.8034</v>
      </c>
      <c r="R685" s="184">
        <v>18.924199999999999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44340</v>
      </c>
      <c r="E686" s="184">
        <v>19.1175</v>
      </c>
      <c r="F686" s="184">
        <v>0.27329999999999999</v>
      </c>
      <c r="G686" s="184">
        <v>0.27329999999999999</v>
      </c>
      <c r="H686" s="184">
        <v>3.1438000000000001</v>
      </c>
      <c r="I686" s="184">
        <v>3.5141</v>
      </c>
      <c r="J686" s="184">
        <v>9.8453999999999997</v>
      </c>
      <c r="K686" s="184">
        <v>6.9192999999999998</v>
      </c>
      <c r="L686" s="184">
        <v>29.5092</v>
      </c>
      <c r="M686" s="184">
        <v>42.947400000000002</v>
      </c>
      <c r="N686" s="184">
        <v>88.116200000000006</v>
      </c>
      <c r="O686" s="184">
        <v>11.328799999999999</v>
      </c>
      <c r="P686" s="184">
        <v>13.8026</v>
      </c>
      <c r="Q686" s="184">
        <v>13.3993</v>
      </c>
      <c r="R686" s="184">
        <v>16.802099999999999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44340</v>
      </c>
      <c r="E687" s="184">
        <v>20.159600000000001</v>
      </c>
      <c r="F687" s="184">
        <v>0.27410000000000001</v>
      </c>
      <c r="G687" s="184">
        <v>0.27410000000000001</v>
      </c>
      <c r="H687" s="184">
        <v>3.1461000000000001</v>
      </c>
      <c r="I687" s="184">
        <v>3.5200999999999998</v>
      </c>
      <c r="J687" s="184">
        <v>9.8591999999999995</v>
      </c>
      <c r="K687" s="184">
        <v>6.9577</v>
      </c>
      <c r="L687" s="184">
        <v>29.605399999999999</v>
      </c>
      <c r="M687" s="184">
        <v>43.1312</v>
      </c>
      <c r="N687" s="184">
        <v>88.428600000000003</v>
      </c>
      <c r="O687" s="184">
        <v>11.7728</v>
      </c>
      <c r="P687" s="184">
        <v>14.934100000000001</v>
      </c>
      <c r="Q687" s="184">
        <v>14.5733</v>
      </c>
      <c r="R687" s="184">
        <v>16.983000000000001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44340</v>
      </c>
      <c r="E688" s="184">
        <v>13.9437</v>
      </c>
      <c r="F688" s="184">
        <v>0.22570000000000001</v>
      </c>
      <c r="G688" s="184">
        <v>0.22570000000000001</v>
      </c>
      <c r="H688" s="184">
        <v>2.5739999999999998</v>
      </c>
      <c r="I688" s="184">
        <v>4.5450999999999997</v>
      </c>
      <c r="J688" s="184">
        <v>11.6371</v>
      </c>
      <c r="K688" s="184">
        <v>6.6130000000000004</v>
      </c>
      <c r="L688" s="184">
        <v>31.776800000000001</v>
      </c>
      <c r="M688" s="184">
        <v>45.577500000000001</v>
      </c>
      <c r="N688" s="184">
        <v>87.5792</v>
      </c>
      <c r="O688" s="184">
        <v>9.4568999999999992</v>
      </c>
      <c r="P688" s="184"/>
      <c r="Q688" s="184">
        <v>7.9824000000000002</v>
      </c>
      <c r="R688" s="184">
        <v>13.263</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44340</v>
      </c>
      <c r="E689" s="184">
        <v>14.6259</v>
      </c>
      <c r="F689" s="184">
        <v>0.22750000000000001</v>
      </c>
      <c r="G689" s="184">
        <v>0.22750000000000001</v>
      </c>
      <c r="H689" s="184">
        <v>2.5773999999999999</v>
      </c>
      <c r="I689" s="184">
        <v>4.5521000000000003</v>
      </c>
      <c r="J689" s="184">
        <v>11.6532</v>
      </c>
      <c r="K689" s="184">
        <v>6.6524999999999999</v>
      </c>
      <c r="L689" s="184">
        <v>31.868200000000002</v>
      </c>
      <c r="M689" s="184">
        <v>45.724200000000003</v>
      </c>
      <c r="N689" s="184">
        <v>87.872799999999998</v>
      </c>
      <c r="O689" s="184">
        <v>10.1286</v>
      </c>
      <c r="P689" s="184"/>
      <c r="Q689" s="184">
        <v>9.1806000000000001</v>
      </c>
      <c r="R689" s="184">
        <v>13.551399999999999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44340</v>
      </c>
      <c r="E690" s="184">
        <v>12.8941</v>
      </c>
      <c r="F690" s="184">
        <v>0.40100000000000002</v>
      </c>
      <c r="G690" s="184">
        <v>0.40100000000000002</v>
      </c>
      <c r="H690" s="184">
        <v>2.7639</v>
      </c>
      <c r="I690" s="184">
        <v>4.5479000000000003</v>
      </c>
      <c r="J690" s="184">
        <v>10.7293</v>
      </c>
      <c r="K690" s="184">
        <v>5.6433999999999997</v>
      </c>
      <c r="L690" s="184">
        <v>30.4543</v>
      </c>
      <c r="M690" s="184">
        <v>42.957999999999998</v>
      </c>
      <c r="N690" s="184">
        <v>82.001800000000003</v>
      </c>
      <c r="O690" s="184">
        <v>10.153600000000001</v>
      </c>
      <c r="P690" s="184"/>
      <c r="Q690" s="184">
        <v>6.3067000000000002</v>
      </c>
      <c r="R690" s="184">
        <v>13.493399999999999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44340</v>
      </c>
      <c r="E691" s="184">
        <v>13.5284</v>
      </c>
      <c r="F691" s="184">
        <v>0.40229999999999999</v>
      </c>
      <c r="G691" s="184">
        <v>0.40229999999999999</v>
      </c>
      <c r="H691" s="184">
        <v>2.7665999999999999</v>
      </c>
      <c r="I691" s="184">
        <v>4.5519999999999996</v>
      </c>
      <c r="J691" s="184">
        <v>10.738799999999999</v>
      </c>
      <c r="K691" s="184">
        <v>5.6692</v>
      </c>
      <c r="L691" s="184">
        <v>30.5213</v>
      </c>
      <c r="M691" s="184">
        <v>43.068300000000001</v>
      </c>
      <c r="N691" s="184">
        <v>82.232600000000005</v>
      </c>
      <c r="O691" s="184">
        <v>10.978</v>
      </c>
      <c r="P691" s="184"/>
      <c r="Q691" s="184">
        <v>7.5422000000000002</v>
      </c>
      <c r="R691" s="184">
        <v>13.786899999999999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44340</v>
      </c>
      <c r="E692" s="184">
        <v>11.046099999999999</v>
      </c>
      <c r="F692" s="184">
        <v>0.16689999999999999</v>
      </c>
      <c r="G692" s="184">
        <v>0.16689999999999999</v>
      </c>
      <c r="H692" s="184">
        <v>1.9850000000000001</v>
      </c>
      <c r="I692" s="184">
        <v>3.6657000000000002</v>
      </c>
      <c r="J692" s="184">
        <v>5.9629000000000003</v>
      </c>
      <c r="K692" s="184">
        <v>2.7</v>
      </c>
      <c r="L692" s="184">
        <v>19.9529</v>
      </c>
      <c r="M692" s="184">
        <v>30.735499999999998</v>
      </c>
      <c r="N692" s="184">
        <v>62.392499999999998</v>
      </c>
      <c r="O692" s="184">
        <v>4.8521999999999998</v>
      </c>
      <c r="P692" s="184"/>
      <c r="Q692" s="184">
        <v>3.0163000000000002</v>
      </c>
      <c r="R692" s="184">
        <v>11.5357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44340</v>
      </c>
      <c r="E693" s="184">
        <v>11.4687</v>
      </c>
      <c r="F693" s="184">
        <v>0.17030000000000001</v>
      </c>
      <c r="G693" s="184">
        <v>0.17030000000000001</v>
      </c>
      <c r="H693" s="184">
        <v>1.9930000000000001</v>
      </c>
      <c r="I693" s="184">
        <v>3.6821999999999999</v>
      </c>
      <c r="J693" s="184">
        <v>6.0012999999999996</v>
      </c>
      <c r="K693" s="184">
        <v>2.8010999999999999</v>
      </c>
      <c r="L693" s="184">
        <v>20.185500000000001</v>
      </c>
      <c r="M693" s="184">
        <v>31.130800000000001</v>
      </c>
      <c r="N693" s="184">
        <v>63.067500000000003</v>
      </c>
      <c r="O693" s="184">
        <v>5.9016000000000002</v>
      </c>
      <c r="P693" s="184"/>
      <c r="Q693" s="184">
        <v>4.1780999999999997</v>
      </c>
      <c r="R693" s="184">
        <v>12.0909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44340</v>
      </c>
      <c r="E694" s="184">
        <v>11.5183</v>
      </c>
      <c r="F694" s="184">
        <v>5.3900000000000003E-2</v>
      </c>
      <c r="G694" s="184">
        <v>5.3900000000000003E-2</v>
      </c>
      <c r="H694" s="184">
        <v>1.8868</v>
      </c>
      <c r="I694" s="184">
        <v>3.8433000000000002</v>
      </c>
      <c r="J694" s="184">
        <v>6.6666999999999996</v>
      </c>
      <c r="K694" s="184">
        <v>2.8172000000000001</v>
      </c>
      <c r="L694" s="184">
        <v>19.203700000000001</v>
      </c>
      <c r="M694" s="184">
        <v>29.985800000000001</v>
      </c>
      <c r="N694" s="184">
        <v>60.762300000000003</v>
      </c>
      <c r="O694" s="184">
        <v>5.5301</v>
      </c>
      <c r="P694" s="184"/>
      <c r="Q694" s="184">
        <v>4.5723000000000003</v>
      </c>
      <c r="R694" s="184">
        <v>12.4552</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44340</v>
      </c>
      <c r="E695" s="184">
        <v>11.9085</v>
      </c>
      <c r="F695" s="184">
        <v>5.6300000000000003E-2</v>
      </c>
      <c r="G695" s="184">
        <v>5.6300000000000003E-2</v>
      </c>
      <c r="H695" s="184">
        <v>1.8935</v>
      </c>
      <c r="I695" s="184">
        <v>3.8565</v>
      </c>
      <c r="J695" s="184">
        <v>6.6974</v>
      </c>
      <c r="K695" s="184">
        <v>2.9034</v>
      </c>
      <c r="L695" s="184">
        <v>19.4086</v>
      </c>
      <c r="M695" s="184">
        <v>30.321300000000001</v>
      </c>
      <c r="N695" s="184">
        <v>61.324599999999997</v>
      </c>
      <c r="O695" s="184">
        <v>6.5732999999999997</v>
      </c>
      <c r="P695" s="184"/>
      <c r="Q695" s="184">
        <v>5.68</v>
      </c>
      <c r="R695" s="184">
        <v>12.9068</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44340</v>
      </c>
      <c r="E696" s="184">
        <v>131.61089999999999</v>
      </c>
      <c r="F696" s="184">
        <v>0.3075</v>
      </c>
      <c r="G696" s="184">
        <v>0.3075</v>
      </c>
      <c r="H696" s="184">
        <v>2.0607000000000002</v>
      </c>
      <c r="I696" s="184">
        <v>1.7232000000000001</v>
      </c>
      <c r="J696" s="184">
        <v>6.3860000000000001</v>
      </c>
      <c r="K696" s="184">
        <v>2.9276</v>
      </c>
      <c r="L696" s="184">
        <v>19.427</v>
      </c>
      <c r="M696" s="184">
        <v>35.680100000000003</v>
      </c>
      <c r="N696" s="184">
        <v>71.992999999999995</v>
      </c>
      <c r="O696" s="184">
        <v>14.2736</v>
      </c>
      <c r="P696" s="184">
        <v>15.5741</v>
      </c>
      <c r="Q696" s="184">
        <v>14.420400000000001</v>
      </c>
      <c r="R696" s="184">
        <v>19.579899999999999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44340</v>
      </c>
      <c r="E697" s="184">
        <v>122.57</v>
      </c>
      <c r="F697" s="184">
        <v>0.30109999999999998</v>
      </c>
      <c r="G697" s="184">
        <v>0.30109999999999998</v>
      </c>
      <c r="H697" s="184">
        <v>2.0434999999999999</v>
      </c>
      <c r="I697" s="184">
        <v>1.6889000000000001</v>
      </c>
      <c r="J697" s="184">
        <v>6.3064</v>
      </c>
      <c r="K697" s="184">
        <v>2.6844000000000001</v>
      </c>
      <c r="L697" s="184">
        <v>18.869199999999999</v>
      </c>
      <c r="M697" s="184">
        <v>34.7256</v>
      </c>
      <c r="N697" s="184">
        <v>70.377099999999999</v>
      </c>
      <c r="O697" s="184">
        <v>13.230399999999999</v>
      </c>
      <c r="P697" s="184">
        <v>14.5161</v>
      </c>
      <c r="Q697" s="184">
        <v>11.688700000000001</v>
      </c>
      <c r="R697" s="184">
        <v>18.467500000000001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44340</v>
      </c>
      <c r="E698" s="184">
        <v>195.972990951208</v>
      </c>
      <c r="F698" s="184">
        <v>0.34570000000000001</v>
      </c>
      <c r="G698" s="184">
        <v>0.34570000000000001</v>
      </c>
      <c r="H698" s="184">
        <v>2.0882000000000001</v>
      </c>
      <c r="I698" s="184">
        <v>2.0617999999999999</v>
      </c>
      <c r="J698" s="184">
        <v>6.2805</v>
      </c>
      <c r="K698" s="184">
        <v>1.7751999999999999</v>
      </c>
      <c r="L698" s="184">
        <v>16.789000000000001</v>
      </c>
      <c r="M698" s="184">
        <v>31.3523</v>
      </c>
      <c r="N698" s="184">
        <v>65.656800000000004</v>
      </c>
      <c r="O698" s="184">
        <v>10.4473</v>
      </c>
      <c r="P698" s="184">
        <v>13.4527</v>
      </c>
      <c r="Q698" s="184">
        <v>17.7925</v>
      </c>
      <c r="R698" s="184">
        <v>11.6152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0.50796666666666668</v>
      </c>
      <c r="G699" s="186">
        <v>0.50796666666666668</v>
      </c>
      <c r="H699" s="186">
        <v>2.8075181818181809</v>
      </c>
      <c r="I699" s="186">
        <v>3.0052878787878794</v>
      </c>
      <c r="J699" s="186">
        <v>8.1145606060606017</v>
      </c>
      <c r="K699" s="186">
        <v>6.0579340909090922</v>
      </c>
      <c r="L699" s="186">
        <v>24.521315151515154</v>
      </c>
      <c r="M699" s="186">
        <v>38.279419696969676</v>
      </c>
      <c r="N699" s="186">
        <v>77.964066666666668</v>
      </c>
      <c r="O699" s="186">
        <v>11.998527499999994</v>
      </c>
      <c r="P699" s="186">
        <v>15.587818888888892</v>
      </c>
      <c r="Q699" s="186">
        <v>14.135920454545467</v>
      </c>
      <c r="R699" s="186">
        <v>17.54986406250001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0.44255</v>
      </c>
      <c r="G700" s="186">
        <v>0.44255</v>
      </c>
      <c r="H700" s="186">
        <v>2.6343000000000001</v>
      </c>
      <c r="I700" s="186">
        <v>2.7814000000000001</v>
      </c>
      <c r="J700" s="186">
        <v>7.1396999999999995</v>
      </c>
      <c r="K700" s="186">
        <v>4.6082000000000001</v>
      </c>
      <c r="L700" s="186">
        <v>22.33155</v>
      </c>
      <c r="M700" s="186">
        <v>36.814750000000004</v>
      </c>
      <c r="N700" s="186">
        <v>73.565899999999999</v>
      </c>
      <c r="O700" s="186">
        <v>11.45725</v>
      </c>
      <c r="P700" s="186">
        <v>15.0105</v>
      </c>
      <c r="Q700" s="186">
        <v>14.297899999999998</v>
      </c>
      <c r="R700" s="186">
        <v>16.0154</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44340</v>
      </c>
      <c r="E703" s="184">
        <v>30.344100000000001</v>
      </c>
      <c r="F703" s="184">
        <v>0.30109999999999998</v>
      </c>
      <c r="G703" s="184">
        <v>0.30109999999999998</v>
      </c>
      <c r="H703" s="184">
        <v>1.8859999999999999</v>
      </c>
      <c r="I703" s="184">
        <v>1.8501000000000001</v>
      </c>
      <c r="J703" s="184">
        <v>5.2712000000000003</v>
      </c>
      <c r="K703" s="184">
        <v>2.9817999999999998</v>
      </c>
      <c r="L703" s="184">
        <v>14.172599999999999</v>
      </c>
      <c r="M703" s="184">
        <v>24.517700000000001</v>
      </c>
      <c r="N703" s="184">
        <v>46.337499999999999</v>
      </c>
      <c r="O703" s="184">
        <v>11.837300000000001</v>
      </c>
      <c r="P703" s="184">
        <v>12.901</v>
      </c>
      <c r="Q703" s="184">
        <v>11.678800000000001</v>
      </c>
      <c r="R703" s="184">
        <v>15.22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44340</v>
      </c>
      <c r="E704" s="184">
        <v>32.222099999999998</v>
      </c>
      <c r="F704" s="184">
        <v>0.31009999999999999</v>
      </c>
      <c r="G704" s="184">
        <v>0.31009999999999999</v>
      </c>
      <c r="H704" s="184">
        <v>1.8932</v>
      </c>
      <c r="I704" s="184">
        <v>1.8673999999999999</v>
      </c>
      <c r="J704" s="184">
        <v>5.3409000000000004</v>
      </c>
      <c r="K704" s="184">
        <v>3.2216999999999998</v>
      </c>
      <c r="L704" s="184">
        <v>14.779299999999999</v>
      </c>
      <c r="M704" s="184">
        <v>25.560500000000001</v>
      </c>
      <c r="N704" s="184">
        <v>47.805100000000003</v>
      </c>
      <c r="O704" s="184">
        <v>12.807700000000001</v>
      </c>
      <c r="P704" s="184">
        <v>13.830299999999999</v>
      </c>
      <c r="Q704" s="184">
        <v>13.0602</v>
      </c>
      <c r="R704" s="184">
        <v>16.286200000000001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44340</v>
      </c>
      <c r="E705" s="184">
        <v>105.3758</v>
      </c>
      <c r="F705" s="184">
        <v>0.68510000000000004</v>
      </c>
      <c r="G705" s="184">
        <v>0.68510000000000004</v>
      </c>
      <c r="H705" s="184">
        <v>2.3494000000000002</v>
      </c>
      <c r="I705" s="184">
        <v>2.7578999999999998</v>
      </c>
      <c r="J705" s="184">
        <v>7.9374000000000002</v>
      </c>
      <c r="K705" s="184">
        <v>3.7915000000000001</v>
      </c>
      <c r="L705" s="184">
        <v>24.174900000000001</v>
      </c>
      <c r="M705" s="184">
        <v>39.200699999999998</v>
      </c>
      <c r="N705" s="184">
        <v>66.593900000000005</v>
      </c>
      <c r="O705" s="184">
        <v>9.7251999999999992</v>
      </c>
      <c r="P705" s="184">
        <v>11.133100000000001</v>
      </c>
      <c r="Q705" s="184">
        <v>14.412699999999999</v>
      </c>
      <c r="R705" s="184">
        <v>12.501200000000001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44340</v>
      </c>
      <c r="E706" s="184">
        <v>109.68210000000001</v>
      </c>
      <c r="F706" s="184">
        <v>0.68830000000000002</v>
      </c>
      <c r="G706" s="184">
        <v>0.68830000000000002</v>
      </c>
      <c r="H706" s="184">
        <v>2.3573</v>
      </c>
      <c r="I706" s="184">
        <v>2.7736999999999998</v>
      </c>
      <c r="J706" s="184">
        <v>7.9737999999999998</v>
      </c>
      <c r="K706" s="184">
        <v>3.9024999999999999</v>
      </c>
      <c r="L706" s="184">
        <v>24.494299999999999</v>
      </c>
      <c r="M706" s="184">
        <v>39.827300000000001</v>
      </c>
      <c r="N706" s="184">
        <v>67.764499999999998</v>
      </c>
      <c r="O706" s="184">
        <v>10.348100000000001</v>
      </c>
      <c r="P706" s="184">
        <v>11.6997</v>
      </c>
      <c r="Q706" s="184">
        <v>12.1136</v>
      </c>
      <c r="R706" s="184">
        <v>13.2224</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44340</v>
      </c>
      <c r="E707" s="184">
        <v>70.053799999999995</v>
      </c>
      <c r="F707" s="184">
        <v>0.48299999999999998</v>
      </c>
      <c r="G707" s="184">
        <v>0.48299999999999998</v>
      </c>
      <c r="H707" s="184">
        <v>1.6355</v>
      </c>
      <c r="I707" s="184">
        <v>1.9188000000000001</v>
      </c>
      <c r="J707" s="184">
        <v>6.2123999999999997</v>
      </c>
      <c r="K707" s="184">
        <v>4.5342000000000002</v>
      </c>
      <c r="L707" s="184">
        <v>22.2682</v>
      </c>
      <c r="M707" s="184">
        <v>33.4178</v>
      </c>
      <c r="N707" s="184">
        <v>52.694499999999998</v>
      </c>
      <c r="O707" s="184">
        <v>7.1654999999999998</v>
      </c>
      <c r="P707" s="184">
        <v>8.8574000000000002</v>
      </c>
      <c r="Q707" s="184">
        <v>11.773</v>
      </c>
      <c r="R707" s="184">
        <v>7.8643999999999998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44340</v>
      </c>
      <c r="E708" s="184">
        <v>73.569400000000002</v>
      </c>
      <c r="F708" s="184">
        <v>0.4869</v>
      </c>
      <c r="G708" s="184">
        <v>0.4869</v>
      </c>
      <c r="H708" s="184">
        <v>1.6448</v>
      </c>
      <c r="I708" s="184">
        <v>1.9375</v>
      </c>
      <c r="J708" s="184">
        <v>6.2554999999999996</v>
      </c>
      <c r="K708" s="184">
        <v>4.6616999999999997</v>
      </c>
      <c r="L708" s="184">
        <v>22.597300000000001</v>
      </c>
      <c r="M708" s="184">
        <v>34.008899999999997</v>
      </c>
      <c r="N708" s="184">
        <v>53.700299999999999</v>
      </c>
      <c r="O708" s="184">
        <v>7.8258999999999999</v>
      </c>
      <c r="P708" s="184">
        <v>9.5463000000000005</v>
      </c>
      <c r="Q708" s="184">
        <v>10.3187</v>
      </c>
      <c r="R708" s="184">
        <v>8.5251000000000001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44340</v>
      </c>
      <c r="E709" s="184">
        <v>23.5183</v>
      </c>
      <c r="F709" s="184">
        <v>0.3165</v>
      </c>
      <c r="G709" s="184">
        <v>0.3165</v>
      </c>
      <c r="H709" s="184">
        <v>2.3109000000000002</v>
      </c>
      <c r="I709" s="184">
        <v>2.6825000000000001</v>
      </c>
      <c r="J709" s="184">
        <v>5.9073000000000002</v>
      </c>
      <c r="K709" s="184">
        <v>2.2747999999999999</v>
      </c>
      <c r="L709" s="184">
        <v>16.183399999999999</v>
      </c>
      <c r="M709" s="184">
        <v>29.6967</v>
      </c>
      <c r="N709" s="184">
        <v>59.2151</v>
      </c>
      <c r="O709" s="184">
        <v>10.2616</v>
      </c>
      <c r="P709" s="184">
        <v>12.7773</v>
      </c>
      <c r="Q709" s="184">
        <v>12.855700000000001</v>
      </c>
      <c r="R709" s="184">
        <v>13.7628</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44340</v>
      </c>
      <c r="E710" s="184">
        <v>24.012499999999999</v>
      </c>
      <c r="F710" s="184">
        <v>0.3196</v>
      </c>
      <c r="G710" s="184">
        <v>0.3196</v>
      </c>
      <c r="H710" s="184">
        <v>2.3180000000000001</v>
      </c>
      <c r="I710" s="184">
        <v>2.6964999999999999</v>
      </c>
      <c r="J710" s="184">
        <v>5.9386999999999999</v>
      </c>
      <c r="K710" s="184">
        <v>2.3624999999999998</v>
      </c>
      <c r="L710" s="184">
        <v>16.385899999999999</v>
      </c>
      <c r="M710" s="184">
        <v>30.039100000000001</v>
      </c>
      <c r="N710" s="184">
        <v>59.7851</v>
      </c>
      <c r="O710" s="184">
        <v>10.6225</v>
      </c>
      <c r="P710" s="184">
        <v>13.120799999999999</v>
      </c>
      <c r="Q710" s="184">
        <v>13.1881</v>
      </c>
      <c r="R710" s="184">
        <v>14.1656</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44340</v>
      </c>
      <c r="E711" s="184">
        <v>21.932600000000001</v>
      </c>
      <c r="F711" s="184">
        <v>0.26240000000000002</v>
      </c>
      <c r="G711" s="184">
        <v>0.26240000000000002</v>
      </c>
      <c r="H711" s="184">
        <v>1.9001999999999999</v>
      </c>
      <c r="I711" s="184">
        <v>2.2080000000000002</v>
      </c>
      <c r="J711" s="184">
        <v>4.9367000000000001</v>
      </c>
      <c r="K711" s="184">
        <v>2.2075</v>
      </c>
      <c r="L711" s="184">
        <v>13.2216</v>
      </c>
      <c r="M711" s="184">
        <v>24.366900000000001</v>
      </c>
      <c r="N711" s="184">
        <v>48.184199999999997</v>
      </c>
      <c r="O711" s="184">
        <v>9.7390000000000008</v>
      </c>
      <c r="P711" s="184">
        <v>11.626899999999999</v>
      </c>
      <c r="Q711" s="184">
        <v>11.7471</v>
      </c>
      <c r="R711" s="184">
        <v>12.4587</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44340</v>
      </c>
      <c r="E712" s="184">
        <v>22.491</v>
      </c>
      <c r="F712" s="184">
        <v>0.2666</v>
      </c>
      <c r="G712" s="184">
        <v>0.2666</v>
      </c>
      <c r="H712" s="184">
        <v>1.9113</v>
      </c>
      <c r="I712" s="184">
        <v>2.2303999999999999</v>
      </c>
      <c r="J712" s="184">
        <v>4.9882</v>
      </c>
      <c r="K712" s="184">
        <v>2.3527999999999998</v>
      </c>
      <c r="L712" s="184">
        <v>13.550800000000001</v>
      </c>
      <c r="M712" s="184">
        <v>24.913900000000002</v>
      </c>
      <c r="N712" s="184">
        <v>49.063499999999998</v>
      </c>
      <c r="O712" s="184">
        <v>10.2875</v>
      </c>
      <c r="P712" s="184">
        <v>12.073399999999999</v>
      </c>
      <c r="Q712" s="184">
        <v>12.145099999999999</v>
      </c>
      <c r="R712" s="184">
        <v>13.1401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44340</v>
      </c>
      <c r="E713" s="184">
        <v>11.4596</v>
      </c>
      <c r="F713" s="184">
        <v>1.4896</v>
      </c>
      <c r="G713" s="184">
        <v>1.4896</v>
      </c>
      <c r="H713" s="184">
        <v>2.1728000000000001</v>
      </c>
      <c r="I713" s="184">
        <v>3.3719000000000001</v>
      </c>
      <c r="J713" s="184">
        <v>12.266500000000001</v>
      </c>
      <c r="K713" s="184">
        <v>3.5933999999999999</v>
      </c>
      <c r="L713" s="184">
        <v>32.863399999999999</v>
      </c>
      <c r="M713" s="184">
        <v>40.867899999999999</v>
      </c>
      <c r="N713" s="184">
        <v>72.040199999999999</v>
      </c>
      <c r="O713" s="184"/>
      <c r="P713" s="184"/>
      <c r="Q713" s="184">
        <v>4.8032000000000004</v>
      </c>
      <c r="R713" s="184">
        <v>-0.1053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44340</v>
      </c>
      <c r="E714" s="184">
        <v>11.4595</v>
      </c>
      <c r="F714" s="184">
        <v>1.4896</v>
      </c>
      <c r="G714" s="184">
        <v>1.4896</v>
      </c>
      <c r="H714" s="184">
        <v>2.1728000000000001</v>
      </c>
      <c r="I714" s="184">
        <v>3.371</v>
      </c>
      <c r="J714" s="184">
        <v>12.265499999999999</v>
      </c>
      <c r="K714" s="184">
        <v>3.5924</v>
      </c>
      <c r="L714" s="184">
        <v>32.862200000000001</v>
      </c>
      <c r="M714" s="184">
        <v>40.866599999999998</v>
      </c>
      <c r="N714" s="184">
        <v>72.038700000000006</v>
      </c>
      <c r="O714" s="184"/>
      <c r="P714" s="184"/>
      <c r="Q714" s="184">
        <v>4.8028000000000004</v>
      </c>
      <c r="R714" s="184">
        <v>-0.1053</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44340</v>
      </c>
      <c r="E715" s="184">
        <v>14.242699999999999</v>
      </c>
      <c r="F715" s="184">
        <v>0.64090000000000003</v>
      </c>
      <c r="G715" s="184">
        <v>0.64090000000000003</v>
      </c>
      <c r="H715" s="184">
        <v>2.0133999999999999</v>
      </c>
      <c r="I715" s="184">
        <v>2.5783999999999998</v>
      </c>
      <c r="J715" s="184">
        <v>10.5602</v>
      </c>
      <c r="K715" s="184">
        <v>8.6283999999999992</v>
      </c>
      <c r="L715" s="184">
        <v>32.936700000000002</v>
      </c>
      <c r="M715" s="184">
        <v>40.553400000000003</v>
      </c>
      <c r="N715" s="184">
        <v>81.813199999999995</v>
      </c>
      <c r="O715" s="184"/>
      <c r="P715" s="184"/>
      <c r="Q715" s="184">
        <v>32.887099999999997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44340</v>
      </c>
      <c r="E716" s="184">
        <v>14.404400000000001</v>
      </c>
      <c r="F716" s="184">
        <v>0.64839999999999998</v>
      </c>
      <c r="G716" s="184">
        <v>0.64839999999999998</v>
      </c>
      <c r="H716" s="184">
        <v>2.0337000000000001</v>
      </c>
      <c r="I716" s="184">
        <v>2.6217999999999999</v>
      </c>
      <c r="J716" s="184">
        <v>10.6584</v>
      </c>
      <c r="K716" s="184">
        <v>8.8973999999999993</v>
      </c>
      <c r="L716" s="184">
        <v>33.576900000000002</v>
      </c>
      <c r="M716" s="184">
        <v>41.5749</v>
      </c>
      <c r="N716" s="184">
        <v>83.565700000000007</v>
      </c>
      <c r="O716" s="184"/>
      <c r="P716" s="184"/>
      <c r="Q716" s="184">
        <v>34.098700000000001</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44340</v>
      </c>
      <c r="E717" s="184">
        <v>85.921599999999998</v>
      </c>
      <c r="F717" s="184">
        <v>0.41720000000000002</v>
      </c>
      <c r="G717" s="184">
        <v>0.41720000000000002</v>
      </c>
      <c r="H717" s="184">
        <v>2.2210999999999999</v>
      </c>
      <c r="I717" s="184">
        <v>2.1800999999999999</v>
      </c>
      <c r="J717" s="184">
        <v>6.7198000000000002</v>
      </c>
      <c r="K717" s="184">
        <v>3.7526000000000002</v>
      </c>
      <c r="L717" s="184">
        <v>21.064900000000002</v>
      </c>
      <c r="M717" s="184">
        <v>34.575699999999998</v>
      </c>
      <c r="N717" s="184">
        <v>73.861699999999999</v>
      </c>
      <c r="O717" s="184">
        <v>11.4679</v>
      </c>
      <c r="P717" s="184">
        <v>12.817399999999999</v>
      </c>
      <c r="Q717" s="184">
        <v>13.1225</v>
      </c>
      <c r="R717" s="184">
        <v>13.318199999999999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44340</v>
      </c>
      <c r="E718" s="184">
        <v>88.904600000000002</v>
      </c>
      <c r="F718" s="184">
        <v>0.41959999999999997</v>
      </c>
      <c r="G718" s="184">
        <v>0.41959999999999997</v>
      </c>
      <c r="H718" s="184">
        <v>2.2267999999999999</v>
      </c>
      <c r="I718" s="184">
        <v>2.1918000000000002</v>
      </c>
      <c r="J718" s="184">
        <v>6.7477</v>
      </c>
      <c r="K718" s="184">
        <v>3.8443999999999998</v>
      </c>
      <c r="L718" s="184">
        <v>21.303599999999999</v>
      </c>
      <c r="M718" s="184">
        <v>34.974699999999999</v>
      </c>
      <c r="N718" s="184">
        <v>74.516099999999994</v>
      </c>
      <c r="O718" s="184">
        <v>11.868</v>
      </c>
      <c r="P718" s="184">
        <v>13.221500000000001</v>
      </c>
      <c r="Q718" s="184">
        <v>11.4543</v>
      </c>
      <c r="R718" s="184">
        <v>13.7363</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44340</v>
      </c>
      <c r="E719" s="184">
        <v>111.4036</v>
      </c>
      <c r="F719" s="184">
        <v>0.73839999999999995</v>
      </c>
      <c r="G719" s="184">
        <v>0.73839999999999995</v>
      </c>
      <c r="H719" s="184">
        <v>2.5874999999999999</v>
      </c>
      <c r="I719" s="184">
        <v>2.8504</v>
      </c>
      <c r="J719" s="184">
        <v>10.796799999999999</v>
      </c>
      <c r="K719" s="184">
        <v>7.5270999999999999</v>
      </c>
      <c r="L719" s="184">
        <v>38.614400000000003</v>
      </c>
      <c r="M719" s="184">
        <v>44.239400000000003</v>
      </c>
      <c r="N719" s="184">
        <v>83</v>
      </c>
      <c r="O719" s="184">
        <v>16.896799999999999</v>
      </c>
      <c r="P719" s="184">
        <v>15.8973</v>
      </c>
      <c r="Q719" s="184">
        <v>14.8194</v>
      </c>
      <c r="R719" s="184">
        <v>24.791599999999999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44340</v>
      </c>
      <c r="E720" s="184">
        <v>113.3599</v>
      </c>
      <c r="F720" s="184">
        <v>0.74299999999999999</v>
      </c>
      <c r="G720" s="184">
        <v>0.74299999999999999</v>
      </c>
      <c r="H720" s="184">
        <v>2.5972</v>
      </c>
      <c r="I720" s="184">
        <v>2.8651</v>
      </c>
      <c r="J720" s="184">
        <v>10.825200000000001</v>
      </c>
      <c r="K720" s="184">
        <v>7.6158999999999999</v>
      </c>
      <c r="L720" s="184">
        <v>38.834499999999998</v>
      </c>
      <c r="M720" s="184">
        <v>44.569000000000003</v>
      </c>
      <c r="N720" s="184">
        <v>83.552599999999998</v>
      </c>
      <c r="O720" s="184">
        <v>17.224599999999999</v>
      </c>
      <c r="P720" s="184">
        <v>16.196899999999999</v>
      </c>
      <c r="Q720" s="184">
        <v>15.0375</v>
      </c>
      <c r="R720" s="184">
        <v>25.046600000000002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44340</v>
      </c>
      <c r="E721" s="184">
        <v>29.466200000000001</v>
      </c>
      <c r="F721" s="184">
        <v>0.35560000000000003</v>
      </c>
      <c r="G721" s="184">
        <v>0.35560000000000003</v>
      </c>
      <c r="H721" s="184">
        <v>1.8633</v>
      </c>
      <c r="I721" s="184">
        <v>1.851</v>
      </c>
      <c r="J721" s="184">
        <v>5.0652999999999997</v>
      </c>
      <c r="K721" s="184">
        <v>2.2475000000000001</v>
      </c>
      <c r="L721" s="184">
        <v>13.321899999999999</v>
      </c>
      <c r="M721" s="184">
        <v>21.778300000000002</v>
      </c>
      <c r="N721" s="184">
        <v>47.394399999999997</v>
      </c>
      <c r="O721" s="184">
        <v>8.3757999999999999</v>
      </c>
      <c r="P721" s="184">
        <v>10.040100000000001</v>
      </c>
      <c r="Q721" s="184">
        <v>9.9731000000000005</v>
      </c>
      <c r="R721" s="184">
        <v>10.972200000000001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44340</v>
      </c>
      <c r="E722" s="184">
        <v>28.099599999999999</v>
      </c>
      <c r="F722" s="184">
        <v>0.3493</v>
      </c>
      <c r="G722" s="184">
        <v>0.3493</v>
      </c>
      <c r="H722" s="184">
        <v>1.8478000000000001</v>
      </c>
      <c r="I722" s="184">
        <v>1.8201000000000001</v>
      </c>
      <c r="J722" s="184">
        <v>4.9946000000000002</v>
      </c>
      <c r="K722" s="184">
        <v>2.0415999999999999</v>
      </c>
      <c r="L722" s="184">
        <v>12.8339</v>
      </c>
      <c r="M722" s="184">
        <v>20.988600000000002</v>
      </c>
      <c r="N722" s="184">
        <v>46.154200000000003</v>
      </c>
      <c r="O722" s="184">
        <v>7.4355000000000002</v>
      </c>
      <c r="P722" s="184">
        <v>9.2292000000000005</v>
      </c>
      <c r="Q722" s="184">
        <v>9.5851000000000006</v>
      </c>
      <c r="R722" s="184">
        <v>10.0252</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44340</v>
      </c>
      <c r="E723" s="184">
        <v>13.7399</v>
      </c>
      <c r="F723" s="184">
        <v>1.1819</v>
      </c>
      <c r="G723" s="184">
        <v>1.1819</v>
      </c>
      <c r="H723" s="184">
        <v>3.5411000000000001</v>
      </c>
      <c r="I723" s="184">
        <v>3.4140000000000001</v>
      </c>
      <c r="J723" s="184">
        <v>8.8575999999999997</v>
      </c>
      <c r="K723" s="184">
        <v>7.6120000000000001</v>
      </c>
      <c r="L723" s="184">
        <v>23.635899999999999</v>
      </c>
      <c r="M723" s="184">
        <v>35.066400000000002</v>
      </c>
      <c r="N723" s="184">
        <v>62.115099999999998</v>
      </c>
      <c r="O723" s="184"/>
      <c r="P723" s="184"/>
      <c r="Q723" s="184">
        <v>15.4335</v>
      </c>
      <c r="R723" s="184">
        <v>16.884699999999999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44340</v>
      </c>
      <c r="E724" s="184">
        <v>13.6584</v>
      </c>
      <c r="F724" s="184">
        <v>1.1800999999999999</v>
      </c>
      <c r="G724" s="184">
        <v>1.1800999999999999</v>
      </c>
      <c r="H724" s="184">
        <v>3.5363000000000002</v>
      </c>
      <c r="I724" s="184">
        <v>3.4045999999999998</v>
      </c>
      <c r="J724" s="184">
        <v>8.8336000000000006</v>
      </c>
      <c r="K724" s="184">
        <v>7.5438999999999998</v>
      </c>
      <c r="L724" s="184">
        <v>23.481400000000001</v>
      </c>
      <c r="M724" s="184">
        <v>34.805900000000001</v>
      </c>
      <c r="N724" s="184">
        <v>61.674199999999999</v>
      </c>
      <c r="O724" s="184"/>
      <c r="P724" s="184"/>
      <c r="Q724" s="184">
        <v>15.1236</v>
      </c>
      <c r="R724" s="184">
        <v>16.5837</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44340</v>
      </c>
      <c r="E725" s="184">
        <v>46.725000000000001</v>
      </c>
      <c r="F725" s="184">
        <v>0.33069999999999999</v>
      </c>
      <c r="G725" s="184">
        <v>0.33069999999999999</v>
      </c>
      <c r="H725" s="184">
        <v>2.5615999999999999</v>
      </c>
      <c r="I725" s="184">
        <v>2.4851000000000001</v>
      </c>
      <c r="J725" s="184">
        <v>6.1955999999999998</v>
      </c>
      <c r="K725" s="184">
        <v>3.1707000000000001</v>
      </c>
      <c r="L725" s="184">
        <v>18.351099999999999</v>
      </c>
      <c r="M725" s="184">
        <v>31.2758</v>
      </c>
      <c r="N725" s="184">
        <v>64.027900000000002</v>
      </c>
      <c r="O725" s="184">
        <v>11.138999999999999</v>
      </c>
      <c r="P725" s="184">
        <v>14.0581</v>
      </c>
      <c r="Q725" s="184">
        <v>13.8917</v>
      </c>
      <c r="R725" s="184">
        <v>14.2805</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0.613213043478261</v>
      </c>
      <c r="G726" s="186">
        <v>0.613213043478261</v>
      </c>
      <c r="H726" s="186">
        <v>2.242695652173913</v>
      </c>
      <c r="I726" s="186">
        <v>2.5186130434782608</v>
      </c>
      <c r="J726" s="186">
        <v>7.6325608695652161</v>
      </c>
      <c r="K726" s="186">
        <v>4.450360869565217</v>
      </c>
      <c r="L726" s="186">
        <v>22.848221739130434</v>
      </c>
      <c r="M726" s="186">
        <v>33.551569565217399</v>
      </c>
      <c r="N726" s="186">
        <v>63.343378260869564</v>
      </c>
      <c r="O726" s="186">
        <v>10.88399411764706</v>
      </c>
      <c r="P726" s="186">
        <v>12.295688235294115</v>
      </c>
      <c r="Q726" s="186">
        <v>13.840239130434783</v>
      </c>
      <c r="R726" s="186">
        <v>12.979757142857144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0.48299999999999998</v>
      </c>
      <c r="G727" s="186">
        <v>0.48299999999999998</v>
      </c>
      <c r="H727" s="186">
        <v>2.1728000000000001</v>
      </c>
      <c r="I727" s="186">
        <v>2.5783999999999998</v>
      </c>
      <c r="J727" s="186">
        <v>6.7198000000000002</v>
      </c>
      <c r="K727" s="186">
        <v>3.7526000000000002</v>
      </c>
      <c r="L727" s="186">
        <v>22.2682</v>
      </c>
      <c r="M727" s="186">
        <v>34.575699999999998</v>
      </c>
      <c r="N727" s="186">
        <v>62.115099999999998</v>
      </c>
      <c r="O727" s="186">
        <v>10.348100000000001</v>
      </c>
      <c r="P727" s="186">
        <v>12.7773</v>
      </c>
      <c r="Q727" s="186">
        <v>12.855700000000001</v>
      </c>
      <c r="R727" s="186">
        <v>13.318199999999999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44340</v>
      </c>
      <c r="E730" s="184">
        <v>17.45</v>
      </c>
      <c r="F730" s="184">
        <v>0.1147</v>
      </c>
      <c r="G730" s="184">
        <v>0.1147</v>
      </c>
      <c r="H730" s="184">
        <v>1.1008</v>
      </c>
      <c r="I730" s="184">
        <v>0.98380000000000001</v>
      </c>
      <c r="J730" s="184">
        <v>1.8681000000000001</v>
      </c>
      <c r="K730" s="184">
        <v>1.1008</v>
      </c>
      <c r="L730" s="184">
        <v>8.3850999999999996</v>
      </c>
      <c r="M730" s="184">
        <v>16.333300000000001</v>
      </c>
      <c r="N730" s="184">
        <v>30.2239</v>
      </c>
      <c r="O730" s="184">
        <v>8.8425999999999991</v>
      </c>
      <c r="P730" s="184">
        <v>10.1472</v>
      </c>
      <c r="Q730" s="184">
        <v>8.9567999999999994</v>
      </c>
      <c r="R730" s="184">
        <v>10.995200000000001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44340</v>
      </c>
      <c r="E731" s="184">
        <v>16.28</v>
      </c>
      <c r="F731" s="184">
        <v>6.1499999999999999E-2</v>
      </c>
      <c r="G731" s="184">
        <v>6.1499999999999999E-2</v>
      </c>
      <c r="H731" s="184">
        <v>1.0551999999999999</v>
      </c>
      <c r="I731" s="184">
        <v>0.86739999999999995</v>
      </c>
      <c r="J731" s="184">
        <v>1.75</v>
      </c>
      <c r="K731" s="184">
        <v>0.80500000000000005</v>
      </c>
      <c r="L731" s="184">
        <v>7.8146000000000004</v>
      </c>
      <c r="M731" s="184">
        <v>15.379200000000001</v>
      </c>
      <c r="N731" s="184">
        <v>28.8994</v>
      </c>
      <c r="O731" s="184">
        <v>7.7530000000000001</v>
      </c>
      <c r="P731" s="184">
        <v>8.9761000000000006</v>
      </c>
      <c r="Q731" s="184">
        <v>7.7979000000000003</v>
      </c>
      <c r="R731" s="184">
        <v>9.9225999999999992</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44340</v>
      </c>
      <c r="E732" s="184">
        <v>16.559999999999999</v>
      </c>
      <c r="F732" s="184">
        <v>-6.0400000000000002E-2</v>
      </c>
      <c r="G732" s="184">
        <v>-6.0400000000000002E-2</v>
      </c>
      <c r="H732" s="184">
        <v>0.91410000000000002</v>
      </c>
      <c r="I732" s="184">
        <v>0.91410000000000002</v>
      </c>
      <c r="J732" s="184">
        <v>2.8571</v>
      </c>
      <c r="K732" s="184">
        <v>1.2224999999999999</v>
      </c>
      <c r="L732" s="184">
        <v>7.1844999999999999</v>
      </c>
      <c r="M732" s="184">
        <v>16.129000000000001</v>
      </c>
      <c r="N732" s="184">
        <v>29.476199999999999</v>
      </c>
      <c r="O732" s="184">
        <v>9.9956999999999994</v>
      </c>
      <c r="P732" s="184">
        <v>10.520200000000001</v>
      </c>
      <c r="Q732" s="184">
        <v>9.1174999999999997</v>
      </c>
      <c r="R732" s="184">
        <v>10.210900000000001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44340</v>
      </c>
      <c r="E733" s="184">
        <v>15.44</v>
      </c>
      <c r="F733" s="184">
        <v>0</v>
      </c>
      <c r="G733" s="184">
        <v>0</v>
      </c>
      <c r="H733" s="184">
        <v>0.91500000000000004</v>
      </c>
      <c r="I733" s="184">
        <v>0.91500000000000004</v>
      </c>
      <c r="J733" s="184">
        <v>2.7963</v>
      </c>
      <c r="K733" s="184">
        <v>0.84909999999999997</v>
      </c>
      <c r="L733" s="184">
        <v>6.4828000000000001</v>
      </c>
      <c r="M733" s="184">
        <v>14.881</v>
      </c>
      <c r="N733" s="184">
        <v>27.7089</v>
      </c>
      <c r="O733" s="184">
        <v>8.6661000000000001</v>
      </c>
      <c r="P733" s="184">
        <v>9.2241</v>
      </c>
      <c r="Q733" s="184">
        <v>7.8036000000000003</v>
      </c>
      <c r="R733" s="184">
        <v>8.8013999999999992</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44340</v>
      </c>
      <c r="E734" s="184">
        <v>12</v>
      </c>
      <c r="F734" s="184">
        <v>8.3400000000000002E-2</v>
      </c>
      <c r="G734" s="184">
        <v>8.3400000000000002E-2</v>
      </c>
      <c r="H734" s="184">
        <v>0.25059999999999999</v>
      </c>
      <c r="I734" s="184">
        <v>0.33439999999999998</v>
      </c>
      <c r="J734" s="184">
        <v>0.67110000000000003</v>
      </c>
      <c r="K734" s="184">
        <v>1.2658</v>
      </c>
      <c r="L734" s="184">
        <v>3.4483000000000001</v>
      </c>
      <c r="M734" s="184">
        <v>6.8566000000000003</v>
      </c>
      <c r="N734" s="184">
        <v>17.1875</v>
      </c>
      <c r="O734" s="184"/>
      <c r="P734" s="184"/>
      <c r="Q734" s="184">
        <v>10.4589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44340</v>
      </c>
      <c r="E735" s="184">
        <v>11.77</v>
      </c>
      <c r="F735" s="184">
        <v>8.5000000000000006E-2</v>
      </c>
      <c r="G735" s="184">
        <v>8.5000000000000006E-2</v>
      </c>
      <c r="H735" s="184">
        <v>0.2555</v>
      </c>
      <c r="I735" s="184">
        <v>0.34100000000000003</v>
      </c>
      <c r="J735" s="184">
        <v>0.59830000000000005</v>
      </c>
      <c r="K735" s="184">
        <v>1.03</v>
      </c>
      <c r="L735" s="184">
        <v>2.9746000000000001</v>
      </c>
      <c r="M735" s="184">
        <v>6.0359999999999996</v>
      </c>
      <c r="N735" s="184">
        <v>15.960599999999999</v>
      </c>
      <c r="O735" s="184"/>
      <c r="P735" s="184"/>
      <c r="Q735" s="184">
        <v>9.2987000000000002</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44340</v>
      </c>
      <c r="E736" s="184">
        <v>16.375</v>
      </c>
      <c r="F736" s="184">
        <v>6.7199999999999996E-2</v>
      </c>
      <c r="G736" s="184">
        <v>6.7199999999999996E-2</v>
      </c>
      <c r="H736" s="184">
        <v>1.4309000000000001</v>
      </c>
      <c r="I736" s="184">
        <v>1.8028999999999999</v>
      </c>
      <c r="J736" s="184">
        <v>3.6983000000000001</v>
      </c>
      <c r="K736" s="184">
        <v>4.4058000000000002</v>
      </c>
      <c r="L736" s="184">
        <v>11.1073</v>
      </c>
      <c r="M736" s="184">
        <v>18.633600000000001</v>
      </c>
      <c r="N736" s="184">
        <v>33.607999999999997</v>
      </c>
      <c r="O736" s="184">
        <v>9.1859000000000002</v>
      </c>
      <c r="P736" s="184">
        <v>10.058299999999999</v>
      </c>
      <c r="Q736" s="184">
        <v>10.0314</v>
      </c>
      <c r="R736" s="184">
        <v>10.8315</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44340</v>
      </c>
      <c r="E737" s="184">
        <v>15.19</v>
      </c>
      <c r="F737" s="184">
        <v>5.2699999999999997E-2</v>
      </c>
      <c r="G737" s="184">
        <v>5.2699999999999997E-2</v>
      </c>
      <c r="H737" s="184">
        <v>1.4018999999999999</v>
      </c>
      <c r="I737" s="184">
        <v>1.7415</v>
      </c>
      <c r="J737" s="184">
        <v>3.5588000000000002</v>
      </c>
      <c r="K737" s="184">
        <v>4.0054999999999996</v>
      </c>
      <c r="L737" s="184">
        <v>10.248200000000001</v>
      </c>
      <c r="M737" s="184">
        <v>17.261099999999999</v>
      </c>
      <c r="N737" s="184">
        <v>31.526499999999999</v>
      </c>
      <c r="O737" s="184">
        <v>7.5290999999999997</v>
      </c>
      <c r="P737" s="184">
        <v>8.4524000000000008</v>
      </c>
      <c r="Q737" s="184">
        <v>8.4408999999999992</v>
      </c>
      <c r="R737" s="184">
        <v>9.1498000000000008</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44340</v>
      </c>
      <c r="E738" s="184">
        <v>17.956700000000001</v>
      </c>
      <c r="F738" s="184">
        <v>0.16120000000000001</v>
      </c>
      <c r="G738" s="184">
        <v>0.16120000000000001</v>
      </c>
      <c r="H738" s="184">
        <v>0.87180000000000002</v>
      </c>
      <c r="I738" s="184">
        <v>0.96879999999999999</v>
      </c>
      <c r="J738" s="184">
        <v>2.2364000000000002</v>
      </c>
      <c r="K738" s="184">
        <v>1.5254000000000001</v>
      </c>
      <c r="L738" s="184">
        <v>7.9427000000000003</v>
      </c>
      <c r="M738" s="184">
        <v>12.5946</v>
      </c>
      <c r="N738" s="184">
        <v>22.939699999999998</v>
      </c>
      <c r="O738" s="184">
        <v>10.2239</v>
      </c>
      <c r="P738" s="184">
        <v>10.3033</v>
      </c>
      <c r="Q738" s="184">
        <v>9.2505000000000006</v>
      </c>
      <c r="R738" s="184">
        <v>11.4917</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44340</v>
      </c>
      <c r="E739" s="184">
        <v>17.084099999999999</v>
      </c>
      <c r="F739" s="184">
        <v>0.15179999999999999</v>
      </c>
      <c r="G739" s="184">
        <v>0.15179999999999999</v>
      </c>
      <c r="H739" s="184">
        <v>0.85009999999999997</v>
      </c>
      <c r="I739" s="184">
        <v>0.92569999999999997</v>
      </c>
      <c r="J739" s="184">
        <v>2.1398000000000001</v>
      </c>
      <c r="K739" s="184">
        <v>1.2643</v>
      </c>
      <c r="L739" s="184">
        <v>7.3964999999999996</v>
      </c>
      <c r="M739" s="184">
        <v>11.742599999999999</v>
      </c>
      <c r="N739" s="184">
        <v>21.696400000000001</v>
      </c>
      <c r="O739" s="184">
        <v>9.0790000000000006</v>
      </c>
      <c r="P739" s="184">
        <v>9.3619000000000003</v>
      </c>
      <c r="Q739" s="184">
        <v>8.4311000000000007</v>
      </c>
      <c r="R739" s="184">
        <v>10.3826</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44340</v>
      </c>
      <c r="E740" s="184">
        <v>11.851900000000001</v>
      </c>
      <c r="F740" s="184">
        <v>0.30470000000000003</v>
      </c>
      <c r="G740" s="184">
        <v>0.30470000000000003</v>
      </c>
      <c r="H740" s="184">
        <v>1.0994999999999999</v>
      </c>
      <c r="I740" s="184">
        <v>1.3935999999999999</v>
      </c>
      <c r="J740" s="184">
        <v>3.3250999999999999</v>
      </c>
      <c r="K740" s="184">
        <v>1.4275</v>
      </c>
      <c r="L740" s="184">
        <v>8.2444000000000006</v>
      </c>
      <c r="M740" s="184">
        <v>14.3222</v>
      </c>
      <c r="N740" s="184">
        <v>28.078800000000001</v>
      </c>
      <c r="O740" s="184"/>
      <c r="P740" s="184"/>
      <c r="Q740" s="184">
        <v>6.3912000000000004</v>
      </c>
      <c r="R740" s="184">
        <v>7.3699000000000003</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44340</v>
      </c>
      <c r="E741" s="184">
        <v>12.4046</v>
      </c>
      <c r="F741" s="184">
        <v>0.31459999999999999</v>
      </c>
      <c r="G741" s="184">
        <v>0.31459999999999999</v>
      </c>
      <c r="H741" s="184">
        <v>1.1242000000000001</v>
      </c>
      <c r="I741" s="184">
        <v>1.4441999999999999</v>
      </c>
      <c r="J741" s="184">
        <v>3.4424000000000001</v>
      </c>
      <c r="K741" s="184">
        <v>1.7670999999999999</v>
      </c>
      <c r="L741" s="184">
        <v>8.9804999999999993</v>
      </c>
      <c r="M741" s="184">
        <v>15.4604</v>
      </c>
      <c r="N741" s="184">
        <v>29.8367</v>
      </c>
      <c r="O741" s="184"/>
      <c r="P741" s="184"/>
      <c r="Q741" s="184">
        <v>8.1742000000000008</v>
      </c>
      <c r="R741" s="184">
        <v>9.1092999999999993</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44340</v>
      </c>
      <c r="E742" s="184">
        <v>44.500999999999998</v>
      </c>
      <c r="F742" s="184">
        <v>0.50360000000000005</v>
      </c>
      <c r="G742" s="184">
        <v>0.50360000000000005</v>
      </c>
      <c r="H742" s="184">
        <v>1.7375</v>
      </c>
      <c r="I742" s="184">
        <v>2.2025000000000001</v>
      </c>
      <c r="J742" s="184">
        <v>4.6245000000000003</v>
      </c>
      <c r="K742" s="184">
        <v>3.2745000000000002</v>
      </c>
      <c r="L742" s="184">
        <v>13.592499999999999</v>
      </c>
      <c r="M742" s="184">
        <v>18.454499999999999</v>
      </c>
      <c r="N742" s="184">
        <v>31.886099999999999</v>
      </c>
      <c r="O742" s="184">
        <v>8.6480999999999995</v>
      </c>
      <c r="P742" s="184">
        <v>10.895799999999999</v>
      </c>
      <c r="Q742" s="184">
        <v>9.3554999999999993</v>
      </c>
      <c r="R742" s="184">
        <v>9.4236000000000004</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44340</v>
      </c>
      <c r="E743" s="184">
        <v>47.963999999999999</v>
      </c>
      <c r="F743" s="184">
        <v>0.51129999999999998</v>
      </c>
      <c r="G743" s="184">
        <v>0.51129999999999998</v>
      </c>
      <c r="H743" s="184">
        <v>1.7544999999999999</v>
      </c>
      <c r="I743" s="184">
        <v>2.2360000000000002</v>
      </c>
      <c r="J743" s="184">
        <v>4.6974999999999998</v>
      </c>
      <c r="K743" s="184">
        <v>3.4666000000000001</v>
      </c>
      <c r="L743" s="184">
        <v>14.029</v>
      </c>
      <c r="M743" s="184">
        <v>19.144500000000001</v>
      </c>
      <c r="N743" s="184">
        <v>32.912100000000002</v>
      </c>
      <c r="O743" s="184">
        <v>9.6621000000000006</v>
      </c>
      <c r="P743" s="184">
        <v>12.194100000000001</v>
      </c>
      <c r="Q743" s="184">
        <v>10.3033</v>
      </c>
      <c r="R743" s="184">
        <v>10.234</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44340</v>
      </c>
      <c r="E746" s="184">
        <v>16.16</v>
      </c>
      <c r="F746" s="184">
        <v>0.1239</v>
      </c>
      <c r="G746" s="184">
        <v>0.1239</v>
      </c>
      <c r="H746" s="184">
        <v>0.24809999999999999</v>
      </c>
      <c r="I746" s="184">
        <v>0.43509999999999999</v>
      </c>
      <c r="J746" s="184">
        <v>1.2531000000000001</v>
      </c>
      <c r="K746" s="184">
        <v>1.1264000000000001</v>
      </c>
      <c r="L746" s="184">
        <v>7.9492000000000003</v>
      </c>
      <c r="M746" s="184">
        <v>10.989000000000001</v>
      </c>
      <c r="N746" s="184">
        <v>23.736599999999999</v>
      </c>
      <c r="O746" s="184">
        <v>7.9038000000000004</v>
      </c>
      <c r="P746" s="184">
        <v>8.7535000000000007</v>
      </c>
      <c r="Q746" s="184">
        <v>7.6986999999999997</v>
      </c>
      <c r="R746" s="184">
        <v>7.8124000000000002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44340</v>
      </c>
      <c r="E747" s="184">
        <v>16.98</v>
      </c>
      <c r="F747" s="184">
        <v>0.1179</v>
      </c>
      <c r="G747" s="184">
        <v>0.1179</v>
      </c>
      <c r="H747" s="184">
        <v>0.2361</v>
      </c>
      <c r="I747" s="184">
        <v>0.47339999999999999</v>
      </c>
      <c r="J747" s="184">
        <v>1.2522</v>
      </c>
      <c r="K747" s="184">
        <v>1.3126</v>
      </c>
      <c r="L747" s="184">
        <v>8.2908000000000008</v>
      </c>
      <c r="M747" s="184">
        <v>11.563700000000001</v>
      </c>
      <c r="N747" s="184">
        <v>24.486799999999999</v>
      </c>
      <c r="O747" s="184">
        <v>8.5838999999999999</v>
      </c>
      <c r="P747" s="184">
        <v>9.5477000000000007</v>
      </c>
      <c r="Q747" s="184">
        <v>8.5256000000000007</v>
      </c>
      <c r="R747" s="184">
        <v>8.5020000000000007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44340</v>
      </c>
      <c r="E748" s="184">
        <v>19.7422</v>
      </c>
      <c r="F748" s="184">
        <v>0.16339999999999999</v>
      </c>
      <c r="G748" s="184">
        <v>0.16339999999999999</v>
      </c>
      <c r="H748" s="184">
        <v>1.0679000000000001</v>
      </c>
      <c r="I748" s="184">
        <v>1.157</v>
      </c>
      <c r="J748" s="184">
        <v>2.6400999999999999</v>
      </c>
      <c r="K748" s="184">
        <v>0.29520000000000002</v>
      </c>
      <c r="L748" s="184">
        <v>7.6245000000000003</v>
      </c>
      <c r="M748" s="184">
        <v>12.975899999999999</v>
      </c>
      <c r="N748" s="184">
        <v>23.9558</v>
      </c>
      <c r="O748" s="184">
        <v>7.6089000000000002</v>
      </c>
      <c r="P748" s="184">
        <v>6.32</v>
      </c>
      <c r="Q748" s="184">
        <v>6.8803999999999998</v>
      </c>
      <c r="R748" s="184">
        <v>9.7163000000000004</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44340</v>
      </c>
      <c r="E749" s="184">
        <v>21.378900000000002</v>
      </c>
      <c r="F749" s="184">
        <v>0.17150000000000001</v>
      </c>
      <c r="G749" s="184">
        <v>0.17150000000000001</v>
      </c>
      <c r="H749" s="184">
        <v>1.0866</v>
      </c>
      <c r="I749" s="184">
        <v>1.1952</v>
      </c>
      <c r="J749" s="184">
        <v>2.7273999999999998</v>
      </c>
      <c r="K749" s="184">
        <v>0.50349999999999995</v>
      </c>
      <c r="L749" s="184">
        <v>8.1024999999999991</v>
      </c>
      <c r="M749" s="184">
        <v>13.7835</v>
      </c>
      <c r="N749" s="184">
        <v>25.181699999999999</v>
      </c>
      <c r="O749" s="184">
        <v>9.0113000000000003</v>
      </c>
      <c r="P749" s="184">
        <v>7.6840999999999999</v>
      </c>
      <c r="Q749" s="184">
        <v>7.5881999999999996</v>
      </c>
      <c r="R749" s="184">
        <v>10.7654</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44340</v>
      </c>
      <c r="E750" s="184">
        <v>24.93</v>
      </c>
      <c r="F750" s="184">
        <v>8.0299999999999996E-2</v>
      </c>
      <c r="G750" s="184">
        <v>8.0299999999999996E-2</v>
      </c>
      <c r="H750" s="184">
        <v>0.89029999999999998</v>
      </c>
      <c r="I750" s="184">
        <v>0.64590000000000003</v>
      </c>
      <c r="J750" s="184">
        <v>2.3399000000000001</v>
      </c>
      <c r="K750" s="184">
        <v>1.3003</v>
      </c>
      <c r="L750" s="184">
        <v>6.6752000000000002</v>
      </c>
      <c r="M750" s="184">
        <v>10.603400000000001</v>
      </c>
      <c r="N750" s="184">
        <v>22.8079</v>
      </c>
      <c r="O750" s="184">
        <v>7.9351000000000003</v>
      </c>
      <c r="P750" s="184">
        <v>7.2953999999999999</v>
      </c>
      <c r="Q750" s="184">
        <v>7.6353</v>
      </c>
      <c r="R750" s="184">
        <v>8.48</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44340</v>
      </c>
      <c r="E751" s="184">
        <v>23.41</v>
      </c>
      <c r="F751" s="184">
        <v>8.5500000000000007E-2</v>
      </c>
      <c r="G751" s="184">
        <v>8.5500000000000007E-2</v>
      </c>
      <c r="H751" s="184">
        <v>0.86170000000000002</v>
      </c>
      <c r="I751" s="184">
        <v>0.60160000000000002</v>
      </c>
      <c r="J751" s="184">
        <v>2.2717000000000001</v>
      </c>
      <c r="K751" s="184">
        <v>1.0358000000000001</v>
      </c>
      <c r="L751" s="184">
        <v>6.1196999999999999</v>
      </c>
      <c r="M751" s="184">
        <v>9.7515000000000001</v>
      </c>
      <c r="N751" s="184">
        <v>21.5472</v>
      </c>
      <c r="O751" s="184">
        <v>6.774</v>
      </c>
      <c r="P751" s="184">
        <v>6.2794999999999996</v>
      </c>
      <c r="Q751" s="184">
        <v>6.7808999999999999</v>
      </c>
      <c r="R751" s="184">
        <v>7.3768000000000002</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44340</v>
      </c>
      <c r="E752" s="184">
        <v>12.36</v>
      </c>
      <c r="F752" s="184">
        <v>0.21</v>
      </c>
      <c r="G752" s="184">
        <v>0.21</v>
      </c>
      <c r="H752" s="184">
        <v>1.3297000000000001</v>
      </c>
      <c r="I752" s="184">
        <v>1.5053000000000001</v>
      </c>
      <c r="J752" s="184">
        <v>2.395</v>
      </c>
      <c r="K752" s="184">
        <v>2.1699000000000002</v>
      </c>
      <c r="L752" s="184">
        <v>6.4691000000000001</v>
      </c>
      <c r="M752" s="184">
        <v>10.4735</v>
      </c>
      <c r="N752" s="184">
        <v>21.091000000000001</v>
      </c>
      <c r="O752" s="184"/>
      <c r="P752" s="184"/>
      <c r="Q752" s="184">
        <v>10.0313</v>
      </c>
      <c r="R752" s="184">
        <v>9.8160000000000007</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44340</v>
      </c>
      <c r="E753" s="184">
        <v>11.878</v>
      </c>
      <c r="F753" s="184">
        <v>0.19650000000000001</v>
      </c>
      <c r="G753" s="184">
        <v>0.19650000000000001</v>
      </c>
      <c r="H753" s="184">
        <v>1.2970999999999999</v>
      </c>
      <c r="I753" s="184">
        <v>1.4407000000000001</v>
      </c>
      <c r="J753" s="184">
        <v>2.2502</v>
      </c>
      <c r="K753" s="184">
        <v>1.7370000000000001</v>
      </c>
      <c r="L753" s="184">
        <v>5.5578000000000003</v>
      </c>
      <c r="M753" s="184">
        <v>9.0564999999999998</v>
      </c>
      <c r="N753" s="184">
        <v>19.013300000000001</v>
      </c>
      <c r="O753" s="184"/>
      <c r="P753" s="184"/>
      <c r="Q753" s="184">
        <v>8.0742999999999991</v>
      </c>
      <c r="R753" s="184">
        <v>7.8901000000000003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44340</v>
      </c>
      <c r="E754" s="184">
        <v>17.051300000000001</v>
      </c>
      <c r="F754" s="184">
        <v>0.1421</v>
      </c>
      <c r="G754" s="184">
        <v>0.1421</v>
      </c>
      <c r="H754" s="184">
        <v>1.0082</v>
      </c>
      <c r="I754" s="184">
        <v>1.1586000000000001</v>
      </c>
      <c r="J754" s="184">
        <v>2.2052</v>
      </c>
      <c r="K754" s="184">
        <v>1.5066999999999999</v>
      </c>
      <c r="L754" s="184">
        <v>5.7183000000000002</v>
      </c>
      <c r="M754" s="184">
        <v>11.2174</v>
      </c>
      <c r="N754" s="184">
        <v>23.488600000000002</v>
      </c>
      <c r="O754" s="184">
        <v>8.4062999999999999</v>
      </c>
      <c r="P754" s="184">
        <v>8.9989000000000008</v>
      </c>
      <c r="Q754" s="184">
        <v>8.3995999999999995</v>
      </c>
      <c r="R754" s="184">
        <v>9.1766000000000005</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44340</v>
      </c>
      <c r="E755" s="184">
        <v>17.924800000000001</v>
      </c>
      <c r="F755" s="184">
        <v>0.15029999999999999</v>
      </c>
      <c r="G755" s="184">
        <v>0.15029999999999999</v>
      </c>
      <c r="H755" s="184">
        <v>1.0275000000000001</v>
      </c>
      <c r="I755" s="184">
        <v>1.1962999999999999</v>
      </c>
      <c r="J755" s="184">
        <v>2.2888999999999999</v>
      </c>
      <c r="K755" s="184">
        <v>1.7454000000000001</v>
      </c>
      <c r="L755" s="184">
        <v>6.2229000000000001</v>
      </c>
      <c r="M755" s="184">
        <v>12.0174</v>
      </c>
      <c r="N755" s="184">
        <v>24.682099999999998</v>
      </c>
      <c r="O755" s="184">
        <v>9.3102</v>
      </c>
      <c r="P755" s="184">
        <v>9.8638999999999992</v>
      </c>
      <c r="Q755" s="184">
        <v>9.2211999999999996</v>
      </c>
      <c r="R755" s="184">
        <v>10.184799999999999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44340</v>
      </c>
      <c r="E756" s="184">
        <v>22.658000000000001</v>
      </c>
      <c r="F756" s="184">
        <v>0.33660000000000001</v>
      </c>
      <c r="G756" s="184">
        <v>0.33660000000000001</v>
      </c>
      <c r="H756" s="184">
        <v>1.3463000000000001</v>
      </c>
      <c r="I756" s="184">
        <v>1.5871999999999999</v>
      </c>
      <c r="J756" s="184">
        <v>3.6695000000000002</v>
      </c>
      <c r="K756" s="184">
        <v>3.3290999999999999</v>
      </c>
      <c r="L756" s="184">
        <v>10.845800000000001</v>
      </c>
      <c r="M756" s="184">
        <v>17.728400000000001</v>
      </c>
      <c r="N756" s="184">
        <v>36.592700000000001</v>
      </c>
      <c r="O756" s="184">
        <v>7.9977</v>
      </c>
      <c r="P756" s="184">
        <v>8.8051999999999992</v>
      </c>
      <c r="Q756" s="184">
        <v>8.8945000000000007</v>
      </c>
      <c r="R756" s="184">
        <v>9.4489000000000001</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44340</v>
      </c>
      <c r="E757" s="184">
        <v>21.195</v>
      </c>
      <c r="F757" s="184">
        <v>0.33139999999999997</v>
      </c>
      <c r="G757" s="184">
        <v>0.33139999999999997</v>
      </c>
      <c r="H757" s="184">
        <v>1.3290999999999999</v>
      </c>
      <c r="I757" s="184">
        <v>1.5524</v>
      </c>
      <c r="J757" s="184">
        <v>3.5973999999999999</v>
      </c>
      <c r="K757" s="184">
        <v>3.1185999999999998</v>
      </c>
      <c r="L757" s="184">
        <v>10.4079</v>
      </c>
      <c r="M757" s="184">
        <v>17.002500000000001</v>
      </c>
      <c r="N757" s="184">
        <v>35.422699999999999</v>
      </c>
      <c r="O757" s="184">
        <v>7.0541</v>
      </c>
      <c r="P757" s="184">
        <v>7.9073000000000002</v>
      </c>
      <c r="Q757" s="184">
        <v>8.1341999999999999</v>
      </c>
      <c r="R757" s="184">
        <v>8.4734999999999996</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44340</v>
      </c>
      <c r="E758" s="184">
        <v>15.434699999999999</v>
      </c>
      <c r="F758" s="184">
        <v>0.21429999999999999</v>
      </c>
      <c r="G758" s="184">
        <v>0.21429999999999999</v>
      </c>
      <c r="H758" s="184">
        <v>1.3308</v>
      </c>
      <c r="I758" s="184">
        <v>1.4386000000000001</v>
      </c>
      <c r="J758" s="184">
        <v>3.5419999999999998</v>
      </c>
      <c r="K758" s="184">
        <v>2.6631999999999998</v>
      </c>
      <c r="L758" s="184">
        <v>11.7</v>
      </c>
      <c r="M758" s="184">
        <v>19.554300000000001</v>
      </c>
      <c r="N758" s="184">
        <v>37.4086</v>
      </c>
      <c r="O758" s="184">
        <v>12.016299999999999</v>
      </c>
      <c r="P758" s="184"/>
      <c r="Q758" s="184">
        <v>10.596</v>
      </c>
      <c r="R758" s="184">
        <v>13.7879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44340</v>
      </c>
      <c r="E759" s="184">
        <v>14.217599999999999</v>
      </c>
      <c r="F759" s="184">
        <v>0.19869999999999999</v>
      </c>
      <c r="G759" s="184">
        <v>0.19869999999999999</v>
      </c>
      <c r="H759" s="184">
        <v>1.2952999999999999</v>
      </c>
      <c r="I759" s="184">
        <v>1.3695999999999999</v>
      </c>
      <c r="J759" s="184">
        <v>3.3894000000000002</v>
      </c>
      <c r="K759" s="184">
        <v>2.2429999999999999</v>
      </c>
      <c r="L759" s="184">
        <v>10.802300000000001</v>
      </c>
      <c r="M759" s="184">
        <v>18.114799999999999</v>
      </c>
      <c r="N759" s="184">
        <v>35.164999999999999</v>
      </c>
      <c r="O759" s="184">
        <v>10.1007</v>
      </c>
      <c r="P759" s="184"/>
      <c r="Q759" s="184">
        <v>8.5079999999999991</v>
      </c>
      <c r="R759" s="184">
        <v>11.9579</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44340</v>
      </c>
      <c r="E760" s="184">
        <v>13.878</v>
      </c>
      <c r="F760" s="184">
        <v>0.2601</v>
      </c>
      <c r="G760" s="184">
        <v>0.2601</v>
      </c>
      <c r="H760" s="184">
        <v>1.1148</v>
      </c>
      <c r="I760" s="184">
        <v>1.2105999999999999</v>
      </c>
      <c r="J760" s="184">
        <v>3.5285000000000002</v>
      </c>
      <c r="K760" s="184">
        <v>2.5644999999999998</v>
      </c>
      <c r="L760" s="184">
        <v>10.8466</v>
      </c>
      <c r="M760" s="184">
        <v>18.6661</v>
      </c>
      <c r="N760" s="184">
        <v>37.012500000000003</v>
      </c>
      <c r="O760" s="184"/>
      <c r="P760" s="184"/>
      <c r="Q760" s="184">
        <v>14.4025</v>
      </c>
      <c r="R760" s="184">
        <v>14.802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44340</v>
      </c>
      <c r="E761" s="184">
        <v>13.507999999999999</v>
      </c>
      <c r="F761" s="184">
        <v>0.25230000000000002</v>
      </c>
      <c r="G761" s="184">
        <v>0.25230000000000002</v>
      </c>
      <c r="H761" s="184">
        <v>1.0927</v>
      </c>
      <c r="I761" s="184">
        <v>1.1684000000000001</v>
      </c>
      <c r="J761" s="184">
        <v>3.4302999999999999</v>
      </c>
      <c r="K761" s="184">
        <v>2.3178000000000001</v>
      </c>
      <c r="L761" s="184">
        <v>10.2784</v>
      </c>
      <c r="M761" s="184">
        <v>17.747599999999998</v>
      </c>
      <c r="N761" s="184">
        <v>35.581699999999998</v>
      </c>
      <c r="O761" s="184"/>
      <c r="P761" s="184"/>
      <c r="Q761" s="184">
        <v>13.1403</v>
      </c>
      <c r="R761" s="184">
        <v>13.5764</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44340</v>
      </c>
      <c r="E762" s="184">
        <v>11.6249</v>
      </c>
      <c r="F762" s="184">
        <v>0.20080000000000001</v>
      </c>
      <c r="G762" s="184">
        <v>0.20080000000000001</v>
      </c>
      <c r="H762" s="184">
        <v>1.0097</v>
      </c>
      <c r="I762" s="184">
        <v>1.0799000000000001</v>
      </c>
      <c r="J762" s="184">
        <v>3.0668000000000002</v>
      </c>
      <c r="K762" s="184">
        <v>1.3204</v>
      </c>
      <c r="L762" s="184">
        <v>8.8391999999999999</v>
      </c>
      <c r="M762" s="184">
        <v>13.6332</v>
      </c>
      <c r="N762" s="184">
        <v>24.7668</v>
      </c>
      <c r="O762" s="184">
        <v>-2.2502</v>
      </c>
      <c r="P762" s="184">
        <v>2.7406000000000001</v>
      </c>
      <c r="Q762" s="184">
        <v>2.5459000000000001</v>
      </c>
      <c r="R762" s="184">
        <v>-4.2248000000000001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44340</v>
      </c>
      <c r="E763" s="184">
        <v>12.338699999999999</v>
      </c>
      <c r="F763" s="184">
        <v>0.20710000000000001</v>
      </c>
      <c r="G763" s="184">
        <v>0.20710000000000001</v>
      </c>
      <c r="H763" s="184">
        <v>1.0250999999999999</v>
      </c>
      <c r="I763" s="184">
        <v>1.1120000000000001</v>
      </c>
      <c r="J763" s="184">
        <v>3.1379000000000001</v>
      </c>
      <c r="K763" s="184">
        <v>1.5222</v>
      </c>
      <c r="L763" s="184">
        <v>9.2799999999999994</v>
      </c>
      <c r="M763" s="184">
        <v>14.326599999999999</v>
      </c>
      <c r="N763" s="184">
        <v>25.7896</v>
      </c>
      <c r="O763" s="184">
        <v>-1.4276</v>
      </c>
      <c r="P763" s="184">
        <v>3.7488999999999999</v>
      </c>
      <c r="Q763" s="184">
        <v>3.5712999999999999</v>
      </c>
      <c r="R763" s="184">
        <v>-3.4546999999999999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44340</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44340</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44340</v>
      </c>
      <c r="E768" s="184">
        <v>37.258400000000002</v>
      </c>
      <c r="F768" s="184">
        <v>0.25209999999999999</v>
      </c>
      <c r="G768" s="184">
        <v>0.25209999999999999</v>
      </c>
      <c r="H768" s="184">
        <v>1.2544999999999999</v>
      </c>
      <c r="I768" s="184">
        <v>0.99319999999999997</v>
      </c>
      <c r="J768" s="184">
        <v>2.9630000000000001</v>
      </c>
      <c r="K768" s="184">
        <v>2.7353000000000001</v>
      </c>
      <c r="L768" s="184">
        <v>8.4367000000000001</v>
      </c>
      <c r="M768" s="184">
        <v>14.103400000000001</v>
      </c>
      <c r="N768" s="184">
        <v>23.1813</v>
      </c>
      <c r="O768" s="184">
        <v>7.5556000000000001</v>
      </c>
      <c r="P768" s="184">
        <v>7.5853999999999999</v>
      </c>
      <c r="Q768" s="184">
        <v>7.8948</v>
      </c>
      <c r="R768" s="184">
        <v>7.5449000000000002</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44340</v>
      </c>
      <c r="E769" s="184">
        <v>40.734900000000003</v>
      </c>
      <c r="F769" s="184">
        <v>0.2641</v>
      </c>
      <c r="G769" s="184">
        <v>0.2641</v>
      </c>
      <c r="H769" s="184">
        <v>1.2827</v>
      </c>
      <c r="I769" s="184">
        <v>1.0496000000000001</v>
      </c>
      <c r="J769" s="184">
        <v>3.0908000000000002</v>
      </c>
      <c r="K769" s="184">
        <v>3.101</v>
      </c>
      <c r="L769" s="184">
        <v>9.2164999999999999</v>
      </c>
      <c r="M769" s="184">
        <v>15.2889</v>
      </c>
      <c r="N769" s="184">
        <v>24.8507</v>
      </c>
      <c r="O769" s="184">
        <v>8.7560000000000002</v>
      </c>
      <c r="P769" s="184">
        <v>8.8808000000000007</v>
      </c>
      <c r="Q769" s="184">
        <v>9.5741999999999994</v>
      </c>
      <c r="R769" s="184">
        <v>8.8209999999999997</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44340</v>
      </c>
      <c r="E770" s="184">
        <v>45.110700000000001</v>
      </c>
      <c r="F770" s="184">
        <v>0.4955</v>
      </c>
      <c r="G770" s="184">
        <v>0.4955</v>
      </c>
      <c r="H770" s="184">
        <v>1.0596000000000001</v>
      </c>
      <c r="I770" s="184">
        <v>1.6281000000000001</v>
      </c>
      <c r="J770" s="184">
        <v>3.2391999999999999</v>
      </c>
      <c r="K770" s="184">
        <v>1.5744</v>
      </c>
      <c r="L770" s="184">
        <v>9.8985000000000003</v>
      </c>
      <c r="M770" s="184">
        <v>16.6906</v>
      </c>
      <c r="N770" s="184">
        <v>31.370999999999999</v>
      </c>
      <c r="O770" s="184">
        <v>9.2184000000000008</v>
      </c>
      <c r="P770" s="184">
        <v>9.1945999999999994</v>
      </c>
      <c r="Q770" s="184">
        <v>8.2445000000000004</v>
      </c>
      <c r="R770" s="184">
        <v>11.7745</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44340</v>
      </c>
      <c r="E771" s="184">
        <v>48.925600000000003</v>
      </c>
      <c r="F771" s="184">
        <v>0.50600000000000001</v>
      </c>
      <c r="G771" s="184">
        <v>0.50600000000000001</v>
      </c>
      <c r="H771" s="184">
        <v>1.087</v>
      </c>
      <c r="I771" s="184">
        <v>1.6837</v>
      </c>
      <c r="J771" s="184">
        <v>3.3631000000000002</v>
      </c>
      <c r="K771" s="184">
        <v>1.9447000000000001</v>
      </c>
      <c r="L771" s="184">
        <v>10.668900000000001</v>
      </c>
      <c r="M771" s="184">
        <v>17.899799999999999</v>
      </c>
      <c r="N771" s="184">
        <v>33.110999999999997</v>
      </c>
      <c r="O771" s="184">
        <v>10.6509</v>
      </c>
      <c r="P771" s="184">
        <v>10.428699999999999</v>
      </c>
      <c r="Q771" s="184">
        <v>8.7440999999999995</v>
      </c>
      <c r="R771" s="184">
        <v>13.154199999999999</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44340</v>
      </c>
      <c r="E772" s="184">
        <v>45.110700000000001</v>
      </c>
      <c r="F772" s="184">
        <v>0.4955</v>
      </c>
      <c r="G772" s="184">
        <v>0.4955</v>
      </c>
      <c r="H772" s="184">
        <v>1.0596000000000001</v>
      </c>
      <c r="I772" s="184">
        <v>1.6281000000000001</v>
      </c>
      <c r="J772" s="184">
        <v>3.2391999999999999</v>
      </c>
      <c r="K772" s="184">
        <v>1.5744</v>
      </c>
      <c r="L772" s="184">
        <v>9.8985000000000003</v>
      </c>
      <c r="M772" s="184">
        <v>16.6906</v>
      </c>
      <c r="N772" s="184">
        <v>31.370999999999999</v>
      </c>
      <c r="O772" s="184">
        <v>9.2184000000000008</v>
      </c>
      <c r="P772" s="184">
        <v>9.1945999999999994</v>
      </c>
      <c r="Q772" s="184">
        <v>8.2445000000000004</v>
      </c>
      <c r="R772" s="184">
        <v>11.7745</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44340</v>
      </c>
      <c r="E773" s="184">
        <v>45.110700000000001</v>
      </c>
      <c r="F773" s="184">
        <v>0.4955</v>
      </c>
      <c r="G773" s="184">
        <v>0.4955</v>
      </c>
      <c r="H773" s="184">
        <v>1.0596000000000001</v>
      </c>
      <c r="I773" s="184">
        <v>1.6281000000000001</v>
      </c>
      <c r="J773" s="184">
        <v>3.2391999999999999</v>
      </c>
      <c r="K773" s="184">
        <v>1.5744</v>
      </c>
      <c r="L773" s="184">
        <v>9.8985000000000003</v>
      </c>
      <c r="M773" s="184">
        <v>16.6906</v>
      </c>
      <c r="N773" s="184">
        <v>31.370999999999999</v>
      </c>
      <c r="O773" s="184">
        <v>9.2184000000000008</v>
      </c>
      <c r="P773" s="184">
        <v>9.1945999999999994</v>
      </c>
      <c r="Q773" s="184">
        <v>8.2445000000000004</v>
      </c>
      <c r="R773" s="184">
        <v>11.7745</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44340</v>
      </c>
      <c r="E774" s="184">
        <v>17.4147</v>
      </c>
      <c r="F774" s="184">
        <v>8.9700000000000002E-2</v>
      </c>
      <c r="G774" s="184">
        <v>8.9700000000000002E-2</v>
      </c>
      <c r="H774" s="184">
        <v>1.0808</v>
      </c>
      <c r="I774" s="184">
        <v>0.98170000000000002</v>
      </c>
      <c r="J774" s="184">
        <v>3.0242</v>
      </c>
      <c r="K774" s="184">
        <v>1.8106</v>
      </c>
      <c r="L774" s="184">
        <v>9.9656000000000002</v>
      </c>
      <c r="M774" s="184">
        <v>18.018599999999999</v>
      </c>
      <c r="N774" s="184">
        <v>33.0839</v>
      </c>
      <c r="O774" s="184">
        <v>9.8871000000000002</v>
      </c>
      <c r="P774" s="184">
        <v>10.114699999999999</v>
      </c>
      <c r="Q774" s="184">
        <v>9.6910000000000007</v>
      </c>
      <c r="R774" s="184">
        <v>11.7073</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44340</v>
      </c>
      <c r="E775" s="184">
        <v>16.147200000000002</v>
      </c>
      <c r="F775" s="184">
        <v>8.43E-2</v>
      </c>
      <c r="G775" s="184">
        <v>8.43E-2</v>
      </c>
      <c r="H775" s="184">
        <v>1.0671999999999999</v>
      </c>
      <c r="I775" s="184">
        <v>0.95469999999999999</v>
      </c>
      <c r="J775" s="184">
        <v>2.9638</v>
      </c>
      <c r="K775" s="184">
        <v>1.6377999999999999</v>
      </c>
      <c r="L775" s="184">
        <v>9.5861999999999998</v>
      </c>
      <c r="M775" s="184">
        <v>17.4069</v>
      </c>
      <c r="N775" s="184">
        <v>32.165599999999998</v>
      </c>
      <c r="O775" s="184">
        <v>8.8955000000000002</v>
      </c>
      <c r="P775" s="184">
        <v>8.8777000000000008</v>
      </c>
      <c r="Q775" s="184">
        <v>8.3175000000000008</v>
      </c>
      <c r="R775" s="184">
        <v>10.9674</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44340</v>
      </c>
      <c r="E776" s="184">
        <v>12.4171</v>
      </c>
      <c r="F776" s="184">
        <v>0.1169</v>
      </c>
      <c r="G776" s="184">
        <v>0.1169</v>
      </c>
      <c r="H776" s="184">
        <v>0.78490000000000004</v>
      </c>
      <c r="I776" s="184">
        <v>0.74239999999999995</v>
      </c>
      <c r="J776" s="184">
        <v>2.137</v>
      </c>
      <c r="K776" s="184">
        <v>0.59630000000000005</v>
      </c>
      <c r="L776" s="184">
        <v>6.2035</v>
      </c>
      <c r="M776" s="184">
        <v>11.2623</v>
      </c>
      <c r="N776" s="184">
        <v>21.406600000000001</v>
      </c>
      <c r="O776" s="184"/>
      <c r="P776" s="184"/>
      <c r="Q776" s="184">
        <v>9.1875</v>
      </c>
      <c r="R776" s="184">
        <v>8.6607000000000003</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44340</v>
      </c>
      <c r="E777" s="184">
        <v>11.8933</v>
      </c>
      <c r="F777" s="184">
        <v>0.10349999999999999</v>
      </c>
      <c r="G777" s="184">
        <v>0.10349999999999999</v>
      </c>
      <c r="H777" s="184">
        <v>0.754</v>
      </c>
      <c r="I777" s="184">
        <v>0.67889999999999995</v>
      </c>
      <c r="J777" s="184">
        <v>1.9877</v>
      </c>
      <c r="K777" s="184">
        <v>0.18029999999999999</v>
      </c>
      <c r="L777" s="184">
        <v>5.3231000000000002</v>
      </c>
      <c r="M777" s="184">
        <v>9.9074000000000009</v>
      </c>
      <c r="N777" s="184">
        <v>19.444199999999999</v>
      </c>
      <c r="O777" s="184"/>
      <c r="P777" s="184"/>
      <c r="Q777" s="184">
        <v>7.2934999999999999</v>
      </c>
      <c r="R777" s="184">
        <v>6.8057999999999996</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44340</v>
      </c>
      <c r="E778" s="184">
        <v>41.913600000000002</v>
      </c>
      <c r="F778" s="184">
        <v>6.9500000000000006E-2</v>
      </c>
      <c r="G778" s="184">
        <v>6.9500000000000006E-2</v>
      </c>
      <c r="H778" s="184">
        <v>0.58509999999999995</v>
      </c>
      <c r="I778" s="184">
        <v>0.61839999999999995</v>
      </c>
      <c r="J778" s="184">
        <v>1.9305000000000001</v>
      </c>
      <c r="K778" s="184">
        <v>0.69430000000000003</v>
      </c>
      <c r="L778" s="184">
        <v>7.1173000000000002</v>
      </c>
      <c r="M778" s="184">
        <v>12.8834</v>
      </c>
      <c r="N778" s="184">
        <v>24.177399999999999</v>
      </c>
      <c r="O778" s="184">
        <v>8.4733000000000001</v>
      </c>
      <c r="P778" s="184">
        <v>8.4981000000000009</v>
      </c>
      <c r="Q778" s="184">
        <v>8.2179000000000002</v>
      </c>
      <c r="R778" s="184">
        <v>9.1279000000000003</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44340</v>
      </c>
      <c r="E779" s="184">
        <v>50.814339288504002</v>
      </c>
      <c r="F779" s="184">
        <v>6.13E-2</v>
      </c>
      <c r="G779" s="184">
        <v>6.13E-2</v>
      </c>
      <c r="H779" s="184">
        <v>0.56669999999999998</v>
      </c>
      <c r="I779" s="184">
        <v>0.57950000000000002</v>
      </c>
      <c r="J779" s="184">
        <v>1.8415999999999999</v>
      </c>
      <c r="K779" s="184">
        <v>0.434</v>
      </c>
      <c r="L779" s="184">
        <v>6.5321999999999996</v>
      </c>
      <c r="M779" s="184">
        <v>11.9505</v>
      </c>
      <c r="N779" s="184">
        <v>22.7941</v>
      </c>
      <c r="O779" s="184">
        <v>7.3365999999999998</v>
      </c>
      <c r="P779" s="184">
        <v>7.3407999999999998</v>
      </c>
      <c r="Q779" s="184">
        <v>7.7717999999999998</v>
      </c>
      <c r="R779" s="184">
        <v>7.9451999999999998</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44340</v>
      </c>
      <c r="E780" s="184">
        <v>12.75</v>
      </c>
      <c r="F780" s="184">
        <v>7.85E-2</v>
      </c>
      <c r="G780" s="184">
        <v>7.85E-2</v>
      </c>
      <c r="H780" s="184">
        <v>0.63139999999999996</v>
      </c>
      <c r="I780" s="184">
        <v>0.63139999999999996</v>
      </c>
      <c r="J780" s="184">
        <v>1.7558</v>
      </c>
      <c r="K780" s="184">
        <v>0.87029999999999996</v>
      </c>
      <c r="L780" s="184">
        <v>5.2849000000000004</v>
      </c>
      <c r="M780" s="184">
        <v>10.966100000000001</v>
      </c>
      <c r="N780" s="184">
        <v>22.360800000000001</v>
      </c>
      <c r="O780" s="184"/>
      <c r="P780" s="184"/>
      <c r="Q780" s="184">
        <v>9.0921000000000003</v>
      </c>
      <c r="R780" s="184">
        <v>9.6081000000000003</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44340</v>
      </c>
      <c r="E781" s="184">
        <v>12.54</v>
      </c>
      <c r="F781" s="184">
        <v>7.9799999999999996E-2</v>
      </c>
      <c r="G781" s="184">
        <v>7.9799999999999996E-2</v>
      </c>
      <c r="H781" s="184">
        <v>0.6421</v>
      </c>
      <c r="I781" s="184">
        <v>0.56130000000000002</v>
      </c>
      <c r="J781" s="184">
        <v>1.7032</v>
      </c>
      <c r="K781" s="184">
        <v>0.72289999999999999</v>
      </c>
      <c r="L781" s="184">
        <v>5.0251000000000001</v>
      </c>
      <c r="M781" s="184">
        <v>10.582000000000001</v>
      </c>
      <c r="N781" s="184">
        <v>21.747599999999998</v>
      </c>
      <c r="O781" s="184"/>
      <c r="P781" s="184"/>
      <c r="Q781" s="184">
        <v>8.4450000000000003</v>
      </c>
      <c r="R781" s="184">
        <v>9.0629000000000008</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44340</v>
      </c>
      <c r="E782" s="184">
        <v>12.6065</v>
      </c>
      <c r="F782" s="184">
        <v>0.32469999999999999</v>
      </c>
      <c r="G782" s="184">
        <v>0.32469999999999999</v>
      </c>
      <c r="H782" s="184">
        <v>1.0687</v>
      </c>
      <c r="I782" s="184">
        <v>0.97799999999999998</v>
      </c>
      <c r="J782" s="184">
        <v>3.3176000000000001</v>
      </c>
      <c r="K782" s="184">
        <v>2.5234999999999999</v>
      </c>
      <c r="L782" s="184">
        <v>11.049899999999999</v>
      </c>
      <c r="M782" s="184">
        <v>16.899999999999999</v>
      </c>
      <c r="N782" s="184">
        <v>28.608899999999998</v>
      </c>
      <c r="O782" s="184"/>
      <c r="P782" s="184"/>
      <c r="Q782" s="184">
        <v>8.8405000000000005</v>
      </c>
      <c r="R782" s="184">
        <v>10.6044</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44340</v>
      </c>
      <c r="E783" s="184">
        <v>12.284800000000001</v>
      </c>
      <c r="F783" s="184">
        <v>0.31769999999999998</v>
      </c>
      <c r="G783" s="184">
        <v>0.31769999999999998</v>
      </c>
      <c r="H783" s="184">
        <v>1.0528999999999999</v>
      </c>
      <c r="I783" s="184">
        <v>0.94579999999999997</v>
      </c>
      <c r="J783" s="184">
        <v>3.2448999999999999</v>
      </c>
      <c r="K783" s="184">
        <v>2.3144999999999998</v>
      </c>
      <c r="L783" s="184">
        <v>10.5892</v>
      </c>
      <c r="M783" s="184">
        <v>16.162800000000001</v>
      </c>
      <c r="N783" s="184">
        <v>27.541499999999999</v>
      </c>
      <c r="O783" s="184"/>
      <c r="P783" s="184"/>
      <c r="Q783" s="184">
        <v>7.8163999999999998</v>
      </c>
      <c r="R783" s="184">
        <v>9.7222000000000008</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0.19257200000000002</v>
      </c>
      <c r="G784" s="186">
        <v>0.19257200000000002</v>
      </c>
      <c r="H784" s="186">
        <v>0.96790800000000021</v>
      </c>
      <c r="I784" s="186">
        <v>1.0736320000000006</v>
      </c>
      <c r="J784" s="186">
        <v>2.6057999999999995</v>
      </c>
      <c r="K784" s="186">
        <v>1.6702039999999996</v>
      </c>
      <c r="L784" s="186">
        <v>8.0851160000000011</v>
      </c>
      <c r="M784" s="186">
        <v>13.716756000000002</v>
      </c>
      <c r="N784" s="186">
        <v>26.165159999999997</v>
      </c>
      <c r="O784" s="186">
        <v>8.1711823529411767</v>
      </c>
      <c r="P784" s="186">
        <v>8.6683874999999997</v>
      </c>
      <c r="Q784" s="186">
        <v>8.2011900000000004</v>
      </c>
      <c r="R784" s="186">
        <v>9.3709891304347792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0.1565</v>
      </c>
      <c r="G785" s="186">
        <v>0.1565</v>
      </c>
      <c r="H785" s="186">
        <v>1.0596000000000001</v>
      </c>
      <c r="I785" s="186">
        <v>1.0214000000000001</v>
      </c>
      <c r="J785" s="186">
        <v>2.8266999999999998</v>
      </c>
      <c r="K785" s="186">
        <v>1.5238</v>
      </c>
      <c r="L785" s="186">
        <v>8.2676000000000016</v>
      </c>
      <c r="M785" s="186">
        <v>14.324400000000001</v>
      </c>
      <c r="N785" s="186">
        <v>25.48565</v>
      </c>
      <c r="O785" s="186">
        <v>8.7110500000000002</v>
      </c>
      <c r="P785" s="186">
        <v>8.9875000000000007</v>
      </c>
      <c r="Q785" s="186">
        <v>8.4153500000000001</v>
      </c>
      <c r="R785" s="186">
        <v>9.6622000000000003</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44340</v>
      </c>
      <c r="E788" s="184">
        <v>999.97</v>
      </c>
      <c r="F788" s="184">
        <v>0.34420000000000001</v>
      </c>
      <c r="G788" s="184">
        <v>0.34420000000000001</v>
      </c>
      <c r="H788" s="184">
        <v>1.9556</v>
      </c>
      <c r="I788" s="184">
        <v>1.232</v>
      </c>
      <c r="J788" s="184">
        <v>7.3723999999999998</v>
      </c>
      <c r="K788" s="184">
        <v>5.8696000000000002</v>
      </c>
      <c r="L788" s="184">
        <v>20.572700000000001</v>
      </c>
      <c r="M788" s="184">
        <v>38.052599999999998</v>
      </c>
      <c r="N788" s="184">
        <v>74.286699999999996</v>
      </c>
      <c r="O788" s="184">
        <v>12.7075</v>
      </c>
      <c r="P788" s="184">
        <v>15.9871</v>
      </c>
      <c r="Q788" s="184">
        <v>22.43</v>
      </c>
      <c r="R788" s="184">
        <v>16.407499999999999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44340</v>
      </c>
      <c r="E789" s="184">
        <v>1079.49</v>
      </c>
      <c r="F789" s="184">
        <v>0.35049999999999998</v>
      </c>
      <c r="G789" s="184">
        <v>0.35049999999999998</v>
      </c>
      <c r="H789" s="184">
        <v>1.9684999999999999</v>
      </c>
      <c r="I789" s="184">
        <v>1.2587999999999999</v>
      </c>
      <c r="J789" s="184">
        <v>7.4355000000000002</v>
      </c>
      <c r="K789" s="184">
        <v>6.0465</v>
      </c>
      <c r="L789" s="184">
        <v>21.0245</v>
      </c>
      <c r="M789" s="184">
        <v>38.885800000000003</v>
      </c>
      <c r="N789" s="184">
        <v>75.786900000000003</v>
      </c>
      <c r="O789" s="184">
        <v>13.7258</v>
      </c>
      <c r="P789" s="184">
        <v>17.127099999999999</v>
      </c>
      <c r="Q789" s="184">
        <v>17.505099999999999</v>
      </c>
      <c r="R789" s="184">
        <v>17.401800000000001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44340</v>
      </c>
      <c r="E790" s="184">
        <v>16.95</v>
      </c>
      <c r="F790" s="184">
        <v>-5.8999999999999997E-2</v>
      </c>
      <c r="G790" s="184">
        <v>-5.8999999999999997E-2</v>
      </c>
      <c r="H790" s="184">
        <v>2.17</v>
      </c>
      <c r="I790" s="184">
        <v>1.9856</v>
      </c>
      <c r="J790" s="184">
        <v>6.3362999999999996</v>
      </c>
      <c r="K790" s="184">
        <v>1.7406999999999999</v>
      </c>
      <c r="L790" s="184">
        <v>14.3725</v>
      </c>
      <c r="M790" s="184">
        <v>31.192</v>
      </c>
      <c r="N790" s="184">
        <v>54.794499999999999</v>
      </c>
      <c r="O790" s="184">
        <v>16.556000000000001</v>
      </c>
      <c r="P790" s="184"/>
      <c r="Q790" s="184">
        <v>16.183800000000002</v>
      </c>
      <c r="R790" s="184">
        <v>18.672499999999999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44340</v>
      </c>
      <c r="E791" s="184">
        <v>16.07</v>
      </c>
      <c r="F791" s="184">
        <v>-6.2199999999999998E-2</v>
      </c>
      <c r="G791" s="184">
        <v>-6.2199999999999998E-2</v>
      </c>
      <c r="H791" s="184">
        <v>2.1615000000000002</v>
      </c>
      <c r="I791" s="184">
        <v>1.9670000000000001</v>
      </c>
      <c r="J791" s="184">
        <v>6.2127999999999997</v>
      </c>
      <c r="K791" s="184">
        <v>1.452</v>
      </c>
      <c r="L791" s="184">
        <v>13.6492</v>
      </c>
      <c r="M791" s="184">
        <v>29.911100000000001</v>
      </c>
      <c r="N791" s="184">
        <v>52.611600000000003</v>
      </c>
      <c r="O791" s="184">
        <v>14.827299999999999</v>
      </c>
      <c r="P791" s="184"/>
      <c r="Q791" s="184">
        <v>14.436299999999999</v>
      </c>
      <c r="R791" s="184">
        <v>17.0214</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44340</v>
      </c>
      <c r="E792" s="184">
        <v>16.59</v>
      </c>
      <c r="F792" s="184">
        <v>0.91239999999999999</v>
      </c>
      <c r="G792" s="184">
        <v>0.91239999999999999</v>
      </c>
      <c r="H792" s="184">
        <v>2.9156</v>
      </c>
      <c r="I792" s="184">
        <v>2.4706999999999999</v>
      </c>
      <c r="J792" s="184">
        <v>8.6443999999999992</v>
      </c>
      <c r="K792" s="184">
        <v>11.867800000000001</v>
      </c>
      <c r="L792" s="184">
        <v>28.3063</v>
      </c>
      <c r="M792" s="184">
        <v>47.466700000000003</v>
      </c>
      <c r="N792" s="184"/>
      <c r="O792" s="184"/>
      <c r="P792" s="184"/>
      <c r="Q792" s="184">
        <v>65.900000000000006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44340</v>
      </c>
      <c r="E793" s="184">
        <v>16.309999999999999</v>
      </c>
      <c r="F793" s="184">
        <v>0.86580000000000001</v>
      </c>
      <c r="G793" s="184">
        <v>0.86580000000000001</v>
      </c>
      <c r="H793" s="184">
        <v>2.9022000000000001</v>
      </c>
      <c r="I793" s="184">
        <v>2.3854000000000002</v>
      </c>
      <c r="J793" s="184">
        <v>8.4441000000000006</v>
      </c>
      <c r="K793" s="184">
        <v>11.331099999999999</v>
      </c>
      <c r="L793" s="184">
        <v>27.123899999999999</v>
      </c>
      <c r="M793" s="184">
        <v>45.495100000000001</v>
      </c>
      <c r="N793" s="184"/>
      <c r="O793" s="184"/>
      <c r="P793" s="184"/>
      <c r="Q793" s="184">
        <v>63.1</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44340</v>
      </c>
      <c r="E794" s="184">
        <v>205.12</v>
      </c>
      <c r="F794" s="184">
        <v>0.43580000000000002</v>
      </c>
      <c r="G794" s="184">
        <v>0.43580000000000002</v>
      </c>
      <c r="H794" s="184">
        <v>2.6421000000000001</v>
      </c>
      <c r="I794" s="184">
        <v>2.8531</v>
      </c>
      <c r="J794" s="184">
        <v>7.0284000000000004</v>
      </c>
      <c r="K794" s="184">
        <v>4.0479000000000003</v>
      </c>
      <c r="L794" s="184">
        <v>18.587</v>
      </c>
      <c r="M794" s="184">
        <v>33.2727</v>
      </c>
      <c r="N794" s="184">
        <v>64.887500000000003</v>
      </c>
      <c r="O794" s="184">
        <v>17.231000000000002</v>
      </c>
      <c r="P794" s="184">
        <v>18.709900000000001</v>
      </c>
      <c r="Q794" s="184">
        <v>14.8931</v>
      </c>
      <c r="R794" s="184">
        <v>20.170100000000001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44340</v>
      </c>
      <c r="E795" s="184">
        <v>192.54</v>
      </c>
      <c r="F795" s="184">
        <v>0.42249999999999999</v>
      </c>
      <c r="G795" s="184">
        <v>0.42249999999999999</v>
      </c>
      <c r="H795" s="184">
        <v>2.6114000000000002</v>
      </c>
      <c r="I795" s="184">
        <v>2.8031000000000001</v>
      </c>
      <c r="J795" s="184">
        <v>6.9073000000000002</v>
      </c>
      <c r="K795" s="184">
        <v>3.7225000000000001</v>
      </c>
      <c r="L795" s="184">
        <v>17.833500000000001</v>
      </c>
      <c r="M795" s="184">
        <v>32.0214</v>
      </c>
      <c r="N795" s="184">
        <v>62.728200000000001</v>
      </c>
      <c r="O795" s="184">
        <v>15.994400000000001</v>
      </c>
      <c r="P795" s="184">
        <v>17.631399999999999</v>
      </c>
      <c r="Q795" s="184">
        <v>18.1891</v>
      </c>
      <c r="R795" s="184">
        <v>18.6432</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44340</v>
      </c>
      <c r="E796" s="184">
        <v>61.932000000000002</v>
      </c>
      <c r="F796" s="184">
        <v>0.52100000000000002</v>
      </c>
      <c r="G796" s="184">
        <v>0.52100000000000002</v>
      </c>
      <c r="H796" s="184">
        <v>2.7269000000000001</v>
      </c>
      <c r="I796" s="184">
        <v>3.5687000000000002</v>
      </c>
      <c r="J796" s="184">
        <v>8.1971000000000007</v>
      </c>
      <c r="K796" s="184">
        <v>5.6806000000000001</v>
      </c>
      <c r="L796" s="184">
        <v>23.424600000000002</v>
      </c>
      <c r="M796" s="184">
        <v>39.883499999999998</v>
      </c>
      <c r="N796" s="184">
        <v>73.236400000000003</v>
      </c>
      <c r="O796" s="184">
        <v>16.960599999999999</v>
      </c>
      <c r="P796" s="184">
        <v>19.028600000000001</v>
      </c>
      <c r="Q796" s="184">
        <v>15.974399999999999</v>
      </c>
      <c r="R796" s="184">
        <v>22.242599999999999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44340</v>
      </c>
      <c r="E797" s="184">
        <v>171.14177482691599</v>
      </c>
      <c r="F797" s="184">
        <v>0.52029999999999998</v>
      </c>
      <c r="G797" s="184">
        <v>0.52029999999999998</v>
      </c>
      <c r="H797" s="184">
        <v>2.7265999999999999</v>
      </c>
      <c r="I797" s="184">
        <v>3.5699000000000001</v>
      </c>
      <c r="J797" s="184">
        <v>8.1956000000000007</v>
      </c>
      <c r="K797" s="184">
        <v>5.6806000000000001</v>
      </c>
      <c r="L797" s="184">
        <v>23.424299999999999</v>
      </c>
      <c r="M797" s="184">
        <v>39.884399999999999</v>
      </c>
      <c r="N797" s="184">
        <v>73.236900000000006</v>
      </c>
      <c r="O797" s="184">
        <v>15.8977</v>
      </c>
      <c r="P797" s="184">
        <v>18.379899999999999</v>
      </c>
      <c r="Q797" s="184">
        <v>15.6</v>
      </c>
      <c r="R797" s="184">
        <v>21.368099999999998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44340</v>
      </c>
      <c r="E798" s="184">
        <v>58.231999999999999</v>
      </c>
      <c r="F798" s="184">
        <v>0.51259999999999994</v>
      </c>
      <c r="G798" s="184">
        <v>0.51259999999999994</v>
      </c>
      <c r="H798" s="184">
        <v>2.7056</v>
      </c>
      <c r="I798" s="184">
        <v>3.5291000000000001</v>
      </c>
      <c r="J798" s="184">
        <v>8.1033000000000008</v>
      </c>
      <c r="K798" s="184">
        <v>5.4202000000000004</v>
      </c>
      <c r="L798" s="184">
        <v>22.8005</v>
      </c>
      <c r="M798" s="184">
        <v>38.8294</v>
      </c>
      <c r="N798" s="184">
        <v>71.5077</v>
      </c>
      <c r="O798" s="184">
        <v>15.9117</v>
      </c>
      <c r="P798" s="184">
        <v>18.042899999999999</v>
      </c>
      <c r="Q798" s="184">
        <v>13.438800000000001</v>
      </c>
      <c r="R798" s="184">
        <v>21.063099999999999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44340</v>
      </c>
      <c r="E799" s="184">
        <v>726.25774590458104</v>
      </c>
      <c r="F799" s="184">
        <v>0.51100000000000001</v>
      </c>
      <c r="G799" s="184">
        <v>0.51100000000000001</v>
      </c>
      <c r="H799" s="184">
        <v>2.7048000000000001</v>
      </c>
      <c r="I799" s="184">
        <v>3.5270999999999999</v>
      </c>
      <c r="J799" s="184">
        <v>8.1006999999999998</v>
      </c>
      <c r="K799" s="184">
        <v>5.4223999999999997</v>
      </c>
      <c r="L799" s="184">
        <v>22.802399999999999</v>
      </c>
      <c r="M799" s="184">
        <v>38.831000000000003</v>
      </c>
      <c r="N799" s="184">
        <v>71.509600000000006</v>
      </c>
      <c r="O799" s="184">
        <v>14.850300000000001</v>
      </c>
      <c r="P799" s="184">
        <v>17.392499999999998</v>
      </c>
      <c r="Q799" s="184">
        <v>19.473600000000001</v>
      </c>
      <c r="R799" s="184">
        <v>20.1952</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44340</v>
      </c>
      <c r="E800" s="184">
        <v>21.295000000000002</v>
      </c>
      <c r="F800" s="184">
        <v>0.39129999999999998</v>
      </c>
      <c r="G800" s="184">
        <v>0.39129999999999998</v>
      </c>
      <c r="H800" s="184">
        <v>2.9390000000000001</v>
      </c>
      <c r="I800" s="184">
        <v>2.9489999999999998</v>
      </c>
      <c r="J800" s="184">
        <v>8.2613000000000003</v>
      </c>
      <c r="K800" s="184">
        <v>3.8121999999999998</v>
      </c>
      <c r="L800" s="184">
        <v>22.6953</v>
      </c>
      <c r="M800" s="184">
        <v>37.885300000000001</v>
      </c>
      <c r="N800" s="184">
        <v>74.007199999999997</v>
      </c>
      <c r="O800" s="184">
        <v>13.764099999999999</v>
      </c>
      <c r="P800" s="184">
        <v>17.750699999999998</v>
      </c>
      <c r="Q800" s="184">
        <v>12.733000000000001</v>
      </c>
      <c r="R800" s="184">
        <v>16.9497</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44340</v>
      </c>
      <c r="E801" s="184">
        <v>19.699000000000002</v>
      </c>
      <c r="F801" s="184">
        <v>0.37709999999999999</v>
      </c>
      <c r="G801" s="184">
        <v>0.37709999999999999</v>
      </c>
      <c r="H801" s="184">
        <v>2.8990999999999998</v>
      </c>
      <c r="I801" s="184">
        <v>2.8776000000000002</v>
      </c>
      <c r="J801" s="184">
        <v>8.0937000000000001</v>
      </c>
      <c r="K801" s="184">
        <v>3.3525999999999998</v>
      </c>
      <c r="L801" s="184">
        <v>21.621300000000002</v>
      </c>
      <c r="M801" s="184">
        <v>36.070999999999998</v>
      </c>
      <c r="N801" s="184">
        <v>70.938900000000004</v>
      </c>
      <c r="O801" s="184">
        <v>11.838200000000001</v>
      </c>
      <c r="P801" s="184">
        <v>16.2468</v>
      </c>
      <c r="Q801" s="184">
        <v>11.349</v>
      </c>
      <c r="R801" s="184">
        <v>14.890499999999999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44340</v>
      </c>
      <c r="E802" s="184">
        <v>810.25279999999998</v>
      </c>
      <c r="F802" s="184">
        <v>0.67390000000000005</v>
      </c>
      <c r="G802" s="184">
        <v>0.67390000000000005</v>
      </c>
      <c r="H802" s="184">
        <v>2.4817</v>
      </c>
      <c r="I802" s="184">
        <v>2.9468000000000001</v>
      </c>
      <c r="J802" s="184">
        <v>8.3768999999999991</v>
      </c>
      <c r="K802" s="184">
        <v>3.1261000000000001</v>
      </c>
      <c r="L802" s="184">
        <v>25.735299999999999</v>
      </c>
      <c r="M802" s="184">
        <v>44.512999999999998</v>
      </c>
      <c r="N802" s="184">
        <v>81.635499999999993</v>
      </c>
      <c r="O802" s="184">
        <v>12.6129</v>
      </c>
      <c r="P802" s="184">
        <v>13.061999999999999</v>
      </c>
      <c r="Q802" s="184">
        <v>17.9148</v>
      </c>
      <c r="R802" s="184">
        <v>16.841799999999999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44340</v>
      </c>
      <c r="E803" s="184">
        <v>874.10019999999997</v>
      </c>
      <c r="F803" s="184">
        <v>0.67979999999999996</v>
      </c>
      <c r="G803" s="184">
        <v>0.67979999999999996</v>
      </c>
      <c r="H803" s="184">
        <v>2.4952000000000001</v>
      </c>
      <c r="I803" s="184">
        <v>2.9735</v>
      </c>
      <c r="J803" s="184">
        <v>8.4392999999999994</v>
      </c>
      <c r="K803" s="184">
        <v>3.3126000000000002</v>
      </c>
      <c r="L803" s="184">
        <v>26.197399999999998</v>
      </c>
      <c r="M803" s="184">
        <v>45.314599999999999</v>
      </c>
      <c r="N803" s="184">
        <v>82.993899999999996</v>
      </c>
      <c r="O803" s="184">
        <v>13.547000000000001</v>
      </c>
      <c r="P803" s="184">
        <v>14.126099999999999</v>
      </c>
      <c r="Q803" s="184">
        <v>15.872400000000001</v>
      </c>
      <c r="R803" s="184">
        <v>17.734400000000001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44340</v>
      </c>
      <c r="E804" s="184">
        <v>864.38900000000001</v>
      </c>
      <c r="F804" s="184">
        <v>0.68869999999999998</v>
      </c>
      <c r="G804" s="184">
        <v>0.68869999999999998</v>
      </c>
      <c r="H804" s="184">
        <v>2.903</v>
      </c>
      <c r="I804" s="184">
        <v>4.0244</v>
      </c>
      <c r="J804" s="184">
        <v>11.108000000000001</v>
      </c>
      <c r="K804" s="184">
        <v>5.0991</v>
      </c>
      <c r="L804" s="184">
        <v>32.153799999999997</v>
      </c>
      <c r="M804" s="184">
        <v>44.425899999999999</v>
      </c>
      <c r="N804" s="184">
        <v>84.015100000000004</v>
      </c>
      <c r="O804" s="184">
        <v>12.6561</v>
      </c>
      <c r="P804" s="184">
        <v>15.7615</v>
      </c>
      <c r="Q804" s="184">
        <v>18.393999999999998</v>
      </c>
      <c r="R804" s="184">
        <v>11.801399999999999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44340</v>
      </c>
      <c r="E805" s="184">
        <v>919.697</v>
      </c>
      <c r="F805" s="184">
        <v>0.69369999999999998</v>
      </c>
      <c r="G805" s="184">
        <v>0.69369999999999998</v>
      </c>
      <c r="H805" s="184">
        <v>2.9148999999999998</v>
      </c>
      <c r="I805" s="184">
        <v>4.0487000000000002</v>
      </c>
      <c r="J805" s="184">
        <v>11.1655</v>
      </c>
      <c r="K805" s="184">
        <v>5.2596999999999996</v>
      </c>
      <c r="L805" s="184">
        <v>32.539099999999998</v>
      </c>
      <c r="M805" s="184">
        <v>45.050699999999999</v>
      </c>
      <c r="N805" s="184">
        <v>85.102599999999995</v>
      </c>
      <c r="O805" s="184">
        <v>13.382899999999999</v>
      </c>
      <c r="P805" s="184">
        <v>16.620999999999999</v>
      </c>
      <c r="Q805" s="184">
        <v>14.5687</v>
      </c>
      <c r="R805" s="184">
        <v>12.432499999999999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44340</v>
      </c>
      <c r="E806" s="184">
        <v>112.22799999999999</v>
      </c>
      <c r="F806" s="184">
        <v>0.377</v>
      </c>
      <c r="G806" s="184">
        <v>0.377</v>
      </c>
      <c r="H806" s="184">
        <v>2.9710999999999999</v>
      </c>
      <c r="I806" s="184">
        <v>3.7791999999999999</v>
      </c>
      <c r="J806" s="184">
        <v>7.8697999999999997</v>
      </c>
      <c r="K806" s="184">
        <v>2.7498999999999998</v>
      </c>
      <c r="L806" s="184">
        <v>18.191099999999999</v>
      </c>
      <c r="M806" s="184">
        <v>33.9236</v>
      </c>
      <c r="N806" s="184">
        <v>70.299199999999999</v>
      </c>
      <c r="O806" s="184">
        <v>9.1910000000000007</v>
      </c>
      <c r="P806" s="184">
        <v>12.2661</v>
      </c>
      <c r="Q806" s="184">
        <v>15.04</v>
      </c>
      <c r="R806" s="184">
        <v>14.106400000000001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44340</v>
      </c>
      <c r="E807" s="184">
        <v>120.44929999999999</v>
      </c>
      <c r="F807" s="184">
        <v>0.38650000000000001</v>
      </c>
      <c r="G807" s="184">
        <v>0.38650000000000001</v>
      </c>
      <c r="H807" s="184">
        <v>2.9937999999999998</v>
      </c>
      <c r="I807" s="184">
        <v>3.8250000000000002</v>
      </c>
      <c r="J807" s="184">
        <v>7.9748999999999999</v>
      </c>
      <c r="K807" s="184">
        <v>3.0425</v>
      </c>
      <c r="L807" s="184">
        <v>18.874099999999999</v>
      </c>
      <c r="M807" s="184">
        <v>35.088099999999997</v>
      </c>
      <c r="N807" s="184">
        <v>72.293899999999994</v>
      </c>
      <c r="O807" s="184">
        <v>10.3117</v>
      </c>
      <c r="P807" s="184">
        <v>13.289099999999999</v>
      </c>
      <c r="Q807" s="184">
        <v>14.631500000000001</v>
      </c>
      <c r="R807" s="184">
        <v>15.428699999999999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44340</v>
      </c>
      <c r="E808" s="184">
        <v>28.37</v>
      </c>
      <c r="F808" s="184">
        <v>0.42480000000000001</v>
      </c>
      <c r="G808" s="184">
        <v>0.42480000000000001</v>
      </c>
      <c r="H808" s="184">
        <v>2.3079999999999998</v>
      </c>
      <c r="I808" s="184">
        <v>1.9036999999999999</v>
      </c>
      <c r="J808" s="184">
        <v>6.9355000000000002</v>
      </c>
      <c r="K808" s="184">
        <v>4.1101000000000001</v>
      </c>
      <c r="L808" s="184">
        <v>17.913499999999999</v>
      </c>
      <c r="M808" s="184">
        <v>30.0779</v>
      </c>
      <c r="N808" s="184">
        <v>60.8277</v>
      </c>
      <c r="O808" s="184">
        <v>10.119300000000001</v>
      </c>
      <c r="P808" s="184">
        <v>11.9762</v>
      </c>
      <c r="Q808" s="184">
        <v>15.673500000000001</v>
      </c>
      <c r="R808" s="184">
        <v>16.847300000000001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44340</v>
      </c>
      <c r="E809" s="184">
        <v>31.13</v>
      </c>
      <c r="F809" s="184">
        <v>0.4194</v>
      </c>
      <c r="G809" s="184">
        <v>0.4194</v>
      </c>
      <c r="H809" s="184">
        <v>2.3340000000000001</v>
      </c>
      <c r="I809" s="184">
        <v>1.9653</v>
      </c>
      <c r="J809" s="184">
        <v>7.0862999999999996</v>
      </c>
      <c r="K809" s="184">
        <v>4.3929999999999998</v>
      </c>
      <c r="L809" s="184">
        <v>18.6357</v>
      </c>
      <c r="M809" s="184">
        <v>31.350200000000001</v>
      </c>
      <c r="N809" s="184">
        <v>62.984299999999998</v>
      </c>
      <c r="O809" s="184">
        <v>11.7834</v>
      </c>
      <c r="P809" s="184">
        <v>13.7927</v>
      </c>
      <c r="Q809" s="184">
        <v>17.1828</v>
      </c>
      <c r="R809" s="184">
        <v>18.416</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44340</v>
      </c>
      <c r="E810" s="184">
        <v>124.59</v>
      </c>
      <c r="F810" s="184">
        <v>0.1769</v>
      </c>
      <c r="G810" s="184">
        <v>0.1769</v>
      </c>
      <c r="H810" s="184">
        <v>2.7715999999999998</v>
      </c>
      <c r="I810" s="184">
        <v>3.1972</v>
      </c>
      <c r="J810" s="184">
        <v>7.2111000000000001</v>
      </c>
      <c r="K810" s="184">
        <v>5.54</v>
      </c>
      <c r="L810" s="184">
        <v>18.758900000000001</v>
      </c>
      <c r="M810" s="184">
        <v>32.556699999999999</v>
      </c>
      <c r="N810" s="184">
        <v>61.469700000000003</v>
      </c>
      <c r="O810" s="184">
        <v>8.9671000000000003</v>
      </c>
      <c r="P810" s="184">
        <v>11.427</v>
      </c>
      <c r="Q810" s="184">
        <v>14.338800000000001</v>
      </c>
      <c r="R810" s="184">
        <v>13.0634</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44340</v>
      </c>
      <c r="E811" s="184">
        <v>117.38</v>
      </c>
      <c r="F811" s="184">
        <v>0.17069999999999999</v>
      </c>
      <c r="G811" s="184">
        <v>0.17069999999999999</v>
      </c>
      <c r="H811" s="184">
        <v>2.7665999999999999</v>
      </c>
      <c r="I811" s="184">
        <v>3.1640000000000001</v>
      </c>
      <c r="J811" s="184">
        <v>7.1474000000000002</v>
      </c>
      <c r="K811" s="184">
        <v>5.3586</v>
      </c>
      <c r="L811" s="184">
        <v>18.3505</v>
      </c>
      <c r="M811" s="184">
        <v>31.858000000000001</v>
      </c>
      <c r="N811" s="184">
        <v>60.333300000000001</v>
      </c>
      <c r="O811" s="184">
        <v>8.2119999999999997</v>
      </c>
      <c r="P811" s="184">
        <v>10.6257</v>
      </c>
      <c r="Q811" s="184">
        <v>17.0275</v>
      </c>
      <c r="R811" s="184">
        <v>12.2974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44340</v>
      </c>
      <c r="E812" s="184">
        <v>43.704700000000003</v>
      </c>
      <c r="F812" s="184">
        <v>0.26910000000000001</v>
      </c>
      <c r="G812" s="184">
        <v>0.26910000000000001</v>
      </c>
      <c r="H812" s="184">
        <v>2.4039999999999999</v>
      </c>
      <c r="I812" s="184">
        <v>1.8423</v>
      </c>
      <c r="J812" s="184">
        <v>6.2868000000000004</v>
      </c>
      <c r="K812" s="184">
        <v>1.9428000000000001</v>
      </c>
      <c r="L812" s="184">
        <v>21.022099999999998</v>
      </c>
      <c r="M812" s="184">
        <v>36.447099999999999</v>
      </c>
      <c r="N812" s="184">
        <v>64.033299999999997</v>
      </c>
      <c r="O812" s="184">
        <v>13.4298</v>
      </c>
      <c r="P812" s="184">
        <v>17.1035</v>
      </c>
      <c r="Q812" s="184">
        <v>12.341100000000001</v>
      </c>
      <c r="R812" s="184">
        <v>17.6843</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44340</v>
      </c>
      <c r="E813" s="184">
        <v>47.514800000000001</v>
      </c>
      <c r="F813" s="184">
        <v>0.27560000000000001</v>
      </c>
      <c r="G813" s="184">
        <v>0.27560000000000001</v>
      </c>
      <c r="H813" s="184">
        <v>2.4194</v>
      </c>
      <c r="I813" s="184">
        <v>1.873</v>
      </c>
      <c r="J813" s="184">
        <v>6.3573000000000004</v>
      </c>
      <c r="K813" s="184">
        <v>2.1368999999999998</v>
      </c>
      <c r="L813" s="184">
        <v>21.491399999999999</v>
      </c>
      <c r="M813" s="184">
        <v>37.2455</v>
      </c>
      <c r="N813" s="184">
        <v>65.324600000000004</v>
      </c>
      <c r="O813" s="184">
        <v>14.317</v>
      </c>
      <c r="P813" s="184">
        <v>18.250800000000002</v>
      </c>
      <c r="Q813" s="184">
        <v>15.9293</v>
      </c>
      <c r="R813" s="184">
        <v>18.604399999999998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44340</v>
      </c>
      <c r="E814" s="184">
        <v>46.610999999999997</v>
      </c>
      <c r="F814" s="184">
        <v>0.18479999999999999</v>
      </c>
      <c r="G814" s="184">
        <v>0.18479999999999999</v>
      </c>
      <c r="H814" s="184">
        <v>2.2349999999999999</v>
      </c>
      <c r="I814" s="184">
        <v>2.3833000000000002</v>
      </c>
      <c r="J814" s="184">
        <v>5.9172000000000002</v>
      </c>
      <c r="K814" s="184">
        <v>2.2193000000000001</v>
      </c>
      <c r="L814" s="184">
        <v>17.051300000000001</v>
      </c>
      <c r="M814" s="184">
        <v>31.680700000000002</v>
      </c>
      <c r="N814" s="184">
        <v>64.273600000000002</v>
      </c>
      <c r="O814" s="184">
        <v>13.0303</v>
      </c>
      <c r="P814" s="184">
        <v>15.838699999999999</v>
      </c>
      <c r="Q814" s="184">
        <v>14.0518</v>
      </c>
      <c r="R814" s="184">
        <v>13.0372</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44340</v>
      </c>
      <c r="E815" s="184">
        <v>50.593000000000004</v>
      </c>
      <c r="F815" s="184">
        <v>0.19409999999999999</v>
      </c>
      <c r="G815" s="184">
        <v>0.19409999999999999</v>
      </c>
      <c r="H815" s="184">
        <v>2.2534999999999998</v>
      </c>
      <c r="I815" s="184">
        <v>2.4211999999999998</v>
      </c>
      <c r="J815" s="184">
        <v>6.0072000000000001</v>
      </c>
      <c r="K815" s="184">
        <v>2.4731000000000001</v>
      </c>
      <c r="L815" s="184">
        <v>17.628</v>
      </c>
      <c r="M815" s="184">
        <v>32.633400000000002</v>
      </c>
      <c r="N815" s="184">
        <v>65.867800000000003</v>
      </c>
      <c r="O815" s="184">
        <v>14.1378</v>
      </c>
      <c r="P815" s="184">
        <v>17.058</v>
      </c>
      <c r="Q815" s="184">
        <v>17.1614</v>
      </c>
      <c r="R815" s="184">
        <v>14.1256</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44340</v>
      </c>
      <c r="E816" s="184">
        <v>111.898</v>
      </c>
      <c r="F816" s="184">
        <v>0.21579999999999999</v>
      </c>
      <c r="G816" s="184">
        <v>0.21579999999999999</v>
      </c>
      <c r="H816" s="184">
        <v>2.0882999999999998</v>
      </c>
      <c r="I816" s="184">
        <v>1.3072999999999999</v>
      </c>
      <c r="J816" s="184">
        <v>6.4306999999999999</v>
      </c>
      <c r="K816" s="184">
        <v>4.4477000000000002</v>
      </c>
      <c r="L816" s="184">
        <v>19.677</v>
      </c>
      <c r="M816" s="184">
        <v>29.225899999999999</v>
      </c>
      <c r="N816" s="184">
        <v>63.073799999999999</v>
      </c>
      <c r="O816" s="184">
        <v>9.5782000000000007</v>
      </c>
      <c r="P816" s="184">
        <v>13.721</v>
      </c>
      <c r="Q816" s="184">
        <v>13.712199999999999</v>
      </c>
      <c r="R816" s="184">
        <v>13.4863</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44340</v>
      </c>
      <c r="E817" s="184">
        <v>105.61</v>
      </c>
      <c r="F817" s="184">
        <v>0.2097</v>
      </c>
      <c r="G817" s="184">
        <v>0.2097</v>
      </c>
      <c r="H817" s="184">
        <v>2.0741999999999998</v>
      </c>
      <c r="I817" s="184">
        <v>1.2783</v>
      </c>
      <c r="J817" s="184">
        <v>6.3631000000000002</v>
      </c>
      <c r="K817" s="184">
        <v>4.2640000000000002</v>
      </c>
      <c r="L817" s="184">
        <v>19.27</v>
      </c>
      <c r="M817" s="184">
        <v>28.554400000000001</v>
      </c>
      <c r="N817" s="184">
        <v>61.914000000000001</v>
      </c>
      <c r="O817" s="184">
        <v>8.8065999999999995</v>
      </c>
      <c r="P817" s="184">
        <v>12.911799999999999</v>
      </c>
      <c r="Q817" s="184">
        <v>15.8378</v>
      </c>
      <c r="R817" s="184">
        <v>12.7148</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44340</v>
      </c>
      <c r="E818" s="184">
        <v>58.585000000000001</v>
      </c>
      <c r="F818" s="184">
        <v>0.34460000000000002</v>
      </c>
      <c r="G818" s="184">
        <v>0.34460000000000002</v>
      </c>
      <c r="H818" s="184">
        <v>2.1337000000000002</v>
      </c>
      <c r="I818" s="184">
        <v>1.6767000000000001</v>
      </c>
      <c r="J818" s="184">
        <v>4.6981000000000002</v>
      </c>
      <c r="K818" s="184">
        <v>1.8485</v>
      </c>
      <c r="L818" s="184">
        <v>11.2559</v>
      </c>
      <c r="M818" s="184">
        <v>23.473099999999999</v>
      </c>
      <c r="N818" s="184">
        <v>48.558300000000003</v>
      </c>
      <c r="O818" s="184">
        <v>10.2355</v>
      </c>
      <c r="P818" s="184">
        <v>10.7143</v>
      </c>
      <c r="Q818" s="184">
        <v>8.9054000000000002</v>
      </c>
      <c r="R818" s="184">
        <v>11.7447</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44340</v>
      </c>
      <c r="E819" s="184">
        <v>62.197200000000002</v>
      </c>
      <c r="F819" s="184">
        <v>0.35270000000000001</v>
      </c>
      <c r="G819" s="184">
        <v>0.35270000000000001</v>
      </c>
      <c r="H819" s="184">
        <v>2.153</v>
      </c>
      <c r="I819" s="184">
        <v>1.7152000000000001</v>
      </c>
      <c r="J819" s="184">
        <v>4.7858000000000001</v>
      </c>
      <c r="K819" s="184">
        <v>2.0933000000000002</v>
      </c>
      <c r="L819" s="184">
        <v>11.78</v>
      </c>
      <c r="M819" s="184">
        <v>24.2989</v>
      </c>
      <c r="N819" s="184">
        <v>49.9176</v>
      </c>
      <c r="O819" s="184">
        <v>11.1661</v>
      </c>
      <c r="P819" s="184">
        <v>11.627800000000001</v>
      </c>
      <c r="Q819" s="184">
        <v>10.2193</v>
      </c>
      <c r="R819" s="184">
        <v>12.626099999999999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44340</v>
      </c>
      <c r="E820" s="184">
        <v>34.302</v>
      </c>
      <c r="F820" s="184">
        <v>8.72E-2</v>
      </c>
      <c r="G820" s="184">
        <v>8.72E-2</v>
      </c>
      <c r="H820" s="184">
        <v>2.2945000000000002</v>
      </c>
      <c r="I820" s="184">
        <v>0.9244</v>
      </c>
      <c r="J820" s="184">
        <v>4.6016000000000004</v>
      </c>
      <c r="K820" s="184">
        <v>1.2790999999999999</v>
      </c>
      <c r="L820" s="184">
        <v>13.450900000000001</v>
      </c>
      <c r="M820" s="184">
        <v>25.647400000000001</v>
      </c>
      <c r="N820" s="184">
        <v>58.932099999999998</v>
      </c>
      <c r="O820" s="184">
        <v>8.1127000000000002</v>
      </c>
      <c r="P820" s="184">
        <v>14.670999999999999</v>
      </c>
      <c r="Q820" s="184">
        <v>19.026900000000001</v>
      </c>
      <c r="R820" s="184">
        <v>11.442399999999999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44340</v>
      </c>
      <c r="E821" s="184">
        <v>32.0779</v>
      </c>
      <c r="F821" s="184">
        <v>8.0199999999999994E-2</v>
      </c>
      <c r="G821" s="184">
        <v>8.0199999999999994E-2</v>
      </c>
      <c r="H821" s="184">
        <v>2.2772000000000001</v>
      </c>
      <c r="I821" s="184">
        <v>0.88980000000000004</v>
      </c>
      <c r="J821" s="184">
        <v>4.5236999999999998</v>
      </c>
      <c r="K821" s="184">
        <v>1.0549999999999999</v>
      </c>
      <c r="L821" s="184">
        <v>12.9635</v>
      </c>
      <c r="M821" s="184">
        <v>24.812799999999999</v>
      </c>
      <c r="N821" s="184">
        <v>57.453800000000001</v>
      </c>
      <c r="O821" s="184">
        <v>7.1226000000000003</v>
      </c>
      <c r="P821" s="184">
        <v>13.6326</v>
      </c>
      <c r="Q821" s="184">
        <v>17.904699999999998</v>
      </c>
      <c r="R821" s="184">
        <v>10.438700000000001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44340</v>
      </c>
      <c r="E822" s="184">
        <v>14.4359</v>
      </c>
      <c r="F822" s="184">
        <v>-0.14799999999999999</v>
      </c>
      <c r="G822" s="184">
        <v>-0.14799999999999999</v>
      </c>
      <c r="H822" s="184">
        <v>1.8061</v>
      </c>
      <c r="I822" s="184">
        <v>1.5376000000000001</v>
      </c>
      <c r="J822" s="184">
        <v>6.9222999999999999</v>
      </c>
      <c r="K822" s="184">
        <v>3.8995000000000002</v>
      </c>
      <c r="L822" s="184">
        <v>20.480899999999998</v>
      </c>
      <c r="M822" s="184">
        <v>34.247500000000002</v>
      </c>
      <c r="N822" s="184">
        <v>64.044300000000007</v>
      </c>
      <c r="O822" s="184"/>
      <c r="P822" s="184"/>
      <c r="Q822" s="184">
        <v>13.612399999999999</v>
      </c>
      <c r="R822" s="184">
        <v>14.227600000000001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44340</v>
      </c>
      <c r="E823" s="184">
        <v>13.585699999999999</v>
      </c>
      <c r="F823" s="184">
        <v>-0.16389999999999999</v>
      </c>
      <c r="G823" s="184">
        <v>-0.16389999999999999</v>
      </c>
      <c r="H823" s="184">
        <v>1.7694000000000001</v>
      </c>
      <c r="I823" s="184">
        <v>1.4631000000000001</v>
      </c>
      <c r="J823" s="184">
        <v>6.7362000000000002</v>
      </c>
      <c r="K823" s="184">
        <v>3.3635999999999999</v>
      </c>
      <c r="L823" s="184">
        <v>19.256499999999999</v>
      </c>
      <c r="M823" s="184">
        <v>32.132199999999997</v>
      </c>
      <c r="N823" s="184">
        <v>60.593200000000003</v>
      </c>
      <c r="O823" s="184"/>
      <c r="P823" s="184"/>
      <c r="Q823" s="184">
        <v>11.2402</v>
      </c>
      <c r="R823" s="184">
        <v>11.9544</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44340</v>
      </c>
      <c r="E824" s="184">
        <v>43.1815</v>
      </c>
      <c r="F824" s="184">
        <v>0.1143</v>
      </c>
      <c r="G824" s="184">
        <v>0.1143</v>
      </c>
      <c r="H824" s="184">
        <v>1.0905</v>
      </c>
      <c r="I824" s="184">
        <v>1.0267999999999999</v>
      </c>
      <c r="J824" s="184">
        <v>5.6302000000000003</v>
      </c>
      <c r="K824" s="184">
        <v>8.8315000000000001</v>
      </c>
      <c r="L824" s="184">
        <v>22.451000000000001</v>
      </c>
      <c r="M824" s="184">
        <v>32.978700000000003</v>
      </c>
      <c r="N824" s="184">
        <v>71.473600000000005</v>
      </c>
      <c r="O824" s="184">
        <v>21.266500000000001</v>
      </c>
      <c r="P824" s="184">
        <v>20.369900000000001</v>
      </c>
      <c r="Q824" s="184">
        <v>20.080100000000002</v>
      </c>
      <c r="R824" s="184">
        <v>29.388400000000001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44340</v>
      </c>
      <c r="E825" s="184">
        <v>41.028599999999997</v>
      </c>
      <c r="F825" s="184">
        <v>0.10489999999999999</v>
      </c>
      <c r="G825" s="184">
        <v>0.10489999999999999</v>
      </c>
      <c r="H825" s="184">
        <v>1.0684</v>
      </c>
      <c r="I825" s="184">
        <v>0.98250000000000004</v>
      </c>
      <c r="J825" s="184">
        <v>5.5273000000000003</v>
      </c>
      <c r="K825" s="184">
        <v>8.5564999999999998</v>
      </c>
      <c r="L825" s="184">
        <v>21.851800000000001</v>
      </c>
      <c r="M825" s="184">
        <v>31.9833</v>
      </c>
      <c r="N825" s="184">
        <v>69.781700000000001</v>
      </c>
      <c r="O825" s="184">
        <v>20.262899999999998</v>
      </c>
      <c r="P825" s="184">
        <v>19.500299999999999</v>
      </c>
      <c r="Q825" s="184">
        <v>19.314499999999999</v>
      </c>
      <c r="R825" s="184">
        <v>28.220800000000001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44340</v>
      </c>
      <c r="E826" s="184">
        <v>24.4</v>
      </c>
      <c r="F826" s="184">
        <v>0.37019999999999997</v>
      </c>
      <c r="G826" s="184">
        <v>0.37019999999999997</v>
      </c>
      <c r="H826" s="184">
        <v>2.2631999999999999</v>
      </c>
      <c r="I826" s="184">
        <v>2.8233999999999999</v>
      </c>
      <c r="J826" s="184">
        <v>9.1234000000000002</v>
      </c>
      <c r="K826" s="184">
        <v>9.7121999999999993</v>
      </c>
      <c r="L826" s="184">
        <v>27.8826</v>
      </c>
      <c r="M826" s="184">
        <v>46.370699999999999</v>
      </c>
      <c r="N826" s="184">
        <v>93.037999999999997</v>
      </c>
      <c r="O826" s="184">
        <v>22.120999999999999</v>
      </c>
      <c r="P826" s="184">
        <v>20.928999999999998</v>
      </c>
      <c r="Q826" s="184">
        <v>15.400399999999999</v>
      </c>
      <c r="R826" s="184">
        <v>29.675000000000001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44340</v>
      </c>
      <c r="E827" s="184">
        <v>22.25</v>
      </c>
      <c r="F827" s="184">
        <v>0.40610000000000002</v>
      </c>
      <c r="G827" s="184">
        <v>0.40610000000000002</v>
      </c>
      <c r="H827" s="184">
        <v>2.2517999999999998</v>
      </c>
      <c r="I827" s="184">
        <v>2.7239</v>
      </c>
      <c r="J827" s="184">
        <v>8.9618000000000002</v>
      </c>
      <c r="K827" s="184">
        <v>9.1757000000000009</v>
      </c>
      <c r="L827" s="184">
        <v>26.636299999999999</v>
      </c>
      <c r="M827" s="184">
        <v>44.199599999999997</v>
      </c>
      <c r="N827" s="184">
        <v>89.200699999999998</v>
      </c>
      <c r="O827" s="184">
        <v>19.751799999999999</v>
      </c>
      <c r="P827" s="184">
        <v>18.871300000000002</v>
      </c>
      <c r="Q827" s="184">
        <v>13.7037</v>
      </c>
      <c r="R827" s="184">
        <v>27.258400000000002</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44340</v>
      </c>
      <c r="E828" s="184">
        <v>71.463200000000001</v>
      </c>
      <c r="F828" s="184">
        <v>0.97809999999999997</v>
      </c>
      <c r="G828" s="184">
        <v>0.97809999999999997</v>
      </c>
      <c r="H828" s="184">
        <v>2.8529</v>
      </c>
      <c r="I828" s="184">
        <v>2.8426999999999998</v>
      </c>
      <c r="J828" s="184">
        <v>7.9424999999999999</v>
      </c>
      <c r="K828" s="184">
        <v>3.9249999999999998</v>
      </c>
      <c r="L828" s="184">
        <v>23.130299999999998</v>
      </c>
      <c r="M828" s="184">
        <v>39.349600000000002</v>
      </c>
      <c r="N828" s="184">
        <v>74.318299999999994</v>
      </c>
      <c r="O828" s="184">
        <v>13.4</v>
      </c>
      <c r="P828" s="184">
        <v>16.2669</v>
      </c>
      <c r="Q828" s="184">
        <v>17.091799999999999</v>
      </c>
      <c r="R828" s="184">
        <v>16.293099999999999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44340</v>
      </c>
      <c r="E829" s="184">
        <v>66.353700000000003</v>
      </c>
      <c r="F829" s="184">
        <v>0.9698</v>
      </c>
      <c r="G829" s="184">
        <v>0.9698</v>
      </c>
      <c r="H829" s="184">
        <v>2.8331</v>
      </c>
      <c r="I829" s="184">
        <v>2.8029999999999999</v>
      </c>
      <c r="J829" s="184">
        <v>7.8507999999999996</v>
      </c>
      <c r="K829" s="184">
        <v>3.6722999999999999</v>
      </c>
      <c r="L829" s="184">
        <v>22.5334</v>
      </c>
      <c r="M829" s="184">
        <v>38.365699999999997</v>
      </c>
      <c r="N829" s="184">
        <v>72.644999999999996</v>
      </c>
      <c r="O829" s="184">
        <v>12.307700000000001</v>
      </c>
      <c r="P829" s="184">
        <v>15.0693</v>
      </c>
      <c r="Q829" s="184">
        <v>12.813700000000001</v>
      </c>
      <c r="R829" s="184">
        <v>15.188000000000001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44340</v>
      </c>
      <c r="E830" s="184">
        <v>13.498799999999999</v>
      </c>
      <c r="F830" s="184">
        <v>0.433</v>
      </c>
      <c r="G830" s="184">
        <v>0.433</v>
      </c>
      <c r="H830" s="184">
        <v>2.2814999999999999</v>
      </c>
      <c r="I830" s="184">
        <v>2.5674999999999999</v>
      </c>
      <c r="J830" s="184">
        <v>5.5244999999999997</v>
      </c>
      <c r="K830" s="184">
        <v>2.0293999999999999</v>
      </c>
      <c r="L830" s="184">
        <v>12.980499999999999</v>
      </c>
      <c r="M830" s="184">
        <v>23.3781</v>
      </c>
      <c r="N830" s="184">
        <v>53.8553</v>
      </c>
      <c r="O830" s="184"/>
      <c r="P830" s="184"/>
      <c r="Q830" s="184">
        <v>11.9642</v>
      </c>
      <c r="R830" s="184">
        <v>11.5162</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44340</v>
      </c>
      <c r="E831" s="184">
        <v>12.865</v>
      </c>
      <c r="F831" s="184">
        <v>0.41760000000000003</v>
      </c>
      <c r="G831" s="184">
        <v>0.41760000000000003</v>
      </c>
      <c r="H831" s="184">
        <v>2.246</v>
      </c>
      <c r="I831" s="184">
        <v>2.4961000000000002</v>
      </c>
      <c r="J831" s="184">
        <v>5.3609999999999998</v>
      </c>
      <c r="K831" s="184">
        <v>1.5743</v>
      </c>
      <c r="L831" s="184">
        <v>11.965999999999999</v>
      </c>
      <c r="M831" s="184">
        <v>21.716999999999999</v>
      </c>
      <c r="N831" s="184">
        <v>51.1023</v>
      </c>
      <c r="O831" s="184"/>
      <c r="P831" s="184"/>
      <c r="Q831" s="184">
        <v>9.9542999999999999</v>
      </c>
      <c r="R831" s="184">
        <v>9.5076000000000001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44340</v>
      </c>
      <c r="E832" s="184">
        <v>14.624000000000001</v>
      </c>
      <c r="F832" s="184">
        <v>0.75929999999999997</v>
      </c>
      <c r="G832" s="184">
        <v>0.75929999999999997</v>
      </c>
      <c r="H832" s="184">
        <v>2.9430999999999998</v>
      </c>
      <c r="I832" s="184">
        <v>3.7988</v>
      </c>
      <c r="J832" s="184">
        <v>6.0925000000000002</v>
      </c>
      <c r="K832" s="184">
        <v>3.7273000000000001</v>
      </c>
      <c r="L832" s="184">
        <v>16.2942</v>
      </c>
      <c r="M832" s="184">
        <v>28.249199999999998</v>
      </c>
      <c r="N832" s="184">
        <v>57.2744</v>
      </c>
      <c r="O832" s="184"/>
      <c r="P832" s="184"/>
      <c r="Q832" s="184">
        <v>15.0261</v>
      </c>
      <c r="R832" s="184">
        <v>16.747199999999999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44340</v>
      </c>
      <c r="E833" s="184">
        <v>13.914300000000001</v>
      </c>
      <c r="F833" s="184">
        <v>0.74719999999999998</v>
      </c>
      <c r="G833" s="184">
        <v>0.74719999999999998</v>
      </c>
      <c r="H833" s="184">
        <v>2.9148999999999998</v>
      </c>
      <c r="I833" s="184">
        <v>3.7421000000000002</v>
      </c>
      <c r="J833" s="184">
        <v>5.9653</v>
      </c>
      <c r="K833" s="184">
        <v>3.3835999999999999</v>
      </c>
      <c r="L833" s="184">
        <v>15.411</v>
      </c>
      <c r="M833" s="184">
        <v>26.756399999999999</v>
      </c>
      <c r="N833" s="184">
        <v>54.66</v>
      </c>
      <c r="O833" s="184"/>
      <c r="P833" s="184"/>
      <c r="Q833" s="184">
        <v>12.9377</v>
      </c>
      <c r="R833" s="184">
        <v>14.7317</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44340</v>
      </c>
      <c r="E834" s="184">
        <v>137.36000000000001</v>
      </c>
      <c r="F834" s="184">
        <v>0.48280000000000001</v>
      </c>
      <c r="G834" s="184">
        <v>0.48280000000000001</v>
      </c>
      <c r="H834" s="184">
        <v>2.0354000000000001</v>
      </c>
      <c r="I834" s="184">
        <v>1.9444999999999999</v>
      </c>
      <c r="J834" s="184">
        <v>6.7122000000000002</v>
      </c>
      <c r="K834" s="184">
        <v>4.2422000000000004</v>
      </c>
      <c r="L834" s="184">
        <v>17.8752</v>
      </c>
      <c r="M834" s="184">
        <v>29.438400000000001</v>
      </c>
      <c r="N834" s="184">
        <v>57.288400000000003</v>
      </c>
      <c r="O834" s="184">
        <v>6.9573999999999998</v>
      </c>
      <c r="P834" s="184">
        <v>10.079499999999999</v>
      </c>
      <c r="Q834" s="184">
        <v>9.5172000000000008</v>
      </c>
      <c r="R834" s="184">
        <v>7.8624999999999998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44340</v>
      </c>
      <c r="E835" s="184">
        <v>132.31</v>
      </c>
      <c r="F835" s="184">
        <v>0.47839999999999999</v>
      </c>
      <c r="G835" s="184">
        <v>0.47839999999999999</v>
      </c>
      <c r="H835" s="184">
        <v>2.0280999999999998</v>
      </c>
      <c r="I835" s="184">
        <v>1.9337</v>
      </c>
      <c r="J835" s="184">
        <v>6.7016</v>
      </c>
      <c r="K835" s="184">
        <v>4.2302999999999997</v>
      </c>
      <c r="L835" s="184">
        <v>17.849799999999998</v>
      </c>
      <c r="M835" s="184">
        <v>29.385899999999999</v>
      </c>
      <c r="N835" s="184">
        <v>57.156399999999998</v>
      </c>
      <c r="O835" s="184">
        <v>6.8369</v>
      </c>
      <c r="P835" s="184">
        <v>9.8567</v>
      </c>
      <c r="Q835" s="184">
        <v>9.9087999999999994</v>
      </c>
      <c r="R835" s="184">
        <v>7.7491000000000003</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44340</v>
      </c>
      <c r="E836" s="184">
        <v>29.59</v>
      </c>
      <c r="F836" s="184">
        <v>0.33910000000000001</v>
      </c>
      <c r="G836" s="184">
        <v>0.33910000000000001</v>
      </c>
      <c r="H836" s="184">
        <v>2.246</v>
      </c>
      <c r="I836" s="184">
        <v>1.9641999999999999</v>
      </c>
      <c r="J836" s="184">
        <v>6.0953999999999997</v>
      </c>
      <c r="K836" s="184">
        <v>2.5295000000000001</v>
      </c>
      <c r="L836" s="184">
        <v>20.040600000000001</v>
      </c>
      <c r="M836" s="184">
        <v>33.408499999999997</v>
      </c>
      <c r="N836" s="184">
        <v>70.253200000000007</v>
      </c>
      <c r="O836" s="184">
        <v>15.755100000000001</v>
      </c>
      <c r="P836" s="184">
        <v>15.356299999999999</v>
      </c>
      <c r="Q836" s="184">
        <v>12.641299999999999</v>
      </c>
      <c r="R836" s="184">
        <v>19.358499999999999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44340</v>
      </c>
      <c r="E837" s="184">
        <v>27.84</v>
      </c>
      <c r="F837" s="184">
        <v>0.36049999999999999</v>
      </c>
      <c r="G837" s="184">
        <v>0.36049999999999999</v>
      </c>
      <c r="H837" s="184">
        <v>2.2402000000000002</v>
      </c>
      <c r="I837" s="184">
        <v>1.9407000000000001</v>
      </c>
      <c r="J837" s="184">
        <v>6.0167999999999999</v>
      </c>
      <c r="K837" s="184">
        <v>2.3153000000000001</v>
      </c>
      <c r="L837" s="184">
        <v>19.587599999999998</v>
      </c>
      <c r="M837" s="184">
        <v>32.634599999999999</v>
      </c>
      <c r="N837" s="184">
        <v>68.932000000000002</v>
      </c>
      <c r="O837" s="184">
        <v>14.954499999999999</v>
      </c>
      <c r="P837" s="184">
        <v>14.5503</v>
      </c>
      <c r="Q837" s="184">
        <v>10.825100000000001</v>
      </c>
      <c r="R837" s="184">
        <v>18.489999999999998</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44340</v>
      </c>
      <c r="E838" s="184">
        <v>227.01779999999999</v>
      </c>
      <c r="F838" s="184">
        <v>0.29220000000000002</v>
      </c>
      <c r="G838" s="184">
        <v>0.29220000000000002</v>
      </c>
      <c r="H838" s="184">
        <v>2.3018000000000001</v>
      </c>
      <c r="I838" s="184">
        <v>2.1587000000000001</v>
      </c>
      <c r="J838" s="184">
        <v>4.2804000000000002</v>
      </c>
      <c r="K838" s="184">
        <v>3.4184999999999999</v>
      </c>
      <c r="L838" s="184">
        <v>19.325700000000001</v>
      </c>
      <c r="M838" s="184">
        <v>41.253799999999998</v>
      </c>
      <c r="N838" s="184">
        <v>79.588300000000004</v>
      </c>
      <c r="O838" s="184">
        <v>18.052299999999999</v>
      </c>
      <c r="P838" s="184">
        <v>17.959599999999998</v>
      </c>
      <c r="Q838" s="184">
        <v>16.417000000000002</v>
      </c>
      <c r="R838" s="184">
        <v>24.9557</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44340</v>
      </c>
      <c r="E839" s="184">
        <v>199.32288669610699</v>
      </c>
      <c r="F839" s="184">
        <v>0.29220000000000002</v>
      </c>
      <c r="G839" s="184">
        <v>0.29220000000000002</v>
      </c>
      <c r="H839" s="184">
        <v>2.3018000000000001</v>
      </c>
      <c r="I839" s="184">
        <v>2.1587000000000001</v>
      </c>
      <c r="J839" s="184">
        <v>4.2805</v>
      </c>
      <c r="K839" s="184">
        <v>3.4186000000000001</v>
      </c>
      <c r="L839" s="184">
        <v>19.325700000000001</v>
      </c>
      <c r="M839" s="184">
        <v>41.254199999999997</v>
      </c>
      <c r="N839" s="184">
        <v>79.588700000000003</v>
      </c>
      <c r="O839" s="184">
        <v>17.792400000000001</v>
      </c>
      <c r="P839" s="184">
        <v>17.803699999999999</v>
      </c>
      <c r="Q839" s="184">
        <v>16.317499999999999</v>
      </c>
      <c r="R839" s="184">
        <v>24.744599999999998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44340</v>
      </c>
      <c r="E840" s="184">
        <v>218.4177</v>
      </c>
      <c r="F840" s="184">
        <v>0.28720000000000001</v>
      </c>
      <c r="G840" s="184">
        <v>0.28720000000000001</v>
      </c>
      <c r="H840" s="184">
        <v>2.2877999999999998</v>
      </c>
      <c r="I840" s="184">
        <v>2.1316000000000002</v>
      </c>
      <c r="J840" s="184">
        <v>4.2191999999999998</v>
      </c>
      <c r="K840" s="184">
        <v>3.2368000000000001</v>
      </c>
      <c r="L840" s="184">
        <v>18.9163</v>
      </c>
      <c r="M840" s="184">
        <v>40.471699999999998</v>
      </c>
      <c r="N840" s="184">
        <v>78.306600000000003</v>
      </c>
      <c r="O840" s="184">
        <v>17.343399999999999</v>
      </c>
      <c r="P840" s="184">
        <v>17.316500000000001</v>
      </c>
      <c r="Q840" s="184">
        <v>15.7468</v>
      </c>
      <c r="R840" s="184">
        <v>24.157499999999999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44340</v>
      </c>
      <c r="E841" s="184">
        <v>349.72349755716601</v>
      </c>
      <c r="F841" s="184">
        <v>0.28720000000000001</v>
      </c>
      <c r="G841" s="184">
        <v>0.28720000000000001</v>
      </c>
      <c r="H841" s="184">
        <v>2.2877000000000001</v>
      </c>
      <c r="I841" s="184">
        <v>2.1316000000000002</v>
      </c>
      <c r="J841" s="184">
        <v>4.2191999999999998</v>
      </c>
      <c r="K841" s="184">
        <v>3.2366999999999999</v>
      </c>
      <c r="L841" s="184">
        <v>18.9161</v>
      </c>
      <c r="M841" s="184">
        <v>40.471499999999999</v>
      </c>
      <c r="N841" s="184">
        <v>78.306299999999993</v>
      </c>
      <c r="O841" s="184">
        <v>17.0778</v>
      </c>
      <c r="P841" s="184">
        <v>17.1571</v>
      </c>
      <c r="Q841" s="184">
        <v>13.0229</v>
      </c>
      <c r="R841" s="184">
        <v>23.941299999999998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0.3843833333333333</v>
      </c>
      <c r="G842" s="186">
        <v>0.3843833333333333</v>
      </c>
      <c r="H842" s="186">
        <v>2.3953944444444448</v>
      </c>
      <c r="I842" s="186">
        <v>2.4127333333333327</v>
      </c>
      <c r="J842" s="186">
        <v>6.8663370370370354</v>
      </c>
      <c r="K842" s="186">
        <v>4.2532740740740751</v>
      </c>
      <c r="L842" s="186">
        <v>20.072018518518522</v>
      </c>
      <c r="M842" s="186">
        <v>34.887157407407408</v>
      </c>
      <c r="N842" s="186">
        <v>67.735440384615359</v>
      </c>
      <c r="O842" s="186">
        <v>13.584006521739132</v>
      </c>
      <c r="P842" s="186">
        <v>15.587731818181824</v>
      </c>
      <c r="Q842" s="186">
        <v>16.749551851851852</v>
      </c>
      <c r="R842" s="186">
        <v>17.035905769230773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0.37359999999999999</v>
      </c>
      <c r="G843" s="186">
        <v>0.37359999999999999</v>
      </c>
      <c r="H843" s="186">
        <v>2.3018000000000001</v>
      </c>
      <c r="I843" s="186">
        <v>2.3843500000000004</v>
      </c>
      <c r="J843" s="186">
        <v>6.8217499999999998</v>
      </c>
      <c r="K843" s="186">
        <v>3.7248999999999999</v>
      </c>
      <c r="L843" s="186">
        <v>19.325700000000001</v>
      </c>
      <c r="M843" s="186">
        <v>33.666049999999998</v>
      </c>
      <c r="N843" s="186">
        <v>67.399900000000002</v>
      </c>
      <c r="O843" s="186">
        <v>13.4884</v>
      </c>
      <c r="P843" s="186">
        <v>16.116949999999999</v>
      </c>
      <c r="Q843" s="186">
        <v>15.220199999999998</v>
      </c>
      <c r="R843" s="186">
        <v>16.794499999999999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44340</v>
      </c>
      <c r="E846" s="184">
        <v>268.61489999999998</v>
      </c>
      <c r="F846" s="184">
        <v>4.0914000000000001</v>
      </c>
      <c r="G846" s="184">
        <v>4.0914000000000001</v>
      </c>
      <c r="H846" s="184">
        <v>7.2953999999999999</v>
      </c>
      <c r="I846" s="184">
        <v>5.8307000000000002</v>
      </c>
      <c r="J846" s="184">
        <v>7.4671000000000003</v>
      </c>
      <c r="K846" s="184">
        <v>7.2069999999999999</v>
      </c>
      <c r="L846" s="184">
        <v>3.7208999999999999</v>
      </c>
      <c r="M846" s="184">
        <v>5.1173000000000002</v>
      </c>
      <c r="N846" s="184">
        <v>6.2214999999999998</v>
      </c>
      <c r="O846" s="184">
        <v>7.9359000000000002</v>
      </c>
      <c r="P846" s="184">
        <v>7.7575000000000003</v>
      </c>
      <c r="Q846" s="184">
        <v>8.4542000000000002</v>
      </c>
      <c r="R846" s="184">
        <v>7.5182000000000002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44340</v>
      </c>
      <c r="E847" s="184">
        <v>273.59480000000002</v>
      </c>
      <c r="F847" s="184">
        <v>4.2393999999999998</v>
      </c>
      <c r="G847" s="184">
        <v>4.2393999999999998</v>
      </c>
      <c r="H847" s="184">
        <v>7.4433999999999996</v>
      </c>
      <c r="I847" s="184">
        <v>5.9837999999999996</v>
      </c>
      <c r="J847" s="184">
        <v>7.6196999999999999</v>
      </c>
      <c r="K847" s="184">
        <v>7.3601999999999999</v>
      </c>
      <c r="L847" s="184">
        <v>3.8793000000000002</v>
      </c>
      <c r="M847" s="184">
        <v>5.2843</v>
      </c>
      <c r="N847" s="184">
        <v>6.3959000000000001</v>
      </c>
      <c r="O847" s="184">
        <v>8.1537000000000006</v>
      </c>
      <c r="P847" s="184">
        <v>7.9943</v>
      </c>
      <c r="Q847" s="184">
        <v>8.6302000000000003</v>
      </c>
      <c r="R847" s="184">
        <v>7.7226999999999997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44340</v>
      </c>
      <c r="E848" s="184">
        <v>10.180899999999999</v>
      </c>
      <c r="F848" s="184">
        <v>2.1515</v>
      </c>
      <c r="G848" s="184">
        <v>2.1515</v>
      </c>
      <c r="H848" s="184">
        <v>10.4177</v>
      </c>
      <c r="I848" s="184">
        <v>7.3703000000000003</v>
      </c>
      <c r="J848" s="184">
        <v>8.0343</v>
      </c>
      <c r="K848" s="184"/>
      <c r="L848" s="184"/>
      <c r="M848" s="184"/>
      <c r="N848" s="184"/>
      <c r="O848" s="184"/>
      <c r="P848" s="184"/>
      <c r="Q848" s="184">
        <v>10.004300000000001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44340</v>
      </c>
      <c r="E849" s="184">
        <v>10.1754</v>
      </c>
      <c r="F849" s="184">
        <v>1.9134</v>
      </c>
      <c r="G849" s="184">
        <v>1.9134</v>
      </c>
      <c r="H849" s="184">
        <v>10.1661</v>
      </c>
      <c r="I849" s="184">
        <v>7.0651000000000002</v>
      </c>
      <c r="J849" s="184">
        <v>7.7337999999999996</v>
      </c>
      <c r="K849" s="184"/>
      <c r="L849" s="184"/>
      <c r="M849" s="184"/>
      <c r="N849" s="184"/>
      <c r="O849" s="184"/>
      <c r="P849" s="184"/>
      <c r="Q849" s="184">
        <v>9.7002000000000006</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44340</v>
      </c>
      <c r="E850" s="184">
        <v>31.595800000000001</v>
      </c>
      <c r="F850" s="184">
        <v>-2.0019999999999998</v>
      </c>
      <c r="G850" s="184">
        <v>-2.0019999999999998</v>
      </c>
      <c r="H850" s="184">
        <v>-1.7322</v>
      </c>
      <c r="I850" s="184">
        <v>5.0018000000000002</v>
      </c>
      <c r="J850" s="184">
        <v>5.4997999999999996</v>
      </c>
      <c r="K850" s="184">
        <v>4.5567000000000002</v>
      </c>
      <c r="L850" s="184">
        <v>3.7147000000000001</v>
      </c>
      <c r="M850" s="184">
        <v>4.8063000000000002</v>
      </c>
      <c r="N850" s="184">
        <v>5.2431999999999999</v>
      </c>
      <c r="O850" s="184">
        <v>6.3167</v>
      </c>
      <c r="P850" s="184">
        <v>6.1923000000000004</v>
      </c>
      <c r="Q850" s="184">
        <v>5.891</v>
      </c>
      <c r="R850" s="184">
        <v>5.9672000000000001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44340</v>
      </c>
      <c r="E851" s="184">
        <v>33.501600000000003</v>
      </c>
      <c r="F851" s="184">
        <v>-1.3435999999999999</v>
      </c>
      <c r="G851" s="184">
        <v>-1.3435999999999999</v>
      </c>
      <c r="H851" s="184">
        <v>-1.0737000000000001</v>
      </c>
      <c r="I851" s="184">
        <v>5.6776999999999997</v>
      </c>
      <c r="J851" s="184">
        <v>6.1719999999999997</v>
      </c>
      <c r="K851" s="184">
        <v>5.1891999999999996</v>
      </c>
      <c r="L851" s="184">
        <v>4.3468</v>
      </c>
      <c r="M851" s="184">
        <v>5.4817999999999998</v>
      </c>
      <c r="N851" s="184">
        <v>5.9763000000000002</v>
      </c>
      <c r="O851" s="184">
        <v>6.9524999999999997</v>
      </c>
      <c r="P851" s="184">
        <v>6.8315000000000001</v>
      </c>
      <c r="Q851" s="184">
        <v>7.1344000000000003</v>
      </c>
      <c r="R851" s="184">
        <v>6.6426999999999996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44340</v>
      </c>
      <c r="E852" s="184">
        <v>38.292900000000003</v>
      </c>
      <c r="F852" s="184">
        <v>6.2305999999999999</v>
      </c>
      <c r="G852" s="184">
        <v>6.2305999999999999</v>
      </c>
      <c r="H852" s="184">
        <v>8.06</v>
      </c>
      <c r="I852" s="184">
        <v>6.6073000000000004</v>
      </c>
      <c r="J852" s="184">
        <v>8.1956000000000007</v>
      </c>
      <c r="K852" s="184">
        <v>5.8506</v>
      </c>
      <c r="L852" s="184">
        <v>4.7217000000000002</v>
      </c>
      <c r="M852" s="184">
        <v>6.3951000000000002</v>
      </c>
      <c r="N852" s="184">
        <v>7.2912999999999997</v>
      </c>
      <c r="O852" s="184">
        <v>8.0646000000000004</v>
      </c>
      <c r="P852" s="184">
        <v>7.7481999999999998</v>
      </c>
      <c r="Q852" s="184">
        <v>8.1601999999999997</v>
      </c>
      <c r="R852" s="184">
        <v>7.9069000000000003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44340</v>
      </c>
      <c r="E853" s="184">
        <v>38.69</v>
      </c>
      <c r="F853" s="184">
        <v>6.4813999999999998</v>
      </c>
      <c r="G853" s="184">
        <v>6.4813999999999998</v>
      </c>
      <c r="H853" s="184">
        <v>8.3150999999999993</v>
      </c>
      <c r="I853" s="184">
        <v>6.8575999999999997</v>
      </c>
      <c r="J853" s="184">
        <v>8.4442000000000004</v>
      </c>
      <c r="K853" s="184">
        <v>6.1039000000000003</v>
      </c>
      <c r="L853" s="184">
        <v>4.9775999999999998</v>
      </c>
      <c r="M853" s="184">
        <v>6.6571999999999996</v>
      </c>
      <c r="N853" s="184">
        <v>7.5528000000000004</v>
      </c>
      <c r="O853" s="184">
        <v>8.2632999999999992</v>
      </c>
      <c r="P853" s="184">
        <v>7.9207999999999998</v>
      </c>
      <c r="Q853" s="184">
        <v>8.4155999999999995</v>
      </c>
      <c r="R853" s="184">
        <v>8.1195000000000004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44340</v>
      </c>
      <c r="E854" s="184">
        <v>327.23950000000002</v>
      </c>
      <c r="F854" s="184">
        <v>6.9789000000000003</v>
      </c>
      <c r="G854" s="184">
        <v>6.9789000000000003</v>
      </c>
      <c r="H854" s="184">
        <v>10.2066</v>
      </c>
      <c r="I854" s="184">
        <v>10.0532</v>
      </c>
      <c r="J854" s="184">
        <v>8.9602000000000004</v>
      </c>
      <c r="K854" s="184">
        <v>3.2553999999999998</v>
      </c>
      <c r="L854" s="184">
        <v>4.2474999999999996</v>
      </c>
      <c r="M854" s="184">
        <v>6.2732000000000001</v>
      </c>
      <c r="N854" s="184">
        <v>7.5396999999999998</v>
      </c>
      <c r="O854" s="184">
        <v>7.8361000000000001</v>
      </c>
      <c r="P854" s="184">
        <v>7.5453000000000001</v>
      </c>
      <c r="Q854" s="184">
        <v>7.9348000000000001</v>
      </c>
      <c r="R854" s="184">
        <v>7.8711000000000002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44340</v>
      </c>
      <c r="E855" s="184">
        <v>347.72789999999998</v>
      </c>
      <c r="F855" s="184">
        <v>7.6989999999999998</v>
      </c>
      <c r="G855" s="184">
        <v>7.6989999999999998</v>
      </c>
      <c r="H855" s="184">
        <v>10.928900000000001</v>
      </c>
      <c r="I855" s="184">
        <v>10.7765</v>
      </c>
      <c r="J855" s="184">
        <v>9.6861999999999995</v>
      </c>
      <c r="K855" s="184">
        <v>3.9819</v>
      </c>
      <c r="L855" s="184">
        <v>4.9839000000000002</v>
      </c>
      <c r="M855" s="184">
        <v>7.0289000000000001</v>
      </c>
      <c r="N855" s="184">
        <v>8.3175000000000008</v>
      </c>
      <c r="O855" s="184">
        <v>8.6385000000000005</v>
      </c>
      <c r="P855" s="184">
        <v>8.3903999999999996</v>
      </c>
      <c r="Q855" s="184">
        <v>8.8507999999999996</v>
      </c>
      <c r="R855" s="184">
        <v>8.6607000000000003</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44340</v>
      </c>
      <c r="E856" s="184">
        <v>10.121499999999999</v>
      </c>
      <c r="F856" s="184">
        <v>3.9681000000000002</v>
      </c>
      <c r="G856" s="184">
        <v>3.9681000000000002</v>
      </c>
      <c r="H856" s="184">
        <v>6.6542000000000003</v>
      </c>
      <c r="I856" s="184">
        <v>3.9986999999999999</v>
      </c>
      <c r="J856" s="184">
        <v>5.399</v>
      </c>
      <c r="K856" s="184">
        <v>4.7008000000000001</v>
      </c>
      <c r="L856" s="184"/>
      <c r="M856" s="184"/>
      <c r="N856" s="184"/>
      <c r="O856" s="184"/>
      <c r="P856" s="184"/>
      <c r="Q856" s="184">
        <v>4.6681999999999997</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44340</v>
      </c>
      <c r="E857" s="184">
        <v>10.1088</v>
      </c>
      <c r="F857" s="184">
        <v>3.4914000000000001</v>
      </c>
      <c r="G857" s="184">
        <v>3.4914000000000001</v>
      </c>
      <c r="H857" s="184">
        <v>6.1455000000000002</v>
      </c>
      <c r="I857" s="184">
        <v>3.5381</v>
      </c>
      <c r="J857" s="184">
        <v>4.9123000000000001</v>
      </c>
      <c r="K857" s="184">
        <v>4.2176</v>
      </c>
      <c r="L857" s="184"/>
      <c r="M857" s="184"/>
      <c r="N857" s="184"/>
      <c r="O857" s="184"/>
      <c r="P857" s="184"/>
      <c r="Q857" s="184">
        <v>4.1802000000000001</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44340</v>
      </c>
      <c r="E858" s="184">
        <v>1178.54</v>
      </c>
      <c r="F858" s="184">
        <v>5.9574999999999996</v>
      </c>
      <c r="G858" s="184">
        <v>5.9574999999999996</v>
      </c>
      <c r="H858" s="184">
        <v>15.1433</v>
      </c>
      <c r="I858" s="184">
        <v>10.6592</v>
      </c>
      <c r="J858" s="184">
        <v>14.034800000000001</v>
      </c>
      <c r="K858" s="184">
        <v>10.4604</v>
      </c>
      <c r="L858" s="184">
        <v>4.0999999999999996</v>
      </c>
      <c r="M858" s="184">
        <v>7.1097999999999999</v>
      </c>
      <c r="N858" s="184">
        <v>8.8757999999999999</v>
      </c>
      <c r="O858" s="184"/>
      <c r="P858" s="184"/>
      <c r="Q858" s="184">
        <v>8.4283000000000001</v>
      </c>
      <c r="R858" s="184">
        <v>8.3854000000000006</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44340</v>
      </c>
      <c r="E859" s="184">
        <v>1170.5051000000001</v>
      </c>
      <c r="F859" s="184">
        <v>5.5561999999999996</v>
      </c>
      <c r="G859" s="184">
        <v>5.5561999999999996</v>
      </c>
      <c r="H859" s="184">
        <v>14.7422</v>
      </c>
      <c r="I859" s="184">
        <v>10.2576</v>
      </c>
      <c r="J859" s="184">
        <v>13.63</v>
      </c>
      <c r="K859" s="184">
        <v>10.0497</v>
      </c>
      <c r="L859" s="184">
        <v>3.6919</v>
      </c>
      <c r="M859" s="184">
        <v>6.6890000000000001</v>
      </c>
      <c r="N859" s="184">
        <v>8.4403000000000006</v>
      </c>
      <c r="O859" s="184"/>
      <c r="P859" s="184"/>
      <c r="Q859" s="184">
        <v>8.0634999999999994</v>
      </c>
      <c r="R859" s="184">
        <v>8.0190999999999999</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44340</v>
      </c>
      <c r="E860" s="184">
        <v>35.064999999999998</v>
      </c>
      <c r="F860" s="184">
        <v>3.9220999999999999</v>
      </c>
      <c r="G860" s="184">
        <v>3.9220999999999999</v>
      </c>
      <c r="H860" s="184">
        <v>8.6837999999999997</v>
      </c>
      <c r="I860" s="184">
        <v>6.1111000000000004</v>
      </c>
      <c r="J860" s="184">
        <v>8.8295999999999992</v>
      </c>
      <c r="K860" s="184">
        <v>8.2539999999999996</v>
      </c>
      <c r="L860" s="184">
        <v>3.7783000000000002</v>
      </c>
      <c r="M860" s="184">
        <v>6.4816000000000003</v>
      </c>
      <c r="N860" s="184">
        <v>7.6745999999999999</v>
      </c>
      <c r="O860" s="184">
        <v>8.7861999999999991</v>
      </c>
      <c r="P860" s="184">
        <v>7.7824999999999998</v>
      </c>
      <c r="Q860" s="184">
        <v>7.7854999999999999</v>
      </c>
      <c r="R860" s="184">
        <v>8.9108999999999998</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44340</v>
      </c>
      <c r="E861" s="184">
        <v>36.4283</v>
      </c>
      <c r="F861" s="184">
        <v>4.2431000000000001</v>
      </c>
      <c r="G861" s="184">
        <v>4.2431000000000001</v>
      </c>
      <c r="H861" s="184">
        <v>9.0190000000000001</v>
      </c>
      <c r="I861" s="184">
        <v>6.4428000000000001</v>
      </c>
      <c r="J861" s="184">
        <v>9.1594999999999995</v>
      </c>
      <c r="K861" s="184">
        <v>8.5916999999999994</v>
      </c>
      <c r="L861" s="184">
        <v>4.1260000000000003</v>
      </c>
      <c r="M861" s="184">
        <v>6.8426</v>
      </c>
      <c r="N861" s="184">
        <v>8.0449999999999999</v>
      </c>
      <c r="O861" s="184">
        <v>9.2285000000000004</v>
      </c>
      <c r="P861" s="184">
        <v>8.2398000000000007</v>
      </c>
      <c r="Q861" s="184">
        <v>8.6641999999999992</v>
      </c>
      <c r="R861" s="184">
        <v>9.3298000000000005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44340</v>
      </c>
      <c r="E862" s="184">
        <v>10.271699999999999</v>
      </c>
      <c r="F862" s="184">
        <v>-6.7477999999999998</v>
      </c>
      <c r="G862" s="184">
        <v>-6.7477999999999998</v>
      </c>
      <c r="H862" s="184">
        <v>2.5901999999999998</v>
      </c>
      <c r="I862" s="184">
        <v>4.6021999999999998</v>
      </c>
      <c r="J862" s="184">
        <v>4.9612999999999996</v>
      </c>
      <c r="K862" s="184">
        <v>2.6886000000000001</v>
      </c>
      <c r="L862" s="184">
        <v>4.4465000000000003</v>
      </c>
      <c r="M862" s="184"/>
      <c r="N862" s="184"/>
      <c r="O862" s="184"/>
      <c r="P862" s="184"/>
      <c r="Q862" s="184">
        <v>4.7450000000000001</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44340</v>
      </c>
      <c r="E863" s="184">
        <v>10.259600000000001</v>
      </c>
      <c r="F863" s="184">
        <v>-6.9927000000000001</v>
      </c>
      <c r="G863" s="184">
        <v>-6.9927000000000001</v>
      </c>
      <c r="H863" s="184">
        <v>2.3898000000000001</v>
      </c>
      <c r="I863" s="184">
        <v>4.3781999999999996</v>
      </c>
      <c r="J863" s="184">
        <v>4.7588999999999997</v>
      </c>
      <c r="K863" s="184">
        <v>2.4893999999999998</v>
      </c>
      <c r="L863" s="184">
        <v>4.2385000000000002</v>
      </c>
      <c r="M863" s="184"/>
      <c r="N863" s="184"/>
      <c r="O863" s="184"/>
      <c r="P863" s="184"/>
      <c r="Q863" s="184">
        <v>4.5336999999999996</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44340</v>
      </c>
      <c r="E864" s="184">
        <v>1219.105</v>
      </c>
      <c r="F864" s="184">
        <v>3.4211</v>
      </c>
      <c r="G864" s="184">
        <v>3.4211</v>
      </c>
      <c r="H864" s="184">
        <v>5.6064999999999996</v>
      </c>
      <c r="I864" s="184">
        <v>3.8307000000000002</v>
      </c>
      <c r="J864" s="184">
        <v>5.5739999999999998</v>
      </c>
      <c r="K864" s="184">
        <v>5.7168000000000001</v>
      </c>
      <c r="L864" s="184">
        <v>3.8332999999999999</v>
      </c>
      <c r="M864" s="184">
        <v>5.1250999999999998</v>
      </c>
      <c r="N864" s="184">
        <v>5.8293999999999997</v>
      </c>
      <c r="O864" s="184"/>
      <c r="P864" s="184"/>
      <c r="Q864" s="184">
        <v>8.0230999999999995</v>
      </c>
      <c r="R864" s="184">
        <v>7.6546000000000003</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44340</v>
      </c>
      <c r="E865" s="184">
        <v>1189.3338000000001</v>
      </c>
      <c r="F865" s="184">
        <v>2.5508000000000002</v>
      </c>
      <c r="G865" s="184">
        <v>2.5508000000000002</v>
      </c>
      <c r="H865" s="184">
        <v>4.7352999999999996</v>
      </c>
      <c r="I865" s="184">
        <v>2.9594</v>
      </c>
      <c r="J865" s="184">
        <v>4.7001999999999997</v>
      </c>
      <c r="K865" s="184">
        <v>4.8300999999999998</v>
      </c>
      <c r="L865" s="184">
        <v>2.9335</v>
      </c>
      <c r="M865" s="184">
        <v>4.1967999999999996</v>
      </c>
      <c r="N865" s="184">
        <v>4.8712999999999997</v>
      </c>
      <c r="O865" s="184"/>
      <c r="P865" s="184"/>
      <c r="Q865" s="184">
        <v>6.9877000000000002</v>
      </c>
      <c r="R865" s="184">
        <v>6.6535000000000002</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2.7904900000000001</v>
      </c>
      <c r="G866" s="186">
        <v>2.7904900000000001</v>
      </c>
      <c r="H866" s="186">
        <v>7.286855000000001</v>
      </c>
      <c r="I866" s="186">
        <v>6.4001000000000001</v>
      </c>
      <c r="J866" s="186">
        <v>7.688625</v>
      </c>
      <c r="K866" s="186">
        <v>5.8613333333333344</v>
      </c>
      <c r="L866" s="186">
        <v>4.1087749999999996</v>
      </c>
      <c r="M866" s="186">
        <v>5.9635000000000007</v>
      </c>
      <c r="N866" s="186">
        <v>7.0196142857142858</v>
      </c>
      <c r="O866" s="186">
        <v>8.0175999999999998</v>
      </c>
      <c r="P866" s="186">
        <v>7.6402599999999996</v>
      </c>
      <c r="Q866" s="186">
        <v>7.4627549999999996</v>
      </c>
      <c r="R866" s="186">
        <v>7.8115928571428563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3.9451000000000001</v>
      </c>
      <c r="G867" s="186">
        <v>3.9451000000000001</v>
      </c>
      <c r="H867" s="186">
        <v>7.7516999999999996</v>
      </c>
      <c r="I867" s="186">
        <v>6.0474499999999995</v>
      </c>
      <c r="J867" s="186">
        <v>7.6767500000000002</v>
      </c>
      <c r="K867" s="186">
        <v>5.4529999999999994</v>
      </c>
      <c r="L867" s="186">
        <v>4.1129999999999995</v>
      </c>
      <c r="M867" s="186">
        <v>6.3341500000000002</v>
      </c>
      <c r="N867" s="186">
        <v>7.4154999999999998</v>
      </c>
      <c r="O867" s="186">
        <v>8.1091499999999996</v>
      </c>
      <c r="P867" s="186">
        <v>7.77</v>
      </c>
      <c r="Q867" s="186">
        <v>8.0432999999999986</v>
      </c>
      <c r="R867" s="186">
        <v>7.8890000000000002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44340</v>
      </c>
      <c r="E870" s="184">
        <v>78.789299999999997</v>
      </c>
      <c r="F870" s="184">
        <v>0.29580000000000001</v>
      </c>
      <c r="G870" s="184">
        <v>0.29580000000000001</v>
      </c>
      <c r="H870" s="184">
        <v>2.0510999999999999</v>
      </c>
      <c r="I870" s="184">
        <v>1.7453000000000001</v>
      </c>
      <c r="J870" s="184">
        <v>6.5528000000000004</v>
      </c>
      <c r="K870" s="184">
        <v>2.1648000000000001</v>
      </c>
      <c r="L870" s="184">
        <v>16.6584</v>
      </c>
      <c r="M870" s="184">
        <v>30.0366</v>
      </c>
      <c r="N870" s="184">
        <v>62.617100000000001</v>
      </c>
      <c r="O870" s="184">
        <v>12.2407</v>
      </c>
      <c r="P870" s="184">
        <v>13.7074</v>
      </c>
      <c r="Q870" s="184">
        <v>14.1553</v>
      </c>
      <c r="R870" s="184">
        <v>13.7662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44340</v>
      </c>
      <c r="E871" s="184">
        <v>85.334900000000005</v>
      </c>
      <c r="F871" s="184">
        <v>0.30330000000000001</v>
      </c>
      <c r="G871" s="184">
        <v>0.30330000000000001</v>
      </c>
      <c r="H871" s="184">
        <v>2.0672999999999999</v>
      </c>
      <c r="I871" s="184">
        <v>1.7802</v>
      </c>
      <c r="J871" s="184">
        <v>6.6344000000000003</v>
      </c>
      <c r="K871" s="184">
        <v>2.3727999999999998</v>
      </c>
      <c r="L871" s="184">
        <v>17.1539</v>
      </c>
      <c r="M871" s="184">
        <v>30.904599999999999</v>
      </c>
      <c r="N871" s="184">
        <v>64.120400000000004</v>
      </c>
      <c r="O871" s="184">
        <v>13.2644</v>
      </c>
      <c r="P871" s="184">
        <v>14.883599999999999</v>
      </c>
      <c r="Q871" s="184">
        <v>15.0844</v>
      </c>
      <c r="R871" s="184">
        <v>14.7883</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44340</v>
      </c>
      <c r="E872" s="184">
        <v>43.53</v>
      </c>
      <c r="F872" s="184">
        <v>0.16109999999999999</v>
      </c>
      <c r="G872" s="184">
        <v>0.16109999999999999</v>
      </c>
      <c r="H872" s="184">
        <v>2.4476</v>
      </c>
      <c r="I872" s="184">
        <v>1.0210999999999999</v>
      </c>
      <c r="J872" s="184">
        <v>6.3003999999999998</v>
      </c>
      <c r="K872" s="184">
        <v>1.7768999999999999</v>
      </c>
      <c r="L872" s="184">
        <v>14.192</v>
      </c>
      <c r="M872" s="184">
        <v>33.404800000000002</v>
      </c>
      <c r="N872" s="184">
        <v>64.3262</v>
      </c>
      <c r="O872" s="184">
        <v>14.787599999999999</v>
      </c>
      <c r="P872" s="184">
        <v>19.438600000000001</v>
      </c>
      <c r="Q872" s="184">
        <v>16.984500000000001</v>
      </c>
      <c r="R872" s="184">
        <v>19.554500000000001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44340</v>
      </c>
      <c r="E873" s="184">
        <v>39.340000000000003</v>
      </c>
      <c r="F873" s="184">
        <v>0.1527</v>
      </c>
      <c r="G873" s="184">
        <v>0.1527</v>
      </c>
      <c r="H873" s="184">
        <v>2.4479000000000002</v>
      </c>
      <c r="I873" s="184">
        <v>0.97540000000000004</v>
      </c>
      <c r="J873" s="184">
        <v>6.2382</v>
      </c>
      <c r="K873" s="184">
        <v>1.5488</v>
      </c>
      <c r="L873" s="184">
        <v>13.633699999999999</v>
      </c>
      <c r="M873" s="184">
        <v>32.279800000000002</v>
      </c>
      <c r="N873" s="184">
        <v>62.427700000000002</v>
      </c>
      <c r="O873" s="184">
        <v>13.3969</v>
      </c>
      <c r="P873" s="184">
        <v>18.011099999999999</v>
      </c>
      <c r="Q873" s="184">
        <v>16.622900000000001</v>
      </c>
      <c r="R873" s="184">
        <v>18.147500000000001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44340</v>
      </c>
      <c r="E874" s="184">
        <v>13.292</v>
      </c>
      <c r="F874" s="184">
        <v>-3.0099999999999998E-2</v>
      </c>
      <c r="G874" s="184">
        <v>-3.0099999999999998E-2</v>
      </c>
      <c r="H874" s="184">
        <v>1.6984999999999999</v>
      </c>
      <c r="I874" s="184">
        <v>1.9325000000000001</v>
      </c>
      <c r="J874" s="184">
        <v>5.7606999999999999</v>
      </c>
      <c r="K874" s="184">
        <v>1.2261</v>
      </c>
      <c r="L874" s="184">
        <v>14.8139</v>
      </c>
      <c r="M874" s="184">
        <v>28.948399999999999</v>
      </c>
      <c r="N874" s="184">
        <v>55.498399999999997</v>
      </c>
      <c r="O874" s="184">
        <v>10.913500000000001</v>
      </c>
      <c r="P874" s="184"/>
      <c r="Q874" s="184">
        <v>8.1484000000000005</v>
      </c>
      <c r="R874" s="184">
        <v>15.441599999999999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44340</v>
      </c>
      <c r="E875" s="184">
        <v>12.63</v>
      </c>
      <c r="F875" s="184">
        <v>-3.9600000000000003E-2</v>
      </c>
      <c r="G875" s="184">
        <v>-3.9600000000000003E-2</v>
      </c>
      <c r="H875" s="184">
        <v>1.6662999999999999</v>
      </c>
      <c r="I875" s="184">
        <v>1.8713</v>
      </c>
      <c r="J875" s="184">
        <v>5.6108000000000002</v>
      </c>
      <c r="K875" s="184">
        <v>0.82220000000000004</v>
      </c>
      <c r="L875" s="184">
        <v>13.9275</v>
      </c>
      <c r="M875" s="184">
        <v>27.485600000000002</v>
      </c>
      <c r="N875" s="184">
        <v>53.183700000000002</v>
      </c>
      <c r="O875" s="184">
        <v>9.3952000000000009</v>
      </c>
      <c r="P875" s="184"/>
      <c r="Q875" s="184">
        <v>6.6382000000000003</v>
      </c>
      <c r="R875" s="184">
        <v>13.818099999999999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44340</v>
      </c>
      <c r="E876" s="184">
        <v>32.805</v>
      </c>
      <c r="F876" s="184">
        <v>-9.7500000000000003E-2</v>
      </c>
      <c r="G876" s="184">
        <v>-9.7500000000000003E-2</v>
      </c>
      <c r="H876" s="184">
        <v>1.9484999999999999</v>
      </c>
      <c r="I876" s="184">
        <v>2.8241000000000001</v>
      </c>
      <c r="J876" s="184">
        <v>6.3509000000000002</v>
      </c>
      <c r="K876" s="184">
        <v>4.5210999999999997</v>
      </c>
      <c r="L876" s="184">
        <v>16.951899999999998</v>
      </c>
      <c r="M876" s="184">
        <v>31.209499999999998</v>
      </c>
      <c r="N876" s="184">
        <v>66.776799999999994</v>
      </c>
      <c r="O876" s="184">
        <v>12.988200000000001</v>
      </c>
      <c r="P876" s="184">
        <v>14.0184</v>
      </c>
      <c r="Q876" s="184">
        <v>13.807399999999999</v>
      </c>
      <c r="R876" s="184">
        <v>14.9856</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44340</v>
      </c>
      <c r="E877" s="184">
        <v>30.696000000000002</v>
      </c>
      <c r="F877" s="184">
        <v>-0.1074</v>
      </c>
      <c r="G877" s="184">
        <v>-0.1074</v>
      </c>
      <c r="H877" s="184">
        <v>1.9258999999999999</v>
      </c>
      <c r="I877" s="184">
        <v>2.7791000000000001</v>
      </c>
      <c r="J877" s="184">
        <v>6.2512999999999996</v>
      </c>
      <c r="K877" s="184">
        <v>4.2521000000000004</v>
      </c>
      <c r="L877" s="184">
        <v>16.338799999999999</v>
      </c>
      <c r="M877" s="184">
        <v>30.167100000000001</v>
      </c>
      <c r="N877" s="184">
        <v>64.987899999999996</v>
      </c>
      <c r="O877" s="184">
        <v>11.8332</v>
      </c>
      <c r="P877" s="184">
        <v>12.978300000000001</v>
      </c>
      <c r="Q877" s="184">
        <v>10.773300000000001</v>
      </c>
      <c r="R877" s="184">
        <v>13.7623</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44340</v>
      </c>
      <c r="E878" s="184">
        <v>57.359900000000003</v>
      </c>
      <c r="F878" s="184">
        <v>1.4823</v>
      </c>
      <c r="G878" s="184">
        <v>1.4823</v>
      </c>
      <c r="H878" s="184">
        <v>4.7047999999999996</v>
      </c>
      <c r="I878" s="184">
        <v>5.4665999999999997</v>
      </c>
      <c r="J878" s="184">
        <v>11.889200000000001</v>
      </c>
      <c r="K878" s="184">
        <v>5.5453999999999999</v>
      </c>
      <c r="L878" s="184">
        <v>32.8538</v>
      </c>
      <c r="M878" s="184">
        <v>51.139200000000002</v>
      </c>
      <c r="N878" s="184">
        <v>85.867699999999999</v>
      </c>
      <c r="O878" s="184">
        <v>14.984999999999999</v>
      </c>
      <c r="P878" s="184">
        <v>15.9467</v>
      </c>
      <c r="Q878" s="184">
        <v>13.453900000000001</v>
      </c>
      <c r="R878" s="184">
        <v>15.6524</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44340</v>
      </c>
      <c r="E879" s="184">
        <v>62.482399999999998</v>
      </c>
      <c r="F879" s="184">
        <v>1.4891000000000001</v>
      </c>
      <c r="G879" s="184">
        <v>1.4891000000000001</v>
      </c>
      <c r="H879" s="184">
        <v>4.7207999999999997</v>
      </c>
      <c r="I879" s="184">
        <v>5.4995000000000003</v>
      </c>
      <c r="J879" s="184">
        <v>11.965</v>
      </c>
      <c r="K879" s="184">
        <v>5.7565999999999997</v>
      </c>
      <c r="L879" s="184">
        <v>33.415300000000002</v>
      </c>
      <c r="M879" s="184">
        <v>52.081200000000003</v>
      </c>
      <c r="N879" s="184">
        <v>87.4148</v>
      </c>
      <c r="O879" s="184">
        <v>16.061599999999999</v>
      </c>
      <c r="P879" s="184">
        <v>17.1389</v>
      </c>
      <c r="Q879" s="184">
        <v>18.885300000000001</v>
      </c>
      <c r="R879" s="184">
        <v>16.6313</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44340</v>
      </c>
      <c r="E880" s="184">
        <v>94.715000000000003</v>
      </c>
      <c r="F880" s="184">
        <v>0.78639999999999999</v>
      </c>
      <c r="G880" s="184">
        <v>0.78639999999999999</v>
      </c>
      <c r="H880" s="184">
        <v>3.4853999999999998</v>
      </c>
      <c r="I880" s="184">
        <v>4.3749000000000002</v>
      </c>
      <c r="J880" s="184">
        <v>9.6745999999999999</v>
      </c>
      <c r="K880" s="184">
        <v>4.4024999999999999</v>
      </c>
      <c r="L880" s="184">
        <v>27.634499999999999</v>
      </c>
      <c r="M880" s="184">
        <v>35.535600000000002</v>
      </c>
      <c r="N880" s="184">
        <v>72.799800000000005</v>
      </c>
      <c r="O880" s="184">
        <v>7.0883000000000003</v>
      </c>
      <c r="P880" s="184">
        <v>10.9671</v>
      </c>
      <c r="Q880" s="184">
        <v>14.417400000000001</v>
      </c>
      <c r="R880" s="184">
        <v>9.4154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44340</v>
      </c>
      <c r="E881" s="184">
        <v>102.004</v>
      </c>
      <c r="F881" s="184">
        <v>0.79649999999999999</v>
      </c>
      <c r="G881" s="184">
        <v>0.79649999999999999</v>
      </c>
      <c r="H881" s="184">
        <v>3.508</v>
      </c>
      <c r="I881" s="184">
        <v>4.4223999999999997</v>
      </c>
      <c r="J881" s="184">
        <v>9.7856000000000005</v>
      </c>
      <c r="K881" s="184">
        <v>4.7129000000000003</v>
      </c>
      <c r="L881" s="184">
        <v>28.373100000000001</v>
      </c>
      <c r="M881" s="184">
        <v>36.650300000000001</v>
      </c>
      <c r="N881" s="184">
        <v>74.637500000000003</v>
      </c>
      <c r="O881" s="184">
        <v>8.1158000000000001</v>
      </c>
      <c r="P881" s="184">
        <v>12.137</v>
      </c>
      <c r="Q881" s="184">
        <v>11.8626</v>
      </c>
      <c r="R881" s="184">
        <v>10.496600000000001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44340</v>
      </c>
      <c r="E882" s="184">
        <v>13.6965</v>
      </c>
      <c r="F882" s="184">
        <v>-8.1699999999999995E-2</v>
      </c>
      <c r="G882" s="184">
        <v>-8.1699999999999995E-2</v>
      </c>
      <c r="H882" s="184">
        <v>1.7049000000000001</v>
      </c>
      <c r="I882" s="184">
        <v>1.9865999999999999</v>
      </c>
      <c r="J882" s="184">
        <v>5.3699000000000003</v>
      </c>
      <c r="K882" s="184">
        <v>0.89500000000000002</v>
      </c>
      <c r="L882" s="184">
        <v>17.1081</v>
      </c>
      <c r="M882" s="184">
        <v>33.67</v>
      </c>
      <c r="N882" s="184"/>
      <c r="O882" s="184"/>
      <c r="P882" s="184"/>
      <c r="Q882" s="184">
        <v>36.965000000000003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44340</v>
      </c>
      <c r="E883" s="184">
        <v>13.508699999999999</v>
      </c>
      <c r="F883" s="184">
        <v>-9.4700000000000006E-2</v>
      </c>
      <c r="G883" s="184">
        <v>-9.4700000000000006E-2</v>
      </c>
      <c r="H883" s="184">
        <v>1.6738999999999999</v>
      </c>
      <c r="I883" s="184">
        <v>1.9239999999999999</v>
      </c>
      <c r="J883" s="184">
        <v>5.226</v>
      </c>
      <c r="K883" s="184">
        <v>0.48799999999999999</v>
      </c>
      <c r="L883" s="184">
        <v>16.146899999999999</v>
      </c>
      <c r="M883" s="184">
        <v>32.031799999999997</v>
      </c>
      <c r="N883" s="184"/>
      <c r="O883" s="184"/>
      <c r="P883" s="184"/>
      <c r="Q883" s="184">
        <v>35.087000000000003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44340</v>
      </c>
      <c r="E884" s="184">
        <v>42.18</v>
      </c>
      <c r="F884" s="184">
        <v>0.69230000000000003</v>
      </c>
      <c r="G884" s="184">
        <v>0.69230000000000003</v>
      </c>
      <c r="H884" s="184">
        <v>2.4531999999999998</v>
      </c>
      <c r="I884" s="184">
        <v>2.2298</v>
      </c>
      <c r="J884" s="184">
        <v>8.8234999999999992</v>
      </c>
      <c r="K884" s="184">
        <v>4.8211000000000004</v>
      </c>
      <c r="L884" s="184">
        <v>26.136399999999998</v>
      </c>
      <c r="M884" s="184">
        <v>33.904800000000002</v>
      </c>
      <c r="N884" s="184">
        <v>61.795200000000001</v>
      </c>
      <c r="O884" s="184">
        <v>14.497999999999999</v>
      </c>
      <c r="P884" s="184">
        <v>14.2294</v>
      </c>
      <c r="Q884" s="184">
        <v>12.7468</v>
      </c>
      <c r="R884" s="184">
        <v>17.7271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44340</v>
      </c>
      <c r="E885" s="184">
        <v>45.93</v>
      </c>
      <c r="F885" s="184">
        <v>0.7016</v>
      </c>
      <c r="G885" s="184">
        <v>0.7016</v>
      </c>
      <c r="H885" s="184">
        <v>2.4765999999999999</v>
      </c>
      <c r="I885" s="184">
        <v>2.2711999999999999</v>
      </c>
      <c r="J885" s="184">
        <v>8.9420999999999999</v>
      </c>
      <c r="K885" s="184">
        <v>5.1029999999999998</v>
      </c>
      <c r="L885" s="184">
        <v>26.913499999999999</v>
      </c>
      <c r="M885" s="184">
        <v>35.088200000000001</v>
      </c>
      <c r="N885" s="184">
        <v>63.743299999999998</v>
      </c>
      <c r="O885" s="184">
        <v>15.743</v>
      </c>
      <c r="P885" s="184">
        <v>15.5067</v>
      </c>
      <c r="Q885" s="184">
        <v>13.9809</v>
      </c>
      <c r="R885" s="184">
        <v>19.015899999999998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44340</v>
      </c>
      <c r="E886" s="184">
        <v>13.52</v>
      </c>
      <c r="F886" s="184">
        <v>0.29670000000000002</v>
      </c>
      <c r="G886" s="184">
        <v>0.29670000000000002</v>
      </c>
      <c r="H886" s="184">
        <v>2.3466999999999998</v>
      </c>
      <c r="I886" s="184">
        <v>1.8071999999999999</v>
      </c>
      <c r="J886" s="184">
        <v>5.3780000000000001</v>
      </c>
      <c r="K886" s="184">
        <v>1.2734000000000001</v>
      </c>
      <c r="L886" s="184">
        <v>13.6134</v>
      </c>
      <c r="M886" s="184">
        <v>26.237200000000001</v>
      </c>
      <c r="N886" s="184">
        <v>58.313800000000001</v>
      </c>
      <c r="O886" s="184">
        <v>10.7872</v>
      </c>
      <c r="P886" s="184"/>
      <c r="Q886" s="184">
        <v>8.9512999999999998</v>
      </c>
      <c r="R886" s="184">
        <v>14.4375</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44340</v>
      </c>
      <c r="E887" s="184">
        <v>12.78</v>
      </c>
      <c r="F887" s="184">
        <v>0.314</v>
      </c>
      <c r="G887" s="184">
        <v>0.314</v>
      </c>
      <c r="H887" s="184">
        <v>2.3218999999999999</v>
      </c>
      <c r="I887" s="184">
        <v>1.7516</v>
      </c>
      <c r="J887" s="184">
        <v>5.2717999999999998</v>
      </c>
      <c r="K887" s="184">
        <v>1.0277000000000001</v>
      </c>
      <c r="L887" s="184">
        <v>13.097300000000001</v>
      </c>
      <c r="M887" s="184">
        <v>25.540299999999998</v>
      </c>
      <c r="N887" s="184">
        <v>57.002499999999998</v>
      </c>
      <c r="O887" s="184">
        <v>9.2446000000000002</v>
      </c>
      <c r="P887" s="184"/>
      <c r="Q887" s="184">
        <v>7.2218999999999998</v>
      </c>
      <c r="R887" s="184">
        <v>13.369899999999999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44340</v>
      </c>
      <c r="E888" s="184">
        <v>53.08</v>
      </c>
      <c r="F888" s="184">
        <v>0.58750000000000002</v>
      </c>
      <c r="G888" s="184">
        <v>0.58750000000000002</v>
      </c>
      <c r="H888" s="184">
        <v>2.8483000000000001</v>
      </c>
      <c r="I888" s="184">
        <v>3.2685</v>
      </c>
      <c r="J888" s="184">
        <v>7.4710999999999999</v>
      </c>
      <c r="K888" s="184">
        <v>0.28339999999999999</v>
      </c>
      <c r="L888" s="184">
        <v>13.6617</v>
      </c>
      <c r="M888" s="184">
        <v>22.4452</v>
      </c>
      <c r="N888" s="184">
        <v>57.554200000000002</v>
      </c>
      <c r="O888" s="184">
        <v>7.9653999999999998</v>
      </c>
      <c r="P888" s="184">
        <v>15.678800000000001</v>
      </c>
      <c r="Q888" s="184">
        <v>12.339</v>
      </c>
      <c r="R888" s="184">
        <v>14.8154</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44340</v>
      </c>
      <c r="E889" s="184">
        <v>47.6</v>
      </c>
      <c r="F889" s="184">
        <v>0.57050000000000001</v>
      </c>
      <c r="G889" s="184">
        <v>0.57050000000000001</v>
      </c>
      <c r="H889" s="184">
        <v>2.83</v>
      </c>
      <c r="I889" s="184">
        <v>3.2090000000000001</v>
      </c>
      <c r="J889" s="184">
        <v>7.3522999999999996</v>
      </c>
      <c r="K889" s="184">
        <v>-4.2000000000000003E-2</v>
      </c>
      <c r="L889" s="184">
        <v>12.9032</v>
      </c>
      <c r="M889" s="184">
        <v>21.2121</v>
      </c>
      <c r="N889" s="184">
        <v>55.403199999999998</v>
      </c>
      <c r="O889" s="184">
        <v>6.5106000000000002</v>
      </c>
      <c r="P889" s="184">
        <v>13.9628</v>
      </c>
      <c r="Q889" s="184">
        <v>10.8101</v>
      </c>
      <c r="R889" s="184">
        <v>13.266400000000001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44340</v>
      </c>
      <c r="E890" s="184">
        <v>26.9465</v>
      </c>
      <c r="F890" s="184">
        <v>0.33400000000000002</v>
      </c>
      <c r="G890" s="184">
        <v>0.33400000000000002</v>
      </c>
      <c r="H890" s="184">
        <v>2.6596000000000002</v>
      </c>
      <c r="I890" s="184">
        <v>2.3418000000000001</v>
      </c>
      <c r="J890" s="184">
        <v>6.5631000000000004</v>
      </c>
      <c r="K890" s="184">
        <v>2.5081000000000002</v>
      </c>
      <c r="L890" s="184">
        <v>17.593800000000002</v>
      </c>
      <c r="M890" s="184">
        <v>36.631</v>
      </c>
      <c r="N890" s="184">
        <v>74.414400000000001</v>
      </c>
      <c r="O890" s="184">
        <v>22.027000000000001</v>
      </c>
      <c r="P890" s="184">
        <v>20.6568</v>
      </c>
      <c r="Q890" s="184">
        <v>16.285799999999998</v>
      </c>
      <c r="R890" s="184">
        <v>24.110499999999998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44340</v>
      </c>
      <c r="E891" s="184">
        <v>24.797599999999999</v>
      </c>
      <c r="F891" s="184">
        <v>0.3241</v>
      </c>
      <c r="G891" s="184">
        <v>0.3241</v>
      </c>
      <c r="H891" s="184">
        <v>2.6381999999999999</v>
      </c>
      <c r="I891" s="184">
        <v>2.2974000000000001</v>
      </c>
      <c r="J891" s="184">
        <v>6.4581</v>
      </c>
      <c r="K891" s="184">
        <v>2.2530999999999999</v>
      </c>
      <c r="L891" s="184">
        <v>16.987500000000001</v>
      </c>
      <c r="M891" s="184">
        <v>35.4786</v>
      </c>
      <c r="N891" s="184">
        <v>72.337199999999996</v>
      </c>
      <c r="O891" s="184">
        <v>20.341000000000001</v>
      </c>
      <c r="P891" s="184">
        <v>19.113600000000002</v>
      </c>
      <c r="Q891" s="184">
        <v>14.8241</v>
      </c>
      <c r="R891" s="184">
        <v>22.4758</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44340</v>
      </c>
      <c r="E892" s="184">
        <v>13.07</v>
      </c>
      <c r="F892" s="184">
        <v>0.307</v>
      </c>
      <c r="G892" s="184">
        <v>0.307</v>
      </c>
      <c r="H892" s="184">
        <v>1.7912999999999999</v>
      </c>
      <c r="I892" s="184">
        <v>2.6709000000000001</v>
      </c>
      <c r="J892" s="184">
        <v>7.3952</v>
      </c>
      <c r="K892" s="184">
        <v>3.0756999999999999</v>
      </c>
      <c r="L892" s="184">
        <v>21.130700000000001</v>
      </c>
      <c r="M892" s="184"/>
      <c r="N892" s="184"/>
      <c r="O892" s="184"/>
      <c r="P892" s="184"/>
      <c r="Q892" s="184">
        <v>30.7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44340</v>
      </c>
      <c r="E893" s="184">
        <v>12.92</v>
      </c>
      <c r="F893" s="184">
        <v>0.31059999999999999</v>
      </c>
      <c r="G893" s="184">
        <v>0.31059999999999999</v>
      </c>
      <c r="H893" s="184">
        <v>1.8125</v>
      </c>
      <c r="I893" s="184">
        <v>2.6211000000000002</v>
      </c>
      <c r="J893" s="184">
        <v>7.3090000000000002</v>
      </c>
      <c r="K893" s="184">
        <v>2.6211000000000002</v>
      </c>
      <c r="L893" s="184">
        <v>20.074300000000001</v>
      </c>
      <c r="M893" s="184"/>
      <c r="N893" s="184"/>
      <c r="O893" s="184"/>
      <c r="P893" s="184"/>
      <c r="Q893" s="184">
        <v>29.2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44340</v>
      </c>
      <c r="E894" s="184">
        <v>10.1591</v>
      </c>
      <c r="F894" s="184">
        <v>0.1153</v>
      </c>
      <c r="G894" s="184">
        <v>0.1153</v>
      </c>
      <c r="H894" s="184">
        <v>1.5626</v>
      </c>
      <c r="I894" s="184">
        <v>1.6734</v>
      </c>
      <c r="J894" s="184">
        <v>4.2579000000000002</v>
      </c>
      <c r="K894" s="184">
        <v>-1.9504999999999999</v>
      </c>
      <c r="L894" s="184">
        <v>9.6656999999999993</v>
      </c>
      <c r="M894" s="184">
        <v>24.591899999999999</v>
      </c>
      <c r="N894" s="184">
        <v>51.689500000000002</v>
      </c>
      <c r="O894" s="184">
        <v>6.3575999999999997</v>
      </c>
      <c r="P894" s="184">
        <v>12.793799999999999</v>
      </c>
      <c r="Q894" s="184">
        <v>0.11940000000000001</v>
      </c>
      <c r="R894" s="184">
        <v>5.5262000000000002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44340</v>
      </c>
      <c r="E895" s="184">
        <v>11.309200000000001</v>
      </c>
      <c r="F895" s="184">
        <v>0.12479999999999999</v>
      </c>
      <c r="G895" s="184">
        <v>0.12479999999999999</v>
      </c>
      <c r="H895" s="184">
        <v>1.5845</v>
      </c>
      <c r="I895" s="184">
        <v>1.7170000000000001</v>
      </c>
      <c r="J895" s="184">
        <v>4.3563000000000001</v>
      </c>
      <c r="K895" s="184">
        <v>-1.6865000000000001</v>
      </c>
      <c r="L895" s="184">
        <v>10.2659</v>
      </c>
      <c r="M895" s="184">
        <v>25.640999999999998</v>
      </c>
      <c r="N895" s="184">
        <v>53.499099999999999</v>
      </c>
      <c r="O895" s="184">
        <v>7.9664000000000001</v>
      </c>
      <c r="P895" s="184">
        <v>14.3543</v>
      </c>
      <c r="Q895" s="184">
        <v>13.5672</v>
      </c>
      <c r="R895" s="184">
        <v>7.1212</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44340</v>
      </c>
      <c r="E896" s="184">
        <v>14.34</v>
      </c>
      <c r="F896" s="184">
        <v>0.17460000000000001</v>
      </c>
      <c r="G896" s="184">
        <v>0.17460000000000001</v>
      </c>
      <c r="H896" s="184">
        <v>2.2313999999999998</v>
      </c>
      <c r="I896" s="184">
        <v>2.9359000000000002</v>
      </c>
      <c r="J896" s="184">
        <v>5.6586999999999996</v>
      </c>
      <c r="K896" s="184">
        <v>1.5869</v>
      </c>
      <c r="L896" s="184">
        <v>19.9297</v>
      </c>
      <c r="M896" s="184">
        <v>34.6479</v>
      </c>
      <c r="N896" s="184">
        <v>68.329599999999999</v>
      </c>
      <c r="O896" s="184"/>
      <c r="P896" s="184"/>
      <c r="Q896" s="184">
        <v>21.416599999999999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44340</v>
      </c>
      <c r="E897" s="184">
        <v>13.879</v>
      </c>
      <c r="F897" s="184">
        <v>0.1588</v>
      </c>
      <c r="G897" s="184">
        <v>0.1588</v>
      </c>
      <c r="H897" s="184">
        <v>2.1941999999999999</v>
      </c>
      <c r="I897" s="184">
        <v>2.8683999999999998</v>
      </c>
      <c r="J897" s="184">
        <v>5.5035999999999996</v>
      </c>
      <c r="K897" s="184">
        <v>1.1589</v>
      </c>
      <c r="L897" s="184">
        <v>18.898299999999999</v>
      </c>
      <c r="M897" s="184">
        <v>32.9024</v>
      </c>
      <c r="N897" s="184">
        <v>65.403400000000005</v>
      </c>
      <c r="O897" s="184"/>
      <c r="P897" s="184"/>
      <c r="Q897" s="184">
        <v>19.299399999999999</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44340</v>
      </c>
      <c r="E898" s="184">
        <v>14.778</v>
      </c>
      <c r="F898" s="184">
        <v>0.66069999999999995</v>
      </c>
      <c r="G898" s="184">
        <v>0.66069999999999995</v>
      </c>
      <c r="H898" s="184">
        <v>1.9101999999999999</v>
      </c>
      <c r="I898" s="184">
        <v>1.3302</v>
      </c>
      <c r="J898" s="184">
        <v>4.7788000000000004</v>
      </c>
      <c r="K898" s="184">
        <v>5.4667000000000003</v>
      </c>
      <c r="L898" s="184">
        <v>17.090599999999998</v>
      </c>
      <c r="M898" s="184">
        <v>25.6526</v>
      </c>
      <c r="N898" s="184">
        <v>51.382899999999999</v>
      </c>
      <c r="O898" s="184"/>
      <c r="P898" s="184"/>
      <c r="Q898" s="184">
        <v>16.546199999999999</v>
      </c>
      <c r="R898" s="184">
        <v>15.942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44340</v>
      </c>
      <c r="E899" s="184">
        <v>14.362</v>
      </c>
      <c r="F899" s="184">
        <v>0.65180000000000005</v>
      </c>
      <c r="G899" s="184">
        <v>0.65180000000000005</v>
      </c>
      <c r="H899" s="184">
        <v>1.8871</v>
      </c>
      <c r="I899" s="184">
        <v>1.2906</v>
      </c>
      <c r="J899" s="184">
        <v>4.6792999999999996</v>
      </c>
      <c r="K899" s="184">
        <v>5.1622000000000003</v>
      </c>
      <c r="L899" s="184">
        <v>16.414000000000001</v>
      </c>
      <c r="M899" s="184">
        <v>24.572800000000001</v>
      </c>
      <c r="N899" s="184">
        <v>49.6509</v>
      </c>
      <c r="O899" s="184"/>
      <c r="P899" s="184"/>
      <c r="Q899" s="184">
        <v>15.248799999999999</v>
      </c>
      <c r="R899" s="184">
        <v>14.634499999999999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44340</v>
      </c>
      <c r="E900" s="184">
        <v>12.9399</v>
      </c>
      <c r="F900" s="184">
        <v>0.2316</v>
      </c>
      <c r="G900" s="184">
        <v>0.2316</v>
      </c>
      <c r="H900" s="184">
        <v>2.1827000000000001</v>
      </c>
      <c r="I900" s="184">
        <v>1.5451999999999999</v>
      </c>
      <c r="J900" s="184">
        <v>7.8226000000000004</v>
      </c>
      <c r="K900" s="184">
        <v>6.7464000000000004</v>
      </c>
      <c r="L900" s="184">
        <v>28.889900000000001</v>
      </c>
      <c r="M900" s="184"/>
      <c r="N900" s="184"/>
      <c r="O900" s="184"/>
      <c r="P900" s="184"/>
      <c r="Q900" s="184">
        <v>29.399000000000001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44340</v>
      </c>
      <c r="E901" s="184">
        <v>12.797800000000001</v>
      </c>
      <c r="F901" s="184">
        <v>0.21460000000000001</v>
      </c>
      <c r="G901" s="184">
        <v>0.21460000000000001</v>
      </c>
      <c r="H901" s="184">
        <v>2.1421999999999999</v>
      </c>
      <c r="I901" s="184">
        <v>1.466</v>
      </c>
      <c r="J901" s="184">
        <v>7.6386000000000003</v>
      </c>
      <c r="K901" s="184">
        <v>6.2049000000000003</v>
      </c>
      <c r="L901" s="184">
        <v>27.539300000000001</v>
      </c>
      <c r="M901" s="184"/>
      <c r="N901" s="184"/>
      <c r="O901" s="184"/>
      <c r="P901" s="184"/>
      <c r="Q901" s="184">
        <v>27.978000000000002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44340</v>
      </c>
      <c r="E902" s="184">
        <v>16.864000000000001</v>
      </c>
      <c r="F902" s="184">
        <v>0.17230000000000001</v>
      </c>
      <c r="G902" s="184">
        <v>0.17230000000000001</v>
      </c>
      <c r="H902" s="184">
        <v>2.7917000000000001</v>
      </c>
      <c r="I902" s="184">
        <v>2.8041999999999998</v>
      </c>
      <c r="J902" s="184">
        <v>5.8963999999999999</v>
      </c>
      <c r="K902" s="184">
        <v>3.7338</v>
      </c>
      <c r="L902" s="184">
        <v>21.1755</v>
      </c>
      <c r="M902" s="184">
        <v>38.206899999999997</v>
      </c>
      <c r="N902" s="184">
        <v>86.631299999999996</v>
      </c>
      <c r="O902" s="184"/>
      <c r="P902" s="184"/>
      <c r="Q902" s="184">
        <v>29.358699999999999</v>
      </c>
      <c r="R902" s="184">
        <v>25.7789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44340</v>
      </c>
      <c r="E903" s="184">
        <v>16.315000000000001</v>
      </c>
      <c r="F903" s="184">
        <v>0.1535</v>
      </c>
      <c r="G903" s="184">
        <v>0.1535</v>
      </c>
      <c r="H903" s="184">
        <v>2.7587000000000002</v>
      </c>
      <c r="I903" s="184">
        <v>2.7393000000000001</v>
      </c>
      <c r="J903" s="184">
        <v>5.7561</v>
      </c>
      <c r="K903" s="184">
        <v>3.3445</v>
      </c>
      <c r="L903" s="184">
        <v>20.246200000000002</v>
      </c>
      <c r="M903" s="184">
        <v>36.618699999999997</v>
      </c>
      <c r="N903" s="184">
        <v>83.748199999999997</v>
      </c>
      <c r="O903" s="184"/>
      <c r="P903" s="184"/>
      <c r="Q903" s="184">
        <v>27.2669</v>
      </c>
      <c r="R903" s="184">
        <v>23.752300000000002</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44340</v>
      </c>
      <c r="E904" s="184">
        <v>33.933300000000003</v>
      </c>
      <c r="F904" s="184">
        <v>0.95799999999999996</v>
      </c>
      <c r="G904" s="184">
        <v>0.95799999999999996</v>
      </c>
      <c r="H904" s="184">
        <v>2.9007999999999998</v>
      </c>
      <c r="I904" s="184">
        <v>2.3222</v>
      </c>
      <c r="J904" s="184">
        <v>4.8852000000000002</v>
      </c>
      <c r="K904" s="184">
        <v>0.40689999999999998</v>
      </c>
      <c r="L904" s="184">
        <v>13.584300000000001</v>
      </c>
      <c r="M904" s="184">
        <v>31.381799999999998</v>
      </c>
      <c r="N904" s="184">
        <v>58.957500000000003</v>
      </c>
      <c r="O904" s="184">
        <v>14.462</v>
      </c>
      <c r="P904" s="184">
        <v>17.0153</v>
      </c>
      <c r="Q904" s="184">
        <v>16.421800000000001</v>
      </c>
      <c r="R904" s="184">
        <v>19.073699999999999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44340</v>
      </c>
      <c r="E905" s="184">
        <v>30.467300000000002</v>
      </c>
      <c r="F905" s="184">
        <v>0.94830000000000003</v>
      </c>
      <c r="G905" s="184">
        <v>0.94830000000000003</v>
      </c>
      <c r="H905" s="184">
        <v>2.8772000000000002</v>
      </c>
      <c r="I905" s="184">
        <v>2.2759999999999998</v>
      </c>
      <c r="J905" s="184">
        <v>4.7824999999999998</v>
      </c>
      <c r="K905" s="184">
        <v>0.1226</v>
      </c>
      <c r="L905" s="184">
        <v>12.9376</v>
      </c>
      <c r="M905" s="184">
        <v>30.217199999999998</v>
      </c>
      <c r="N905" s="184">
        <v>56.9816</v>
      </c>
      <c r="O905" s="184">
        <v>13.071</v>
      </c>
      <c r="P905" s="184">
        <v>15.526400000000001</v>
      </c>
      <c r="Q905" s="184">
        <v>14.8712</v>
      </c>
      <c r="R905" s="184">
        <v>17.635899999999999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44340</v>
      </c>
      <c r="E906" s="184">
        <v>66.791799999999995</v>
      </c>
      <c r="F906" s="184">
        <v>0.51739999999999997</v>
      </c>
      <c r="G906" s="184">
        <v>0.51739999999999997</v>
      </c>
      <c r="H906" s="184">
        <v>3.3388</v>
      </c>
      <c r="I906" s="184">
        <v>3.2347000000000001</v>
      </c>
      <c r="J906" s="184">
        <v>7.2785000000000002</v>
      </c>
      <c r="K906" s="184">
        <v>1.4851000000000001</v>
      </c>
      <c r="L906" s="184">
        <v>31.5229</v>
      </c>
      <c r="M906" s="184">
        <v>47.325899999999997</v>
      </c>
      <c r="N906" s="184">
        <v>91.105099999999993</v>
      </c>
      <c r="O906" s="184">
        <v>13.3462</v>
      </c>
      <c r="P906" s="184">
        <v>15.502800000000001</v>
      </c>
      <c r="Q906" s="184">
        <v>14.076499999999999</v>
      </c>
      <c r="R906" s="184">
        <v>17.147200000000002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44340</v>
      </c>
      <c r="E907" s="184">
        <v>71.405100000000004</v>
      </c>
      <c r="F907" s="184">
        <v>0.52370000000000005</v>
      </c>
      <c r="G907" s="184">
        <v>0.52370000000000005</v>
      </c>
      <c r="H907" s="184">
        <v>3.3538000000000001</v>
      </c>
      <c r="I907" s="184">
        <v>3.2631000000000001</v>
      </c>
      <c r="J907" s="184">
        <v>7.3398000000000003</v>
      </c>
      <c r="K907" s="184">
        <v>1.6492</v>
      </c>
      <c r="L907" s="184">
        <v>31.959399999999999</v>
      </c>
      <c r="M907" s="184">
        <v>48.073300000000003</v>
      </c>
      <c r="N907" s="184">
        <v>92.376400000000004</v>
      </c>
      <c r="O907" s="184">
        <v>14.133699999999999</v>
      </c>
      <c r="P907" s="184">
        <v>16.4648</v>
      </c>
      <c r="Q907" s="184">
        <v>18.401</v>
      </c>
      <c r="R907" s="184">
        <v>17.9206</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44340</v>
      </c>
      <c r="E908" s="184">
        <v>94.37</v>
      </c>
      <c r="F908" s="184">
        <v>0.223</v>
      </c>
      <c r="G908" s="184">
        <v>0.223</v>
      </c>
      <c r="H908" s="184">
        <v>2.0768</v>
      </c>
      <c r="I908" s="184">
        <v>2.3092000000000001</v>
      </c>
      <c r="J908" s="184">
        <v>6.9226999999999999</v>
      </c>
      <c r="K908" s="184">
        <v>3.0802999999999998</v>
      </c>
      <c r="L908" s="184">
        <v>22.765699999999999</v>
      </c>
      <c r="M908" s="184">
        <v>37.505499999999998</v>
      </c>
      <c r="N908" s="184">
        <v>66.584299999999999</v>
      </c>
      <c r="O908" s="184">
        <v>16.1052</v>
      </c>
      <c r="P908" s="184">
        <v>16.754100000000001</v>
      </c>
      <c r="Q908" s="184">
        <v>15.536899999999999</v>
      </c>
      <c r="R908" s="184">
        <v>20.536000000000001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44340</v>
      </c>
      <c r="E909" s="184">
        <v>100.14</v>
      </c>
      <c r="F909" s="184">
        <v>0.2402</v>
      </c>
      <c r="G909" s="184">
        <v>0.2402</v>
      </c>
      <c r="H909" s="184">
        <v>2.1002999999999998</v>
      </c>
      <c r="I909" s="184">
        <v>2.3508</v>
      </c>
      <c r="J909" s="184">
        <v>7.01</v>
      </c>
      <c r="K909" s="184">
        <v>3.3222999999999998</v>
      </c>
      <c r="L909" s="184">
        <v>23.340299999999999</v>
      </c>
      <c r="M909" s="184">
        <v>38.448799999999999</v>
      </c>
      <c r="N909" s="184">
        <v>68.076499999999996</v>
      </c>
      <c r="O909" s="184">
        <v>17.029699999999998</v>
      </c>
      <c r="P909" s="184">
        <v>17.638000000000002</v>
      </c>
      <c r="Q909" s="184">
        <v>14.981400000000001</v>
      </c>
      <c r="R909" s="184">
        <v>21.4633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44340</v>
      </c>
      <c r="E910" s="184">
        <v>49.616</v>
      </c>
      <c r="F910" s="184">
        <v>0.50229999999999997</v>
      </c>
      <c r="G910" s="184">
        <v>0.50229999999999997</v>
      </c>
      <c r="H910" s="184">
        <v>1.1249</v>
      </c>
      <c r="I910" s="184">
        <v>-0.16159999999999999</v>
      </c>
      <c r="J910" s="184">
        <v>8.0013000000000005</v>
      </c>
      <c r="K910" s="184">
        <v>15.700900000000001</v>
      </c>
      <c r="L910" s="184">
        <v>39.242100000000001</v>
      </c>
      <c r="M910" s="184">
        <v>50.204000000000001</v>
      </c>
      <c r="N910" s="184">
        <v>78.503699999999995</v>
      </c>
      <c r="O910" s="184">
        <v>16.446300000000001</v>
      </c>
      <c r="P910" s="184">
        <v>16.4267</v>
      </c>
      <c r="Q910" s="184">
        <v>13.3089</v>
      </c>
      <c r="R910" s="184">
        <v>24.3216</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44340</v>
      </c>
      <c r="E911" s="184">
        <v>51.222299999999997</v>
      </c>
      <c r="F911" s="184">
        <v>0.51910000000000001</v>
      </c>
      <c r="G911" s="184">
        <v>0.51910000000000001</v>
      </c>
      <c r="H911" s="184">
        <v>1.1640999999999999</v>
      </c>
      <c r="I911" s="184">
        <v>-1.9099999999999999E-2</v>
      </c>
      <c r="J911" s="184">
        <v>8.3224</v>
      </c>
      <c r="K911" s="184">
        <v>16.4011</v>
      </c>
      <c r="L911" s="184">
        <v>40.802199999999999</v>
      </c>
      <c r="M911" s="184">
        <v>52.582599999999999</v>
      </c>
      <c r="N911" s="184">
        <v>82.149600000000007</v>
      </c>
      <c r="O911" s="184">
        <v>18.009599999999999</v>
      </c>
      <c r="P911" s="184">
        <v>17.414899999999999</v>
      </c>
      <c r="Q911" s="184">
        <v>18.206299999999999</v>
      </c>
      <c r="R911" s="184">
        <v>26.456199999999999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44340</v>
      </c>
      <c r="E912" s="184">
        <v>213.19220000000001</v>
      </c>
      <c r="F912" s="184">
        <v>0.18659999999999999</v>
      </c>
      <c r="G912" s="184">
        <v>0.18659999999999999</v>
      </c>
      <c r="H912" s="184">
        <v>2.6564000000000001</v>
      </c>
      <c r="I912" s="184">
        <v>1.7653000000000001</v>
      </c>
      <c r="J912" s="184">
        <v>5.5602</v>
      </c>
      <c r="K912" s="184">
        <v>4.6475999999999997</v>
      </c>
      <c r="L912" s="184">
        <v>19.379899999999999</v>
      </c>
      <c r="M912" s="184">
        <v>32.023499999999999</v>
      </c>
      <c r="N912" s="184">
        <v>62.239800000000002</v>
      </c>
      <c r="O912" s="184">
        <v>14.486599999999999</v>
      </c>
      <c r="P912" s="184">
        <v>17.2575</v>
      </c>
      <c r="Q912" s="184">
        <v>15.965299999999999</v>
      </c>
      <c r="R912" s="184">
        <v>17.6479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44340</v>
      </c>
      <c r="E913" s="184">
        <v>197.30019999999999</v>
      </c>
      <c r="F913" s="184">
        <v>0.17799999999999999</v>
      </c>
      <c r="G913" s="184">
        <v>0.17799999999999999</v>
      </c>
      <c r="H913" s="184">
        <v>2.6356000000000002</v>
      </c>
      <c r="I913" s="184">
        <v>1.7223999999999999</v>
      </c>
      <c r="J913" s="184">
        <v>5.4596999999999998</v>
      </c>
      <c r="K913" s="184">
        <v>4.3628</v>
      </c>
      <c r="L913" s="184">
        <v>18.726099999999999</v>
      </c>
      <c r="M913" s="184">
        <v>30.972899999999999</v>
      </c>
      <c r="N913" s="184">
        <v>60.51</v>
      </c>
      <c r="O913" s="184">
        <v>13.315300000000001</v>
      </c>
      <c r="P913" s="184">
        <v>16.116299999999999</v>
      </c>
      <c r="Q913" s="184">
        <v>19.644100000000002</v>
      </c>
      <c r="R913" s="184">
        <v>16.427499999999998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44340</v>
      </c>
      <c r="E914" s="184">
        <v>234.9323</v>
      </c>
      <c r="F914" s="184">
        <v>0.39779999999999999</v>
      </c>
      <c r="G914" s="184">
        <v>0.39779999999999999</v>
      </c>
      <c r="H914" s="184">
        <v>2.0225</v>
      </c>
      <c r="I914" s="184">
        <v>1.6652</v>
      </c>
      <c r="J914" s="184">
        <v>5.8108000000000004</v>
      </c>
      <c r="K914" s="184">
        <v>-3.1099999999999999E-2</v>
      </c>
      <c r="L914" s="184">
        <v>16.965900000000001</v>
      </c>
      <c r="M914" s="184">
        <v>27.743400000000001</v>
      </c>
      <c r="N914" s="184">
        <v>54.3155</v>
      </c>
      <c r="O914" s="184">
        <v>12.3607</v>
      </c>
      <c r="P914" s="184">
        <v>14.9648</v>
      </c>
      <c r="Q914" s="184">
        <v>18.251300000000001</v>
      </c>
      <c r="R914" s="184">
        <v>12.8</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44340</v>
      </c>
      <c r="E915" s="184">
        <v>249.93530000000001</v>
      </c>
      <c r="F915" s="184">
        <v>0.40600000000000003</v>
      </c>
      <c r="G915" s="184">
        <v>0.40600000000000003</v>
      </c>
      <c r="H915" s="184">
        <v>2.0419</v>
      </c>
      <c r="I915" s="184">
        <v>1.7037</v>
      </c>
      <c r="J915" s="184">
        <v>5.8997999999999999</v>
      </c>
      <c r="K915" s="184">
        <v>0.20619999999999999</v>
      </c>
      <c r="L915" s="184">
        <v>17.526700000000002</v>
      </c>
      <c r="M915" s="184">
        <v>28.678100000000001</v>
      </c>
      <c r="N915" s="184">
        <v>55.835700000000003</v>
      </c>
      <c r="O915" s="184">
        <v>13.4734</v>
      </c>
      <c r="P915" s="184">
        <v>16.053799999999999</v>
      </c>
      <c r="Q915" s="184">
        <v>12.732200000000001</v>
      </c>
      <c r="R915" s="184">
        <v>13.7928</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44340</v>
      </c>
      <c r="E916" s="184">
        <v>13.189399999999999</v>
      </c>
      <c r="F916" s="184">
        <v>0.53739999999999999</v>
      </c>
      <c r="G916" s="184">
        <v>0.53739999999999999</v>
      </c>
      <c r="H916" s="184">
        <v>2.2806999999999999</v>
      </c>
      <c r="I916" s="184">
        <v>2.4777999999999998</v>
      </c>
      <c r="J916" s="184">
        <v>6.6257999999999999</v>
      </c>
      <c r="K916" s="184">
        <v>1.7654000000000001</v>
      </c>
      <c r="L916" s="184">
        <v>22.018999999999998</v>
      </c>
      <c r="M916" s="184">
        <v>37.432499999999997</v>
      </c>
      <c r="N916" s="184">
        <v>74.825999999999993</v>
      </c>
      <c r="O916" s="184"/>
      <c r="P916" s="184"/>
      <c r="Q916" s="184">
        <v>20.745100000000001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44340</v>
      </c>
      <c r="E917" s="184">
        <v>12.8103</v>
      </c>
      <c r="F917" s="184">
        <v>0.52339999999999998</v>
      </c>
      <c r="G917" s="184">
        <v>0.52339999999999998</v>
      </c>
      <c r="H917" s="184">
        <v>2.2475999999999998</v>
      </c>
      <c r="I917" s="184">
        <v>2.4102999999999999</v>
      </c>
      <c r="J917" s="184">
        <v>6.4721000000000002</v>
      </c>
      <c r="K917" s="184">
        <v>1.3265</v>
      </c>
      <c r="L917" s="184">
        <v>20.942</v>
      </c>
      <c r="M917" s="184">
        <v>35.6492</v>
      </c>
      <c r="N917" s="184">
        <v>71.798100000000005</v>
      </c>
      <c r="O917" s="184"/>
      <c r="P917" s="184"/>
      <c r="Q917" s="184">
        <v>18.370799999999999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44340</v>
      </c>
      <c r="E918" s="184">
        <v>15.11</v>
      </c>
      <c r="F918" s="184">
        <v>0.19889999999999999</v>
      </c>
      <c r="G918" s="184">
        <v>0.19889999999999999</v>
      </c>
      <c r="H918" s="184">
        <v>2.0257000000000001</v>
      </c>
      <c r="I918" s="184">
        <v>0.59919999999999995</v>
      </c>
      <c r="J918" s="184">
        <v>3.7774999999999999</v>
      </c>
      <c r="K918" s="184">
        <v>0</v>
      </c>
      <c r="L918" s="184">
        <v>17.2227</v>
      </c>
      <c r="M918" s="184">
        <v>31.620200000000001</v>
      </c>
      <c r="N918" s="184">
        <v>62.124499999999998</v>
      </c>
      <c r="O918" s="184"/>
      <c r="P918" s="184"/>
      <c r="Q918" s="184">
        <v>25.7303</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44340</v>
      </c>
      <c r="E919" s="184">
        <v>14.87</v>
      </c>
      <c r="F919" s="184">
        <v>0.20219999999999999</v>
      </c>
      <c r="G919" s="184">
        <v>0.20219999999999999</v>
      </c>
      <c r="H919" s="184">
        <v>1.9890000000000001</v>
      </c>
      <c r="I919" s="184">
        <v>0.6089</v>
      </c>
      <c r="J919" s="184">
        <v>3.7683</v>
      </c>
      <c r="K919" s="184">
        <v>-0.1343</v>
      </c>
      <c r="L919" s="184">
        <v>16.810700000000001</v>
      </c>
      <c r="M919" s="184">
        <v>30.782800000000002</v>
      </c>
      <c r="N919" s="184">
        <v>60.756799999999998</v>
      </c>
      <c r="O919" s="184"/>
      <c r="P919" s="184"/>
      <c r="Q919" s="184">
        <v>24.618600000000001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0.38349600000000011</v>
      </c>
      <c r="G920" s="186">
        <v>0.38349600000000011</v>
      </c>
      <c r="H920" s="186">
        <v>2.3662120000000009</v>
      </c>
      <c r="I920" s="186">
        <v>2.2393959999999997</v>
      </c>
      <c r="J920" s="186">
        <v>6.5767780000000027</v>
      </c>
      <c r="K920" s="186">
        <v>2.9497719999999998</v>
      </c>
      <c r="L920" s="186">
        <v>20.343524000000006</v>
      </c>
      <c r="M920" s="186">
        <v>33.816473913043481</v>
      </c>
      <c r="N920" s="186">
        <v>66.424950000000024</v>
      </c>
      <c r="O920" s="186">
        <v>13.022085294117648</v>
      </c>
      <c r="P920" s="186">
        <v>15.755290000000002</v>
      </c>
      <c r="Q920" s="186">
        <v>17.440148000000001</v>
      </c>
      <c r="R920" s="186">
        <v>16.675160526315789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0.30515000000000003</v>
      </c>
      <c r="G921" s="186">
        <v>0.30515000000000003</v>
      </c>
      <c r="H921" s="186">
        <v>2.2127999999999997</v>
      </c>
      <c r="I921" s="186">
        <v>2.2504999999999997</v>
      </c>
      <c r="J921" s="186">
        <v>6.3256499999999996</v>
      </c>
      <c r="K921" s="186">
        <v>2.2089499999999997</v>
      </c>
      <c r="L921" s="186">
        <v>17.560250000000003</v>
      </c>
      <c r="M921" s="186">
        <v>32.155799999999999</v>
      </c>
      <c r="N921" s="186">
        <v>63.931849999999997</v>
      </c>
      <c r="O921" s="186">
        <v>13.33075</v>
      </c>
      <c r="P921" s="186">
        <v>15.812750000000001</v>
      </c>
      <c r="Q921" s="186">
        <v>15.751099999999999</v>
      </c>
      <c r="R921" s="186">
        <v>16.184750000000001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44340</v>
      </c>
      <c r="E924" s="184">
        <v>18.101500000000001</v>
      </c>
      <c r="F924" s="184">
        <v>2.9581</v>
      </c>
      <c r="G924" s="184">
        <v>2.9581</v>
      </c>
      <c r="H924" s="184">
        <v>6.7203999999999997</v>
      </c>
      <c r="I924" s="184">
        <v>12.750999999999999</v>
      </c>
      <c r="J924" s="184">
        <v>11.7727</v>
      </c>
      <c r="K924" s="184">
        <v>11.118600000000001</v>
      </c>
      <c r="L924" s="184">
        <v>3.9180999999999999</v>
      </c>
      <c r="M924" s="184">
        <v>7.3997000000000002</v>
      </c>
      <c r="N924" s="184">
        <v>4.4916999999999998</v>
      </c>
      <c r="O924" s="184">
        <v>10.8253</v>
      </c>
      <c r="P924" s="184">
        <v>8.7484000000000002</v>
      </c>
      <c r="Q924" s="184">
        <v>9.3147000000000002</v>
      </c>
      <c r="R924" s="184">
        <v>10.7667</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44340</v>
      </c>
      <c r="E925" s="184">
        <v>17.819400000000002</v>
      </c>
      <c r="F925" s="184">
        <v>2.6634000000000002</v>
      </c>
      <c r="G925" s="184">
        <v>2.6634000000000002</v>
      </c>
      <c r="H925" s="184">
        <v>6.5042</v>
      </c>
      <c r="I925" s="184">
        <v>12.525399999999999</v>
      </c>
      <c r="J925" s="184">
        <v>11.5565</v>
      </c>
      <c r="K925" s="184">
        <v>10.8941</v>
      </c>
      <c r="L925" s="184">
        <v>3.7052</v>
      </c>
      <c r="M925" s="184">
        <v>7.1826999999999996</v>
      </c>
      <c r="N925" s="184">
        <v>4.2774999999999999</v>
      </c>
      <c r="O925" s="184">
        <v>10.577999999999999</v>
      </c>
      <c r="P925" s="184">
        <v>8.4974000000000007</v>
      </c>
      <c r="Q925" s="184">
        <v>9.0572999999999997</v>
      </c>
      <c r="R925" s="184">
        <v>10.5299</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44340</v>
      </c>
      <c r="E926" s="184">
        <v>19.280100000000001</v>
      </c>
      <c r="F926" s="184">
        <v>8.9042999999999992</v>
      </c>
      <c r="G926" s="184">
        <v>8.9042999999999992</v>
      </c>
      <c r="H926" s="184">
        <v>16.4953</v>
      </c>
      <c r="I926" s="184">
        <v>12.7597</v>
      </c>
      <c r="J926" s="184">
        <v>15.9633</v>
      </c>
      <c r="K926" s="184">
        <v>10.2987</v>
      </c>
      <c r="L926" s="184">
        <v>2.2014</v>
      </c>
      <c r="M926" s="184">
        <v>6.9016999999999999</v>
      </c>
      <c r="N926" s="184">
        <v>4.9391999999999996</v>
      </c>
      <c r="O926" s="184">
        <v>11.923500000000001</v>
      </c>
      <c r="P926" s="184">
        <v>9.91</v>
      </c>
      <c r="Q926" s="184">
        <v>10.292199999999999</v>
      </c>
      <c r="R926" s="184">
        <v>11.582000000000001</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44340</v>
      </c>
      <c r="E927" s="184">
        <v>19.582899999999999</v>
      </c>
      <c r="F927" s="184">
        <v>9.0776000000000003</v>
      </c>
      <c r="G927" s="184">
        <v>9.0776000000000003</v>
      </c>
      <c r="H927" s="184">
        <v>16.668199999999999</v>
      </c>
      <c r="I927" s="184">
        <v>12.937900000000001</v>
      </c>
      <c r="J927" s="184">
        <v>16.133099999999999</v>
      </c>
      <c r="K927" s="184">
        <v>10.4634</v>
      </c>
      <c r="L927" s="184">
        <v>2.3639000000000001</v>
      </c>
      <c r="M927" s="184">
        <v>7.0705</v>
      </c>
      <c r="N927" s="184">
        <v>5.1078000000000001</v>
      </c>
      <c r="O927" s="184">
        <v>12.138400000000001</v>
      </c>
      <c r="P927" s="184">
        <v>10.127700000000001</v>
      </c>
      <c r="Q927" s="184">
        <v>10.548999999999999</v>
      </c>
      <c r="R927" s="184">
        <v>11.7761</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44340</v>
      </c>
      <c r="E928" s="184">
        <v>36.353200000000001</v>
      </c>
      <c r="F928" s="184">
        <v>3.0463</v>
      </c>
      <c r="G928" s="184">
        <v>3.0463</v>
      </c>
      <c r="H928" s="184">
        <v>17.370200000000001</v>
      </c>
      <c r="I928" s="184">
        <v>13.407999999999999</v>
      </c>
      <c r="J928" s="184">
        <v>13.815099999999999</v>
      </c>
      <c r="K928" s="184">
        <v>9.782</v>
      </c>
      <c r="L928" s="184">
        <v>1.3177000000000001</v>
      </c>
      <c r="M928" s="184">
        <v>6.1078999999999999</v>
      </c>
      <c r="N928" s="184">
        <v>4.3293999999999997</v>
      </c>
      <c r="O928" s="184">
        <v>12.498900000000001</v>
      </c>
      <c r="P928" s="184">
        <v>10.396100000000001</v>
      </c>
      <c r="Q928" s="184">
        <v>10.494199999999999</v>
      </c>
      <c r="R928" s="184">
        <v>11.351800000000001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44340</v>
      </c>
      <c r="E929" s="184">
        <v>36.020200000000003</v>
      </c>
      <c r="F929" s="184">
        <v>2.9055</v>
      </c>
      <c r="G929" s="184">
        <v>2.9055</v>
      </c>
      <c r="H929" s="184">
        <v>17.239799999999999</v>
      </c>
      <c r="I929" s="184">
        <v>13.269299999999999</v>
      </c>
      <c r="J929" s="184">
        <v>13.68</v>
      </c>
      <c r="K929" s="184">
        <v>9.6478999999999999</v>
      </c>
      <c r="L929" s="184">
        <v>1.1865000000000001</v>
      </c>
      <c r="M929" s="184">
        <v>5.9714999999999998</v>
      </c>
      <c r="N929" s="184">
        <v>4.1928000000000001</v>
      </c>
      <c r="O929" s="184">
        <v>12.3612</v>
      </c>
      <c r="P929" s="184">
        <v>10.267899999999999</v>
      </c>
      <c r="Q929" s="184">
        <v>6.8940999999999999</v>
      </c>
      <c r="R929" s="184">
        <v>11.207000000000001</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44340</v>
      </c>
      <c r="E930" s="184">
        <v>49.986400000000003</v>
      </c>
      <c r="F930" s="184">
        <v>1.3145</v>
      </c>
      <c r="G930" s="184">
        <v>1.3145</v>
      </c>
      <c r="H930" s="184">
        <v>15.6417</v>
      </c>
      <c r="I930" s="184">
        <v>12.4412</v>
      </c>
      <c r="J930" s="184">
        <v>13.865600000000001</v>
      </c>
      <c r="K930" s="184">
        <v>9.4476999999999993</v>
      </c>
      <c r="L930" s="184">
        <v>1.2842</v>
      </c>
      <c r="M930" s="184">
        <v>5.8117000000000001</v>
      </c>
      <c r="N930" s="184">
        <v>3.8997999999999999</v>
      </c>
      <c r="O930" s="184">
        <v>10.527799999999999</v>
      </c>
      <c r="P930" s="184">
        <v>9.6534999999999993</v>
      </c>
      <c r="Q930" s="184">
        <v>8.1972000000000005</v>
      </c>
      <c r="R930" s="184">
        <v>10.0451</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44340</v>
      </c>
      <c r="E931" s="184">
        <v>51.3001</v>
      </c>
      <c r="F931" s="184">
        <v>1.6129</v>
      </c>
      <c r="G931" s="184">
        <v>1.6129</v>
      </c>
      <c r="H931" s="184">
        <v>15.9558</v>
      </c>
      <c r="I931" s="184">
        <v>12.7522</v>
      </c>
      <c r="J931" s="184">
        <v>14.1784</v>
      </c>
      <c r="K931" s="184">
        <v>9.7635000000000005</v>
      </c>
      <c r="L931" s="184">
        <v>1.5951</v>
      </c>
      <c r="M931" s="184">
        <v>6.1341000000000001</v>
      </c>
      <c r="N931" s="184">
        <v>4.2192999999999996</v>
      </c>
      <c r="O931" s="184">
        <v>10.879099999999999</v>
      </c>
      <c r="P931" s="184">
        <v>10.0198</v>
      </c>
      <c r="Q931" s="184">
        <v>10.175700000000001</v>
      </c>
      <c r="R931" s="184">
        <v>10.3794</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4.0603249999999997</v>
      </c>
      <c r="G932" s="186">
        <v>4.0603249999999997</v>
      </c>
      <c r="H932" s="186">
        <v>14.074449999999999</v>
      </c>
      <c r="I932" s="186">
        <v>12.855587499999999</v>
      </c>
      <c r="J932" s="186">
        <v>13.870587500000001</v>
      </c>
      <c r="K932" s="186">
        <v>10.176987500000003</v>
      </c>
      <c r="L932" s="186">
        <v>2.1965125000000003</v>
      </c>
      <c r="M932" s="186">
        <v>6.572474999999999</v>
      </c>
      <c r="N932" s="186">
        <v>4.4321874999999995</v>
      </c>
      <c r="O932" s="186">
        <v>11.466525000000001</v>
      </c>
      <c r="P932" s="186">
        <v>9.7026000000000003</v>
      </c>
      <c r="Q932" s="186">
        <v>9.3718000000000004</v>
      </c>
      <c r="R932" s="186">
        <v>10.954750000000002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2.9318</v>
      </c>
      <c r="G933" s="186">
        <v>2.9318</v>
      </c>
      <c r="H933" s="186">
        <v>16.225549999999998</v>
      </c>
      <c r="I933" s="186">
        <v>12.75595</v>
      </c>
      <c r="J933" s="186">
        <v>13.840350000000001</v>
      </c>
      <c r="K933" s="186">
        <v>10.04035</v>
      </c>
      <c r="L933" s="186">
        <v>1.89825</v>
      </c>
      <c r="M933" s="186">
        <v>6.5179</v>
      </c>
      <c r="N933" s="186">
        <v>4.3034499999999998</v>
      </c>
      <c r="O933" s="186">
        <v>11.401299999999999</v>
      </c>
      <c r="P933" s="186">
        <v>9.9649000000000001</v>
      </c>
      <c r="Q933" s="186">
        <v>9.7452000000000005</v>
      </c>
      <c r="R933" s="186">
        <v>10.98685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44340</v>
      </c>
      <c r="E936" s="184">
        <v>4451.8096999999998</v>
      </c>
      <c r="F936" s="184">
        <v>-23.831700000000001</v>
      </c>
      <c r="G936" s="184">
        <v>-23.831700000000001</v>
      </c>
      <c r="H936" s="184">
        <v>43.808100000000003</v>
      </c>
      <c r="I936" s="184">
        <v>44.102800000000002</v>
      </c>
      <c r="J936" s="184">
        <v>26.526499999999999</v>
      </c>
      <c r="K936" s="184">
        <v>17.1098</v>
      </c>
      <c r="L936" s="184">
        <v>-2.1027999999999998</v>
      </c>
      <c r="M936" s="184">
        <v>-11.136799999999999</v>
      </c>
      <c r="N936" s="184">
        <v>1.0911</v>
      </c>
      <c r="O936" s="184">
        <v>14.7982</v>
      </c>
      <c r="P936" s="184">
        <v>9.0185999999999993</v>
      </c>
      <c r="Q936" s="184">
        <v>7.1352000000000002</v>
      </c>
      <c r="R936" s="184">
        <v>23.110399999999998</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44340</v>
      </c>
      <c r="E937" s="184">
        <v>14.986000000000001</v>
      </c>
      <c r="F937" s="184">
        <v>-27.2178</v>
      </c>
      <c r="G937" s="184">
        <v>-27.2178</v>
      </c>
      <c r="H937" s="184">
        <v>51.015700000000002</v>
      </c>
      <c r="I937" s="184">
        <v>36.498699999999999</v>
      </c>
      <c r="J937" s="184">
        <v>20.040199999999999</v>
      </c>
      <c r="K937" s="184">
        <v>15.7902</v>
      </c>
      <c r="L937" s="184">
        <v>-3.8801000000000001</v>
      </c>
      <c r="M937" s="184">
        <v>-9.9641999999999999</v>
      </c>
      <c r="N937" s="184">
        <v>1.5139</v>
      </c>
      <c r="O937" s="184">
        <v>13.7484</v>
      </c>
      <c r="P937" s="184">
        <v>8.8003</v>
      </c>
      <c r="Q937" s="184">
        <v>4.5034000000000001</v>
      </c>
      <c r="R937" s="184">
        <v>21.974900000000002</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44340</v>
      </c>
      <c r="E938" s="184">
        <v>15.3469</v>
      </c>
      <c r="F938" s="184">
        <v>-26.658000000000001</v>
      </c>
      <c r="G938" s="184">
        <v>-26.658000000000001</v>
      </c>
      <c r="H938" s="184">
        <v>51.5366</v>
      </c>
      <c r="I938" s="184">
        <v>36.781199999999998</v>
      </c>
      <c r="J938" s="184">
        <v>20.434000000000001</v>
      </c>
      <c r="K938" s="184">
        <v>16.2408</v>
      </c>
      <c r="L938" s="184">
        <v>-3.4420000000000002</v>
      </c>
      <c r="M938" s="184">
        <v>-9.5820000000000007</v>
      </c>
      <c r="N938" s="184">
        <v>1.8953</v>
      </c>
      <c r="O938" s="184">
        <v>14.131600000000001</v>
      </c>
      <c r="P938" s="184">
        <v>9.1355000000000004</v>
      </c>
      <c r="Q938" s="184">
        <v>4.4698000000000002</v>
      </c>
      <c r="R938" s="184">
        <v>22.4314</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44340</v>
      </c>
      <c r="E939" s="184">
        <v>42.2121</v>
      </c>
      <c r="F939" s="184">
        <v>-23.8185</v>
      </c>
      <c r="G939" s="184">
        <v>-23.8185</v>
      </c>
      <c r="H939" s="184">
        <v>43.570399999999999</v>
      </c>
      <c r="I939" s="184">
        <v>43.765099999999997</v>
      </c>
      <c r="J939" s="184">
        <v>26.3994</v>
      </c>
      <c r="K939" s="184">
        <v>17.0671</v>
      </c>
      <c r="L939" s="184">
        <v>-2.0007000000000001</v>
      </c>
      <c r="M939" s="184">
        <v>-10.891299999999999</v>
      </c>
      <c r="N939" s="184">
        <v>1.6632</v>
      </c>
      <c r="O939" s="184">
        <v>14.831899999999999</v>
      </c>
      <c r="P939" s="184">
        <v>8.4391999999999996</v>
      </c>
      <c r="Q939" s="184">
        <v>7.2068000000000003</v>
      </c>
      <c r="R939" s="184">
        <v>23.0093</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44340</v>
      </c>
      <c r="E940" s="184">
        <v>16.080300000000001</v>
      </c>
      <c r="F940" s="184">
        <v>-8.4681999999999995</v>
      </c>
      <c r="G940" s="184">
        <v>-8.4681999999999995</v>
      </c>
      <c r="H940" s="184">
        <v>37.953899999999997</v>
      </c>
      <c r="I940" s="184">
        <v>37.531300000000002</v>
      </c>
      <c r="J940" s="184">
        <v>18.738</v>
      </c>
      <c r="K940" s="184">
        <v>13.686199999999999</v>
      </c>
      <c r="L940" s="184">
        <v>-2.9302000000000001</v>
      </c>
      <c r="M940" s="184">
        <v>-9.4434000000000005</v>
      </c>
      <c r="N940" s="184">
        <v>1.7497</v>
      </c>
      <c r="O940" s="184">
        <v>15.688700000000001</v>
      </c>
      <c r="P940" s="184">
        <v>9.2590000000000003</v>
      </c>
      <c r="Q940" s="184">
        <v>4.1367000000000003</v>
      </c>
      <c r="R940" s="184">
        <v>22.985399999999998</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44340</v>
      </c>
      <c r="E941" s="184">
        <v>14.938800000000001</v>
      </c>
      <c r="F941" s="184">
        <v>-8.9521999999999995</v>
      </c>
      <c r="G941" s="184">
        <v>-8.9521999999999995</v>
      </c>
      <c r="H941" s="184">
        <v>37.510800000000003</v>
      </c>
      <c r="I941" s="184">
        <v>37.082299999999996</v>
      </c>
      <c r="J941" s="184">
        <v>18.289200000000001</v>
      </c>
      <c r="K941" s="184">
        <v>14.0784</v>
      </c>
      <c r="L941" s="184">
        <v>-2.9973999999999998</v>
      </c>
      <c r="M941" s="184">
        <v>-9.6414000000000009</v>
      </c>
      <c r="N941" s="184">
        <v>1.468</v>
      </c>
      <c r="O941" s="184">
        <v>15.275700000000001</v>
      </c>
      <c r="P941" s="184">
        <v>8.6936999999999998</v>
      </c>
      <c r="Q941" s="184">
        <v>4.2695999999999996</v>
      </c>
      <c r="R941" s="184">
        <v>22.651599999999998</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44337</v>
      </c>
      <c r="E942" s="184">
        <v>21.000499999999999</v>
      </c>
      <c r="F942" s="184">
        <v>-178.83420000000001</v>
      </c>
      <c r="G942" s="184">
        <v>4.5206</v>
      </c>
      <c r="H942" s="184">
        <v>240.74289999999999</v>
      </c>
      <c r="I942" s="184">
        <v>76.665599999999998</v>
      </c>
      <c r="J942" s="184">
        <v>47.375100000000003</v>
      </c>
      <c r="K942" s="184">
        <v>65.325599999999994</v>
      </c>
      <c r="L942" s="184">
        <v>11.285500000000001</v>
      </c>
      <c r="M942" s="184">
        <v>-9.3503000000000007</v>
      </c>
      <c r="N942" s="184">
        <v>3.1585000000000001</v>
      </c>
      <c r="O942" s="184">
        <v>21.823699999999999</v>
      </c>
      <c r="P942" s="184">
        <v>9.3562999999999992</v>
      </c>
      <c r="Q942" s="184">
        <v>1.9927999999999999</v>
      </c>
      <c r="R942" s="184">
        <v>37.632100000000001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44337</v>
      </c>
      <c r="E943" s="184">
        <v>20.1845</v>
      </c>
      <c r="F943" s="184">
        <v>-179.76130000000001</v>
      </c>
      <c r="G943" s="184">
        <v>3.7987000000000002</v>
      </c>
      <c r="H943" s="184">
        <v>239.983</v>
      </c>
      <c r="I943" s="184">
        <v>75.969099999999997</v>
      </c>
      <c r="J943" s="184">
        <v>46.704000000000001</v>
      </c>
      <c r="K943" s="184">
        <v>64.576700000000002</v>
      </c>
      <c r="L943" s="184">
        <v>10.577</v>
      </c>
      <c r="M943" s="184">
        <v>-9.9481999999999999</v>
      </c>
      <c r="N943" s="184">
        <v>2.5186000000000002</v>
      </c>
      <c r="O943" s="184">
        <v>21.176300000000001</v>
      </c>
      <c r="P943" s="184">
        <v>8.7913999999999994</v>
      </c>
      <c r="Q943" s="184">
        <v>5.2629000000000001</v>
      </c>
      <c r="R943" s="184">
        <v>36.890599999999999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44340</v>
      </c>
      <c r="E944" s="184">
        <v>43.3795</v>
      </c>
      <c r="F944" s="184">
        <v>-23.933</v>
      </c>
      <c r="G944" s="184">
        <v>-23.933</v>
      </c>
      <c r="H944" s="184">
        <v>43.549100000000003</v>
      </c>
      <c r="I944" s="184">
        <v>43.661200000000001</v>
      </c>
      <c r="J944" s="184">
        <v>26.229199999999999</v>
      </c>
      <c r="K944" s="184">
        <v>16.959</v>
      </c>
      <c r="L944" s="184">
        <v>-2.2094999999999998</v>
      </c>
      <c r="M944" s="184">
        <v>-11.1999</v>
      </c>
      <c r="N944" s="184">
        <v>1.4134</v>
      </c>
      <c r="O944" s="184">
        <v>14.445</v>
      </c>
      <c r="P944" s="184">
        <v>9.0315999999999992</v>
      </c>
      <c r="Q944" s="184">
        <v>8.4947999999999997</v>
      </c>
      <c r="R944" s="184">
        <v>22.596599999999999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44340</v>
      </c>
      <c r="E945" s="184">
        <v>15.4117</v>
      </c>
      <c r="F945" s="184">
        <v>18.976199999999999</v>
      </c>
      <c r="G945" s="184">
        <v>18.976199999999999</v>
      </c>
      <c r="H945" s="184">
        <v>47.938699999999997</v>
      </c>
      <c r="I945" s="184">
        <v>40.893099999999997</v>
      </c>
      <c r="J945" s="184">
        <v>20.3703</v>
      </c>
      <c r="K945" s="184">
        <v>15.0143</v>
      </c>
      <c r="L945" s="184">
        <v>-3.3506</v>
      </c>
      <c r="M945" s="184">
        <v>-10.226800000000001</v>
      </c>
      <c r="N945" s="184">
        <v>0.77329999999999999</v>
      </c>
      <c r="O945" s="184">
        <v>14.4086</v>
      </c>
      <c r="P945" s="184">
        <v>9.0091000000000001</v>
      </c>
      <c r="Q945" s="184">
        <v>4.6249000000000002</v>
      </c>
      <c r="R945" s="184">
        <v>22.4528</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44340</v>
      </c>
      <c r="E946" s="184">
        <v>15.916499999999999</v>
      </c>
      <c r="F946" s="184">
        <v>19.677</v>
      </c>
      <c r="G946" s="184">
        <v>19.677</v>
      </c>
      <c r="H946" s="184">
        <v>48.606499999999997</v>
      </c>
      <c r="I946" s="184">
        <v>41.536200000000001</v>
      </c>
      <c r="J946" s="184">
        <v>20.899899999999999</v>
      </c>
      <c r="K946" s="184">
        <v>15.420999999999999</v>
      </c>
      <c r="L946" s="184">
        <v>-2.9759000000000002</v>
      </c>
      <c r="M946" s="184">
        <v>-9.843</v>
      </c>
      <c r="N946" s="184">
        <v>1.1888000000000001</v>
      </c>
      <c r="O946" s="184">
        <v>14.8749</v>
      </c>
      <c r="P946" s="184">
        <v>9.4713999999999992</v>
      </c>
      <c r="Q946" s="184">
        <v>4.4851999999999999</v>
      </c>
      <c r="R946" s="184">
        <v>22.9373</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44340</v>
      </c>
      <c r="E947" s="184">
        <v>43.2806</v>
      </c>
      <c r="F947" s="184">
        <v>-23.9876</v>
      </c>
      <c r="G947" s="184">
        <v>-23.9876</v>
      </c>
      <c r="H947" s="184">
        <v>43.527000000000001</v>
      </c>
      <c r="I947" s="184">
        <v>43.631799999999998</v>
      </c>
      <c r="J947" s="184">
        <v>26.1767</v>
      </c>
      <c r="K947" s="184">
        <v>16.9131</v>
      </c>
      <c r="L947" s="184">
        <v>-2.2985000000000002</v>
      </c>
      <c r="M947" s="184">
        <v>-11.2309</v>
      </c>
      <c r="N947" s="184">
        <v>1.3197000000000001</v>
      </c>
      <c r="O947" s="184">
        <v>14.4695</v>
      </c>
      <c r="P947" s="184">
        <v>8.6674000000000007</v>
      </c>
      <c r="Q947" s="184">
        <v>7.9943</v>
      </c>
      <c r="R947" s="184">
        <v>22.575800000000001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44340</v>
      </c>
      <c r="E948" s="184">
        <v>15.891</v>
      </c>
      <c r="F948" s="184">
        <v>2.2972999999999999</v>
      </c>
      <c r="G948" s="184">
        <v>2.2972999999999999</v>
      </c>
      <c r="H948" s="184">
        <v>44.51</v>
      </c>
      <c r="I948" s="184">
        <v>41.807099999999998</v>
      </c>
      <c r="J948" s="184">
        <v>15.6995</v>
      </c>
      <c r="K948" s="184">
        <v>13.0097</v>
      </c>
      <c r="L948" s="184">
        <v>-4.2255000000000003</v>
      </c>
      <c r="M948" s="184">
        <v>-10.4582</v>
      </c>
      <c r="N948" s="184">
        <v>0.44640000000000002</v>
      </c>
      <c r="O948" s="184">
        <v>14.2247</v>
      </c>
      <c r="P948" s="184">
        <v>8.8253000000000004</v>
      </c>
      <c r="Q948" s="184">
        <v>4.93</v>
      </c>
      <c r="R948" s="184">
        <v>21.6309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44340</v>
      </c>
      <c r="E949" s="184">
        <v>16.259799999999998</v>
      </c>
      <c r="F949" s="184">
        <v>2.6943999999999999</v>
      </c>
      <c r="G949" s="184">
        <v>2.6943999999999999</v>
      </c>
      <c r="H949" s="184">
        <v>44.927</v>
      </c>
      <c r="I949" s="184">
        <v>42.234099999999998</v>
      </c>
      <c r="J949" s="184">
        <v>16.1419</v>
      </c>
      <c r="K949" s="184">
        <v>13.449400000000001</v>
      </c>
      <c r="L949" s="184">
        <v>-3.8050000000000002</v>
      </c>
      <c r="M949" s="184">
        <v>-10.0566</v>
      </c>
      <c r="N949" s="184">
        <v>0.80840000000000001</v>
      </c>
      <c r="O949" s="184">
        <v>14.595700000000001</v>
      </c>
      <c r="P949" s="184">
        <v>9.1224000000000007</v>
      </c>
      <c r="Q949" s="184">
        <v>4.4226999999999999</v>
      </c>
      <c r="R949" s="184">
        <v>22.0078</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44340</v>
      </c>
      <c r="E950" s="184">
        <v>4493.7646999999997</v>
      </c>
      <c r="F950" s="184">
        <v>-23.953499999999998</v>
      </c>
      <c r="G950" s="184">
        <v>-23.953499999999998</v>
      </c>
      <c r="H950" s="184">
        <v>44.4178</v>
      </c>
      <c r="I950" s="184">
        <v>44.534300000000002</v>
      </c>
      <c r="J950" s="184">
        <v>26.878399999999999</v>
      </c>
      <c r="K950" s="184">
        <v>17.567</v>
      </c>
      <c r="L950" s="184">
        <v>-1.9092</v>
      </c>
      <c r="M950" s="184">
        <v>-11.0185</v>
      </c>
      <c r="N950" s="184">
        <v>1.4508000000000001</v>
      </c>
      <c r="O950" s="184">
        <v>14.7445</v>
      </c>
      <c r="P950" s="184">
        <v>9.1984999999999992</v>
      </c>
      <c r="Q950" s="184">
        <v>4.6894999999999998</v>
      </c>
      <c r="R950" s="184">
        <v>22.610800000000001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44340</v>
      </c>
      <c r="E951" s="184">
        <v>13.1738</v>
      </c>
      <c r="F951" s="184">
        <v>39.4709</v>
      </c>
      <c r="G951" s="184">
        <v>39.4709</v>
      </c>
      <c r="H951" s="184">
        <v>18.0318</v>
      </c>
      <c r="I951" s="184">
        <v>22.8184</v>
      </c>
      <c r="J951" s="184">
        <v>17.690100000000001</v>
      </c>
      <c r="K951" s="184">
        <v>6.7945000000000002</v>
      </c>
      <c r="L951" s="184">
        <v>-6.7752999999999997</v>
      </c>
      <c r="M951" s="184">
        <v>-12.583399999999999</v>
      </c>
      <c r="N951" s="184">
        <v>-2.1718000000000002</v>
      </c>
      <c r="O951" s="184">
        <v>13.1258</v>
      </c>
      <c r="P951" s="184">
        <v>7.4032999999999998</v>
      </c>
      <c r="Q951" s="184">
        <v>3.1890000000000001</v>
      </c>
      <c r="R951" s="184">
        <v>20.826899999999998</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44340</v>
      </c>
      <c r="E952" s="184">
        <v>13.651</v>
      </c>
      <c r="F952" s="184">
        <v>39.880699999999997</v>
      </c>
      <c r="G952" s="184">
        <v>39.880699999999997</v>
      </c>
      <c r="H952" s="184">
        <v>18.437799999999999</v>
      </c>
      <c r="I952" s="184">
        <v>23.238099999999999</v>
      </c>
      <c r="J952" s="184">
        <v>18.1023</v>
      </c>
      <c r="K952" s="184">
        <v>7.2023999999999999</v>
      </c>
      <c r="L952" s="184">
        <v>-6.4173999999999998</v>
      </c>
      <c r="M952" s="184">
        <v>-12.245900000000001</v>
      </c>
      <c r="N952" s="184">
        <v>-1.79</v>
      </c>
      <c r="O952" s="184">
        <v>13.641299999999999</v>
      </c>
      <c r="P952" s="184">
        <v>7.9231999999999996</v>
      </c>
      <c r="Q952" s="184">
        <v>3.7791000000000001</v>
      </c>
      <c r="R952" s="184">
        <v>21.319299999999998</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44340</v>
      </c>
      <c r="E953" s="184">
        <v>4393.6940999999997</v>
      </c>
      <c r="F953" s="184">
        <v>-24.0777</v>
      </c>
      <c r="G953" s="184">
        <v>-24.0777</v>
      </c>
      <c r="H953" s="184">
        <v>44.076999999999998</v>
      </c>
      <c r="I953" s="184">
        <v>44.230600000000003</v>
      </c>
      <c r="J953" s="184">
        <v>26.6873</v>
      </c>
      <c r="K953" s="184">
        <v>17.317299999999999</v>
      </c>
      <c r="L953" s="184">
        <v>-2.0177</v>
      </c>
      <c r="M953" s="184">
        <v>-11.0526</v>
      </c>
      <c r="N953" s="184">
        <v>1.5592999999999999</v>
      </c>
      <c r="O953" s="184">
        <v>14.854799999999999</v>
      </c>
      <c r="P953" s="184">
        <v>9.0493000000000006</v>
      </c>
      <c r="Q953" s="184">
        <v>8.9382000000000001</v>
      </c>
      <c r="R953" s="184">
        <v>23.159199999999998</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44340</v>
      </c>
      <c r="E954" s="184">
        <v>14.609500000000001</v>
      </c>
      <c r="F954" s="184">
        <v>3.1654</v>
      </c>
      <c r="G954" s="184">
        <v>3.1654</v>
      </c>
      <c r="H954" s="184">
        <v>50.305399999999999</v>
      </c>
      <c r="I954" s="184">
        <v>42.880699999999997</v>
      </c>
      <c r="J954" s="184">
        <v>18.3172</v>
      </c>
      <c r="K954" s="184">
        <v>13.422499999999999</v>
      </c>
      <c r="L954" s="184">
        <v>-3.8426999999999998</v>
      </c>
      <c r="M954" s="184">
        <v>-11.375400000000001</v>
      </c>
      <c r="N954" s="184">
        <v>1.286</v>
      </c>
      <c r="O954" s="184">
        <v>14.828200000000001</v>
      </c>
      <c r="P954" s="184">
        <v>8.9512</v>
      </c>
      <c r="Q954" s="184">
        <v>4.0824999999999996</v>
      </c>
      <c r="R954" s="184">
        <v>21.9573</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44340</v>
      </c>
      <c r="E955" s="184">
        <v>14.978400000000001</v>
      </c>
      <c r="F955" s="184">
        <v>3.4937999999999998</v>
      </c>
      <c r="G955" s="184">
        <v>3.4937999999999998</v>
      </c>
      <c r="H955" s="184">
        <v>50.580500000000001</v>
      </c>
      <c r="I955" s="184">
        <v>43.21</v>
      </c>
      <c r="J955" s="184">
        <v>18.678000000000001</v>
      </c>
      <c r="K955" s="184">
        <v>13.8086</v>
      </c>
      <c r="L955" s="184">
        <v>-3.4758</v>
      </c>
      <c r="M955" s="184">
        <v>-11.0322</v>
      </c>
      <c r="N955" s="184">
        <v>1.6696</v>
      </c>
      <c r="O955" s="184">
        <v>15.2629</v>
      </c>
      <c r="P955" s="184">
        <v>9.3071000000000002</v>
      </c>
      <c r="Q955" s="184">
        <v>4.3102999999999998</v>
      </c>
      <c r="R955" s="184">
        <v>22.450299999999999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44340</v>
      </c>
      <c r="E956" s="184">
        <v>423.20699999999999</v>
      </c>
      <c r="F956" s="184">
        <v>-23.869199999999999</v>
      </c>
      <c r="G956" s="184">
        <v>-23.869199999999999</v>
      </c>
      <c r="H956" s="184">
        <v>43.618000000000002</v>
      </c>
      <c r="I956" s="184">
        <v>43.7057</v>
      </c>
      <c r="J956" s="184">
        <v>26.2819</v>
      </c>
      <c r="K956" s="184">
        <v>17.025700000000001</v>
      </c>
      <c r="L956" s="184">
        <v>-2.1495000000000002</v>
      </c>
      <c r="M956" s="184">
        <v>-11.158799999999999</v>
      </c>
      <c r="N956" s="184">
        <v>1.4593</v>
      </c>
      <c r="O956" s="184">
        <v>14.7135</v>
      </c>
      <c r="P956" s="184">
        <v>8.9351000000000003</v>
      </c>
      <c r="Q956" s="184">
        <v>12.0207</v>
      </c>
      <c r="R956" s="184">
        <v>22.952200000000001</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44340</v>
      </c>
      <c r="E957" s="184">
        <v>19.959599999999998</v>
      </c>
      <c r="F957" s="184">
        <v>7.9295</v>
      </c>
      <c r="G957" s="184">
        <v>7.9295</v>
      </c>
      <c r="H957" s="184">
        <v>24.646599999999999</v>
      </c>
      <c r="I957" s="184">
        <v>43.127499999999998</v>
      </c>
      <c r="J957" s="184">
        <v>17.189299999999999</v>
      </c>
      <c r="K957" s="184">
        <v>13.3096</v>
      </c>
      <c r="L957" s="184">
        <v>-3.8191000000000002</v>
      </c>
      <c r="M957" s="184">
        <v>-9.6385000000000005</v>
      </c>
      <c r="N957" s="184">
        <v>1.5747</v>
      </c>
      <c r="O957" s="184">
        <v>15.116199999999999</v>
      </c>
      <c r="P957" s="184">
        <v>9.3101000000000003</v>
      </c>
      <c r="Q957" s="184">
        <v>7.0301</v>
      </c>
      <c r="R957" s="184">
        <v>22.952300000000001</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44340</v>
      </c>
      <c r="E958" s="184">
        <v>20.72</v>
      </c>
      <c r="F958" s="184">
        <v>8.4026999999999994</v>
      </c>
      <c r="G958" s="184">
        <v>8.4026999999999994</v>
      </c>
      <c r="H958" s="184">
        <v>25.1097</v>
      </c>
      <c r="I958" s="184">
        <v>43.573099999999997</v>
      </c>
      <c r="J958" s="184">
        <v>17.614100000000001</v>
      </c>
      <c r="K958" s="184">
        <v>13.7468</v>
      </c>
      <c r="L958" s="184">
        <v>-3.4184999999999999</v>
      </c>
      <c r="M958" s="184">
        <v>-9.2636000000000003</v>
      </c>
      <c r="N958" s="184">
        <v>1.9812000000000001</v>
      </c>
      <c r="O958" s="184">
        <v>15.5945</v>
      </c>
      <c r="P958" s="184">
        <v>9.7955000000000005</v>
      </c>
      <c r="Q958" s="184">
        <v>4.5273000000000003</v>
      </c>
      <c r="R958" s="184">
        <v>23.457899999999999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44340</v>
      </c>
      <c r="E959" s="184">
        <v>42.276400000000002</v>
      </c>
      <c r="F959" s="184">
        <v>-70.272599999999997</v>
      </c>
      <c r="G959" s="184">
        <v>-70.272599999999997</v>
      </c>
      <c r="H959" s="184">
        <v>23.5898</v>
      </c>
      <c r="I959" s="184">
        <v>33.573900000000002</v>
      </c>
      <c r="J959" s="184">
        <v>21.472999999999999</v>
      </c>
      <c r="K959" s="184">
        <v>15.180300000000001</v>
      </c>
      <c r="L959" s="184">
        <v>-2.8742999999999999</v>
      </c>
      <c r="M959" s="184">
        <v>-11.5344</v>
      </c>
      <c r="N959" s="184">
        <v>1.1607000000000001</v>
      </c>
      <c r="O959" s="184">
        <v>14.500999999999999</v>
      </c>
      <c r="P959" s="184">
        <v>8.8606999999999996</v>
      </c>
      <c r="Q959" s="184">
        <v>11.1031</v>
      </c>
      <c r="R959" s="184">
        <v>22.678899999999999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44340</v>
      </c>
      <c r="E960" s="184">
        <v>19.785699999999999</v>
      </c>
      <c r="F960" s="184">
        <v>8.2454999999999998</v>
      </c>
      <c r="G960" s="184">
        <v>8.2454999999999998</v>
      </c>
      <c r="H960" s="184">
        <v>45.645600000000002</v>
      </c>
      <c r="I960" s="184">
        <v>46.089700000000001</v>
      </c>
      <c r="J960" s="184">
        <v>18.8887</v>
      </c>
      <c r="K960" s="184">
        <v>15.525499999999999</v>
      </c>
      <c r="L960" s="184">
        <v>-3.0939999999999999</v>
      </c>
      <c r="M960" s="184">
        <v>-10.029500000000001</v>
      </c>
      <c r="N960" s="184">
        <v>0.95150000000000001</v>
      </c>
      <c r="O960" s="184">
        <v>14.3062</v>
      </c>
      <c r="P960" s="184">
        <v>9.0167999999999999</v>
      </c>
      <c r="Q960" s="184">
        <v>6.9035000000000002</v>
      </c>
      <c r="R960" s="184">
        <v>22.372299999999999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44340</v>
      </c>
      <c r="E961" s="184">
        <v>20.483499999999999</v>
      </c>
      <c r="F961" s="184">
        <v>8.5592000000000006</v>
      </c>
      <c r="G961" s="184">
        <v>8.5592000000000006</v>
      </c>
      <c r="H961" s="184">
        <v>45.968000000000004</v>
      </c>
      <c r="I961" s="184">
        <v>46.403199999999998</v>
      </c>
      <c r="J961" s="184">
        <v>19.1904</v>
      </c>
      <c r="K961" s="184">
        <v>15.8567</v>
      </c>
      <c r="L961" s="184">
        <v>-2.7806999999999999</v>
      </c>
      <c r="M961" s="184">
        <v>-9.7390000000000008</v>
      </c>
      <c r="N961" s="184">
        <v>1.2750999999999999</v>
      </c>
      <c r="O961" s="184">
        <v>14.72</v>
      </c>
      <c r="P961" s="184">
        <v>9.4885000000000002</v>
      </c>
      <c r="Q961" s="184">
        <v>4.2923</v>
      </c>
      <c r="R961" s="184">
        <v>22.756799999999998</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44340</v>
      </c>
      <c r="E962" s="184">
        <v>2102.9333999999999</v>
      </c>
      <c r="F962" s="184">
        <v>-24.313199999999998</v>
      </c>
      <c r="G962" s="184">
        <v>-24.313199999999998</v>
      </c>
      <c r="H962" s="184">
        <v>43.803800000000003</v>
      </c>
      <c r="I962" s="184">
        <v>43.914400000000001</v>
      </c>
      <c r="J962" s="184">
        <v>26.130099999999999</v>
      </c>
      <c r="K962" s="184">
        <v>16.9819</v>
      </c>
      <c r="L962" s="184">
        <v>-2.3292000000000002</v>
      </c>
      <c r="M962" s="184">
        <v>-11.440200000000001</v>
      </c>
      <c r="N962" s="184">
        <v>1.1700999999999999</v>
      </c>
      <c r="O962" s="184">
        <v>14.5097</v>
      </c>
      <c r="P962" s="184">
        <v>8.8367000000000004</v>
      </c>
      <c r="Q962" s="184">
        <v>10.018800000000001</v>
      </c>
      <c r="R962" s="184">
        <v>22.656199999999998</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44340</v>
      </c>
      <c r="E963" s="184">
        <v>19.453399999999998</v>
      </c>
      <c r="F963" s="184">
        <v>5.5061999999999998</v>
      </c>
      <c r="G963" s="184">
        <v>5.5061999999999998</v>
      </c>
      <c r="H963" s="184">
        <v>44.986600000000003</v>
      </c>
      <c r="I963" s="184">
        <v>40.227600000000002</v>
      </c>
      <c r="J963" s="184">
        <v>18.7105</v>
      </c>
      <c r="K963" s="184">
        <v>13.8972</v>
      </c>
      <c r="L963" s="184">
        <v>-3.4660000000000002</v>
      </c>
      <c r="M963" s="184">
        <v>-10.039199999999999</v>
      </c>
      <c r="N963" s="184">
        <v>1.1600999999999999</v>
      </c>
      <c r="O963" s="184">
        <v>14.5817</v>
      </c>
      <c r="P963" s="184">
        <v>9.1082000000000001</v>
      </c>
      <c r="Q963" s="184">
        <v>6.8651999999999997</v>
      </c>
      <c r="R963" s="184">
        <v>22.2685</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44340</v>
      </c>
      <c r="E964" s="184">
        <v>19.361799999999999</v>
      </c>
      <c r="F964" s="184">
        <v>5.3436000000000003</v>
      </c>
      <c r="G964" s="184">
        <v>5.3436000000000003</v>
      </c>
      <c r="H964" s="184">
        <v>44.817700000000002</v>
      </c>
      <c r="I964" s="184">
        <v>40.073700000000002</v>
      </c>
      <c r="J964" s="184">
        <v>18.555700000000002</v>
      </c>
      <c r="K964" s="184">
        <v>13.741099999999999</v>
      </c>
      <c r="L964" s="184">
        <v>-3.6358999999999999</v>
      </c>
      <c r="M964" s="184">
        <v>-10.115</v>
      </c>
      <c r="N964" s="184">
        <v>1.0694999999999999</v>
      </c>
      <c r="O964" s="184">
        <v>14.454599999999999</v>
      </c>
      <c r="P964" s="184">
        <v>8.9868000000000006</v>
      </c>
      <c r="Q964" s="184">
        <v>6.7523</v>
      </c>
      <c r="R964" s="184">
        <v>22.139299999999999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44340</v>
      </c>
      <c r="E965" s="184">
        <v>15.491</v>
      </c>
      <c r="F965" s="184">
        <v>3.5352999999999999</v>
      </c>
      <c r="G965" s="184">
        <v>3.5352999999999999</v>
      </c>
      <c r="H965" s="184">
        <v>44.162700000000001</v>
      </c>
      <c r="I965" s="184">
        <v>42.556699999999999</v>
      </c>
      <c r="J965" s="184">
        <v>18.497299999999999</v>
      </c>
      <c r="K965" s="184">
        <v>14.741400000000001</v>
      </c>
      <c r="L965" s="184">
        <v>-3.9763000000000002</v>
      </c>
      <c r="M965" s="184">
        <v>-9.8452999999999999</v>
      </c>
      <c r="N965" s="184">
        <v>1.3668</v>
      </c>
      <c r="O965" s="184">
        <v>15.020300000000001</v>
      </c>
      <c r="P965" s="184">
        <v>9.4746000000000006</v>
      </c>
      <c r="Q965" s="184">
        <v>4.4372999999999996</v>
      </c>
      <c r="R965" s="184">
        <v>22.957799999999999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44340</v>
      </c>
      <c r="E966" s="184">
        <v>14.9711</v>
      </c>
      <c r="F966" s="184">
        <v>3.1703000000000001</v>
      </c>
      <c r="G966" s="184">
        <v>3.1703000000000001</v>
      </c>
      <c r="H966" s="184">
        <v>43.761200000000002</v>
      </c>
      <c r="I966" s="184">
        <v>42.134</v>
      </c>
      <c r="J966" s="184">
        <v>18.078900000000001</v>
      </c>
      <c r="K966" s="184">
        <v>14.378299999999999</v>
      </c>
      <c r="L966" s="184">
        <v>-4.2820999999999998</v>
      </c>
      <c r="M966" s="184">
        <v>-10.161300000000001</v>
      </c>
      <c r="N966" s="184">
        <v>1.0038</v>
      </c>
      <c r="O966" s="184">
        <v>14.5619</v>
      </c>
      <c r="P966" s="184">
        <v>9.0306999999999995</v>
      </c>
      <c r="Q966" s="184">
        <v>4.2461000000000002</v>
      </c>
      <c r="R966" s="184">
        <v>22.475000000000001</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44340</v>
      </c>
      <c r="E967" s="184">
        <v>4343.2864</v>
      </c>
      <c r="F967" s="184">
        <v>-23.939399999999999</v>
      </c>
      <c r="G967" s="184">
        <v>-23.939399999999999</v>
      </c>
      <c r="H967" s="184">
        <v>43.6723</v>
      </c>
      <c r="I967" s="184">
        <v>43.765099999999997</v>
      </c>
      <c r="J967" s="184">
        <v>26.307600000000001</v>
      </c>
      <c r="K967" s="184">
        <v>17.074000000000002</v>
      </c>
      <c r="L967" s="184">
        <v>-2.1516000000000002</v>
      </c>
      <c r="M967" s="184">
        <v>-11.1729</v>
      </c>
      <c r="N967" s="184">
        <v>1.4731000000000001</v>
      </c>
      <c r="O967" s="184">
        <v>14.7075</v>
      </c>
      <c r="P967" s="184">
        <v>8.9023000000000003</v>
      </c>
      <c r="Q967" s="184">
        <v>9.4708000000000006</v>
      </c>
      <c r="R967" s="184">
        <v>23.008700000000001</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44340</v>
      </c>
      <c r="E968" s="184">
        <v>42.461399999999998</v>
      </c>
      <c r="F968" s="184">
        <v>-24.9346</v>
      </c>
      <c r="G968" s="184">
        <v>-24.9346</v>
      </c>
      <c r="H968" s="184">
        <v>44.0242</v>
      </c>
      <c r="I968" s="184">
        <v>44.1387</v>
      </c>
      <c r="J968" s="184">
        <v>26.322099999999999</v>
      </c>
      <c r="K968" s="184">
        <v>16.825399999999998</v>
      </c>
      <c r="L968" s="184">
        <v>-2.7315</v>
      </c>
      <c r="M968" s="184">
        <v>-11.8489</v>
      </c>
      <c r="N968" s="184">
        <v>0.88929999999999998</v>
      </c>
      <c r="O968" s="184">
        <v>14.4567</v>
      </c>
      <c r="P968" s="184">
        <v>8.9277999999999995</v>
      </c>
      <c r="Q968" s="184">
        <v>11.219099999999999</v>
      </c>
      <c r="R968" s="184">
        <v>22.472799999999999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-16.984081818181817</v>
      </c>
      <c r="G969" s="186">
        <v>-5.8654515151515145</v>
      </c>
      <c r="H969" s="186">
        <v>53.419278787878788</v>
      </c>
      <c r="I969" s="186">
        <v>42.919848484848494</v>
      </c>
      <c r="J969" s="186">
        <v>22.715660606060599</v>
      </c>
      <c r="K969" s="186">
        <v>17.84962121212121</v>
      </c>
      <c r="L969" s="186">
        <v>-2.4091666666666667</v>
      </c>
      <c r="M969" s="186">
        <v>-10.553563636363638</v>
      </c>
      <c r="N969" s="186">
        <v>1.1984060606060603</v>
      </c>
      <c r="O969" s="186">
        <v>15.03618787878788</v>
      </c>
      <c r="P969" s="186">
        <v>8.9735636363636395</v>
      </c>
      <c r="Q969" s="186">
        <v>6.1152818181818187</v>
      </c>
      <c r="R969" s="186">
        <v>23.404830303030305</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-8.4681999999999995</v>
      </c>
      <c r="G970" s="186">
        <v>2.6943999999999999</v>
      </c>
      <c r="H970" s="186">
        <v>44.076999999999998</v>
      </c>
      <c r="I970" s="186">
        <v>43.127499999999998</v>
      </c>
      <c r="J970" s="186">
        <v>20.040199999999999</v>
      </c>
      <c r="K970" s="186">
        <v>15.420999999999999</v>
      </c>
      <c r="L970" s="186">
        <v>-2.9973999999999998</v>
      </c>
      <c r="M970" s="186">
        <v>-10.226800000000001</v>
      </c>
      <c r="N970" s="186">
        <v>1.3197000000000001</v>
      </c>
      <c r="O970" s="186">
        <v>14.7075</v>
      </c>
      <c r="P970" s="186">
        <v>9.0167999999999999</v>
      </c>
      <c r="Q970" s="186">
        <v>4.6894999999999998</v>
      </c>
      <c r="R970" s="186">
        <v>22.610800000000001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44340</v>
      </c>
      <c r="E973" s="184">
        <v>683.70062205323904</v>
      </c>
      <c r="F973" s="184">
        <v>0.53749999999999998</v>
      </c>
      <c r="G973" s="184">
        <v>0.53749999999999998</v>
      </c>
      <c r="H973" s="184">
        <v>2.8843999999999999</v>
      </c>
      <c r="I973" s="184">
        <v>2.3068</v>
      </c>
      <c r="J973" s="184">
        <v>5.5278</v>
      </c>
      <c r="K973" s="184">
        <v>3.88</v>
      </c>
      <c r="L973" s="184">
        <v>21.342300000000002</v>
      </c>
      <c r="M973" s="184">
        <v>40.939900000000002</v>
      </c>
      <c r="N973" s="184">
        <v>77.755099999999999</v>
      </c>
      <c r="O973" s="184">
        <v>11.5718</v>
      </c>
      <c r="P973" s="184">
        <v>14.5768</v>
      </c>
      <c r="Q973" s="184">
        <v>17.7303</v>
      </c>
      <c r="R973" s="184">
        <v>17.647600000000001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44340</v>
      </c>
      <c r="E974" s="184">
        <v>609.1</v>
      </c>
      <c r="F974" s="184">
        <v>0.5464</v>
      </c>
      <c r="G974" s="184">
        <v>0.5464</v>
      </c>
      <c r="H974" s="184">
        <v>2.9007000000000001</v>
      </c>
      <c r="I974" s="184">
        <v>2.3422000000000001</v>
      </c>
      <c r="J974" s="184">
        <v>5.6071999999999997</v>
      </c>
      <c r="K974" s="184">
        <v>4.0964999999999998</v>
      </c>
      <c r="L974" s="184">
        <v>21.8687</v>
      </c>
      <c r="M974" s="184">
        <v>41.892000000000003</v>
      </c>
      <c r="N974" s="184">
        <v>79.416200000000003</v>
      </c>
      <c r="O974" s="184">
        <v>12.6152</v>
      </c>
      <c r="P974" s="184">
        <v>15.789400000000001</v>
      </c>
      <c r="Q974" s="184">
        <v>16.930299999999999</v>
      </c>
      <c r="R974" s="184">
        <v>18.725899999999999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44340</v>
      </c>
      <c r="E975" s="184">
        <v>676.85949923537805</v>
      </c>
      <c r="F975" s="184">
        <v>0.5464</v>
      </c>
      <c r="G975" s="184">
        <v>0.5464</v>
      </c>
      <c r="H975" s="184">
        <v>2.8856999999999999</v>
      </c>
      <c r="I975" s="184">
        <v>2.3136999999999999</v>
      </c>
      <c r="J975" s="184">
        <v>5.5313999999999997</v>
      </c>
      <c r="K975" s="184">
        <v>3.8881999999999999</v>
      </c>
      <c r="L975" s="184">
        <v>21.346499999999999</v>
      </c>
      <c r="M975" s="184">
        <v>40.939</v>
      </c>
      <c r="N975" s="184">
        <v>77.752499999999998</v>
      </c>
      <c r="O975" s="184">
        <v>11.013400000000001</v>
      </c>
      <c r="P975" s="184">
        <v>14.248200000000001</v>
      </c>
      <c r="Q975" s="184">
        <v>17.408300000000001</v>
      </c>
      <c r="R975" s="184">
        <v>17.171600000000002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44340</v>
      </c>
      <c r="E976" s="184">
        <v>291.188741680205</v>
      </c>
      <c r="F976" s="184">
        <v>0.54600000000000004</v>
      </c>
      <c r="G976" s="184">
        <v>0.54600000000000004</v>
      </c>
      <c r="H976" s="184">
        <v>2.9035000000000002</v>
      </c>
      <c r="I976" s="184">
        <v>2.3439999999999999</v>
      </c>
      <c r="J976" s="184">
        <v>5.6105999999999998</v>
      </c>
      <c r="K976" s="184">
        <v>4.0986000000000002</v>
      </c>
      <c r="L976" s="184">
        <v>21.8689</v>
      </c>
      <c r="M976" s="184">
        <v>41.896299999999997</v>
      </c>
      <c r="N976" s="184">
        <v>79.421700000000001</v>
      </c>
      <c r="O976" s="184">
        <v>12.356999999999999</v>
      </c>
      <c r="P976" s="184">
        <v>15.652900000000001</v>
      </c>
      <c r="Q976" s="184">
        <v>16.831499999999998</v>
      </c>
      <c r="R976" s="184">
        <v>18.729800000000001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44340</v>
      </c>
      <c r="E977" s="184">
        <v>17.690000000000001</v>
      </c>
      <c r="F977" s="184">
        <v>-0.16930000000000001</v>
      </c>
      <c r="G977" s="184">
        <v>-0.16930000000000001</v>
      </c>
      <c r="H977" s="184">
        <v>1.2014</v>
      </c>
      <c r="I977" s="184">
        <v>0.85519999999999996</v>
      </c>
      <c r="J977" s="184">
        <v>4.9851999999999999</v>
      </c>
      <c r="K977" s="184">
        <v>7.4074</v>
      </c>
      <c r="L977" s="184">
        <v>22</v>
      </c>
      <c r="M977" s="184">
        <v>36.181699999999999</v>
      </c>
      <c r="N977" s="184">
        <v>70.917900000000003</v>
      </c>
      <c r="O977" s="184"/>
      <c r="P977" s="184"/>
      <c r="Q977" s="184">
        <v>24.647400000000001</v>
      </c>
      <c r="R977" s="184">
        <v>27.703800000000001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44340</v>
      </c>
      <c r="E978" s="184">
        <v>16.920000000000002</v>
      </c>
      <c r="F978" s="184">
        <v>-0.1181</v>
      </c>
      <c r="G978" s="184">
        <v>-0.1181</v>
      </c>
      <c r="H978" s="184">
        <v>1.1961999999999999</v>
      </c>
      <c r="I978" s="184">
        <v>0.77429999999999999</v>
      </c>
      <c r="J978" s="184">
        <v>4.8977000000000004</v>
      </c>
      <c r="K978" s="184">
        <v>7.0209000000000001</v>
      </c>
      <c r="L978" s="184">
        <v>21.03</v>
      </c>
      <c r="M978" s="184">
        <v>34.606200000000001</v>
      </c>
      <c r="N978" s="184">
        <v>68.358199999999997</v>
      </c>
      <c r="O978" s="184"/>
      <c r="P978" s="184"/>
      <c r="Q978" s="184">
        <v>22.523099999999999</v>
      </c>
      <c r="R978" s="184">
        <v>25.652100000000001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44340</v>
      </c>
      <c r="E979" s="184">
        <v>13.48</v>
      </c>
      <c r="F979" s="184">
        <v>0.4471</v>
      </c>
      <c r="G979" s="184">
        <v>0.4471</v>
      </c>
      <c r="H979" s="184">
        <v>1.8127</v>
      </c>
      <c r="I979" s="184">
        <v>1.1253</v>
      </c>
      <c r="J979" s="184">
        <v>5.9748000000000001</v>
      </c>
      <c r="K979" s="184">
        <v>3.6126</v>
      </c>
      <c r="L979" s="184">
        <v>20.896899999999999</v>
      </c>
      <c r="M979" s="184"/>
      <c r="N979" s="184"/>
      <c r="O979" s="184"/>
      <c r="P979" s="184"/>
      <c r="Q979" s="184">
        <v>34.799999999999997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44340</v>
      </c>
      <c r="E980" s="184">
        <v>13.29</v>
      </c>
      <c r="F980" s="184">
        <v>0.45350000000000001</v>
      </c>
      <c r="G980" s="184">
        <v>0.45350000000000001</v>
      </c>
      <c r="H980" s="184">
        <v>1.7611000000000001</v>
      </c>
      <c r="I980" s="184">
        <v>1.0646</v>
      </c>
      <c r="J980" s="184">
        <v>5.8121</v>
      </c>
      <c r="K980" s="184">
        <v>3.1831999999999998</v>
      </c>
      <c r="L980" s="184">
        <v>19.622</v>
      </c>
      <c r="M980" s="184"/>
      <c r="N980" s="184"/>
      <c r="O980" s="184"/>
      <c r="P980" s="184"/>
      <c r="Q980" s="184">
        <v>32.9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44340</v>
      </c>
      <c r="E981" s="184">
        <v>51.9</v>
      </c>
      <c r="F981" s="184">
        <v>0.81589999999999996</v>
      </c>
      <c r="G981" s="184">
        <v>0.81589999999999996</v>
      </c>
      <c r="H981" s="184">
        <v>2.2458999999999998</v>
      </c>
      <c r="I981" s="184">
        <v>2.1855000000000002</v>
      </c>
      <c r="J981" s="184">
        <v>8.5774000000000008</v>
      </c>
      <c r="K981" s="184">
        <v>8.3055000000000003</v>
      </c>
      <c r="L981" s="184">
        <v>20.027799999999999</v>
      </c>
      <c r="M981" s="184">
        <v>35.473799999999997</v>
      </c>
      <c r="N981" s="184">
        <v>67.311400000000006</v>
      </c>
      <c r="O981" s="184">
        <v>9.6202000000000005</v>
      </c>
      <c r="P981" s="184">
        <v>13.8195</v>
      </c>
      <c r="Q981" s="184">
        <v>13.1145</v>
      </c>
      <c r="R981" s="184">
        <v>19.101500000000001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44340</v>
      </c>
      <c r="E982" s="184">
        <v>47.19</v>
      </c>
      <c r="F982" s="184">
        <v>0.81179999999999997</v>
      </c>
      <c r="G982" s="184">
        <v>0.81179999999999997</v>
      </c>
      <c r="H982" s="184">
        <v>2.2534999999999998</v>
      </c>
      <c r="I982" s="184">
        <v>2.165</v>
      </c>
      <c r="J982" s="184">
        <v>8.4827999999999992</v>
      </c>
      <c r="K982" s="184">
        <v>8.0109999999999992</v>
      </c>
      <c r="L982" s="184">
        <v>19.377700000000001</v>
      </c>
      <c r="M982" s="184">
        <v>34.367899999999999</v>
      </c>
      <c r="N982" s="184">
        <v>65.462800000000001</v>
      </c>
      <c r="O982" s="184">
        <v>8.3315000000000001</v>
      </c>
      <c r="P982" s="184">
        <v>12.4817</v>
      </c>
      <c r="Q982" s="184">
        <v>13.1076</v>
      </c>
      <c r="R982" s="184">
        <v>17.715399999999999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44340</v>
      </c>
      <c r="E983" s="184">
        <v>148.58000000000001</v>
      </c>
      <c r="F983" s="184">
        <v>0.36480000000000001</v>
      </c>
      <c r="G983" s="184">
        <v>0.36480000000000001</v>
      </c>
      <c r="H983" s="184">
        <v>2.8092999999999999</v>
      </c>
      <c r="I983" s="184">
        <v>3.3384</v>
      </c>
      <c r="J983" s="184">
        <v>7.0693000000000001</v>
      </c>
      <c r="K983" s="184">
        <v>4.1862000000000004</v>
      </c>
      <c r="L983" s="184">
        <v>20.1326</v>
      </c>
      <c r="M983" s="184">
        <v>36.374499999999998</v>
      </c>
      <c r="N983" s="184">
        <v>74.185199999999995</v>
      </c>
      <c r="O983" s="184">
        <v>15.1007</v>
      </c>
      <c r="P983" s="184">
        <v>19.808499999999999</v>
      </c>
      <c r="Q983" s="184">
        <v>22.128</v>
      </c>
      <c r="R983" s="184">
        <v>21.0412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44340</v>
      </c>
      <c r="E984" s="184">
        <v>135.87</v>
      </c>
      <c r="F984" s="184">
        <v>0.35449999999999998</v>
      </c>
      <c r="G984" s="184">
        <v>0.35449999999999998</v>
      </c>
      <c r="H984" s="184">
        <v>2.7915999999999999</v>
      </c>
      <c r="I984" s="184">
        <v>3.2917999999999998</v>
      </c>
      <c r="J984" s="184">
        <v>6.9589999999999996</v>
      </c>
      <c r="K984" s="184">
        <v>3.8919999999999999</v>
      </c>
      <c r="L984" s="184">
        <v>19.4252</v>
      </c>
      <c r="M984" s="184">
        <v>35.180599999999998</v>
      </c>
      <c r="N984" s="184">
        <v>72.118099999999998</v>
      </c>
      <c r="O984" s="184">
        <v>13.775399999999999</v>
      </c>
      <c r="P984" s="184">
        <v>18.366199999999999</v>
      </c>
      <c r="Q984" s="184">
        <v>17.459099999999999</v>
      </c>
      <c r="R984" s="184">
        <v>19.625</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44340</v>
      </c>
      <c r="E985" s="184">
        <v>135.87</v>
      </c>
      <c r="F985" s="184">
        <v>0.35449999999999998</v>
      </c>
      <c r="G985" s="184">
        <v>0.35449999999999998</v>
      </c>
      <c r="H985" s="184">
        <v>2.7915999999999999</v>
      </c>
      <c r="I985" s="184">
        <v>3.2917999999999998</v>
      </c>
      <c r="J985" s="184">
        <v>6.9589999999999996</v>
      </c>
      <c r="K985" s="184">
        <v>3.8919999999999999</v>
      </c>
      <c r="L985" s="184">
        <v>19.4252</v>
      </c>
      <c r="M985" s="184">
        <v>35.180599999999998</v>
      </c>
      <c r="N985" s="184">
        <v>72.118099999999998</v>
      </c>
      <c r="O985" s="184">
        <v>13.775399999999999</v>
      </c>
      <c r="P985" s="184">
        <v>18.366199999999999</v>
      </c>
      <c r="Q985" s="184">
        <v>17.459099999999999</v>
      </c>
      <c r="R985" s="184">
        <v>19.625</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44340</v>
      </c>
      <c r="E986" s="184">
        <v>342.47300000000001</v>
      </c>
      <c r="F986" s="184">
        <v>0.67049999999999998</v>
      </c>
      <c r="G986" s="184">
        <v>0.67049999999999998</v>
      </c>
      <c r="H986" s="184">
        <v>2.8321000000000001</v>
      </c>
      <c r="I986" s="184">
        <v>3.3761999999999999</v>
      </c>
      <c r="J986" s="184">
        <v>10.135899999999999</v>
      </c>
      <c r="K986" s="184">
        <v>8.2101000000000006</v>
      </c>
      <c r="L986" s="184">
        <v>27.576599999999999</v>
      </c>
      <c r="M986" s="184">
        <v>41.148000000000003</v>
      </c>
      <c r="N986" s="184">
        <v>79.407600000000002</v>
      </c>
      <c r="O986" s="184">
        <v>15.637600000000001</v>
      </c>
      <c r="P986" s="184">
        <v>18.351199999999999</v>
      </c>
      <c r="Q986" s="184">
        <v>17.154900000000001</v>
      </c>
      <c r="R986" s="184">
        <v>20.784199999999998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44340</v>
      </c>
      <c r="E987" s="184">
        <v>319.23</v>
      </c>
      <c r="F987" s="184">
        <v>0.66220000000000001</v>
      </c>
      <c r="G987" s="184">
        <v>0.66220000000000001</v>
      </c>
      <c r="H987" s="184">
        <v>2.8123</v>
      </c>
      <c r="I987" s="184">
        <v>3.3378000000000001</v>
      </c>
      <c r="J987" s="184">
        <v>10.0459</v>
      </c>
      <c r="K987" s="184">
        <v>7.9566999999999997</v>
      </c>
      <c r="L987" s="184">
        <v>26.971800000000002</v>
      </c>
      <c r="M987" s="184">
        <v>40.150799999999997</v>
      </c>
      <c r="N987" s="184">
        <v>77.6935</v>
      </c>
      <c r="O987" s="184">
        <v>14.521699999999999</v>
      </c>
      <c r="P987" s="184">
        <v>17.1599</v>
      </c>
      <c r="Q987" s="184">
        <v>17.896999999999998</v>
      </c>
      <c r="R987" s="184">
        <v>19.6465</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44340</v>
      </c>
      <c r="E988" s="184">
        <v>49.645000000000003</v>
      </c>
      <c r="F988" s="184">
        <v>0.437</v>
      </c>
      <c r="G988" s="184">
        <v>0.437</v>
      </c>
      <c r="H988" s="184">
        <v>2.968</v>
      </c>
      <c r="I988" s="184">
        <v>2.8378999999999999</v>
      </c>
      <c r="J988" s="184">
        <v>7.6898</v>
      </c>
      <c r="K988" s="184">
        <v>4.3926999999999996</v>
      </c>
      <c r="L988" s="184">
        <v>24.635999999999999</v>
      </c>
      <c r="M988" s="184">
        <v>38.8322</v>
      </c>
      <c r="N988" s="184">
        <v>75.096100000000007</v>
      </c>
      <c r="O988" s="184">
        <v>15.6876</v>
      </c>
      <c r="P988" s="184">
        <v>17.302900000000001</v>
      </c>
      <c r="Q988" s="184">
        <v>15.9864</v>
      </c>
      <c r="R988" s="184">
        <v>21.108000000000001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44340</v>
      </c>
      <c r="E989" s="184">
        <v>44.99</v>
      </c>
      <c r="F989" s="184">
        <v>0.4219</v>
      </c>
      <c r="G989" s="184">
        <v>0.4219</v>
      </c>
      <c r="H989" s="184">
        <v>2.9355000000000002</v>
      </c>
      <c r="I989" s="184">
        <v>2.7732000000000001</v>
      </c>
      <c r="J989" s="184">
        <v>7.5415000000000001</v>
      </c>
      <c r="K989" s="184">
        <v>3.9990999999999999</v>
      </c>
      <c r="L989" s="184">
        <v>23.683800000000002</v>
      </c>
      <c r="M989" s="184">
        <v>37.265099999999997</v>
      </c>
      <c r="N989" s="184">
        <v>72.415099999999995</v>
      </c>
      <c r="O989" s="184">
        <v>13.9688</v>
      </c>
      <c r="P989" s="184">
        <v>15.9002</v>
      </c>
      <c r="Q989" s="184">
        <v>11.379899999999999</v>
      </c>
      <c r="R989" s="184">
        <v>19.244399999999999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44340</v>
      </c>
      <c r="E990" s="184">
        <v>105.19110000000001</v>
      </c>
      <c r="F990" s="184">
        <v>0.5615</v>
      </c>
      <c r="G990" s="184">
        <v>0.5615</v>
      </c>
      <c r="H990" s="184">
        <v>3.23</v>
      </c>
      <c r="I990" s="184">
        <v>3.5861999999999998</v>
      </c>
      <c r="J990" s="184">
        <v>9.2937999999999992</v>
      </c>
      <c r="K990" s="184">
        <v>4.7503000000000002</v>
      </c>
      <c r="L990" s="184">
        <v>25.896999999999998</v>
      </c>
      <c r="M990" s="184">
        <v>44.122700000000002</v>
      </c>
      <c r="N990" s="184">
        <v>90.1935</v>
      </c>
      <c r="O990" s="184">
        <v>9.9997000000000007</v>
      </c>
      <c r="P990" s="184">
        <v>11.8383</v>
      </c>
      <c r="Q990" s="184">
        <v>15.594200000000001</v>
      </c>
      <c r="R990" s="184">
        <v>14.683299999999999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44340</v>
      </c>
      <c r="E991" s="184">
        <v>112.08750000000001</v>
      </c>
      <c r="F991" s="184">
        <v>0.56740000000000002</v>
      </c>
      <c r="G991" s="184">
        <v>0.56740000000000002</v>
      </c>
      <c r="H991" s="184">
        <v>3.2440000000000002</v>
      </c>
      <c r="I991" s="184">
        <v>3.6145</v>
      </c>
      <c r="J991" s="184">
        <v>9.3591999999999995</v>
      </c>
      <c r="K991" s="184">
        <v>4.9363000000000001</v>
      </c>
      <c r="L991" s="184">
        <v>26.3748</v>
      </c>
      <c r="M991" s="184">
        <v>44.993299999999998</v>
      </c>
      <c r="N991" s="184">
        <v>91.842299999999994</v>
      </c>
      <c r="O991" s="184">
        <v>10.8978</v>
      </c>
      <c r="P991" s="184">
        <v>12.7448</v>
      </c>
      <c r="Q991" s="184">
        <v>14.6021</v>
      </c>
      <c r="R991" s="184">
        <v>15.6699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44340</v>
      </c>
      <c r="E992" s="184">
        <v>158.66900000000001</v>
      </c>
      <c r="F992" s="184">
        <v>0.4622</v>
      </c>
      <c r="G992" s="184">
        <v>0.4622</v>
      </c>
      <c r="H992" s="184">
        <v>2.3704000000000001</v>
      </c>
      <c r="I992" s="184">
        <v>3.1745000000000001</v>
      </c>
      <c r="J992" s="184">
        <v>8.7525999999999993</v>
      </c>
      <c r="K992" s="184">
        <v>6.0160999999999998</v>
      </c>
      <c r="L992" s="184">
        <v>29.9011</v>
      </c>
      <c r="M992" s="184">
        <v>40.825099999999999</v>
      </c>
      <c r="N992" s="184">
        <v>85.527900000000002</v>
      </c>
      <c r="O992" s="184">
        <v>13.196400000000001</v>
      </c>
      <c r="P992" s="184">
        <v>14.3896</v>
      </c>
      <c r="Q992" s="184">
        <v>10.826700000000001</v>
      </c>
      <c r="R992" s="184">
        <v>16.932500000000001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44340</v>
      </c>
      <c r="E993" s="184">
        <v>210.10874348809</v>
      </c>
      <c r="F993" s="184">
        <v>0.45619999999999999</v>
      </c>
      <c r="G993" s="184">
        <v>0.45619999999999999</v>
      </c>
      <c r="H993" s="184">
        <v>2.3565</v>
      </c>
      <c r="I993" s="184">
        <v>3.1446999999999998</v>
      </c>
      <c r="J993" s="184">
        <v>8.6808999999999994</v>
      </c>
      <c r="K993" s="184">
        <v>5.8170999999999999</v>
      </c>
      <c r="L993" s="184">
        <v>29.503699999999998</v>
      </c>
      <c r="M993" s="184">
        <v>40.278199999999998</v>
      </c>
      <c r="N993" s="184">
        <v>84.653800000000004</v>
      </c>
      <c r="O993" s="184">
        <v>12.883599999999999</v>
      </c>
      <c r="P993" s="184">
        <v>14.1477</v>
      </c>
      <c r="Q993" s="184">
        <v>11.809200000000001</v>
      </c>
      <c r="R993" s="184">
        <v>16.5214</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44340</v>
      </c>
      <c r="E994" s="184">
        <v>14.1677</v>
      </c>
      <c r="F994" s="184">
        <v>0.4965</v>
      </c>
      <c r="G994" s="184">
        <v>0.4965</v>
      </c>
      <c r="H994" s="184">
        <v>3.0326</v>
      </c>
      <c r="I994" s="184">
        <v>3.8740999999999999</v>
      </c>
      <c r="J994" s="184">
        <v>8.0208999999999993</v>
      </c>
      <c r="K994" s="184">
        <v>4.4492000000000003</v>
      </c>
      <c r="L994" s="184">
        <v>21.656099999999999</v>
      </c>
      <c r="M994" s="184">
        <v>38.160800000000002</v>
      </c>
      <c r="N994" s="184">
        <v>73.4495</v>
      </c>
      <c r="O994" s="184"/>
      <c r="P994" s="184"/>
      <c r="Q994" s="184">
        <v>17.511800000000001</v>
      </c>
      <c r="R994" s="184">
        <v>19.1767</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44340</v>
      </c>
      <c r="E995" s="184">
        <v>13.674099999999999</v>
      </c>
      <c r="F995" s="184">
        <v>0.48280000000000001</v>
      </c>
      <c r="G995" s="184">
        <v>0.48280000000000001</v>
      </c>
      <c r="H995" s="184">
        <v>2.9986000000000002</v>
      </c>
      <c r="I995" s="184">
        <v>3.8071000000000002</v>
      </c>
      <c r="J995" s="184">
        <v>7.8662999999999998</v>
      </c>
      <c r="K995" s="184">
        <v>4.0148000000000001</v>
      </c>
      <c r="L995" s="184">
        <v>20.638200000000001</v>
      </c>
      <c r="M995" s="184">
        <v>36.427199999999999</v>
      </c>
      <c r="N995" s="184">
        <v>70.544700000000006</v>
      </c>
      <c r="O995" s="184"/>
      <c r="P995" s="184"/>
      <c r="Q995" s="184">
        <v>15.5974</v>
      </c>
      <c r="R995" s="184">
        <v>17.223700000000001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44340</v>
      </c>
      <c r="E996" s="184">
        <v>437.46</v>
      </c>
      <c r="F996" s="184">
        <v>0.51700000000000002</v>
      </c>
      <c r="G996" s="184">
        <v>0.51700000000000002</v>
      </c>
      <c r="H996" s="184">
        <v>2.1387</v>
      </c>
      <c r="I996" s="184">
        <v>2.1362999999999999</v>
      </c>
      <c r="J996" s="184">
        <v>8.25</v>
      </c>
      <c r="K996" s="184">
        <v>5.5723000000000003</v>
      </c>
      <c r="L996" s="184">
        <v>27.2685</v>
      </c>
      <c r="M996" s="184">
        <v>36.344099999999997</v>
      </c>
      <c r="N996" s="184">
        <v>75.096100000000007</v>
      </c>
      <c r="O996" s="184">
        <v>11.9627</v>
      </c>
      <c r="P996" s="184">
        <v>14.086600000000001</v>
      </c>
      <c r="Q996" s="184">
        <v>17.946899999999999</v>
      </c>
      <c r="R996" s="184">
        <v>15.3499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44340</v>
      </c>
      <c r="E997" s="184">
        <v>471.71</v>
      </c>
      <c r="F997" s="184">
        <v>0.52210000000000001</v>
      </c>
      <c r="G997" s="184">
        <v>0.52210000000000001</v>
      </c>
      <c r="H997" s="184">
        <v>2.1526000000000001</v>
      </c>
      <c r="I997" s="184">
        <v>2.1659000000000002</v>
      </c>
      <c r="J997" s="184">
        <v>8.3146000000000004</v>
      </c>
      <c r="K997" s="184">
        <v>5.7337999999999996</v>
      </c>
      <c r="L997" s="184">
        <v>27.734300000000001</v>
      </c>
      <c r="M997" s="184">
        <v>37.116999999999997</v>
      </c>
      <c r="N997" s="184">
        <v>76.465500000000006</v>
      </c>
      <c r="O997" s="184">
        <v>12.9114</v>
      </c>
      <c r="P997" s="184">
        <v>15.225199999999999</v>
      </c>
      <c r="Q997" s="184">
        <v>14.233599999999999</v>
      </c>
      <c r="R997" s="184">
        <v>16.232900000000001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44340</v>
      </c>
      <c r="E998" s="184">
        <v>67.11</v>
      </c>
      <c r="F998" s="184">
        <v>0.69020000000000004</v>
      </c>
      <c r="G998" s="184">
        <v>0.69020000000000004</v>
      </c>
      <c r="H998" s="184">
        <v>3.2462</v>
      </c>
      <c r="I998" s="184">
        <v>3.4371</v>
      </c>
      <c r="J998" s="184">
        <v>8.3818000000000001</v>
      </c>
      <c r="K998" s="184">
        <v>6.7441000000000004</v>
      </c>
      <c r="L998" s="184">
        <v>24.2318</v>
      </c>
      <c r="M998" s="184">
        <v>39.116900000000001</v>
      </c>
      <c r="N998" s="184">
        <v>81.084699999999998</v>
      </c>
      <c r="O998" s="184">
        <v>12.366400000000001</v>
      </c>
      <c r="P998" s="184">
        <v>16.371300000000002</v>
      </c>
      <c r="Q998" s="184">
        <v>13.716900000000001</v>
      </c>
      <c r="R998" s="184">
        <v>16.956700000000001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44340</v>
      </c>
      <c r="E999" s="184">
        <v>60.46</v>
      </c>
      <c r="F999" s="184">
        <v>0.66600000000000004</v>
      </c>
      <c r="G999" s="184">
        <v>0.66600000000000004</v>
      </c>
      <c r="H999" s="184">
        <v>3.2092999999999998</v>
      </c>
      <c r="I999" s="184">
        <v>3.3858000000000001</v>
      </c>
      <c r="J999" s="184">
        <v>8.2736000000000001</v>
      </c>
      <c r="K999" s="184">
        <v>6.4249000000000001</v>
      </c>
      <c r="L999" s="184">
        <v>23.488600000000002</v>
      </c>
      <c r="M999" s="184">
        <v>37.847700000000003</v>
      </c>
      <c r="N999" s="184">
        <v>78.928700000000006</v>
      </c>
      <c r="O999" s="184">
        <v>11.006399999999999</v>
      </c>
      <c r="P999" s="184">
        <v>14.768800000000001</v>
      </c>
      <c r="Q999" s="184">
        <v>12.0624</v>
      </c>
      <c r="R999" s="184">
        <v>15.568300000000001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44340</v>
      </c>
      <c r="E1000" s="184">
        <v>45.27</v>
      </c>
      <c r="F1000" s="184">
        <v>0.35470000000000002</v>
      </c>
      <c r="G1000" s="184">
        <v>0.35470000000000002</v>
      </c>
      <c r="H1000" s="184">
        <v>3.2854000000000001</v>
      </c>
      <c r="I1000" s="184">
        <v>3.1206999999999998</v>
      </c>
      <c r="J1000" s="184">
        <v>6.8445</v>
      </c>
      <c r="K1000" s="184">
        <v>1.9136</v>
      </c>
      <c r="L1000" s="184">
        <v>18.198399999999999</v>
      </c>
      <c r="M1000" s="184">
        <v>28.9009</v>
      </c>
      <c r="N1000" s="184">
        <v>60.475000000000001</v>
      </c>
      <c r="O1000" s="184">
        <v>11.7376</v>
      </c>
      <c r="P1000" s="184">
        <v>15.432499999999999</v>
      </c>
      <c r="Q1000" s="184">
        <v>11.563599999999999</v>
      </c>
      <c r="R1000" s="184">
        <v>15.079800000000001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44340</v>
      </c>
      <c r="E1001" s="184">
        <v>50.94</v>
      </c>
      <c r="F1001" s="184">
        <v>0.37440000000000001</v>
      </c>
      <c r="G1001" s="184">
        <v>0.37440000000000001</v>
      </c>
      <c r="H1001" s="184">
        <v>3.3266</v>
      </c>
      <c r="I1001" s="184">
        <v>3.1800999999999999</v>
      </c>
      <c r="J1001" s="184">
        <v>6.9718999999999998</v>
      </c>
      <c r="K1001" s="184">
        <v>2.2686000000000002</v>
      </c>
      <c r="L1001" s="184">
        <v>19.018699999999999</v>
      </c>
      <c r="M1001" s="184">
        <v>30.248000000000001</v>
      </c>
      <c r="N1001" s="184">
        <v>62.747599999999998</v>
      </c>
      <c r="O1001" s="184">
        <v>13.1198</v>
      </c>
      <c r="P1001" s="184">
        <v>17.085100000000001</v>
      </c>
      <c r="Q1001" s="184">
        <v>16.8674</v>
      </c>
      <c r="R1001" s="184">
        <v>16.479500000000002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44340</v>
      </c>
      <c r="E1002" s="184">
        <v>169.55600000000001</v>
      </c>
      <c r="F1002" s="184">
        <v>0.1583</v>
      </c>
      <c r="G1002" s="184">
        <v>0.1583</v>
      </c>
      <c r="H1002" s="184">
        <v>2.0813000000000001</v>
      </c>
      <c r="I1002" s="184">
        <v>1.9567000000000001</v>
      </c>
      <c r="J1002" s="184">
        <v>5.0787000000000004</v>
      </c>
      <c r="K1002" s="184">
        <v>4.9531000000000001</v>
      </c>
      <c r="L1002" s="184">
        <v>19.575700000000001</v>
      </c>
      <c r="M1002" s="184">
        <v>34.1297</v>
      </c>
      <c r="N1002" s="184">
        <v>68.081900000000005</v>
      </c>
      <c r="O1002" s="184">
        <v>14.960900000000001</v>
      </c>
      <c r="P1002" s="184">
        <v>16.573899999999998</v>
      </c>
      <c r="Q1002" s="184">
        <v>18.4528</v>
      </c>
      <c r="R1002" s="184">
        <v>18.081499999999998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44340</v>
      </c>
      <c r="E1003" s="184">
        <v>185.52</v>
      </c>
      <c r="F1003" s="184">
        <v>0.16789999999999999</v>
      </c>
      <c r="G1003" s="184">
        <v>0.16789999999999999</v>
      </c>
      <c r="H1003" s="184">
        <v>2.1046</v>
      </c>
      <c r="I1003" s="184">
        <v>2.0030000000000001</v>
      </c>
      <c r="J1003" s="184">
        <v>5.1844000000000001</v>
      </c>
      <c r="K1003" s="184">
        <v>5.2667000000000002</v>
      </c>
      <c r="L1003" s="184">
        <v>20.294899999999998</v>
      </c>
      <c r="M1003" s="184">
        <v>35.333100000000002</v>
      </c>
      <c r="N1003" s="184">
        <v>70.1066</v>
      </c>
      <c r="O1003" s="184">
        <v>16.238800000000001</v>
      </c>
      <c r="P1003" s="184">
        <v>17.9892</v>
      </c>
      <c r="Q1003" s="184">
        <v>16.689900000000002</v>
      </c>
      <c r="R1003" s="184">
        <v>19.420300000000001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44340</v>
      </c>
      <c r="E1004" s="184">
        <v>64.006</v>
      </c>
      <c r="F1004" s="184">
        <v>0.249</v>
      </c>
      <c r="G1004" s="184">
        <v>0.249</v>
      </c>
      <c r="H1004" s="184">
        <v>1.542</v>
      </c>
      <c r="I1004" s="184">
        <v>1.468</v>
      </c>
      <c r="J1004" s="184">
        <v>5.0690999999999997</v>
      </c>
      <c r="K1004" s="184">
        <v>4.6123000000000003</v>
      </c>
      <c r="L1004" s="184">
        <v>15.699299999999999</v>
      </c>
      <c r="M1004" s="184">
        <v>25.877099999999999</v>
      </c>
      <c r="N1004" s="184">
        <v>55.527999999999999</v>
      </c>
      <c r="O1004" s="184">
        <v>8.1442999999999994</v>
      </c>
      <c r="P1004" s="184">
        <v>13.6203</v>
      </c>
      <c r="Q1004" s="184">
        <v>13.851000000000001</v>
      </c>
      <c r="R1004" s="184">
        <v>13.8049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44340</v>
      </c>
      <c r="E1005" s="184">
        <v>60.033999999999999</v>
      </c>
      <c r="F1005" s="184">
        <v>0.24210000000000001</v>
      </c>
      <c r="G1005" s="184">
        <v>0.24210000000000001</v>
      </c>
      <c r="H1005" s="184">
        <v>1.5254000000000001</v>
      </c>
      <c r="I1005" s="184">
        <v>1.4328000000000001</v>
      </c>
      <c r="J1005" s="184">
        <v>4.9893999999999998</v>
      </c>
      <c r="K1005" s="184">
        <v>4.3869999999999996</v>
      </c>
      <c r="L1005" s="184">
        <v>15.206300000000001</v>
      </c>
      <c r="M1005" s="184">
        <v>25.060400000000001</v>
      </c>
      <c r="N1005" s="184">
        <v>54.166600000000003</v>
      </c>
      <c r="O1005" s="184">
        <v>7.2370999999999999</v>
      </c>
      <c r="P1005" s="184">
        <v>12.693300000000001</v>
      </c>
      <c r="Q1005" s="184">
        <v>12.677300000000001</v>
      </c>
      <c r="R1005" s="184">
        <v>12.840299999999999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44340</v>
      </c>
      <c r="E1006" s="184">
        <v>21.907900000000001</v>
      </c>
      <c r="F1006" s="184">
        <v>0.36830000000000002</v>
      </c>
      <c r="G1006" s="184">
        <v>0.36830000000000002</v>
      </c>
      <c r="H1006" s="184">
        <v>2.6246999999999998</v>
      </c>
      <c r="I1006" s="184">
        <v>2.8384999999999998</v>
      </c>
      <c r="J1006" s="184">
        <v>5.5426000000000002</v>
      </c>
      <c r="K1006" s="184">
        <v>4.944</v>
      </c>
      <c r="L1006" s="184">
        <v>17.135100000000001</v>
      </c>
      <c r="M1006" s="184">
        <v>32.191899999999997</v>
      </c>
      <c r="N1006" s="184">
        <v>63.777799999999999</v>
      </c>
      <c r="O1006" s="184">
        <v>13.1227</v>
      </c>
      <c r="P1006" s="184">
        <v>18.162099999999999</v>
      </c>
      <c r="Q1006" s="184">
        <v>13.3773</v>
      </c>
      <c r="R1006" s="184">
        <v>18.3367</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44340</v>
      </c>
      <c r="E1007" s="184">
        <v>20.167200000000001</v>
      </c>
      <c r="F1007" s="184">
        <v>0.3548</v>
      </c>
      <c r="G1007" s="184">
        <v>0.3548</v>
      </c>
      <c r="H1007" s="184">
        <v>2.5918999999999999</v>
      </c>
      <c r="I1007" s="184">
        <v>2.7728000000000002</v>
      </c>
      <c r="J1007" s="184">
        <v>5.3937999999999997</v>
      </c>
      <c r="K1007" s="184">
        <v>4.5209000000000001</v>
      </c>
      <c r="L1007" s="184">
        <v>16.210699999999999</v>
      </c>
      <c r="M1007" s="184">
        <v>30.6403</v>
      </c>
      <c r="N1007" s="184">
        <v>61.159700000000001</v>
      </c>
      <c r="O1007" s="184">
        <v>11.518800000000001</v>
      </c>
      <c r="P1007" s="184">
        <v>16.430599999999998</v>
      </c>
      <c r="Q1007" s="184">
        <v>11.884499999999999</v>
      </c>
      <c r="R1007" s="184">
        <v>16.563199999999998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44340</v>
      </c>
      <c r="E1008" s="184">
        <v>14.360099999999999</v>
      </c>
      <c r="F1008" s="184">
        <v>0.63560000000000005</v>
      </c>
      <c r="G1008" s="184">
        <v>0.63560000000000005</v>
      </c>
      <c r="H1008" s="184">
        <v>2.6821999999999999</v>
      </c>
      <c r="I1008" s="184">
        <v>2.9140000000000001</v>
      </c>
      <c r="J1008" s="184">
        <v>8.7466000000000008</v>
      </c>
      <c r="K1008" s="184">
        <v>7.6752000000000002</v>
      </c>
      <c r="L1008" s="184">
        <v>28.760100000000001</v>
      </c>
      <c r="M1008" s="184">
        <v>42.568800000000003</v>
      </c>
      <c r="N1008" s="184">
        <v>78.023700000000005</v>
      </c>
      <c r="O1008" s="184"/>
      <c r="P1008" s="184"/>
      <c r="Q1008" s="184">
        <v>29.495699999999999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44340</v>
      </c>
      <c r="E1009" s="184">
        <v>14.000400000000001</v>
      </c>
      <c r="F1009" s="184">
        <v>0.61950000000000005</v>
      </c>
      <c r="G1009" s="184">
        <v>0.61950000000000005</v>
      </c>
      <c r="H1009" s="184">
        <v>2.6436999999999999</v>
      </c>
      <c r="I1009" s="184">
        <v>2.8367</v>
      </c>
      <c r="J1009" s="184">
        <v>8.5688999999999993</v>
      </c>
      <c r="K1009" s="184">
        <v>7.1792999999999996</v>
      </c>
      <c r="L1009" s="184">
        <v>27.585999999999999</v>
      </c>
      <c r="M1009" s="184">
        <v>40.605800000000002</v>
      </c>
      <c r="N1009" s="184">
        <v>74.718900000000005</v>
      </c>
      <c r="O1009" s="184"/>
      <c r="P1009" s="184"/>
      <c r="Q1009" s="184">
        <v>27.170400000000001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44340</v>
      </c>
      <c r="E1010" s="184">
        <v>90.66</v>
      </c>
      <c r="F1010" s="184">
        <v>0.65620000000000001</v>
      </c>
      <c r="G1010" s="184">
        <v>0.65620000000000001</v>
      </c>
      <c r="H1010" s="184">
        <v>2.7204000000000002</v>
      </c>
      <c r="I1010" s="184">
        <v>2.8380999999999998</v>
      </c>
      <c r="J1010" s="184">
        <v>8.5969999999999995</v>
      </c>
      <c r="K1010" s="184">
        <v>6.7630999999999997</v>
      </c>
      <c r="L1010" s="184">
        <v>26.8735</v>
      </c>
      <c r="M1010" s="184">
        <v>43.9848</v>
      </c>
      <c r="N1010" s="184">
        <v>89.087699999999998</v>
      </c>
      <c r="O1010" s="184">
        <v>21.549700000000001</v>
      </c>
      <c r="P1010" s="184">
        <v>23.203700000000001</v>
      </c>
      <c r="Q1010" s="184">
        <v>24.8934</v>
      </c>
      <c r="R1010" s="184">
        <v>25.9514</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44340</v>
      </c>
      <c r="E1011" s="184">
        <v>83.846999999999994</v>
      </c>
      <c r="F1011" s="184">
        <v>0.64700000000000002</v>
      </c>
      <c r="G1011" s="184">
        <v>0.64700000000000002</v>
      </c>
      <c r="H1011" s="184">
        <v>2.6996000000000002</v>
      </c>
      <c r="I1011" s="184">
        <v>2.7989999999999999</v>
      </c>
      <c r="J1011" s="184">
        <v>8.5032999999999994</v>
      </c>
      <c r="K1011" s="184">
        <v>6.4939999999999998</v>
      </c>
      <c r="L1011" s="184">
        <v>26.210999999999999</v>
      </c>
      <c r="M1011" s="184">
        <v>42.849600000000002</v>
      </c>
      <c r="N1011" s="184">
        <v>87.083299999999994</v>
      </c>
      <c r="O1011" s="184">
        <v>20.371700000000001</v>
      </c>
      <c r="P1011" s="184">
        <v>22.122599999999998</v>
      </c>
      <c r="Q1011" s="184">
        <v>21.58</v>
      </c>
      <c r="R1011" s="184">
        <v>24.674600000000002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44340</v>
      </c>
      <c r="E1012" s="184">
        <v>14.2791</v>
      </c>
      <c r="F1012" s="184">
        <v>0.54500000000000004</v>
      </c>
      <c r="G1012" s="184">
        <v>0.54500000000000004</v>
      </c>
      <c r="H1012" s="184">
        <v>3.6896</v>
      </c>
      <c r="I1012" s="184">
        <v>4.0416999999999996</v>
      </c>
      <c r="J1012" s="184">
        <v>7.3657000000000004</v>
      </c>
      <c r="K1012" s="184">
        <v>5.0744999999999996</v>
      </c>
      <c r="L1012" s="184">
        <v>25.043600000000001</v>
      </c>
      <c r="M1012" s="184">
        <v>42.498899999999999</v>
      </c>
      <c r="N1012" s="184">
        <v>77.733400000000003</v>
      </c>
      <c r="O1012" s="184"/>
      <c r="P1012" s="184"/>
      <c r="Q1012" s="184">
        <v>24.8886</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44340</v>
      </c>
      <c r="E1013" s="184">
        <v>13.8828</v>
      </c>
      <c r="F1013" s="184">
        <v>0.53010000000000002</v>
      </c>
      <c r="G1013" s="184">
        <v>0.53010000000000002</v>
      </c>
      <c r="H1013" s="184">
        <v>3.6547999999999998</v>
      </c>
      <c r="I1013" s="184">
        <v>3.9739</v>
      </c>
      <c r="J1013" s="184">
        <v>7.2096999999999998</v>
      </c>
      <c r="K1013" s="184">
        <v>4.6195000000000004</v>
      </c>
      <c r="L1013" s="184">
        <v>23.970199999999998</v>
      </c>
      <c r="M1013" s="184">
        <v>40.646599999999999</v>
      </c>
      <c r="N1013" s="184">
        <v>74.591300000000004</v>
      </c>
      <c r="O1013" s="184"/>
      <c r="P1013" s="184"/>
      <c r="Q1013" s="184">
        <v>22.714500000000001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44340</v>
      </c>
      <c r="E1014" s="184">
        <v>22.1874</v>
      </c>
      <c r="F1014" s="184">
        <v>3.61E-2</v>
      </c>
      <c r="G1014" s="184">
        <v>3.61E-2</v>
      </c>
      <c r="H1014" s="184">
        <v>1.9211</v>
      </c>
      <c r="I1014" s="184">
        <v>1.8158000000000001</v>
      </c>
      <c r="J1014" s="184">
        <v>6.4745999999999997</v>
      </c>
      <c r="K1014" s="184">
        <v>5.3623000000000003</v>
      </c>
      <c r="L1014" s="184">
        <v>25.319299999999998</v>
      </c>
      <c r="M1014" s="184">
        <v>40.145400000000002</v>
      </c>
      <c r="N1014" s="184">
        <v>71.668000000000006</v>
      </c>
      <c r="O1014" s="184">
        <v>13.2942</v>
      </c>
      <c r="P1014" s="184">
        <v>16.2042</v>
      </c>
      <c r="Q1014" s="184">
        <v>15.6972</v>
      </c>
      <c r="R1014" s="184">
        <v>16.186900000000001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44340</v>
      </c>
      <c r="E1015" s="184">
        <v>20.099599999999999</v>
      </c>
      <c r="F1015" s="184">
        <v>2.0400000000000001E-2</v>
      </c>
      <c r="G1015" s="184">
        <v>2.0400000000000001E-2</v>
      </c>
      <c r="H1015" s="184">
        <v>1.8826000000000001</v>
      </c>
      <c r="I1015" s="184">
        <v>1.7377</v>
      </c>
      <c r="J1015" s="184">
        <v>6.2824</v>
      </c>
      <c r="K1015" s="184">
        <v>4.7995000000000001</v>
      </c>
      <c r="L1015" s="184">
        <v>24.001899999999999</v>
      </c>
      <c r="M1015" s="184">
        <v>37.903700000000001</v>
      </c>
      <c r="N1015" s="184">
        <v>68.106099999999998</v>
      </c>
      <c r="O1015" s="184">
        <v>11.1753</v>
      </c>
      <c r="P1015" s="184">
        <v>14.1325</v>
      </c>
      <c r="Q1015" s="184">
        <v>13.6241</v>
      </c>
      <c r="R1015" s="184">
        <v>13.967000000000001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44340</v>
      </c>
      <c r="E1016" s="184">
        <v>696.72760000000005</v>
      </c>
      <c r="F1016" s="184">
        <v>0.15409999999999999</v>
      </c>
      <c r="G1016" s="184">
        <v>0.15409999999999999</v>
      </c>
      <c r="H1016" s="184">
        <v>2.3275000000000001</v>
      </c>
      <c r="I1016" s="184">
        <v>2.2122999999999999</v>
      </c>
      <c r="J1016" s="184">
        <v>6.7542999999999997</v>
      </c>
      <c r="K1016" s="184">
        <v>2.9851000000000001</v>
      </c>
      <c r="L1016" s="184">
        <v>21.311599999999999</v>
      </c>
      <c r="M1016" s="184">
        <v>35.6004</v>
      </c>
      <c r="N1016" s="184">
        <v>77.927499999999995</v>
      </c>
      <c r="O1016" s="184">
        <v>10.5258</v>
      </c>
      <c r="P1016" s="184">
        <v>11.625</v>
      </c>
      <c r="Q1016" s="184">
        <v>17.997199999999999</v>
      </c>
      <c r="R1016" s="184">
        <v>13.6828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44340</v>
      </c>
      <c r="E1017" s="184">
        <v>733.37879999999996</v>
      </c>
      <c r="F1017" s="184">
        <v>0.15790000000000001</v>
      </c>
      <c r="G1017" s="184">
        <v>0.15790000000000001</v>
      </c>
      <c r="H1017" s="184">
        <v>2.3370000000000002</v>
      </c>
      <c r="I1017" s="184">
        <v>2.2313000000000001</v>
      </c>
      <c r="J1017" s="184">
        <v>6.7996999999999996</v>
      </c>
      <c r="K1017" s="184">
        <v>3.1139000000000001</v>
      </c>
      <c r="L1017" s="184">
        <v>21.625</v>
      </c>
      <c r="M1017" s="184">
        <v>36.133600000000001</v>
      </c>
      <c r="N1017" s="184">
        <v>78.834299999999999</v>
      </c>
      <c r="O1017" s="184">
        <v>11.1206</v>
      </c>
      <c r="P1017" s="184">
        <v>12.3009</v>
      </c>
      <c r="Q1017" s="184">
        <v>12.537000000000001</v>
      </c>
      <c r="R1017" s="184">
        <v>14.282500000000001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44340</v>
      </c>
      <c r="E1018" s="184">
        <v>152.6</v>
      </c>
      <c r="F1018" s="184">
        <v>0.69950000000000001</v>
      </c>
      <c r="G1018" s="184">
        <v>0.69950000000000001</v>
      </c>
      <c r="H1018" s="184">
        <v>2.9897999999999998</v>
      </c>
      <c r="I1018" s="184">
        <v>3.3595000000000002</v>
      </c>
      <c r="J1018" s="184">
        <v>7.6771000000000003</v>
      </c>
      <c r="K1018" s="184">
        <v>5.3867000000000003</v>
      </c>
      <c r="L1018" s="184">
        <v>24.0046</v>
      </c>
      <c r="M1018" s="184">
        <v>38.6265</v>
      </c>
      <c r="N1018" s="184">
        <v>77.174000000000007</v>
      </c>
      <c r="O1018" s="184">
        <v>12.725099999999999</v>
      </c>
      <c r="P1018" s="184">
        <v>18.078900000000001</v>
      </c>
      <c r="Q1018" s="184">
        <v>24.281099999999999</v>
      </c>
      <c r="R1018" s="184">
        <v>20.909300000000002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44340</v>
      </c>
      <c r="E1019" s="184">
        <v>165.54</v>
      </c>
      <c r="F1019" s="184">
        <v>0.71789999999999998</v>
      </c>
      <c r="G1019" s="184">
        <v>0.71789999999999998</v>
      </c>
      <c r="H1019" s="184">
        <v>3.0182000000000002</v>
      </c>
      <c r="I1019" s="184">
        <v>3.4108000000000001</v>
      </c>
      <c r="J1019" s="184">
        <v>7.7874999999999996</v>
      </c>
      <c r="K1019" s="184">
        <v>5.6750999999999996</v>
      </c>
      <c r="L1019" s="184">
        <v>24.700600000000001</v>
      </c>
      <c r="M1019" s="184">
        <v>39.778799999999997</v>
      </c>
      <c r="N1019" s="184">
        <v>79.175200000000004</v>
      </c>
      <c r="O1019" s="184">
        <v>13.988</v>
      </c>
      <c r="P1019" s="184">
        <v>19.3902</v>
      </c>
      <c r="Q1019" s="184">
        <v>20.650600000000001</v>
      </c>
      <c r="R1019" s="184">
        <v>22.274699999999999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44340</v>
      </c>
      <c r="E1020" s="184">
        <v>57.423400000000001</v>
      </c>
      <c r="F1020" s="184">
        <v>0.46920000000000001</v>
      </c>
      <c r="G1020" s="184">
        <v>0.46920000000000001</v>
      </c>
      <c r="H1020" s="184">
        <v>1.3912</v>
      </c>
      <c r="I1020" s="184">
        <v>1.1547000000000001</v>
      </c>
      <c r="J1020" s="184">
        <v>10.044499999999999</v>
      </c>
      <c r="K1020" s="184">
        <v>15.9528</v>
      </c>
      <c r="L1020" s="184">
        <v>32.782200000000003</v>
      </c>
      <c r="M1020" s="184">
        <v>37.683199999999999</v>
      </c>
      <c r="N1020" s="184">
        <v>61.948999999999998</v>
      </c>
      <c r="O1020" s="184">
        <v>16.190300000000001</v>
      </c>
      <c r="P1020" s="184">
        <v>16.201799999999999</v>
      </c>
      <c r="Q1020" s="184">
        <v>12.8482</v>
      </c>
      <c r="R1020" s="184">
        <v>24.9438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44340</v>
      </c>
      <c r="E1021" s="184">
        <v>58.948700000000002</v>
      </c>
      <c r="F1021" s="184">
        <v>0.48359999999999997</v>
      </c>
      <c r="G1021" s="184">
        <v>0.48359999999999997</v>
      </c>
      <c r="H1021" s="184">
        <v>1.425</v>
      </c>
      <c r="I1021" s="184">
        <v>1.2222</v>
      </c>
      <c r="J1021" s="184">
        <v>10.206300000000001</v>
      </c>
      <c r="K1021" s="184">
        <v>16.483499999999999</v>
      </c>
      <c r="L1021" s="184">
        <v>33.683599999999998</v>
      </c>
      <c r="M1021" s="184">
        <v>38.670499999999997</v>
      </c>
      <c r="N1021" s="184">
        <v>63.186599999999999</v>
      </c>
      <c r="O1021" s="184">
        <v>16.764099999999999</v>
      </c>
      <c r="P1021" s="184">
        <v>16.554200000000002</v>
      </c>
      <c r="Q1021" s="184">
        <v>18.185700000000001</v>
      </c>
      <c r="R1021" s="184">
        <v>25.499300000000002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44340</v>
      </c>
      <c r="E1022" s="184">
        <v>327.18329999999997</v>
      </c>
      <c r="F1022" s="184">
        <v>0.90880000000000005</v>
      </c>
      <c r="G1022" s="184">
        <v>0.90880000000000005</v>
      </c>
      <c r="H1022" s="184">
        <v>3.72</v>
      </c>
      <c r="I1022" s="184">
        <v>4.1942000000000004</v>
      </c>
      <c r="J1022" s="184">
        <v>9.7109000000000005</v>
      </c>
      <c r="K1022" s="184">
        <v>7.7129000000000003</v>
      </c>
      <c r="L1022" s="184">
        <v>28.886199999999999</v>
      </c>
      <c r="M1022" s="184">
        <v>42.156300000000002</v>
      </c>
      <c r="N1022" s="184">
        <v>80.779600000000002</v>
      </c>
      <c r="O1022" s="184">
        <v>14.773099999999999</v>
      </c>
      <c r="P1022" s="184">
        <v>16.354299999999999</v>
      </c>
      <c r="Q1022" s="184">
        <v>16.829599999999999</v>
      </c>
      <c r="R1022" s="184">
        <v>18.7561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44340</v>
      </c>
      <c r="E1023" s="184">
        <v>207.14190025243599</v>
      </c>
      <c r="F1023" s="184">
        <v>0.90880000000000005</v>
      </c>
      <c r="G1023" s="184">
        <v>0.90880000000000005</v>
      </c>
      <c r="H1023" s="184">
        <v>3.72</v>
      </c>
      <c r="I1023" s="184">
        <v>4.1942000000000004</v>
      </c>
      <c r="J1023" s="184">
        <v>9.7109000000000005</v>
      </c>
      <c r="K1023" s="184">
        <v>7.7131999999999996</v>
      </c>
      <c r="L1023" s="184">
        <v>28.878599999999999</v>
      </c>
      <c r="M1023" s="184">
        <v>42.1494</v>
      </c>
      <c r="N1023" s="184">
        <v>80.783000000000001</v>
      </c>
      <c r="O1023" s="184">
        <v>14.7753</v>
      </c>
      <c r="P1023" s="184">
        <v>16.351500000000001</v>
      </c>
      <c r="Q1023" s="184">
        <v>16.841000000000001</v>
      </c>
      <c r="R1023" s="184">
        <v>18.758199999999999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44340</v>
      </c>
      <c r="E1024" s="184">
        <v>460.15510316998802</v>
      </c>
      <c r="F1024" s="184">
        <v>0.90259999999999996</v>
      </c>
      <c r="G1024" s="184">
        <v>0.90259999999999996</v>
      </c>
      <c r="H1024" s="184">
        <v>3.7052999999999998</v>
      </c>
      <c r="I1024" s="184">
        <v>4.1654</v>
      </c>
      <c r="J1024" s="184">
        <v>9.6448</v>
      </c>
      <c r="K1024" s="184">
        <v>7.5254000000000003</v>
      </c>
      <c r="L1024" s="184">
        <v>28.421800000000001</v>
      </c>
      <c r="M1024" s="184">
        <v>41.411000000000001</v>
      </c>
      <c r="N1024" s="184">
        <v>79.513999999999996</v>
      </c>
      <c r="O1024" s="184">
        <v>13.972899999999999</v>
      </c>
      <c r="P1024" s="184">
        <v>15.582100000000001</v>
      </c>
      <c r="Q1024" s="184">
        <v>14.5143</v>
      </c>
      <c r="R1024" s="184">
        <v>17.952300000000001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44340</v>
      </c>
      <c r="E1025" s="184">
        <v>469.07876005000003</v>
      </c>
      <c r="F1025" s="184">
        <v>0.90259999999999996</v>
      </c>
      <c r="G1025" s="184">
        <v>0.90259999999999996</v>
      </c>
      <c r="H1025" s="184">
        <v>3.7052</v>
      </c>
      <c r="I1025" s="184">
        <v>4.1653000000000002</v>
      </c>
      <c r="J1025" s="184">
        <v>9.6448</v>
      </c>
      <c r="K1025" s="184">
        <v>7.5244</v>
      </c>
      <c r="L1025" s="184">
        <v>28.4207</v>
      </c>
      <c r="M1025" s="184">
        <v>41.41</v>
      </c>
      <c r="N1025" s="184">
        <v>79.511899999999997</v>
      </c>
      <c r="O1025" s="184">
        <v>13.9762</v>
      </c>
      <c r="P1025" s="184">
        <v>15.584</v>
      </c>
      <c r="Q1025" s="184">
        <v>14.5921</v>
      </c>
      <c r="R1025" s="184">
        <v>17.956800000000001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44340</v>
      </c>
      <c r="E1026" s="184">
        <v>44.709200000000003</v>
      </c>
      <c r="F1026" s="184">
        <v>0.61750000000000005</v>
      </c>
      <c r="G1026" s="184">
        <v>0.61750000000000005</v>
      </c>
      <c r="H1026" s="184">
        <v>2.863</v>
      </c>
      <c r="I1026" s="184">
        <v>2.3704999999999998</v>
      </c>
      <c r="J1026" s="184">
        <v>5.6825000000000001</v>
      </c>
      <c r="K1026" s="184">
        <v>1.1279999999999999</v>
      </c>
      <c r="L1026" s="184">
        <v>20.166599999999999</v>
      </c>
      <c r="M1026" s="184">
        <v>30.603400000000001</v>
      </c>
      <c r="N1026" s="184">
        <v>66.626999999999995</v>
      </c>
      <c r="O1026" s="184">
        <v>10.818199999999999</v>
      </c>
      <c r="P1026" s="184">
        <v>15.5558</v>
      </c>
      <c r="Q1026" s="184">
        <v>11.084300000000001</v>
      </c>
      <c r="R1026" s="184">
        <v>13.3855</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44340</v>
      </c>
      <c r="E1027" s="184">
        <v>47.980600000000003</v>
      </c>
      <c r="F1027" s="184">
        <v>0.62829999999999997</v>
      </c>
      <c r="G1027" s="184">
        <v>0.62829999999999997</v>
      </c>
      <c r="H1027" s="184">
        <v>2.8887</v>
      </c>
      <c r="I1027" s="184">
        <v>2.4203999999999999</v>
      </c>
      <c r="J1027" s="184">
        <v>5.7983000000000002</v>
      </c>
      <c r="K1027" s="184">
        <v>1.4286000000000001</v>
      </c>
      <c r="L1027" s="184">
        <v>20.901199999999999</v>
      </c>
      <c r="M1027" s="184">
        <v>31.853999999999999</v>
      </c>
      <c r="N1027" s="184">
        <v>68.829300000000003</v>
      </c>
      <c r="O1027" s="184">
        <v>12.076000000000001</v>
      </c>
      <c r="P1027" s="184">
        <v>16.7272</v>
      </c>
      <c r="Q1027" s="184">
        <v>14.5557</v>
      </c>
      <c r="R1027" s="184">
        <v>14.7685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44340</v>
      </c>
      <c r="E1028" s="184">
        <v>287.65109999999999</v>
      </c>
      <c r="F1028" s="184">
        <v>0.91579999999999995</v>
      </c>
      <c r="G1028" s="184">
        <v>0.91579999999999995</v>
      </c>
      <c r="H1028" s="184">
        <v>2.6105999999999998</v>
      </c>
      <c r="I1028" s="184">
        <v>2.9258000000000002</v>
      </c>
      <c r="J1028" s="184">
        <v>7.5068000000000001</v>
      </c>
      <c r="K1028" s="184">
        <v>1.9307000000000001</v>
      </c>
      <c r="L1028" s="184">
        <v>19.977599999999999</v>
      </c>
      <c r="M1028" s="184">
        <v>33.2592</v>
      </c>
      <c r="N1028" s="184">
        <v>69.756600000000006</v>
      </c>
      <c r="O1028" s="184">
        <v>15.1228</v>
      </c>
      <c r="P1028" s="184">
        <v>14.7537</v>
      </c>
      <c r="Q1028" s="184">
        <v>12.6218</v>
      </c>
      <c r="R1028" s="184">
        <v>17.417200000000001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44340</v>
      </c>
      <c r="E1029" s="184">
        <v>313.34589999999997</v>
      </c>
      <c r="F1029" s="184">
        <v>0.92459999999999998</v>
      </c>
      <c r="G1029" s="184">
        <v>0.92459999999999998</v>
      </c>
      <c r="H1029" s="184">
        <v>2.6318000000000001</v>
      </c>
      <c r="I1029" s="184">
        <v>2.9681999999999999</v>
      </c>
      <c r="J1029" s="184">
        <v>7.6033999999999997</v>
      </c>
      <c r="K1029" s="184">
        <v>2.1922999999999999</v>
      </c>
      <c r="L1029" s="184">
        <v>20.616900000000001</v>
      </c>
      <c r="M1029" s="184">
        <v>32.436999999999998</v>
      </c>
      <c r="N1029" s="184">
        <v>69.182900000000004</v>
      </c>
      <c r="O1029" s="184">
        <v>16.0106</v>
      </c>
      <c r="P1029" s="184">
        <v>15.967599999999999</v>
      </c>
      <c r="Q1029" s="184">
        <v>16.205500000000001</v>
      </c>
      <c r="R1029" s="184">
        <v>17.9557</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44340</v>
      </c>
      <c r="E1030" s="184">
        <v>13.57</v>
      </c>
      <c r="F1030" s="184">
        <v>0.44409999999999999</v>
      </c>
      <c r="G1030" s="184">
        <v>0.44409999999999999</v>
      </c>
      <c r="H1030" s="184">
        <v>2.4923999999999999</v>
      </c>
      <c r="I1030" s="184">
        <v>2.1837</v>
      </c>
      <c r="J1030" s="184">
        <v>4.9497</v>
      </c>
      <c r="K1030" s="184">
        <v>1.8769</v>
      </c>
      <c r="L1030" s="184">
        <v>15.293100000000001</v>
      </c>
      <c r="M1030" s="184">
        <v>28.625599999999999</v>
      </c>
      <c r="N1030" s="184">
        <v>65.487799999999993</v>
      </c>
      <c r="O1030" s="184"/>
      <c r="P1030" s="184"/>
      <c r="Q1030" s="184">
        <v>23.154900000000001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44340</v>
      </c>
      <c r="E1031" s="184">
        <v>13.37</v>
      </c>
      <c r="F1031" s="184">
        <v>0.45079999999999998</v>
      </c>
      <c r="G1031" s="184">
        <v>0.45079999999999998</v>
      </c>
      <c r="H1031" s="184">
        <v>2.4521000000000002</v>
      </c>
      <c r="I1031" s="184">
        <v>2.1389999999999998</v>
      </c>
      <c r="J1031" s="184">
        <v>4.8627000000000002</v>
      </c>
      <c r="K1031" s="184">
        <v>1.673</v>
      </c>
      <c r="L1031" s="184">
        <v>14.6655</v>
      </c>
      <c r="M1031" s="184">
        <v>27.5763</v>
      </c>
      <c r="N1031" s="184">
        <v>63.847999999999999</v>
      </c>
      <c r="O1031" s="184"/>
      <c r="P1031" s="184"/>
      <c r="Q1031" s="184">
        <v>21.913599999999999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44340</v>
      </c>
      <c r="E1032" s="184">
        <v>88.895200000000003</v>
      </c>
      <c r="F1032" s="184">
        <v>0.53620000000000001</v>
      </c>
      <c r="G1032" s="184">
        <v>0.53620000000000001</v>
      </c>
      <c r="H1032" s="184">
        <v>2.9108000000000001</v>
      </c>
      <c r="I1032" s="184">
        <v>2.706</v>
      </c>
      <c r="J1032" s="184">
        <v>9.8469999999999995</v>
      </c>
      <c r="K1032" s="184">
        <v>7.9672000000000001</v>
      </c>
      <c r="L1032" s="184">
        <v>32.861800000000002</v>
      </c>
      <c r="M1032" s="184">
        <v>43.514499999999998</v>
      </c>
      <c r="N1032" s="184">
        <v>86.4726</v>
      </c>
      <c r="O1032" s="184">
        <v>12.279199999999999</v>
      </c>
      <c r="P1032" s="184">
        <v>13.685499999999999</v>
      </c>
      <c r="Q1032" s="184">
        <v>13.171900000000001</v>
      </c>
      <c r="R1032" s="184">
        <v>17.419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44340</v>
      </c>
      <c r="E1033" s="184">
        <v>171.14359999999999</v>
      </c>
      <c r="F1033" s="184">
        <v>0.53239999999999998</v>
      </c>
      <c r="G1033" s="184">
        <v>0.53239999999999998</v>
      </c>
      <c r="H1033" s="184">
        <v>2.9003999999999999</v>
      </c>
      <c r="I1033" s="184">
        <v>2.6858</v>
      </c>
      <c r="J1033" s="184">
        <v>9.7995999999999999</v>
      </c>
      <c r="K1033" s="184">
        <v>7.8285</v>
      </c>
      <c r="L1033" s="184">
        <v>32.531199999999998</v>
      </c>
      <c r="M1033" s="184">
        <v>42.987099999999998</v>
      </c>
      <c r="N1033" s="184">
        <v>85.574200000000005</v>
      </c>
      <c r="O1033" s="184">
        <v>11.7271</v>
      </c>
      <c r="P1033" s="184">
        <v>13.0975</v>
      </c>
      <c r="Q1033" s="184">
        <v>12.1356</v>
      </c>
      <c r="R1033" s="184">
        <v>16.856400000000001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0.49866557377049175</v>
      </c>
      <c r="G1034" s="186">
        <v>0.49866557377049175</v>
      </c>
      <c r="H1034" s="186">
        <v>2.6398245901639341</v>
      </c>
      <c r="I1034" s="186">
        <v>2.6965360655737705</v>
      </c>
      <c r="J1034" s="186">
        <v>7.433680327868851</v>
      </c>
      <c r="K1034" s="186">
        <v>5.4331704918032768</v>
      </c>
      <c r="L1034" s="186">
        <v>23.38950163934426</v>
      </c>
      <c r="M1034" s="186">
        <v>37.351244067796614</v>
      </c>
      <c r="N1034" s="186">
        <v>74.048903389830514</v>
      </c>
      <c r="O1034" s="186">
        <v>13.112589795918362</v>
      </c>
      <c r="P1034" s="186">
        <v>15.854206122448977</v>
      </c>
      <c r="Q1034" s="186">
        <v>17.424695081967219</v>
      </c>
      <c r="R1034" s="186">
        <v>18.34040566037736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0.52210000000000001</v>
      </c>
      <c r="G1035" s="186">
        <v>0.52210000000000001</v>
      </c>
      <c r="H1035" s="186">
        <v>2.7915999999999999</v>
      </c>
      <c r="I1035" s="186">
        <v>2.7989999999999999</v>
      </c>
      <c r="J1035" s="186">
        <v>7.5415000000000001</v>
      </c>
      <c r="K1035" s="186">
        <v>4.944</v>
      </c>
      <c r="L1035" s="186">
        <v>22</v>
      </c>
      <c r="M1035" s="186">
        <v>37.903700000000001</v>
      </c>
      <c r="N1035" s="186">
        <v>74.718900000000005</v>
      </c>
      <c r="O1035" s="186">
        <v>12.9114</v>
      </c>
      <c r="P1035" s="186">
        <v>15.789400000000001</v>
      </c>
      <c r="Q1035" s="186">
        <v>16.829599999999999</v>
      </c>
      <c r="R1035" s="186">
        <v>17.952300000000001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44340</v>
      </c>
      <c r="E1038" s="184">
        <v>293.86</v>
      </c>
      <c r="F1038" s="184">
        <v>0.3483</v>
      </c>
      <c r="G1038" s="184">
        <v>0.3483</v>
      </c>
      <c r="H1038" s="184">
        <v>2.4687999999999999</v>
      </c>
      <c r="I1038" s="184">
        <v>2.2797999999999998</v>
      </c>
      <c r="J1038" s="184">
        <v>6.9359999999999999</v>
      </c>
      <c r="K1038" s="184">
        <v>2.2797999999999998</v>
      </c>
      <c r="L1038" s="184">
        <v>18.558900000000001</v>
      </c>
      <c r="M1038" s="184">
        <v>33.627400000000002</v>
      </c>
      <c r="N1038" s="184">
        <v>68.430099999999996</v>
      </c>
      <c r="O1038" s="184">
        <v>11.331799999999999</v>
      </c>
      <c r="P1038" s="184">
        <v>13.229799999999999</v>
      </c>
      <c r="Q1038" s="184">
        <v>19.8386</v>
      </c>
      <c r="R1038" s="184">
        <v>13.3445</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44340</v>
      </c>
      <c r="E1039" s="184">
        <v>293.86</v>
      </c>
      <c r="F1039" s="184">
        <v>0.3483</v>
      </c>
      <c r="G1039" s="184">
        <v>0.3483</v>
      </c>
      <c r="H1039" s="184">
        <v>2.4687999999999999</v>
      </c>
      <c r="I1039" s="184">
        <v>2.2797999999999998</v>
      </c>
      <c r="J1039" s="184">
        <v>6.9359999999999999</v>
      </c>
      <c r="K1039" s="184">
        <v>2.2797999999999998</v>
      </c>
      <c r="L1039" s="184">
        <v>18.558900000000001</v>
      </c>
      <c r="M1039" s="184">
        <v>33.627400000000002</v>
      </c>
      <c r="N1039" s="184">
        <v>68.430099999999996</v>
      </c>
      <c r="O1039" s="184">
        <v>11.331799999999999</v>
      </c>
      <c r="P1039" s="184">
        <v>13.229799999999999</v>
      </c>
      <c r="Q1039" s="184">
        <v>19.762499999999999</v>
      </c>
      <c r="R1039" s="184">
        <v>13.3445</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44340</v>
      </c>
      <c r="E1040" s="184">
        <v>315.81</v>
      </c>
      <c r="F1040" s="184">
        <v>0.35589999999999999</v>
      </c>
      <c r="G1040" s="184">
        <v>0.35589999999999999</v>
      </c>
      <c r="H1040" s="184">
        <v>2.4824999999999999</v>
      </c>
      <c r="I1040" s="184">
        <v>2.3065000000000002</v>
      </c>
      <c r="J1040" s="184">
        <v>6.9962</v>
      </c>
      <c r="K1040" s="184">
        <v>2.4359000000000002</v>
      </c>
      <c r="L1040" s="184">
        <v>18.935700000000001</v>
      </c>
      <c r="M1040" s="184">
        <v>34.2958</v>
      </c>
      <c r="N1040" s="184">
        <v>69.607900000000001</v>
      </c>
      <c r="O1040" s="184">
        <v>12.131</v>
      </c>
      <c r="P1040" s="184">
        <v>14.1904</v>
      </c>
      <c r="Q1040" s="184">
        <v>14.6439</v>
      </c>
      <c r="R1040" s="184">
        <v>14.088800000000001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44340</v>
      </c>
      <c r="E1041" s="184">
        <v>44.25</v>
      </c>
      <c r="F1041" s="184">
        <v>-2.2599999999999999E-2</v>
      </c>
      <c r="G1041" s="184">
        <v>-2.2599999999999999E-2</v>
      </c>
      <c r="H1041" s="184">
        <v>2.0760999999999998</v>
      </c>
      <c r="I1041" s="184">
        <v>1.4907999999999999</v>
      </c>
      <c r="J1041" s="184">
        <v>6.3190999999999997</v>
      </c>
      <c r="K1041" s="184">
        <v>1.421</v>
      </c>
      <c r="L1041" s="184">
        <v>13.0846</v>
      </c>
      <c r="M1041" s="184">
        <v>29.7654</v>
      </c>
      <c r="N1041" s="184">
        <v>53.699199999999998</v>
      </c>
      <c r="O1041" s="184">
        <v>16.714300000000001</v>
      </c>
      <c r="P1041" s="184">
        <v>18.262</v>
      </c>
      <c r="Q1041" s="184">
        <v>16.605799999999999</v>
      </c>
      <c r="R1041" s="184">
        <v>18.028300000000002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44340</v>
      </c>
      <c r="E1042" s="184">
        <v>40.090000000000003</v>
      </c>
      <c r="F1042" s="184">
        <v>-4.99E-2</v>
      </c>
      <c r="G1042" s="184">
        <v>-4.99E-2</v>
      </c>
      <c r="H1042" s="184">
        <v>2.0621</v>
      </c>
      <c r="I1042" s="184">
        <v>1.4422999999999999</v>
      </c>
      <c r="J1042" s="184">
        <v>6.1986999999999997</v>
      </c>
      <c r="K1042" s="184">
        <v>1.1352</v>
      </c>
      <c r="L1042" s="184">
        <v>12.391400000000001</v>
      </c>
      <c r="M1042" s="184">
        <v>28.6173</v>
      </c>
      <c r="N1042" s="184">
        <v>51.856099999999998</v>
      </c>
      <c r="O1042" s="184">
        <v>15.2624</v>
      </c>
      <c r="P1042" s="184">
        <v>16.806000000000001</v>
      </c>
      <c r="Q1042" s="184">
        <v>12.9663</v>
      </c>
      <c r="R1042" s="184">
        <v>16.63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44340</v>
      </c>
      <c r="E1043" s="184">
        <v>19.32</v>
      </c>
      <c r="F1043" s="184">
        <v>0.36359999999999998</v>
      </c>
      <c r="G1043" s="184">
        <v>0.36359999999999998</v>
      </c>
      <c r="H1043" s="184">
        <v>2.2763</v>
      </c>
      <c r="I1043" s="184">
        <v>1.5772999999999999</v>
      </c>
      <c r="J1043" s="184">
        <v>6.8583999999999996</v>
      </c>
      <c r="K1043" s="184">
        <v>1.4705999999999999</v>
      </c>
      <c r="L1043" s="184">
        <v>17.375499999999999</v>
      </c>
      <c r="M1043" s="184">
        <v>30.9831</v>
      </c>
      <c r="N1043" s="184">
        <v>60.066299999999998</v>
      </c>
      <c r="O1043" s="184">
        <v>12.874499999999999</v>
      </c>
      <c r="P1043" s="184">
        <v>13.7531</v>
      </c>
      <c r="Q1043" s="184">
        <v>6.2111999999999998</v>
      </c>
      <c r="R1043" s="184">
        <v>14.156499999999999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44340</v>
      </c>
      <c r="E1044" s="184">
        <v>20.5</v>
      </c>
      <c r="F1044" s="184">
        <v>0.34260000000000002</v>
      </c>
      <c r="G1044" s="184">
        <v>0.34260000000000002</v>
      </c>
      <c r="H1044" s="184">
        <v>2.2953999999999999</v>
      </c>
      <c r="I1044" s="184">
        <v>1.5857000000000001</v>
      </c>
      <c r="J1044" s="184">
        <v>6.9379</v>
      </c>
      <c r="K1044" s="184">
        <v>1.6361000000000001</v>
      </c>
      <c r="L1044" s="184">
        <v>17.883800000000001</v>
      </c>
      <c r="M1044" s="184">
        <v>31.748100000000001</v>
      </c>
      <c r="N1044" s="184">
        <v>61.290300000000002</v>
      </c>
      <c r="O1044" s="184">
        <v>13.705</v>
      </c>
      <c r="P1044" s="184">
        <v>14.638400000000001</v>
      </c>
      <c r="Q1044" s="184">
        <v>11.874499999999999</v>
      </c>
      <c r="R1044" s="184">
        <v>15.018599999999999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44340</v>
      </c>
      <c r="E1045" s="184">
        <v>122.3</v>
      </c>
      <c r="F1045" s="184">
        <v>0.21299999999999999</v>
      </c>
      <c r="G1045" s="184">
        <v>0.21299999999999999</v>
      </c>
      <c r="H1045" s="184">
        <v>1.9932000000000001</v>
      </c>
      <c r="I1045" s="184">
        <v>2.1294</v>
      </c>
      <c r="J1045" s="184">
        <v>5.9516999999999998</v>
      </c>
      <c r="K1045" s="184">
        <v>0.75800000000000001</v>
      </c>
      <c r="L1045" s="184">
        <v>14.8788</v>
      </c>
      <c r="M1045" s="184">
        <v>28.628499999999999</v>
      </c>
      <c r="N1045" s="184">
        <v>55.026000000000003</v>
      </c>
      <c r="O1045" s="184">
        <v>13.917</v>
      </c>
      <c r="P1045" s="184">
        <v>13.6889</v>
      </c>
      <c r="Q1045" s="184">
        <v>16.2</v>
      </c>
      <c r="R1045" s="184">
        <v>16.180099999999999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44340</v>
      </c>
      <c r="E1046" s="184">
        <v>134.24</v>
      </c>
      <c r="F1046" s="184">
        <v>0.224</v>
      </c>
      <c r="G1046" s="184">
        <v>0.224</v>
      </c>
      <c r="H1046" s="184">
        <v>2.0215999999999998</v>
      </c>
      <c r="I1046" s="184">
        <v>2.1846999999999999</v>
      </c>
      <c r="J1046" s="184">
        <v>6.0682999999999998</v>
      </c>
      <c r="K1046" s="184">
        <v>1.0615000000000001</v>
      </c>
      <c r="L1046" s="184">
        <v>15.5846</v>
      </c>
      <c r="M1046" s="184">
        <v>29.813400000000001</v>
      </c>
      <c r="N1046" s="184">
        <v>56.914099999999998</v>
      </c>
      <c r="O1046" s="184">
        <v>15.2841</v>
      </c>
      <c r="P1046" s="184">
        <v>15.109</v>
      </c>
      <c r="Q1046" s="184">
        <v>15.525399999999999</v>
      </c>
      <c r="R1046" s="184">
        <v>17.517099999999999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44340</v>
      </c>
      <c r="E1047" s="184">
        <v>39.68</v>
      </c>
      <c r="F1047" s="184">
        <v>0.1767</v>
      </c>
      <c r="G1047" s="184">
        <v>0.1767</v>
      </c>
      <c r="H1047" s="184">
        <v>1.8480000000000001</v>
      </c>
      <c r="I1047" s="184">
        <v>1.5093000000000001</v>
      </c>
      <c r="J1047" s="184">
        <v>5.9263000000000003</v>
      </c>
      <c r="K1047" s="184">
        <v>1.8219000000000001</v>
      </c>
      <c r="L1047" s="184">
        <v>17.222999999999999</v>
      </c>
      <c r="M1047" s="184">
        <v>32.134500000000003</v>
      </c>
      <c r="N1047" s="184">
        <v>62.3568</v>
      </c>
      <c r="O1047" s="184">
        <v>18.293700000000001</v>
      </c>
      <c r="P1047" s="184">
        <v>18.6313</v>
      </c>
      <c r="Q1047" s="184">
        <v>15.283300000000001</v>
      </c>
      <c r="R1047" s="184">
        <v>21.488800000000001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44340</v>
      </c>
      <c r="E1048" s="184">
        <v>36.270000000000003</v>
      </c>
      <c r="F1048" s="184">
        <v>0.16569999999999999</v>
      </c>
      <c r="G1048" s="184">
        <v>0.16569999999999999</v>
      </c>
      <c r="H1048" s="184">
        <v>1.7962</v>
      </c>
      <c r="I1048" s="184">
        <v>1.4544999999999999</v>
      </c>
      <c r="J1048" s="184">
        <v>5.7743000000000002</v>
      </c>
      <c r="K1048" s="184">
        <v>1.4544999999999999</v>
      </c>
      <c r="L1048" s="184">
        <v>16.3246</v>
      </c>
      <c r="M1048" s="184">
        <v>30.608599999999999</v>
      </c>
      <c r="N1048" s="184">
        <v>59.779699999999998</v>
      </c>
      <c r="O1048" s="184">
        <v>16.7194</v>
      </c>
      <c r="P1048" s="184">
        <v>17.1648</v>
      </c>
      <c r="Q1048" s="184">
        <v>12.711499999999999</v>
      </c>
      <c r="R1048" s="184">
        <v>19.750699999999998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44340</v>
      </c>
      <c r="E1049" s="184">
        <v>279.613</v>
      </c>
      <c r="F1049" s="184">
        <v>0.13070000000000001</v>
      </c>
      <c r="G1049" s="184">
        <v>0.13070000000000001</v>
      </c>
      <c r="H1049" s="184">
        <v>1.8486</v>
      </c>
      <c r="I1049" s="184">
        <v>2.7044999999999999</v>
      </c>
      <c r="J1049" s="184">
        <v>6.8228</v>
      </c>
      <c r="K1049" s="184">
        <v>4.2698</v>
      </c>
      <c r="L1049" s="184">
        <v>16.189299999999999</v>
      </c>
      <c r="M1049" s="184">
        <v>31.624700000000001</v>
      </c>
      <c r="N1049" s="184">
        <v>63.786499999999997</v>
      </c>
      <c r="O1049" s="184">
        <v>11.3081</v>
      </c>
      <c r="P1049" s="184">
        <v>13.265700000000001</v>
      </c>
      <c r="Q1049" s="184">
        <v>11.609400000000001</v>
      </c>
      <c r="R1049" s="184">
        <v>11.9154</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44340</v>
      </c>
      <c r="E1050" s="184">
        <v>264.541</v>
      </c>
      <c r="F1050" s="184">
        <v>0.1245</v>
      </c>
      <c r="G1050" s="184">
        <v>0.1245</v>
      </c>
      <c r="H1050" s="184">
        <v>1.8334999999999999</v>
      </c>
      <c r="I1050" s="184">
        <v>2.6741999999999999</v>
      </c>
      <c r="J1050" s="184">
        <v>6.7519999999999998</v>
      </c>
      <c r="K1050" s="184">
        <v>4.0716999999999999</v>
      </c>
      <c r="L1050" s="184">
        <v>15.740399999999999</v>
      </c>
      <c r="M1050" s="184">
        <v>30.8644</v>
      </c>
      <c r="N1050" s="184">
        <v>62.5304</v>
      </c>
      <c r="O1050" s="184">
        <v>10.5023</v>
      </c>
      <c r="P1050" s="184">
        <v>12.4558</v>
      </c>
      <c r="Q1050" s="184">
        <v>19.6952</v>
      </c>
      <c r="R1050" s="184">
        <v>11.078099999999999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44340</v>
      </c>
      <c r="E1051" s="184">
        <v>47.5</v>
      </c>
      <c r="F1051" s="184">
        <v>0.1898</v>
      </c>
      <c r="G1051" s="184">
        <v>0.1898</v>
      </c>
      <c r="H1051" s="184">
        <v>1.8439000000000001</v>
      </c>
      <c r="I1051" s="184">
        <v>1.4957</v>
      </c>
      <c r="J1051" s="184">
        <v>5.6260000000000003</v>
      </c>
      <c r="K1051" s="184">
        <v>0.95640000000000003</v>
      </c>
      <c r="L1051" s="184">
        <v>15.1236</v>
      </c>
      <c r="M1051" s="184">
        <v>29.2517</v>
      </c>
      <c r="N1051" s="184">
        <v>63.511200000000002</v>
      </c>
      <c r="O1051" s="184">
        <v>12.399100000000001</v>
      </c>
      <c r="P1051" s="184">
        <v>14.4215</v>
      </c>
      <c r="Q1051" s="184">
        <v>13.8416</v>
      </c>
      <c r="R1051" s="184">
        <v>14.401899999999999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44340</v>
      </c>
      <c r="E1052" s="184">
        <v>51.18</v>
      </c>
      <c r="F1052" s="184">
        <v>0.21540000000000001</v>
      </c>
      <c r="G1052" s="184">
        <v>0.21540000000000001</v>
      </c>
      <c r="H1052" s="184">
        <v>1.8913</v>
      </c>
      <c r="I1052" s="184">
        <v>1.5476000000000001</v>
      </c>
      <c r="J1052" s="184">
        <v>5.7656999999999998</v>
      </c>
      <c r="K1052" s="184">
        <v>1.3265</v>
      </c>
      <c r="L1052" s="184">
        <v>15.923</v>
      </c>
      <c r="M1052" s="184">
        <v>30.728000000000002</v>
      </c>
      <c r="N1052" s="184">
        <v>66.222800000000007</v>
      </c>
      <c r="O1052" s="184">
        <v>13.926</v>
      </c>
      <c r="P1052" s="184">
        <v>15.7142</v>
      </c>
      <c r="Q1052" s="184">
        <v>14.6031</v>
      </c>
      <c r="R1052" s="184">
        <v>16.167400000000001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44340</v>
      </c>
      <c r="E1053" s="184">
        <v>1532.2588211365901</v>
      </c>
      <c r="F1053" s="184">
        <v>0.89910000000000001</v>
      </c>
      <c r="G1053" s="184">
        <v>0.89910000000000001</v>
      </c>
      <c r="H1053" s="184">
        <v>2.8376000000000001</v>
      </c>
      <c r="I1053" s="184">
        <v>3.0386000000000002</v>
      </c>
      <c r="J1053" s="184">
        <v>9.7068999999999992</v>
      </c>
      <c r="K1053" s="184">
        <v>3.6465999999999998</v>
      </c>
      <c r="L1053" s="184">
        <v>27.007999999999999</v>
      </c>
      <c r="M1053" s="184">
        <v>45.915100000000002</v>
      </c>
      <c r="N1053" s="184">
        <v>77.510400000000004</v>
      </c>
      <c r="O1053" s="184">
        <v>13.1999</v>
      </c>
      <c r="P1053" s="184">
        <v>12.9742</v>
      </c>
      <c r="Q1053" s="184">
        <v>20.0822</v>
      </c>
      <c r="R1053" s="184">
        <v>16.533799999999999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44340</v>
      </c>
      <c r="E1054" s="184">
        <v>684.08569999999997</v>
      </c>
      <c r="F1054" s="184">
        <v>0.9052</v>
      </c>
      <c r="G1054" s="184">
        <v>0.9052</v>
      </c>
      <c r="H1054" s="184">
        <v>2.8519000000000001</v>
      </c>
      <c r="I1054" s="184">
        <v>3.0674999999999999</v>
      </c>
      <c r="J1054" s="184">
        <v>9.7743000000000002</v>
      </c>
      <c r="K1054" s="184">
        <v>3.8302999999999998</v>
      </c>
      <c r="L1054" s="184">
        <v>27.465499999999999</v>
      </c>
      <c r="M1054" s="184">
        <v>46.706000000000003</v>
      </c>
      <c r="N1054" s="184">
        <v>78.805599999999998</v>
      </c>
      <c r="O1054" s="184">
        <v>14.082700000000001</v>
      </c>
      <c r="P1054" s="184">
        <v>13.9033</v>
      </c>
      <c r="Q1054" s="184">
        <v>13.378399999999999</v>
      </c>
      <c r="R1054" s="184">
        <v>17.398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44340</v>
      </c>
      <c r="E1055" s="184">
        <v>746.26321644018901</v>
      </c>
      <c r="F1055" s="184">
        <v>0.6663</v>
      </c>
      <c r="G1055" s="184">
        <v>0.6663</v>
      </c>
      <c r="H1055" s="184">
        <v>2.5743999999999998</v>
      </c>
      <c r="I1055" s="184">
        <v>3.1526999999999998</v>
      </c>
      <c r="J1055" s="184">
        <v>8.5617999999999999</v>
      </c>
      <c r="K1055" s="184">
        <v>1.8684000000000001</v>
      </c>
      <c r="L1055" s="184">
        <v>23.604600000000001</v>
      </c>
      <c r="M1055" s="184">
        <v>36.021799999999999</v>
      </c>
      <c r="N1055" s="184">
        <v>71.705399999999997</v>
      </c>
      <c r="O1055" s="184">
        <v>11.5852</v>
      </c>
      <c r="P1055" s="184">
        <v>14.5145</v>
      </c>
      <c r="Q1055" s="184">
        <v>19.045300000000001</v>
      </c>
      <c r="R1055" s="184">
        <v>9.1978000000000009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44340</v>
      </c>
      <c r="E1056" s="184">
        <v>642.13400000000001</v>
      </c>
      <c r="F1056" s="184">
        <v>0.67159999999999997</v>
      </c>
      <c r="G1056" s="184">
        <v>0.67159999999999997</v>
      </c>
      <c r="H1056" s="184">
        <v>2.5867</v>
      </c>
      <c r="I1056" s="184">
        <v>3.1768999999999998</v>
      </c>
      <c r="J1056" s="184">
        <v>8.6160999999999994</v>
      </c>
      <c r="K1056" s="184">
        <v>2.0023</v>
      </c>
      <c r="L1056" s="184">
        <v>23.9481</v>
      </c>
      <c r="M1056" s="184">
        <v>36.606200000000001</v>
      </c>
      <c r="N1056" s="184">
        <v>72.689499999999995</v>
      </c>
      <c r="O1056" s="184">
        <v>12.268599999999999</v>
      </c>
      <c r="P1056" s="184">
        <v>15.278499999999999</v>
      </c>
      <c r="Q1056" s="184">
        <v>13.2232</v>
      </c>
      <c r="R1056" s="184">
        <v>9.8153000000000006</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44340</v>
      </c>
      <c r="E1057" s="184">
        <v>278.68310000000002</v>
      </c>
      <c r="F1057" s="184">
        <v>0.1154</v>
      </c>
      <c r="G1057" s="184">
        <v>0.1154</v>
      </c>
      <c r="H1057" s="184">
        <v>2.2241</v>
      </c>
      <c r="I1057" s="184">
        <v>2.7115999999999998</v>
      </c>
      <c r="J1057" s="184">
        <v>6.4497</v>
      </c>
      <c r="K1057" s="184">
        <v>-0.30430000000000001</v>
      </c>
      <c r="L1057" s="184">
        <v>14.4078</v>
      </c>
      <c r="M1057" s="184">
        <v>30.614000000000001</v>
      </c>
      <c r="N1057" s="184">
        <v>61.3429</v>
      </c>
      <c r="O1057" s="184">
        <v>11.861800000000001</v>
      </c>
      <c r="P1057" s="184">
        <v>14.175599999999999</v>
      </c>
      <c r="Q1057" s="184">
        <v>19.7454</v>
      </c>
      <c r="R1057" s="184">
        <v>13.852600000000001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44340</v>
      </c>
      <c r="E1058" s="184">
        <v>297.71159999999998</v>
      </c>
      <c r="F1058" s="184">
        <v>0.123</v>
      </c>
      <c r="G1058" s="184">
        <v>0.123</v>
      </c>
      <c r="H1058" s="184">
        <v>2.2423000000000002</v>
      </c>
      <c r="I1058" s="184">
        <v>2.7482000000000002</v>
      </c>
      <c r="J1058" s="184">
        <v>6.5336999999999996</v>
      </c>
      <c r="K1058" s="184">
        <v>-7.4800000000000005E-2</v>
      </c>
      <c r="L1058" s="184">
        <v>14.942399999999999</v>
      </c>
      <c r="M1058" s="184">
        <v>31.5352</v>
      </c>
      <c r="N1058" s="184">
        <v>62.878900000000002</v>
      </c>
      <c r="O1058" s="184">
        <v>12.8447</v>
      </c>
      <c r="P1058" s="184">
        <v>15.1068</v>
      </c>
      <c r="Q1058" s="184">
        <v>12.934799999999999</v>
      </c>
      <c r="R1058" s="184">
        <v>14.930099999999999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44340</v>
      </c>
      <c r="E1059" s="184">
        <v>55.99</v>
      </c>
      <c r="F1059" s="184">
        <v>0.32250000000000001</v>
      </c>
      <c r="G1059" s="184">
        <v>0.32250000000000001</v>
      </c>
      <c r="H1059" s="184">
        <v>1.8555999999999999</v>
      </c>
      <c r="I1059" s="184">
        <v>1.5230999999999999</v>
      </c>
      <c r="J1059" s="184">
        <v>6.8510999999999997</v>
      </c>
      <c r="K1059" s="184">
        <v>1.6891</v>
      </c>
      <c r="L1059" s="184">
        <v>18.950500000000002</v>
      </c>
      <c r="M1059" s="184">
        <v>32.426699999999997</v>
      </c>
      <c r="N1059" s="184">
        <v>64.773399999999995</v>
      </c>
      <c r="O1059" s="184">
        <v>12.329800000000001</v>
      </c>
      <c r="P1059" s="184">
        <v>15.0052</v>
      </c>
      <c r="Q1059" s="184">
        <v>14.155900000000001</v>
      </c>
      <c r="R1059" s="184">
        <v>14.1417</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44340</v>
      </c>
      <c r="E1060" s="184">
        <v>59.98</v>
      </c>
      <c r="F1060" s="184">
        <v>0.31780000000000003</v>
      </c>
      <c r="G1060" s="184">
        <v>0.31780000000000003</v>
      </c>
      <c r="H1060" s="184">
        <v>1.8335999999999999</v>
      </c>
      <c r="I1060" s="184">
        <v>1.5234000000000001</v>
      </c>
      <c r="J1060" s="184">
        <v>6.8971999999999998</v>
      </c>
      <c r="K1060" s="184">
        <v>1.8335999999999999</v>
      </c>
      <c r="L1060" s="184">
        <v>19.2682</v>
      </c>
      <c r="M1060" s="184">
        <v>32.993299999999998</v>
      </c>
      <c r="N1060" s="184">
        <v>65.782200000000003</v>
      </c>
      <c r="O1060" s="184">
        <v>13.1136</v>
      </c>
      <c r="P1060" s="184">
        <v>15.9316</v>
      </c>
      <c r="Q1060" s="184">
        <v>14.999000000000001</v>
      </c>
      <c r="R1060" s="184">
        <v>14.8308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44340</v>
      </c>
      <c r="E1061" s="184">
        <v>33.39</v>
      </c>
      <c r="F1061" s="184">
        <v>0.39090000000000003</v>
      </c>
      <c r="G1061" s="184">
        <v>0.39090000000000003</v>
      </c>
      <c r="H1061" s="184">
        <v>2.6122000000000001</v>
      </c>
      <c r="I1061" s="184">
        <v>2.6436999999999999</v>
      </c>
      <c r="J1061" s="184">
        <v>7.4324000000000003</v>
      </c>
      <c r="K1061" s="184">
        <v>3.5991</v>
      </c>
      <c r="L1061" s="184">
        <v>18.362300000000001</v>
      </c>
      <c r="M1061" s="184">
        <v>33.506599999999999</v>
      </c>
      <c r="N1061" s="184">
        <v>64.482799999999997</v>
      </c>
      <c r="O1061" s="184">
        <v>12.988899999999999</v>
      </c>
      <c r="P1061" s="184">
        <v>12.946099999999999</v>
      </c>
      <c r="Q1061" s="184">
        <v>14.284000000000001</v>
      </c>
      <c r="R1061" s="184">
        <v>17.485499999999998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44340</v>
      </c>
      <c r="E1062" s="184">
        <v>36.58</v>
      </c>
      <c r="F1062" s="184">
        <v>0.41170000000000001</v>
      </c>
      <c r="G1062" s="184">
        <v>0.41170000000000001</v>
      </c>
      <c r="H1062" s="184">
        <v>2.6375000000000002</v>
      </c>
      <c r="I1062" s="184">
        <v>2.6951000000000001</v>
      </c>
      <c r="J1062" s="184">
        <v>7.5566000000000004</v>
      </c>
      <c r="K1062" s="184">
        <v>3.8614000000000002</v>
      </c>
      <c r="L1062" s="184">
        <v>19.036799999999999</v>
      </c>
      <c r="M1062" s="184">
        <v>34.683399999999999</v>
      </c>
      <c r="N1062" s="184">
        <v>66.424000000000007</v>
      </c>
      <c r="O1062" s="184">
        <v>14.514699999999999</v>
      </c>
      <c r="P1062" s="184">
        <v>14.5746</v>
      </c>
      <c r="Q1062" s="184">
        <v>14.036899999999999</v>
      </c>
      <c r="R1062" s="184">
        <v>18.837399999999999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44340</v>
      </c>
      <c r="E1063" s="184">
        <v>46.75</v>
      </c>
      <c r="F1063" s="184">
        <v>0.25729999999999997</v>
      </c>
      <c r="G1063" s="184">
        <v>0.25729999999999997</v>
      </c>
      <c r="H1063" s="184">
        <v>2.2528000000000001</v>
      </c>
      <c r="I1063" s="184">
        <v>2.1187999999999998</v>
      </c>
      <c r="J1063" s="184">
        <v>5.9370000000000003</v>
      </c>
      <c r="K1063" s="184">
        <v>1.0591999999999999</v>
      </c>
      <c r="L1063" s="184">
        <v>15.403600000000001</v>
      </c>
      <c r="M1063" s="184">
        <v>27.038</v>
      </c>
      <c r="N1063" s="184">
        <v>57.725999999999999</v>
      </c>
      <c r="O1063" s="184">
        <v>12.8246</v>
      </c>
      <c r="P1063" s="184">
        <v>15.195399999999999</v>
      </c>
      <c r="Q1063" s="184">
        <v>12.641400000000001</v>
      </c>
      <c r="R1063" s="184">
        <v>15.2219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44340</v>
      </c>
      <c r="E1064" s="184">
        <v>42.8</v>
      </c>
      <c r="F1064" s="184">
        <v>0.25769999999999998</v>
      </c>
      <c r="G1064" s="184">
        <v>0.25769999999999998</v>
      </c>
      <c r="H1064" s="184">
        <v>2.2212000000000001</v>
      </c>
      <c r="I1064" s="184">
        <v>2.0749</v>
      </c>
      <c r="J1064" s="184">
        <v>5.8357999999999999</v>
      </c>
      <c r="K1064" s="184">
        <v>0.77700000000000002</v>
      </c>
      <c r="L1064" s="184">
        <v>14.714600000000001</v>
      </c>
      <c r="M1064" s="184">
        <v>25.9194</v>
      </c>
      <c r="N1064" s="184">
        <v>55.919899999999998</v>
      </c>
      <c r="O1064" s="184">
        <v>11.690200000000001</v>
      </c>
      <c r="P1064" s="184">
        <v>13.946400000000001</v>
      </c>
      <c r="Q1064" s="184">
        <v>10.2018</v>
      </c>
      <c r="R1064" s="184">
        <v>14.0197</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44340</v>
      </c>
      <c r="E1065" s="184">
        <v>25.48</v>
      </c>
      <c r="F1065" s="184">
        <v>0.27550000000000002</v>
      </c>
      <c r="G1065" s="184">
        <v>0.27550000000000002</v>
      </c>
      <c r="H1065" s="184">
        <v>1.92</v>
      </c>
      <c r="I1065" s="184">
        <v>1.6354</v>
      </c>
      <c r="J1065" s="184">
        <v>5.2458</v>
      </c>
      <c r="K1065" s="184">
        <v>7.8600000000000003E-2</v>
      </c>
      <c r="L1065" s="184">
        <v>9.6386000000000003</v>
      </c>
      <c r="M1065" s="184">
        <v>24.171500000000002</v>
      </c>
      <c r="N1065" s="184">
        <v>55.2712</v>
      </c>
      <c r="O1065" s="184">
        <v>8.7256999999999998</v>
      </c>
      <c r="P1065" s="184">
        <v>12.255100000000001</v>
      </c>
      <c r="Q1065" s="184">
        <v>10.591699999999999</v>
      </c>
      <c r="R1065" s="184">
        <v>8.3483000000000001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44340</v>
      </c>
      <c r="E1066" s="184">
        <v>28.9</v>
      </c>
      <c r="F1066" s="184">
        <v>0.31240000000000001</v>
      </c>
      <c r="G1066" s="184">
        <v>0.31240000000000001</v>
      </c>
      <c r="H1066" s="184">
        <v>1.94</v>
      </c>
      <c r="I1066" s="184">
        <v>1.6890000000000001</v>
      </c>
      <c r="J1066" s="184">
        <v>5.3975</v>
      </c>
      <c r="K1066" s="184">
        <v>0.45190000000000002</v>
      </c>
      <c r="L1066" s="184">
        <v>10.3896</v>
      </c>
      <c r="M1066" s="184">
        <v>25.542999999999999</v>
      </c>
      <c r="N1066" s="184">
        <v>57.751100000000001</v>
      </c>
      <c r="O1066" s="184">
        <v>10.3521</v>
      </c>
      <c r="P1066" s="184">
        <v>14.021800000000001</v>
      </c>
      <c r="Q1066" s="184">
        <v>12.548400000000001</v>
      </c>
      <c r="R1066" s="184">
        <v>9.9266000000000005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44340</v>
      </c>
      <c r="E1067" s="184">
        <v>37.47</v>
      </c>
      <c r="F1067" s="184">
        <v>0.214</v>
      </c>
      <c r="G1067" s="184">
        <v>0.214</v>
      </c>
      <c r="H1067" s="184">
        <v>3.1663000000000001</v>
      </c>
      <c r="I1067" s="184">
        <v>3.4796999999999998</v>
      </c>
      <c r="J1067" s="184">
        <v>8.0761000000000003</v>
      </c>
      <c r="K1067" s="184">
        <v>3.4226000000000001</v>
      </c>
      <c r="L1067" s="184">
        <v>16.511199999999999</v>
      </c>
      <c r="M1067" s="184">
        <v>27.6661</v>
      </c>
      <c r="N1067" s="184">
        <v>56.255200000000002</v>
      </c>
      <c r="O1067" s="184">
        <v>11.7523</v>
      </c>
      <c r="P1067" s="184">
        <v>13.123100000000001</v>
      </c>
      <c r="Q1067" s="184">
        <v>11.883100000000001</v>
      </c>
      <c r="R1067" s="184">
        <v>14.1813</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44340</v>
      </c>
      <c r="E1068" s="184">
        <v>42.39</v>
      </c>
      <c r="F1068" s="184">
        <v>0.23649999999999999</v>
      </c>
      <c r="G1068" s="184">
        <v>0.23649999999999999</v>
      </c>
      <c r="H1068" s="184">
        <v>3.214</v>
      </c>
      <c r="I1068" s="184">
        <v>3.5417999999999998</v>
      </c>
      <c r="J1068" s="184">
        <v>8.1929999999999996</v>
      </c>
      <c r="K1068" s="184">
        <v>3.7698999999999998</v>
      </c>
      <c r="L1068" s="184">
        <v>17.3263</v>
      </c>
      <c r="M1068" s="184">
        <v>28.923400000000001</v>
      </c>
      <c r="N1068" s="184">
        <v>58.3489</v>
      </c>
      <c r="O1068" s="184">
        <v>13.372199999999999</v>
      </c>
      <c r="P1068" s="184">
        <v>14.9099</v>
      </c>
      <c r="Q1068" s="184">
        <v>15.093299999999999</v>
      </c>
      <c r="R1068" s="184">
        <v>15.6701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44340</v>
      </c>
      <c r="E1069" s="184">
        <v>11.116300000000001</v>
      </c>
      <c r="F1069" s="184">
        <v>0.26340000000000002</v>
      </c>
      <c r="G1069" s="184">
        <v>0.26340000000000002</v>
      </c>
      <c r="H1069" s="184">
        <v>1.4770000000000001</v>
      </c>
      <c r="I1069" s="184">
        <v>1.6162000000000001</v>
      </c>
      <c r="J1069" s="184">
        <v>6.0998999999999999</v>
      </c>
      <c r="K1069" s="184">
        <v>0.2001</v>
      </c>
      <c r="L1069" s="184"/>
      <c r="M1069" s="184"/>
      <c r="N1069" s="184"/>
      <c r="O1069" s="184"/>
      <c r="P1069" s="184"/>
      <c r="Q1069" s="184">
        <v>11.163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44340</v>
      </c>
      <c r="E1070" s="184">
        <v>11.004</v>
      </c>
      <c r="F1070" s="184">
        <v>0.24510000000000001</v>
      </c>
      <c r="G1070" s="184">
        <v>0.24510000000000001</v>
      </c>
      <c r="H1070" s="184">
        <v>1.4334</v>
      </c>
      <c r="I1070" s="184">
        <v>1.5279</v>
      </c>
      <c r="J1070" s="184">
        <v>5.8045999999999998</v>
      </c>
      <c r="K1070" s="184">
        <v>-0.43340000000000001</v>
      </c>
      <c r="L1070" s="184"/>
      <c r="M1070" s="184"/>
      <c r="N1070" s="184"/>
      <c r="O1070" s="184"/>
      <c r="P1070" s="184"/>
      <c r="Q1070" s="184">
        <v>10.039999999999999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44340</v>
      </c>
      <c r="E1071" s="184">
        <v>84.955699999999993</v>
      </c>
      <c r="F1071" s="184">
        <v>0.25080000000000002</v>
      </c>
      <c r="G1071" s="184">
        <v>0.25080000000000002</v>
      </c>
      <c r="H1071" s="184">
        <v>1.3293999999999999</v>
      </c>
      <c r="I1071" s="184">
        <v>1.1493</v>
      </c>
      <c r="J1071" s="184">
        <v>4.1475</v>
      </c>
      <c r="K1071" s="184">
        <v>0.90069999999999995</v>
      </c>
      <c r="L1071" s="184">
        <v>10.4091</v>
      </c>
      <c r="M1071" s="184">
        <v>20.429500000000001</v>
      </c>
      <c r="N1071" s="184">
        <v>41.076999999999998</v>
      </c>
      <c r="O1071" s="184">
        <v>10.0276</v>
      </c>
      <c r="P1071" s="184">
        <v>10.6662</v>
      </c>
      <c r="Q1071" s="184">
        <v>8.5210000000000008</v>
      </c>
      <c r="R1071" s="184">
        <v>12.431900000000001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44340</v>
      </c>
      <c r="E1072" s="184">
        <v>92.947100000000006</v>
      </c>
      <c r="F1072" s="184">
        <v>0.25969999999999999</v>
      </c>
      <c r="G1072" s="184">
        <v>0.25969999999999999</v>
      </c>
      <c r="H1072" s="184">
        <v>1.3508</v>
      </c>
      <c r="I1072" s="184">
        <v>1.1919</v>
      </c>
      <c r="J1072" s="184">
        <v>4.2446999999999999</v>
      </c>
      <c r="K1072" s="184">
        <v>1.1716</v>
      </c>
      <c r="L1072" s="184">
        <v>11.012600000000001</v>
      </c>
      <c r="M1072" s="184">
        <v>21.4239</v>
      </c>
      <c r="N1072" s="184">
        <v>42.645299999999999</v>
      </c>
      <c r="O1072" s="184">
        <v>11.1553</v>
      </c>
      <c r="P1072" s="184">
        <v>11.897600000000001</v>
      </c>
      <c r="Q1072" s="184">
        <v>11.887</v>
      </c>
      <c r="R1072" s="184">
        <v>13.5974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44340</v>
      </c>
      <c r="E1073" s="184">
        <v>324.45800000000003</v>
      </c>
      <c r="F1073" s="184">
        <v>0.22770000000000001</v>
      </c>
      <c r="G1073" s="184">
        <v>0.22770000000000001</v>
      </c>
      <c r="H1073" s="184">
        <v>2.4493</v>
      </c>
      <c r="I1073" s="184">
        <v>2.5701000000000001</v>
      </c>
      <c r="J1073" s="184">
        <v>6.1962000000000002</v>
      </c>
      <c r="K1073" s="184">
        <v>2.4723000000000002</v>
      </c>
      <c r="L1073" s="184">
        <v>17.728300000000001</v>
      </c>
      <c r="M1073" s="184">
        <v>32.863</v>
      </c>
      <c r="N1073" s="184">
        <v>68.358900000000006</v>
      </c>
      <c r="O1073" s="184">
        <v>14.132</v>
      </c>
      <c r="P1073" s="184">
        <v>14.273</v>
      </c>
      <c r="Q1073" s="184">
        <v>19.7105</v>
      </c>
      <c r="R1073" s="184">
        <v>16.872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44340</v>
      </c>
      <c r="E1074" s="184">
        <v>354.90499999999997</v>
      </c>
      <c r="F1074" s="184">
        <v>0.23719999999999999</v>
      </c>
      <c r="G1074" s="184">
        <v>0.23719999999999999</v>
      </c>
      <c r="H1074" s="184">
        <v>2.4723999999999999</v>
      </c>
      <c r="I1074" s="184">
        <v>2.6166999999999998</v>
      </c>
      <c r="J1074" s="184">
        <v>6.3010000000000002</v>
      </c>
      <c r="K1074" s="184">
        <v>2.7763</v>
      </c>
      <c r="L1074" s="184">
        <v>18.429600000000001</v>
      </c>
      <c r="M1074" s="184">
        <v>34.038200000000003</v>
      </c>
      <c r="N1074" s="184">
        <v>70.344899999999996</v>
      </c>
      <c r="O1074" s="184">
        <v>15.4133</v>
      </c>
      <c r="P1074" s="184">
        <v>15.649900000000001</v>
      </c>
      <c r="Q1074" s="184">
        <v>14.832700000000001</v>
      </c>
      <c r="R1074" s="184">
        <v>18.1968</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44340</v>
      </c>
      <c r="E1075" s="184">
        <v>432.90107769268201</v>
      </c>
      <c r="F1075" s="184">
        <v>0.2273</v>
      </c>
      <c r="G1075" s="184">
        <v>0.2273</v>
      </c>
      <c r="H1075" s="184">
        <v>2.4485999999999999</v>
      </c>
      <c r="I1075" s="184">
        <v>2.569</v>
      </c>
      <c r="J1075" s="184">
        <v>6.1943999999999999</v>
      </c>
      <c r="K1075" s="184">
        <v>2.4710999999999999</v>
      </c>
      <c r="L1075" s="184">
        <v>17.726600000000001</v>
      </c>
      <c r="M1075" s="184">
        <v>32.861400000000003</v>
      </c>
      <c r="N1075" s="184">
        <v>68.360200000000006</v>
      </c>
      <c r="O1075" s="184">
        <v>13.6614</v>
      </c>
      <c r="P1075" s="184">
        <v>13.9544</v>
      </c>
      <c r="Q1075" s="184">
        <v>18.303999999999998</v>
      </c>
      <c r="R1075" s="184">
        <v>16.3462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44340</v>
      </c>
      <c r="E1076" s="184">
        <v>97.600013168588006</v>
      </c>
      <c r="F1076" s="184">
        <v>0.23699999999999999</v>
      </c>
      <c r="G1076" s="184">
        <v>0.23699999999999999</v>
      </c>
      <c r="H1076" s="184">
        <v>2.4735</v>
      </c>
      <c r="I1076" s="184">
        <v>2.6168999999999998</v>
      </c>
      <c r="J1076" s="184">
        <v>6.3028000000000004</v>
      </c>
      <c r="K1076" s="184">
        <v>2.7764000000000002</v>
      </c>
      <c r="L1076" s="184">
        <v>18.430800000000001</v>
      </c>
      <c r="M1076" s="184">
        <v>34.0413</v>
      </c>
      <c r="N1076" s="184">
        <v>70.349100000000007</v>
      </c>
      <c r="O1076" s="184">
        <v>14.942</v>
      </c>
      <c r="P1076" s="184">
        <v>15.3361</v>
      </c>
      <c r="Q1076" s="184">
        <v>14.347300000000001</v>
      </c>
      <c r="R1076" s="184">
        <v>17.6752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44340</v>
      </c>
      <c r="E1077" s="184">
        <v>38.121000000000002</v>
      </c>
      <c r="F1077" s="184">
        <v>0.29199999999999998</v>
      </c>
      <c r="G1077" s="184">
        <v>0.29199999999999998</v>
      </c>
      <c r="H1077" s="184">
        <v>2.4373</v>
      </c>
      <c r="I1077" s="184">
        <v>2.3464999999999998</v>
      </c>
      <c r="J1077" s="184">
        <v>6.5368000000000004</v>
      </c>
      <c r="K1077" s="184">
        <v>2.2422</v>
      </c>
      <c r="L1077" s="184">
        <v>17.497800000000002</v>
      </c>
      <c r="M1077" s="184">
        <v>31.221</v>
      </c>
      <c r="N1077" s="184">
        <v>60.943199999999997</v>
      </c>
      <c r="O1077" s="184">
        <v>12.8691</v>
      </c>
      <c r="P1077" s="184">
        <v>14.2921</v>
      </c>
      <c r="Q1077" s="184">
        <v>13.6965</v>
      </c>
      <c r="R1077" s="184">
        <v>13.865</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44340</v>
      </c>
      <c r="E1078" s="184">
        <v>35.777999999999999</v>
      </c>
      <c r="F1078" s="184">
        <v>0.28589999999999999</v>
      </c>
      <c r="G1078" s="184">
        <v>0.28589999999999999</v>
      </c>
      <c r="H1078" s="184">
        <v>2.4188999999999998</v>
      </c>
      <c r="I1078" s="184">
        <v>2.3075999999999999</v>
      </c>
      <c r="J1078" s="184">
        <v>6.4504999999999999</v>
      </c>
      <c r="K1078" s="184">
        <v>2.0129999999999999</v>
      </c>
      <c r="L1078" s="184">
        <v>16.978899999999999</v>
      </c>
      <c r="M1078" s="184">
        <v>30.348299999999998</v>
      </c>
      <c r="N1078" s="184">
        <v>59.488300000000002</v>
      </c>
      <c r="O1078" s="184">
        <v>11.9023</v>
      </c>
      <c r="P1078" s="184">
        <v>13.358700000000001</v>
      </c>
      <c r="Q1078" s="184">
        <v>9.8306000000000004</v>
      </c>
      <c r="R1078" s="184">
        <v>12.869400000000001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44340</v>
      </c>
      <c r="E1079" s="184">
        <v>38.8658821307396</v>
      </c>
      <c r="F1079" s="184">
        <v>-1.49E-2</v>
      </c>
      <c r="G1079" s="184">
        <v>-1.49E-2</v>
      </c>
      <c r="H1079" s="184">
        <v>1.8903000000000001</v>
      </c>
      <c r="I1079" s="184">
        <v>1.5602</v>
      </c>
      <c r="J1079" s="184">
        <v>5.9223999999999997</v>
      </c>
      <c r="K1079" s="184">
        <v>0.6663</v>
      </c>
      <c r="L1079" s="184">
        <v>12.5364</v>
      </c>
      <c r="M1079" s="184">
        <v>28.277100000000001</v>
      </c>
      <c r="N1079" s="184">
        <v>52.697600000000001</v>
      </c>
      <c r="O1079" s="184">
        <v>12.2044</v>
      </c>
      <c r="P1079" s="184">
        <v>12.8948</v>
      </c>
      <c r="Q1079" s="184">
        <v>10.1045</v>
      </c>
      <c r="R1079" s="184">
        <v>13.9633</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44340</v>
      </c>
      <c r="E1080" s="184">
        <v>37.796100000000003</v>
      </c>
      <c r="F1080" s="184">
        <v>-1.1000000000000001E-3</v>
      </c>
      <c r="G1080" s="184">
        <v>-1.1000000000000001E-3</v>
      </c>
      <c r="H1080" s="184">
        <v>1.9235</v>
      </c>
      <c r="I1080" s="184">
        <v>1.6254</v>
      </c>
      <c r="J1080" s="184">
        <v>6.0726000000000004</v>
      </c>
      <c r="K1080" s="184">
        <v>1.0730999999999999</v>
      </c>
      <c r="L1080" s="184">
        <v>13.367699999999999</v>
      </c>
      <c r="M1080" s="184">
        <v>29.572700000000001</v>
      </c>
      <c r="N1080" s="184">
        <v>54.6511</v>
      </c>
      <c r="O1080" s="184">
        <v>13.444000000000001</v>
      </c>
      <c r="P1080" s="184">
        <v>14.1387</v>
      </c>
      <c r="Q1080" s="184">
        <v>13.124599999999999</v>
      </c>
      <c r="R1080" s="184">
        <v>15.207100000000001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44340</v>
      </c>
      <c r="E1081" s="184">
        <v>14.294499999999999</v>
      </c>
      <c r="F1081" s="184">
        <v>0.2954</v>
      </c>
      <c r="G1081" s="184">
        <v>0.2954</v>
      </c>
      <c r="H1081" s="184">
        <v>1.9579</v>
      </c>
      <c r="I1081" s="184">
        <v>0.97199999999999998</v>
      </c>
      <c r="J1081" s="184">
        <v>7.9082999999999997</v>
      </c>
      <c r="K1081" s="184">
        <v>3.34</v>
      </c>
      <c r="L1081" s="184">
        <v>22.7818</v>
      </c>
      <c r="M1081" s="184">
        <v>39.859699999999997</v>
      </c>
      <c r="N1081" s="184">
        <v>68.756299999999996</v>
      </c>
      <c r="O1081" s="184"/>
      <c r="P1081" s="184"/>
      <c r="Q1081" s="184">
        <v>17.6813</v>
      </c>
      <c r="R1081" s="184">
        <v>17.420500000000001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44340</v>
      </c>
      <c r="E1082" s="184">
        <v>13.7087</v>
      </c>
      <c r="F1082" s="184">
        <v>0.28089999999999998</v>
      </c>
      <c r="G1082" s="184">
        <v>0.28089999999999998</v>
      </c>
      <c r="H1082" s="184">
        <v>1.9241999999999999</v>
      </c>
      <c r="I1082" s="184">
        <v>0.90539999999999998</v>
      </c>
      <c r="J1082" s="184">
        <v>7.7515999999999998</v>
      </c>
      <c r="K1082" s="184">
        <v>2.9049999999999998</v>
      </c>
      <c r="L1082" s="184">
        <v>21.7318</v>
      </c>
      <c r="M1082" s="184">
        <v>38.0381</v>
      </c>
      <c r="N1082" s="184">
        <v>65.706100000000006</v>
      </c>
      <c r="O1082" s="184"/>
      <c r="P1082" s="184"/>
      <c r="Q1082" s="184">
        <v>15.4587</v>
      </c>
      <c r="R1082" s="184">
        <v>15.2272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44340</v>
      </c>
      <c r="E1083" s="184">
        <v>73.299000000000007</v>
      </c>
      <c r="F1083" s="184">
        <v>0.29139999999999999</v>
      </c>
      <c r="G1083" s="184">
        <v>0.29139999999999999</v>
      </c>
      <c r="H1083" s="184">
        <v>2.2557999999999998</v>
      </c>
      <c r="I1083" s="184">
        <v>2.3429000000000002</v>
      </c>
      <c r="J1083" s="184">
        <v>6.0904999999999996</v>
      </c>
      <c r="K1083" s="184">
        <v>1.8579000000000001</v>
      </c>
      <c r="L1083" s="184">
        <v>17.212800000000001</v>
      </c>
      <c r="M1083" s="184">
        <v>30.508900000000001</v>
      </c>
      <c r="N1083" s="184">
        <v>70.197599999999994</v>
      </c>
      <c r="O1083" s="184">
        <v>15.1745</v>
      </c>
      <c r="P1083" s="184">
        <v>17.714200000000002</v>
      </c>
      <c r="Q1083" s="184">
        <v>17.581</v>
      </c>
      <c r="R1083" s="184">
        <v>15.459099999999999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44340</v>
      </c>
      <c r="E1084" s="184">
        <v>67.813999999999993</v>
      </c>
      <c r="F1084" s="184">
        <v>0.28239999999999998</v>
      </c>
      <c r="G1084" s="184">
        <v>0.28239999999999998</v>
      </c>
      <c r="H1084" s="184">
        <v>2.2342</v>
      </c>
      <c r="I1084" s="184">
        <v>2.3005</v>
      </c>
      <c r="J1084" s="184">
        <v>5.9942000000000002</v>
      </c>
      <c r="K1084" s="184">
        <v>1.5864</v>
      </c>
      <c r="L1084" s="184">
        <v>16.577000000000002</v>
      </c>
      <c r="M1084" s="184">
        <v>29.443200000000001</v>
      </c>
      <c r="N1084" s="184">
        <v>68.339799999999997</v>
      </c>
      <c r="O1084" s="184">
        <v>13.9611</v>
      </c>
      <c r="P1084" s="184">
        <v>16.622800000000002</v>
      </c>
      <c r="Q1084" s="184">
        <v>15.6755</v>
      </c>
      <c r="R1084" s="184">
        <v>14.2035</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44340</v>
      </c>
      <c r="E1085" s="184">
        <v>29.5687</v>
      </c>
      <c r="F1085" s="184">
        <v>-5.1700000000000003E-2</v>
      </c>
      <c r="G1085" s="184">
        <v>-5.1700000000000003E-2</v>
      </c>
      <c r="H1085" s="184">
        <v>1.7656000000000001</v>
      </c>
      <c r="I1085" s="184">
        <v>1.1574</v>
      </c>
      <c r="J1085" s="184">
        <v>5.5462999999999996</v>
      </c>
      <c r="K1085" s="184">
        <v>0.68610000000000004</v>
      </c>
      <c r="L1085" s="184">
        <v>16.631699999999999</v>
      </c>
      <c r="M1085" s="184">
        <v>30.602599999999999</v>
      </c>
      <c r="N1085" s="184">
        <v>61.462899999999998</v>
      </c>
      <c r="O1085" s="184">
        <v>10.5641</v>
      </c>
      <c r="P1085" s="184">
        <v>12.4672</v>
      </c>
      <c r="Q1085" s="184">
        <v>11.8765</v>
      </c>
      <c r="R1085" s="184">
        <v>12.0624</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44340</v>
      </c>
      <c r="E1086" s="184">
        <v>33.269199999999998</v>
      </c>
      <c r="F1086" s="184">
        <v>-3.5200000000000002E-2</v>
      </c>
      <c r="G1086" s="184">
        <v>-3.5200000000000002E-2</v>
      </c>
      <c r="H1086" s="184">
        <v>1.8050999999999999</v>
      </c>
      <c r="I1086" s="184">
        <v>1.2366999999999999</v>
      </c>
      <c r="J1086" s="184">
        <v>5.7413999999999996</v>
      </c>
      <c r="K1086" s="184">
        <v>1.2382</v>
      </c>
      <c r="L1086" s="184">
        <v>17.902699999999999</v>
      </c>
      <c r="M1086" s="184">
        <v>32.554000000000002</v>
      </c>
      <c r="N1086" s="184">
        <v>64.650099999999995</v>
      </c>
      <c r="O1086" s="184">
        <v>12.4612</v>
      </c>
      <c r="P1086" s="184">
        <v>14.1845</v>
      </c>
      <c r="Q1086" s="184">
        <v>13.088800000000001</v>
      </c>
      <c r="R1086" s="184">
        <v>14.026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44340</v>
      </c>
      <c r="E1087" s="184">
        <v>42.6023</v>
      </c>
      <c r="F1087" s="184">
        <v>0.54039999999999999</v>
      </c>
      <c r="G1087" s="184">
        <v>0.54039999999999999</v>
      </c>
      <c r="H1087" s="184">
        <v>2.4357000000000002</v>
      </c>
      <c r="I1087" s="184">
        <v>2.7406000000000001</v>
      </c>
      <c r="J1087" s="184">
        <v>8.2105999999999995</v>
      </c>
      <c r="K1087" s="184">
        <v>1.9322999999999999</v>
      </c>
      <c r="L1087" s="184">
        <v>23.7896</v>
      </c>
      <c r="M1087" s="184">
        <v>34.384099999999997</v>
      </c>
      <c r="N1087" s="184">
        <v>73.323099999999997</v>
      </c>
      <c r="O1087" s="184">
        <v>10.7552</v>
      </c>
      <c r="P1087" s="184">
        <v>14.4489</v>
      </c>
      <c r="Q1087" s="184">
        <v>11.071300000000001</v>
      </c>
      <c r="R1087" s="184">
        <v>8.3303999999999991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44340</v>
      </c>
      <c r="E1088" s="184">
        <v>45.878100000000003</v>
      </c>
      <c r="F1088" s="184">
        <v>0.54700000000000004</v>
      </c>
      <c r="G1088" s="184">
        <v>0.54700000000000004</v>
      </c>
      <c r="H1088" s="184">
        <v>2.4529000000000001</v>
      </c>
      <c r="I1088" s="184">
        <v>2.7747000000000002</v>
      </c>
      <c r="J1088" s="184">
        <v>8.2902000000000005</v>
      </c>
      <c r="K1088" s="184">
        <v>2.15</v>
      </c>
      <c r="L1088" s="184">
        <v>24.277999999999999</v>
      </c>
      <c r="M1088" s="184">
        <v>35.2012</v>
      </c>
      <c r="N1088" s="184">
        <v>74.771699999999996</v>
      </c>
      <c r="O1088" s="184">
        <v>11.7377</v>
      </c>
      <c r="P1088" s="184">
        <v>15.565899999999999</v>
      </c>
      <c r="Q1088" s="184">
        <v>14.625400000000001</v>
      </c>
      <c r="R1088" s="184">
        <v>9.2502999999999993</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44340</v>
      </c>
      <c r="E1089" s="184">
        <v>223.45</v>
      </c>
      <c r="F1089" s="184">
        <v>0.38640000000000002</v>
      </c>
      <c r="G1089" s="184">
        <v>0.38640000000000002</v>
      </c>
      <c r="H1089" s="184">
        <v>2.2561</v>
      </c>
      <c r="I1089" s="184">
        <v>1.5127999999999999</v>
      </c>
      <c r="J1089" s="184">
        <v>6.6281999999999996</v>
      </c>
      <c r="K1089" s="184">
        <v>3.7227999999999999</v>
      </c>
      <c r="L1089" s="184">
        <v>17.7044</v>
      </c>
      <c r="M1089" s="184">
        <v>32.422699999999999</v>
      </c>
      <c r="N1089" s="184">
        <v>63.675699999999999</v>
      </c>
      <c r="O1089" s="184">
        <v>12.7845</v>
      </c>
      <c r="P1089" s="184">
        <v>13.2342</v>
      </c>
      <c r="Q1089" s="184">
        <v>18.473400000000002</v>
      </c>
      <c r="R1089" s="184">
        <v>14.138</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44340</v>
      </c>
      <c r="E1090" s="184">
        <v>249</v>
      </c>
      <c r="F1090" s="184">
        <v>0.3992</v>
      </c>
      <c r="G1090" s="184">
        <v>0.3992</v>
      </c>
      <c r="H1090" s="184">
        <v>2.2881</v>
      </c>
      <c r="I1090" s="184">
        <v>1.5705</v>
      </c>
      <c r="J1090" s="184">
        <v>6.7660999999999998</v>
      </c>
      <c r="K1090" s="184">
        <v>4.1100000000000003</v>
      </c>
      <c r="L1090" s="184">
        <v>18.599699999999999</v>
      </c>
      <c r="M1090" s="184">
        <v>33.921399999999998</v>
      </c>
      <c r="N1090" s="184">
        <v>66.177300000000002</v>
      </c>
      <c r="O1090" s="184">
        <v>14.3771</v>
      </c>
      <c r="P1090" s="184">
        <v>14.9147</v>
      </c>
      <c r="Q1090" s="184">
        <v>14.844900000000001</v>
      </c>
      <c r="R1090" s="184">
        <v>15.7417</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44340</v>
      </c>
      <c r="E1091" s="184">
        <v>12.81</v>
      </c>
      <c r="F1091" s="184">
        <v>0.15640000000000001</v>
      </c>
      <c r="G1091" s="184">
        <v>0.15640000000000001</v>
      </c>
      <c r="H1091" s="184">
        <v>1.7474000000000001</v>
      </c>
      <c r="I1091" s="184">
        <v>1.8283</v>
      </c>
      <c r="J1091" s="184">
        <v>5.5189000000000004</v>
      </c>
      <c r="K1091" s="184">
        <v>2.9742999999999999</v>
      </c>
      <c r="L1091" s="184">
        <v>16.454499999999999</v>
      </c>
      <c r="M1091" s="184"/>
      <c r="N1091" s="184"/>
      <c r="O1091" s="184"/>
      <c r="P1091" s="184"/>
      <c r="Q1091" s="184">
        <v>28.1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44340</v>
      </c>
      <c r="E1092" s="184">
        <v>12.65</v>
      </c>
      <c r="F1092" s="184">
        <v>0.15840000000000001</v>
      </c>
      <c r="G1092" s="184">
        <v>0.15840000000000001</v>
      </c>
      <c r="H1092" s="184">
        <v>1.6880999999999999</v>
      </c>
      <c r="I1092" s="184">
        <v>1.7699</v>
      </c>
      <c r="J1092" s="184">
        <v>5.3289</v>
      </c>
      <c r="K1092" s="184">
        <v>2.5122</v>
      </c>
      <c r="L1092" s="184">
        <v>15.314500000000001</v>
      </c>
      <c r="M1092" s="184"/>
      <c r="N1092" s="184"/>
      <c r="O1092" s="184"/>
      <c r="P1092" s="184"/>
      <c r="Q1092" s="184">
        <v>26.5</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44340</v>
      </c>
      <c r="E1093" s="184">
        <v>57.649299999999997</v>
      </c>
      <c r="F1093" s="184">
        <v>0.48049999999999998</v>
      </c>
      <c r="G1093" s="184">
        <v>0.48049999999999998</v>
      </c>
      <c r="H1093" s="184">
        <v>2.8148</v>
      </c>
      <c r="I1093" s="184">
        <v>2.6036999999999999</v>
      </c>
      <c r="J1093" s="184">
        <v>6.1138000000000003</v>
      </c>
      <c r="K1093" s="184">
        <v>1.0466</v>
      </c>
      <c r="L1093" s="184">
        <v>19.109100000000002</v>
      </c>
      <c r="M1093" s="184">
        <v>36.090200000000003</v>
      </c>
      <c r="N1093" s="184">
        <v>73.337000000000003</v>
      </c>
      <c r="O1093" s="184">
        <v>13.442</v>
      </c>
      <c r="P1093" s="184">
        <v>14.5951</v>
      </c>
      <c r="Q1093" s="184">
        <v>15.882</v>
      </c>
      <c r="R1093" s="184">
        <v>16.0138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44340</v>
      </c>
      <c r="E1094" s="184">
        <v>53.6006</v>
      </c>
      <c r="F1094" s="184">
        <v>0.47420000000000001</v>
      </c>
      <c r="G1094" s="184">
        <v>0.47420000000000001</v>
      </c>
      <c r="H1094" s="184">
        <v>2.7997000000000001</v>
      </c>
      <c r="I1094" s="184">
        <v>2.5727000000000002</v>
      </c>
      <c r="J1094" s="184">
        <v>6.0419</v>
      </c>
      <c r="K1094" s="184">
        <v>0.8518</v>
      </c>
      <c r="L1094" s="184">
        <v>18.651299999999999</v>
      </c>
      <c r="M1094" s="184">
        <v>35.3369</v>
      </c>
      <c r="N1094" s="184">
        <v>72.046000000000006</v>
      </c>
      <c r="O1094" s="184">
        <v>12.5343</v>
      </c>
      <c r="P1094" s="184">
        <v>13.5366</v>
      </c>
      <c r="Q1094" s="184">
        <v>11.558</v>
      </c>
      <c r="R1094" s="184">
        <v>15.120900000000001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44340</v>
      </c>
      <c r="E1095" s="184">
        <v>12.889900000000001</v>
      </c>
      <c r="F1095" s="184">
        <v>0.26290000000000002</v>
      </c>
      <c r="G1095" s="184">
        <v>0.26290000000000002</v>
      </c>
      <c r="H1095" s="184">
        <v>2.1758999999999999</v>
      </c>
      <c r="I1095" s="184">
        <v>1.8248</v>
      </c>
      <c r="J1095" s="184">
        <v>6.1516999999999999</v>
      </c>
      <c r="K1095" s="184">
        <v>2.4422999999999999</v>
      </c>
      <c r="L1095" s="184">
        <v>17.755800000000001</v>
      </c>
      <c r="M1095" s="184"/>
      <c r="N1095" s="184"/>
      <c r="O1095" s="184"/>
      <c r="P1095" s="184"/>
      <c r="Q1095" s="184">
        <v>28.899000000000001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44340</v>
      </c>
      <c r="E1096" s="184">
        <v>12.732100000000001</v>
      </c>
      <c r="F1096" s="184">
        <v>0.24640000000000001</v>
      </c>
      <c r="G1096" s="184">
        <v>0.24640000000000001</v>
      </c>
      <c r="H1096" s="184">
        <v>2.1371000000000002</v>
      </c>
      <c r="I1096" s="184">
        <v>1.7477</v>
      </c>
      <c r="J1096" s="184">
        <v>5.9710000000000001</v>
      </c>
      <c r="K1096" s="184">
        <v>1.9432</v>
      </c>
      <c r="L1096" s="184">
        <v>16.609300000000001</v>
      </c>
      <c r="M1096" s="184"/>
      <c r="N1096" s="184"/>
      <c r="O1096" s="184"/>
      <c r="P1096" s="184"/>
      <c r="Q1096" s="184">
        <v>27.321000000000002</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44340</v>
      </c>
      <c r="E1097" s="184">
        <v>629.63588917919697</v>
      </c>
      <c r="F1097" s="184">
        <v>0.37630000000000002</v>
      </c>
      <c r="G1097" s="184">
        <v>0.37630000000000002</v>
      </c>
      <c r="H1097" s="184">
        <v>2.2673999999999999</v>
      </c>
      <c r="I1097" s="184">
        <v>2.0642</v>
      </c>
      <c r="J1097" s="184">
        <v>7.0416999999999996</v>
      </c>
      <c r="K1097" s="184">
        <v>2.3188</v>
      </c>
      <c r="L1097" s="184">
        <v>23.0928</v>
      </c>
      <c r="M1097" s="184">
        <v>36.627600000000001</v>
      </c>
      <c r="N1097" s="184">
        <v>70.135900000000007</v>
      </c>
      <c r="O1097" s="184">
        <v>12.2211</v>
      </c>
      <c r="P1097" s="184">
        <v>12.952500000000001</v>
      </c>
      <c r="Q1097" s="184">
        <v>19.676100000000002</v>
      </c>
      <c r="R1097" s="184">
        <v>12.536099999999999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44340</v>
      </c>
      <c r="E1098" s="184">
        <v>316.19540000000001</v>
      </c>
      <c r="F1098" s="184">
        <v>0.3821</v>
      </c>
      <c r="G1098" s="184">
        <v>0.3821</v>
      </c>
      <c r="H1098" s="184">
        <v>2.2808999999999999</v>
      </c>
      <c r="I1098" s="184">
        <v>2.0911</v>
      </c>
      <c r="J1098" s="184">
        <v>7.1040000000000001</v>
      </c>
      <c r="K1098" s="184">
        <v>2.4973000000000001</v>
      </c>
      <c r="L1098" s="184">
        <v>23.559899999999999</v>
      </c>
      <c r="M1098" s="184">
        <v>37.423900000000003</v>
      </c>
      <c r="N1098" s="184">
        <v>71.501800000000003</v>
      </c>
      <c r="O1098" s="184">
        <v>13.296799999999999</v>
      </c>
      <c r="P1098" s="184">
        <v>14.343</v>
      </c>
      <c r="Q1098" s="184">
        <v>13.573</v>
      </c>
      <c r="R1098" s="184">
        <v>13.4864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44340</v>
      </c>
      <c r="E1099" s="184">
        <v>97.1</v>
      </c>
      <c r="F1099" s="184">
        <v>0.34100000000000003</v>
      </c>
      <c r="G1099" s="184">
        <v>0.34100000000000003</v>
      </c>
      <c r="H1099" s="184">
        <v>1.8140000000000001</v>
      </c>
      <c r="I1099" s="184">
        <v>1.7926</v>
      </c>
      <c r="J1099" s="184">
        <v>7.3047000000000004</v>
      </c>
      <c r="K1099" s="184">
        <v>2.9256000000000002</v>
      </c>
      <c r="L1099" s="184">
        <v>15.348100000000001</v>
      </c>
      <c r="M1099" s="184">
        <v>28.677399999999999</v>
      </c>
      <c r="N1099" s="184">
        <v>55.310299999999998</v>
      </c>
      <c r="O1099" s="184">
        <v>10.052099999999999</v>
      </c>
      <c r="P1099" s="184">
        <v>10.815099999999999</v>
      </c>
      <c r="Q1099" s="184">
        <v>9.8137000000000008</v>
      </c>
      <c r="R1099" s="184">
        <v>10.863799999999999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44340</v>
      </c>
      <c r="E1100" s="184">
        <v>122.92</v>
      </c>
      <c r="F1100" s="184">
        <v>0.3483</v>
      </c>
      <c r="G1100" s="184">
        <v>0.3483</v>
      </c>
      <c r="H1100" s="184">
        <v>1.8224</v>
      </c>
      <c r="I1100" s="184">
        <v>1.7887</v>
      </c>
      <c r="J1100" s="184">
        <v>7.31</v>
      </c>
      <c r="K1100" s="184">
        <v>2.9136000000000002</v>
      </c>
      <c r="L1100" s="184">
        <v>15.3096</v>
      </c>
      <c r="M1100" s="184">
        <v>28.613299999999999</v>
      </c>
      <c r="N1100" s="184">
        <v>55.175899999999999</v>
      </c>
      <c r="O1100" s="184">
        <v>9.7345000000000006</v>
      </c>
      <c r="P1100" s="184">
        <v>10.301299999999999</v>
      </c>
      <c r="Q1100" s="184">
        <v>10.0288</v>
      </c>
      <c r="R1100" s="184">
        <v>10.669600000000001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44340</v>
      </c>
      <c r="E1101" s="184">
        <v>14.52</v>
      </c>
      <c r="F1101" s="184">
        <v>0.20699999999999999</v>
      </c>
      <c r="G1101" s="184">
        <v>0.20699999999999999</v>
      </c>
      <c r="H1101" s="184">
        <v>2.2534999999999998</v>
      </c>
      <c r="I1101" s="184">
        <v>1.8232999999999999</v>
      </c>
      <c r="J1101" s="184">
        <v>6.1403999999999996</v>
      </c>
      <c r="K1101" s="184">
        <v>0.97360000000000002</v>
      </c>
      <c r="L1101" s="184">
        <v>15.974399999999999</v>
      </c>
      <c r="M1101" s="184">
        <v>30.693100000000001</v>
      </c>
      <c r="N1101" s="184">
        <v>63.329599999999999</v>
      </c>
      <c r="O1101" s="184">
        <v>11.826700000000001</v>
      </c>
      <c r="P1101" s="184"/>
      <c r="Q1101" s="184">
        <v>9.6748999999999992</v>
      </c>
      <c r="R1101" s="184">
        <v>14.0442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44340</v>
      </c>
      <c r="E1102" s="184">
        <v>14.12</v>
      </c>
      <c r="F1102" s="184">
        <v>0.21290000000000001</v>
      </c>
      <c r="G1102" s="184">
        <v>0.21290000000000001</v>
      </c>
      <c r="H1102" s="184">
        <v>2.2448000000000001</v>
      </c>
      <c r="I1102" s="184">
        <v>1.8025</v>
      </c>
      <c r="J1102" s="184">
        <v>6.0856000000000003</v>
      </c>
      <c r="K1102" s="184">
        <v>0.85709999999999997</v>
      </c>
      <c r="L1102" s="184">
        <v>15.642899999999999</v>
      </c>
      <c r="M1102" s="184">
        <v>30.0184</v>
      </c>
      <c r="N1102" s="184">
        <v>62.298900000000003</v>
      </c>
      <c r="O1102" s="184">
        <v>11.221</v>
      </c>
      <c r="P1102" s="184"/>
      <c r="Q1102" s="184">
        <v>8.9187999999999992</v>
      </c>
      <c r="R1102" s="184">
        <v>13.3813</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44340</v>
      </c>
      <c r="E1103" s="184">
        <v>176.8544</v>
      </c>
      <c r="F1103" s="184">
        <v>0.2374</v>
      </c>
      <c r="G1103" s="184">
        <v>0.2374</v>
      </c>
      <c r="H1103" s="184">
        <v>1.8230999999999999</v>
      </c>
      <c r="I1103" s="184">
        <v>1.7684</v>
      </c>
      <c r="J1103" s="184">
        <v>6.0160999999999998</v>
      </c>
      <c r="K1103" s="184">
        <v>2.9540999999999999</v>
      </c>
      <c r="L1103" s="184">
        <v>17.795000000000002</v>
      </c>
      <c r="M1103" s="184">
        <v>34.213900000000002</v>
      </c>
      <c r="N1103" s="184">
        <v>66.694400000000002</v>
      </c>
      <c r="O1103" s="184">
        <v>14.237</v>
      </c>
      <c r="P1103" s="184">
        <v>15.414400000000001</v>
      </c>
      <c r="Q1103" s="184">
        <v>14.205500000000001</v>
      </c>
      <c r="R1103" s="184">
        <v>17.481400000000001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44340</v>
      </c>
      <c r="E1104" s="184">
        <v>79.379035148583398</v>
      </c>
      <c r="F1104" s="184">
        <v>0.2374</v>
      </c>
      <c r="G1104" s="184">
        <v>0.2374</v>
      </c>
      <c r="H1104" s="184">
        <v>1.8230999999999999</v>
      </c>
      <c r="I1104" s="184">
        <v>1.7685</v>
      </c>
      <c r="J1104" s="184">
        <v>6.016</v>
      </c>
      <c r="K1104" s="184">
        <v>2.9540000000000002</v>
      </c>
      <c r="L1104" s="184">
        <v>17.795200000000001</v>
      </c>
      <c r="M1104" s="184">
        <v>34.213900000000002</v>
      </c>
      <c r="N1104" s="184">
        <v>66.694699999999997</v>
      </c>
      <c r="O1104" s="184">
        <v>13.712899999999999</v>
      </c>
      <c r="P1104" s="184">
        <v>15.096500000000001</v>
      </c>
      <c r="Q1104" s="184">
        <v>14.0183</v>
      </c>
      <c r="R1104" s="184">
        <v>17.199300000000001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44340</v>
      </c>
      <c r="E1105" s="184">
        <v>167.33949999999999</v>
      </c>
      <c r="F1105" s="184">
        <v>0.2306</v>
      </c>
      <c r="G1105" s="184">
        <v>0.2306</v>
      </c>
      <c r="H1105" s="184">
        <v>1.8055000000000001</v>
      </c>
      <c r="I1105" s="184">
        <v>1.7333000000000001</v>
      </c>
      <c r="J1105" s="184">
        <v>5.9348999999999998</v>
      </c>
      <c r="K1105" s="184">
        <v>2.7227999999999999</v>
      </c>
      <c r="L1105" s="184">
        <v>17.268899999999999</v>
      </c>
      <c r="M1105" s="184">
        <v>33.256300000000003</v>
      </c>
      <c r="N1105" s="184">
        <v>65.153199999999998</v>
      </c>
      <c r="O1105" s="184">
        <v>13.241300000000001</v>
      </c>
      <c r="P1105" s="184">
        <v>14.4779</v>
      </c>
      <c r="Q1105" s="184">
        <v>13.3497</v>
      </c>
      <c r="R1105" s="184">
        <v>16.464200000000002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44340</v>
      </c>
      <c r="E1106" s="184">
        <v>823.46482566523002</v>
      </c>
      <c r="F1106" s="184">
        <v>0.23039999999999999</v>
      </c>
      <c r="G1106" s="184">
        <v>0.23039999999999999</v>
      </c>
      <c r="H1106" s="184">
        <v>1.8052999999999999</v>
      </c>
      <c r="I1106" s="184">
        <v>1.7332000000000001</v>
      </c>
      <c r="J1106" s="184">
        <v>5.9349999999999996</v>
      </c>
      <c r="K1106" s="184">
        <v>2.7225999999999999</v>
      </c>
      <c r="L1106" s="184">
        <v>17.268899999999999</v>
      </c>
      <c r="M1106" s="184">
        <v>33.256500000000003</v>
      </c>
      <c r="N1106" s="184">
        <v>65.153499999999994</v>
      </c>
      <c r="O1106" s="184">
        <v>12.5444</v>
      </c>
      <c r="P1106" s="184">
        <v>14.054500000000001</v>
      </c>
      <c r="Q1106" s="184">
        <v>13.584</v>
      </c>
      <c r="R1106" s="184">
        <v>15.9322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0.28306376811594208</v>
      </c>
      <c r="G1107" s="186">
        <v>0.28306376811594208</v>
      </c>
      <c r="H1107" s="186">
        <v>2.1588333333333334</v>
      </c>
      <c r="I1107" s="186">
        <v>2.0493710144927535</v>
      </c>
      <c r="J1107" s="186">
        <v>6.5528956521739143</v>
      </c>
      <c r="K1107" s="186">
        <v>1.9906942028985515</v>
      </c>
      <c r="L1107" s="186">
        <v>17.448234328358208</v>
      </c>
      <c r="M1107" s="186">
        <v>32.016217460317463</v>
      </c>
      <c r="N1107" s="186">
        <v>63.555274603174603</v>
      </c>
      <c r="O1107" s="186">
        <v>12.83341639344262</v>
      </c>
      <c r="P1107" s="186">
        <v>14.298705084745761</v>
      </c>
      <c r="Q1107" s="186">
        <v>14.800846376811595</v>
      </c>
      <c r="R1107" s="186">
        <v>14.564733333333336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0.25769999999999998</v>
      </c>
      <c r="G1108" s="186">
        <v>0.25769999999999998</v>
      </c>
      <c r="H1108" s="186">
        <v>2.2212000000000001</v>
      </c>
      <c r="I1108" s="186">
        <v>1.8248</v>
      </c>
      <c r="J1108" s="186">
        <v>6.1986999999999997</v>
      </c>
      <c r="K1108" s="186">
        <v>1.9432</v>
      </c>
      <c r="L1108" s="186">
        <v>17.268899999999999</v>
      </c>
      <c r="M1108" s="186">
        <v>31.748100000000001</v>
      </c>
      <c r="N1108" s="186">
        <v>64.482799999999997</v>
      </c>
      <c r="O1108" s="186">
        <v>12.8246</v>
      </c>
      <c r="P1108" s="186">
        <v>14.273</v>
      </c>
      <c r="Q1108" s="186">
        <v>14.036899999999999</v>
      </c>
      <c r="R1108" s="186">
        <v>14.401899999999999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44340</v>
      </c>
      <c r="E1111" s="184">
        <v>222.83150363051899</v>
      </c>
      <c r="F1111" s="184">
        <v>3.7195</v>
      </c>
      <c r="G1111" s="184">
        <v>3.2339000000000002</v>
      </c>
      <c r="H1111" s="184">
        <v>3.3046000000000002</v>
      </c>
      <c r="I1111" s="184">
        <v>3.4146000000000001</v>
      </c>
      <c r="J1111" s="184">
        <v>3.1164999999999998</v>
      </c>
      <c r="K1111" s="184">
        <v>3.4916</v>
      </c>
      <c r="L1111" s="184">
        <v>3.3224999999999998</v>
      </c>
      <c r="M1111" s="184">
        <v>3.2585000000000002</v>
      </c>
      <c r="N1111" s="184">
        <v>3.3111000000000002</v>
      </c>
      <c r="O1111" s="184">
        <v>5.6516999999999999</v>
      </c>
      <c r="P1111" s="184">
        <v>6.1890000000000001</v>
      </c>
      <c r="Q1111" s="184">
        <v>6.9482999999999997</v>
      </c>
      <c r="R1111" s="184">
        <v>4.5803000000000003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44340</v>
      </c>
      <c r="E1112" s="184">
        <v>330.81939999999997</v>
      </c>
      <c r="F1112" s="184">
        <v>2.9350999999999998</v>
      </c>
      <c r="G1112" s="184">
        <v>3.149</v>
      </c>
      <c r="H1112" s="184">
        <v>3.1637</v>
      </c>
      <c r="I1112" s="184">
        <v>3.1600999999999999</v>
      </c>
      <c r="J1112" s="184">
        <v>3.0510000000000002</v>
      </c>
      <c r="K1112" s="184">
        <v>3.1335999999999999</v>
      </c>
      <c r="L1112" s="184">
        <v>3.0676999999999999</v>
      </c>
      <c r="M1112" s="184">
        <v>3.1185</v>
      </c>
      <c r="N1112" s="184">
        <v>3.2786</v>
      </c>
      <c r="O1112" s="184">
        <v>5.5864000000000003</v>
      </c>
      <c r="P1112" s="184">
        <v>6.1181000000000001</v>
      </c>
      <c r="Q1112" s="184">
        <v>7.2194000000000003</v>
      </c>
      <c r="R1112" s="184">
        <v>4.6245000000000003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44340</v>
      </c>
      <c r="E1113" s="184">
        <v>333.11430000000001</v>
      </c>
      <c r="F1113" s="184">
        <v>3.0573000000000001</v>
      </c>
      <c r="G1113" s="184">
        <v>3.2660999999999998</v>
      </c>
      <c r="H1113" s="184">
        <v>3.2797999999999998</v>
      </c>
      <c r="I1113" s="184">
        <v>3.3086000000000002</v>
      </c>
      <c r="J1113" s="184">
        <v>3.1819000000000002</v>
      </c>
      <c r="K1113" s="184">
        <v>3.2547999999999999</v>
      </c>
      <c r="L1113" s="184">
        <v>3.1821999999999999</v>
      </c>
      <c r="M1113" s="184">
        <v>3.2296</v>
      </c>
      <c r="N1113" s="184">
        <v>3.3910999999999998</v>
      </c>
      <c r="O1113" s="184">
        <v>5.6886000000000001</v>
      </c>
      <c r="P1113" s="184">
        <v>6.2154999999999996</v>
      </c>
      <c r="Q1113" s="184">
        <v>7.3236999999999997</v>
      </c>
      <c r="R1113" s="184">
        <v>4.7291999999999996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44340</v>
      </c>
      <c r="E1114" s="184">
        <v>550.91809999999998</v>
      </c>
      <c r="F1114" s="184">
        <v>2.9419</v>
      </c>
      <c r="G1114" s="184">
        <v>3.15</v>
      </c>
      <c r="H1114" s="184">
        <v>3.1640999999999999</v>
      </c>
      <c r="I1114" s="184">
        <v>3.1602999999999999</v>
      </c>
      <c r="J1114" s="184">
        <v>3.0510999999999999</v>
      </c>
      <c r="K1114" s="184">
        <v>3.1337000000000002</v>
      </c>
      <c r="L1114" s="184">
        <v>3.0676999999999999</v>
      </c>
      <c r="M1114" s="184">
        <v>3.1185999999999998</v>
      </c>
      <c r="N1114" s="184">
        <v>3.2786</v>
      </c>
      <c r="O1114" s="184">
        <v>5.5865999999999998</v>
      </c>
      <c r="P1114" s="184">
        <v>6.1182999999999996</v>
      </c>
      <c r="Q1114" s="184">
        <v>6.9428999999999998</v>
      </c>
      <c r="R1114" s="184">
        <v>4.6245000000000003</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44340</v>
      </c>
      <c r="E1115" s="184">
        <v>536.84900000000005</v>
      </c>
      <c r="F1115" s="184">
        <v>2.9441999999999999</v>
      </c>
      <c r="G1115" s="184">
        <v>3.1509999999999998</v>
      </c>
      <c r="H1115" s="184">
        <v>3.1644000000000001</v>
      </c>
      <c r="I1115" s="184">
        <v>3.1604999999999999</v>
      </c>
      <c r="J1115" s="184">
        <v>3.0510999999999999</v>
      </c>
      <c r="K1115" s="184">
        <v>3.1337000000000002</v>
      </c>
      <c r="L1115" s="184">
        <v>3.0676999999999999</v>
      </c>
      <c r="M1115" s="184">
        <v>3.1185</v>
      </c>
      <c r="N1115" s="184">
        <v>3.2786</v>
      </c>
      <c r="O1115" s="184">
        <v>5.5865999999999998</v>
      </c>
      <c r="P1115" s="184">
        <v>6.1182999999999996</v>
      </c>
      <c r="Q1115" s="184">
        <v>7.2679</v>
      </c>
      <c r="R1115" s="184">
        <v>4.6245000000000003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44340</v>
      </c>
      <c r="E1116" s="184">
        <v>2295.5011</v>
      </c>
      <c r="F1116" s="184">
        <v>2.8449</v>
      </c>
      <c r="G1116" s="184">
        <v>3.1215999999999999</v>
      </c>
      <c r="H1116" s="184">
        <v>3.1734</v>
      </c>
      <c r="I1116" s="184">
        <v>3.1882000000000001</v>
      </c>
      <c r="J1116" s="184">
        <v>3.1002999999999998</v>
      </c>
      <c r="K1116" s="184">
        <v>3.2181000000000002</v>
      </c>
      <c r="L1116" s="184">
        <v>3.1518000000000002</v>
      </c>
      <c r="M1116" s="184">
        <v>3.2158000000000002</v>
      </c>
      <c r="N1116" s="184">
        <v>3.3050999999999999</v>
      </c>
      <c r="O1116" s="184">
        <v>5.6364999999999998</v>
      </c>
      <c r="P1116" s="184">
        <v>6.1923000000000004</v>
      </c>
      <c r="Q1116" s="184">
        <v>7.2713000000000001</v>
      </c>
      <c r="R1116" s="184">
        <v>4.6525999999999996</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44340</v>
      </c>
      <c r="E1117" s="184">
        <v>2283.1424999999999</v>
      </c>
      <c r="F1117" s="184">
        <v>2.7723</v>
      </c>
      <c r="G1117" s="184">
        <v>3.05</v>
      </c>
      <c r="H1117" s="184">
        <v>3.1019000000000001</v>
      </c>
      <c r="I1117" s="184">
        <v>3.1166999999999998</v>
      </c>
      <c r="J1117" s="184">
        <v>3.0291000000000001</v>
      </c>
      <c r="K1117" s="184">
        <v>3.1467000000000001</v>
      </c>
      <c r="L1117" s="184">
        <v>3.0802</v>
      </c>
      <c r="M1117" s="184">
        <v>3.1429999999999998</v>
      </c>
      <c r="N1117" s="184">
        <v>3.2317999999999998</v>
      </c>
      <c r="O1117" s="184">
        <v>5.5738000000000003</v>
      </c>
      <c r="P1117" s="184">
        <v>6.1241000000000003</v>
      </c>
      <c r="Q1117" s="184">
        <v>7.3563999999999998</v>
      </c>
      <c r="R1117" s="184">
        <v>4.5873999999999997</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44340</v>
      </c>
      <c r="E1118" s="184">
        <v>2133.9553000000001</v>
      </c>
      <c r="F1118" s="184">
        <v>2.2665000000000002</v>
      </c>
      <c r="G1118" s="184">
        <v>2.5478999999999998</v>
      </c>
      <c r="H1118" s="184">
        <v>2.6009000000000002</v>
      </c>
      <c r="I1118" s="184">
        <v>2.6162000000000001</v>
      </c>
      <c r="J1118" s="184">
        <v>2.528</v>
      </c>
      <c r="K1118" s="184">
        <v>2.6433</v>
      </c>
      <c r="L1118" s="184">
        <v>2.5731999999999999</v>
      </c>
      <c r="M1118" s="184">
        <v>2.6320999999999999</v>
      </c>
      <c r="N1118" s="184">
        <v>2.7168999999999999</v>
      </c>
      <c r="O1118" s="184">
        <v>5.0529999999999999</v>
      </c>
      <c r="P1118" s="184">
        <v>5.5766999999999998</v>
      </c>
      <c r="Q1118" s="184">
        <v>6.9771999999999998</v>
      </c>
      <c r="R1118" s="184">
        <v>4.0945</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44340</v>
      </c>
      <c r="E1119" s="184">
        <v>2361.8013999999998</v>
      </c>
      <c r="F1119" s="184">
        <v>3.0354999999999999</v>
      </c>
      <c r="G1119" s="184">
        <v>3.1576</v>
      </c>
      <c r="H1119" s="184">
        <v>3.2082999999999999</v>
      </c>
      <c r="I1119" s="184">
        <v>3.2099000000000002</v>
      </c>
      <c r="J1119" s="184">
        <v>3.1374</v>
      </c>
      <c r="K1119" s="184">
        <v>3.2725</v>
      </c>
      <c r="L1119" s="184">
        <v>3.1520000000000001</v>
      </c>
      <c r="M1119" s="184">
        <v>3.1804999999999999</v>
      </c>
      <c r="N1119" s="184">
        <v>3.1858</v>
      </c>
      <c r="O1119" s="184">
        <v>5.5327999999999999</v>
      </c>
      <c r="P1119" s="184">
        <v>6.0994999999999999</v>
      </c>
      <c r="Q1119" s="184">
        <v>7.2346000000000004</v>
      </c>
      <c r="R1119" s="184">
        <v>4.5278999999999998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44340</v>
      </c>
      <c r="E1120" s="184">
        <v>2380.8852999999999</v>
      </c>
      <c r="F1120" s="184">
        <v>3.1353</v>
      </c>
      <c r="G1120" s="184">
        <v>3.2576000000000001</v>
      </c>
      <c r="H1120" s="184">
        <v>3.3079999999999998</v>
      </c>
      <c r="I1120" s="184">
        <v>3.3098999999999998</v>
      </c>
      <c r="J1120" s="184">
        <v>3.2376</v>
      </c>
      <c r="K1120" s="184">
        <v>3.3733</v>
      </c>
      <c r="L1120" s="184">
        <v>3.2536</v>
      </c>
      <c r="M1120" s="184">
        <v>3.2829000000000002</v>
      </c>
      <c r="N1120" s="184">
        <v>3.2890000000000001</v>
      </c>
      <c r="O1120" s="184">
        <v>5.6369999999999996</v>
      </c>
      <c r="P1120" s="184">
        <v>6.2072000000000003</v>
      </c>
      <c r="Q1120" s="184">
        <v>7.3113999999999999</v>
      </c>
      <c r="R1120" s="184">
        <v>4.6323999999999996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44340</v>
      </c>
      <c r="E1121" s="184">
        <v>3475.3809999999999</v>
      </c>
      <c r="F1121" s="184">
        <v>3.0354999999999999</v>
      </c>
      <c r="G1121" s="184">
        <v>3.1579000000000002</v>
      </c>
      <c r="H1121" s="184">
        <v>3.2082000000000002</v>
      </c>
      <c r="I1121" s="184">
        <v>3.2099000000000002</v>
      </c>
      <c r="J1121" s="184">
        <v>3.1373000000000002</v>
      </c>
      <c r="K1121" s="184">
        <v>3.2725</v>
      </c>
      <c r="L1121" s="184">
        <v>3.1520000000000001</v>
      </c>
      <c r="M1121" s="184">
        <v>3.1804999999999999</v>
      </c>
      <c r="N1121" s="184">
        <v>3.1858</v>
      </c>
      <c r="O1121" s="184">
        <v>5.5327999999999999</v>
      </c>
      <c r="P1121" s="184">
        <v>6.0175999999999998</v>
      </c>
      <c r="Q1121" s="184">
        <v>6.6784999999999997</v>
      </c>
      <c r="R1121" s="184">
        <v>4.5278999999999998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44340</v>
      </c>
      <c r="E1122" s="184">
        <v>3156.0455000000002</v>
      </c>
      <c r="F1122" s="184">
        <v>3.3020999999999998</v>
      </c>
      <c r="G1122" s="184">
        <v>3.2854000000000001</v>
      </c>
      <c r="H1122" s="184">
        <v>3.2077</v>
      </c>
      <c r="I1122" s="184">
        <v>3.2829000000000002</v>
      </c>
      <c r="J1122" s="184">
        <v>3.173</v>
      </c>
      <c r="K1122" s="184">
        <v>3.2139000000000002</v>
      </c>
      <c r="L1122" s="184">
        <v>3.1937000000000002</v>
      </c>
      <c r="M1122" s="184">
        <v>3.2071999999999998</v>
      </c>
      <c r="N1122" s="184">
        <v>3.2439</v>
      </c>
      <c r="O1122" s="184">
        <v>5.5472999999999999</v>
      </c>
      <c r="P1122" s="184">
        <v>6.0719000000000003</v>
      </c>
      <c r="Q1122" s="184">
        <v>7.1093999999999999</v>
      </c>
      <c r="R1122" s="184">
        <v>4.5585000000000004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44340</v>
      </c>
      <c r="E1123" s="184">
        <v>3182.2028</v>
      </c>
      <c r="F1123" s="184">
        <v>3.4022999999999999</v>
      </c>
      <c r="G1123" s="184">
        <v>3.3858000000000001</v>
      </c>
      <c r="H1123" s="184">
        <v>3.3077999999999999</v>
      </c>
      <c r="I1123" s="184">
        <v>3.383</v>
      </c>
      <c r="J1123" s="184">
        <v>3.2730999999999999</v>
      </c>
      <c r="K1123" s="184">
        <v>3.3146</v>
      </c>
      <c r="L1123" s="184">
        <v>3.2953000000000001</v>
      </c>
      <c r="M1123" s="184">
        <v>3.3096999999999999</v>
      </c>
      <c r="N1123" s="184">
        <v>3.3473999999999999</v>
      </c>
      <c r="O1123" s="184">
        <v>5.6708999999999996</v>
      </c>
      <c r="P1123" s="184">
        <v>6.1822999999999997</v>
      </c>
      <c r="Q1123" s="184">
        <v>7.2523999999999997</v>
      </c>
      <c r="R1123" s="184">
        <v>4.6723999999999997</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44340</v>
      </c>
      <c r="E1124" s="184">
        <v>2982.9504000000002</v>
      </c>
      <c r="F1124" s="184">
        <v>3.2673999999999999</v>
      </c>
      <c r="G1124" s="184">
        <v>3.2504</v>
      </c>
      <c r="H1124" s="184">
        <v>3.1722999999999999</v>
      </c>
      <c r="I1124" s="184">
        <v>3.2475999999999998</v>
      </c>
      <c r="J1124" s="184">
        <v>3.1375000000000002</v>
      </c>
      <c r="K1124" s="184">
        <v>3.1781999999999999</v>
      </c>
      <c r="L1124" s="184">
        <v>3.1577999999999999</v>
      </c>
      <c r="M1124" s="184">
        <v>3.1709999999999998</v>
      </c>
      <c r="N1124" s="184">
        <v>3.2073</v>
      </c>
      <c r="O1124" s="184">
        <v>5.5067000000000004</v>
      </c>
      <c r="P1124" s="184">
        <v>6.0221</v>
      </c>
      <c r="Q1124" s="184">
        <v>6.7489999999999997</v>
      </c>
      <c r="R1124" s="184">
        <v>4.5308999999999999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44340</v>
      </c>
      <c r="E1125" s="184">
        <v>2378.2328000000002</v>
      </c>
      <c r="F1125" s="184">
        <v>3.1097000000000001</v>
      </c>
      <c r="G1125" s="184">
        <v>3.1844000000000001</v>
      </c>
      <c r="H1125" s="184">
        <v>3.1497000000000002</v>
      </c>
      <c r="I1125" s="184">
        <v>3.1659000000000002</v>
      </c>
      <c r="J1125" s="184">
        <v>3.0899000000000001</v>
      </c>
      <c r="K1125" s="184">
        <v>3.2267999999999999</v>
      </c>
      <c r="L1125" s="184">
        <v>3.1564999999999999</v>
      </c>
      <c r="M1125" s="184">
        <v>3.1959</v>
      </c>
      <c r="N1125" s="184">
        <v>3.2501000000000002</v>
      </c>
      <c r="O1125" s="184">
        <v>5.5204000000000004</v>
      </c>
      <c r="P1125" s="184">
        <v>6.1281999999999996</v>
      </c>
      <c r="Q1125" s="184">
        <v>7.2397999999999998</v>
      </c>
      <c r="R1125" s="184">
        <v>4.5096999999999996</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44340</v>
      </c>
      <c r="E1126" s="184">
        <v>2359.6419999999998</v>
      </c>
      <c r="F1126" s="184">
        <v>3.0413999999999999</v>
      </c>
      <c r="G1126" s="184">
        <v>3.1151</v>
      </c>
      <c r="H1126" s="184">
        <v>3.0802999999999998</v>
      </c>
      <c r="I1126" s="184">
        <v>3.0964999999999998</v>
      </c>
      <c r="J1126" s="184">
        <v>3.0236000000000001</v>
      </c>
      <c r="K1126" s="184">
        <v>3.1484999999999999</v>
      </c>
      <c r="L1126" s="184">
        <v>3.0754999999999999</v>
      </c>
      <c r="M1126" s="184">
        <v>3.1131000000000002</v>
      </c>
      <c r="N1126" s="184">
        <v>3.1661999999999999</v>
      </c>
      <c r="O1126" s="184">
        <v>5.4316000000000004</v>
      </c>
      <c r="P1126" s="184">
        <v>6.0350999999999999</v>
      </c>
      <c r="Q1126" s="184">
        <v>6.9020000000000001</v>
      </c>
      <c r="R1126" s="184">
        <v>4.4238999999999997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44340</v>
      </c>
      <c r="E1127" s="184">
        <v>2478.3739999999998</v>
      </c>
      <c r="F1127" s="184">
        <v>2.8573</v>
      </c>
      <c r="G1127" s="184">
        <v>3.1116999999999999</v>
      </c>
      <c r="H1127" s="184">
        <v>3.1633</v>
      </c>
      <c r="I1127" s="184">
        <v>3.1718000000000002</v>
      </c>
      <c r="J1127" s="184">
        <v>3.0962999999999998</v>
      </c>
      <c r="K1127" s="184">
        <v>3.1659999999999999</v>
      </c>
      <c r="L1127" s="184">
        <v>3.0966999999999998</v>
      </c>
      <c r="M1127" s="184">
        <v>3.1335000000000002</v>
      </c>
      <c r="N1127" s="184">
        <v>3.14</v>
      </c>
      <c r="O1127" s="184">
        <v>5.2877000000000001</v>
      </c>
      <c r="P1127" s="184">
        <v>5.9002999999999997</v>
      </c>
      <c r="Q1127" s="184">
        <v>7.0644999999999998</v>
      </c>
      <c r="R1127" s="184">
        <v>4.2058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44340</v>
      </c>
      <c r="E1128" s="184">
        <v>2470.5803999999998</v>
      </c>
      <c r="F1128" s="184">
        <v>2.8368000000000002</v>
      </c>
      <c r="G1128" s="184">
        <v>3.0914999999999999</v>
      </c>
      <c r="H1128" s="184">
        <v>3.1432000000000002</v>
      </c>
      <c r="I1128" s="184">
        <v>3.1518000000000002</v>
      </c>
      <c r="J1128" s="184">
        <v>3.0762999999999998</v>
      </c>
      <c r="K1128" s="184">
        <v>3.1414</v>
      </c>
      <c r="L1128" s="184">
        <v>3.0649999999999999</v>
      </c>
      <c r="M1128" s="184">
        <v>3.1053000000000002</v>
      </c>
      <c r="N1128" s="184">
        <v>3.1128</v>
      </c>
      <c r="O1128" s="184">
        <v>5.2565999999999997</v>
      </c>
      <c r="P1128" s="184">
        <v>5.8678999999999997</v>
      </c>
      <c r="Q1128" s="184">
        <v>7.2466999999999997</v>
      </c>
      <c r="R1128" s="184">
        <v>4.1810999999999998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44340</v>
      </c>
      <c r="E1129" s="184">
        <v>1115.55616038319</v>
      </c>
      <c r="F1129" s="184">
        <v>0</v>
      </c>
      <c r="G1129" s="184">
        <v>1.8093999999999999</v>
      </c>
      <c r="H1129" s="184">
        <v>2.3025000000000002</v>
      </c>
      <c r="I1129" s="184">
        <v>2.4733000000000001</v>
      </c>
      <c r="J1129" s="184">
        <v>2.5525000000000002</v>
      </c>
      <c r="K1129" s="184">
        <v>2.7202999999999999</v>
      </c>
      <c r="L1129" s="184">
        <v>2.6158999999999999</v>
      </c>
      <c r="M1129" s="184">
        <v>2.5848</v>
      </c>
      <c r="N1129" s="184">
        <v>2.5457000000000001</v>
      </c>
      <c r="O1129" s="184">
        <v>3.4157999999999999</v>
      </c>
      <c r="P1129" s="184"/>
      <c r="Q1129" s="184">
        <v>3.4794</v>
      </c>
      <c r="R1129" s="184">
        <v>2.9521000000000002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44340</v>
      </c>
      <c r="E1130" s="184">
        <v>2955.1700999999998</v>
      </c>
      <c r="F1130" s="184">
        <v>2.8509000000000002</v>
      </c>
      <c r="G1130" s="184">
        <v>3.1227999999999998</v>
      </c>
      <c r="H1130" s="184">
        <v>3.1886000000000001</v>
      </c>
      <c r="I1130" s="184">
        <v>3.2113</v>
      </c>
      <c r="J1130" s="184">
        <v>3.1655000000000002</v>
      </c>
      <c r="K1130" s="184">
        <v>3.2568999999999999</v>
      </c>
      <c r="L1130" s="184">
        <v>3.1848000000000001</v>
      </c>
      <c r="M1130" s="184">
        <v>3.2141000000000002</v>
      </c>
      <c r="N1130" s="184">
        <v>3.2700999999999998</v>
      </c>
      <c r="O1130" s="184">
        <v>5.5830000000000002</v>
      </c>
      <c r="P1130" s="184">
        <v>6.1460999999999997</v>
      </c>
      <c r="Q1130" s="184">
        <v>7.2333999999999996</v>
      </c>
      <c r="R1130" s="184">
        <v>4.5815999999999999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44340</v>
      </c>
      <c r="E1131" s="184">
        <v>2933.1792999999998</v>
      </c>
      <c r="F1131" s="184">
        <v>2.7589999999999999</v>
      </c>
      <c r="G1131" s="184">
        <v>3.0325000000000002</v>
      </c>
      <c r="H1131" s="184">
        <v>3.0983999999999998</v>
      </c>
      <c r="I1131" s="184">
        <v>3.1211000000000002</v>
      </c>
      <c r="J1131" s="184">
        <v>3.0752000000000002</v>
      </c>
      <c r="K1131" s="184">
        <v>3.16</v>
      </c>
      <c r="L1131" s="184">
        <v>3.0954000000000002</v>
      </c>
      <c r="M1131" s="184">
        <v>3.1311</v>
      </c>
      <c r="N1131" s="184">
        <v>3.1879</v>
      </c>
      <c r="O1131" s="184">
        <v>5.4863</v>
      </c>
      <c r="P1131" s="184">
        <v>6.0380000000000003</v>
      </c>
      <c r="Q1131" s="184">
        <v>7.1832000000000003</v>
      </c>
      <c r="R1131" s="184">
        <v>4.4894999999999996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44340</v>
      </c>
      <c r="E1132" s="184">
        <v>2667.0734000000002</v>
      </c>
      <c r="F1132" s="184">
        <v>3.4763999999999999</v>
      </c>
      <c r="G1132" s="184">
        <v>3.4889999999999999</v>
      </c>
      <c r="H1132" s="184">
        <v>3.5979999999999999</v>
      </c>
      <c r="I1132" s="184">
        <v>3.4891000000000001</v>
      </c>
      <c r="J1132" s="184">
        <v>3.3677000000000001</v>
      </c>
      <c r="K1132" s="184">
        <v>3.4380000000000002</v>
      </c>
      <c r="L1132" s="184">
        <v>3.3715999999999999</v>
      </c>
      <c r="M1132" s="184">
        <v>3.38</v>
      </c>
      <c r="N1132" s="184">
        <v>3.3927999999999998</v>
      </c>
      <c r="O1132" s="184">
        <v>5.7237999999999998</v>
      </c>
      <c r="P1132" s="184">
        <v>6.1272000000000002</v>
      </c>
      <c r="Q1132" s="184">
        <v>7.1852</v>
      </c>
      <c r="R1132" s="184">
        <v>4.7716000000000003</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44340</v>
      </c>
      <c r="E1133" s="184">
        <v>2635.7419</v>
      </c>
      <c r="F1133" s="184">
        <v>3.2269000000000001</v>
      </c>
      <c r="G1133" s="184">
        <v>3.2389999999999999</v>
      </c>
      <c r="H1133" s="184">
        <v>3.3477999999999999</v>
      </c>
      <c r="I1133" s="184">
        <v>3.2387000000000001</v>
      </c>
      <c r="J1133" s="184">
        <v>3.117</v>
      </c>
      <c r="K1133" s="184">
        <v>3.1859999999999999</v>
      </c>
      <c r="L1133" s="184">
        <v>3.1175999999999999</v>
      </c>
      <c r="M1133" s="184">
        <v>3.1238999999999999</v>
      </c>
      <c r="N1133" s="184">
        <v>3.1345999999999998</v>
      </c>
      <c r="O1133" s="184">
        <v>5.5115999999999996</v>
      </c>
      <c r="P1133" s="184">
        <v>5.9564000000000004</v>
      </c>
      <c r="Q1133" s="184">
        <v>7.2542</v>
      </c>
      <c r="R1133" s="184">
        <v>4.5102000000000002</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44340</v>
      </c>
      <c r="E1134" s="184">
        <v>2397.0198</v>
      </c>
      <c r="F1134" s="184">
        <v>3.2284999999999999</v>
      </c>
      <c r="G1134" s="184">
        <v>3.2402000000000002</v>
      </c>
      <c r="H1134" s="184">
        <v>3.3487</v>
      </c>
      <c r="I1134" s="184">
        <v>3.2395999999999998</v>
      </c>
      <c r="J1134" s="184">
        <v>3.1177000000000001</v>
      </c>
      <c r="K1134" s="184">
        <v>3.1865000000000001</v>
      </c>
      <c r="L1134" s="184">
        <v>3.1179999999999999</v>
      </c>
      <c r="M1134" s="184">
        <v>3.1242999999999999</v>
      </c>
      <c r="N1134" s="184">
        <v>3.1349</v>
      </c>
      <c r="O1134" s="184">
        <v>5.5114999999999998</v>
      </c>
      <c r="P1134" s="184">
        <v>5.94</v>
      </c>
      <c r="Q1134" s="184">
        <v>6.5980999999999996</v>
      </c>
      <c r="R1134" s="184">
        <v>4.5099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44340</v>
      </c>
      <c r="E1136" s="184">
        <v>4775.5347000000002</v>
      </c>
      <c r="F1136" s="184">
        <v>2.0546000000000002</v>
      </c>
      <c r="G1136" s="184">
        <v>2.3645</v>
      </c>
      <c r="H1136" s="184">
        <v>2.411</v>
      </c>
      <c r="I1136" s="184">
        <v>2.4815999999999998</v>
      </c>
      <c r="J1136" s="184">
        <v>2.3645999999999998</v>
      </c>
      <c r="K1136" s="184">
        <v>2.4641999999999999</v>
      </c>
      <c r="L1136" s="184">
        <v>2.3982000000000001</v>
      </c>
      <c r="M1136" s="184">
        <v>2.4333</v>
      </c>
      <c r="N1136" s="184">
        <v>2.5125000000000002</v>
      </c>
      <c r="O1136" s="184">
        <v>4.9774000000000003</v>
      </c>
      <c r="P1136" s="184">
        <v>5.4729999999999999</v>
      </c>
      <c r="Q1136" s="184">
        <v>7.0075000000000003</v>
      </c>
      <c r="R1136" s="184">
        <v>3.9988000000000001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44340</v>
      </c>
      <c r="E1137" s="184">
        <v>3089.9850999999999</v>
      </c>
      <c r="F1137" s="184">
        <v>2.7170000000000001</v>
      </c>
      <c r="G1137" s="184">
        <v>3.0266999999999999</v>
      </c>
      <c r="H1137" s="184">
        <v>3.0779000000000001</v>
      </c>
      <c r="I1137" s="184">
        <v>3.1515</v>
      </c>
      <c r="J1137" s="184">
        <v>3.0366</v>
      </c>
      <c r="K1137" s="184">
        <v>3.1402000000000001</v>
      </c>
      <c r="L1137" s="184">
        <v>3.0789</v>
      </c>
      <c r="M1137" s="184">
        <v>3.1187</v>
      </c>
      <c r="N1137" s="184">
        <v>3.2027999999999999</v>
      </c>
      <c r="O1137" s="184">
        <v>5.6912000000000003</v>
      </c>
      <c r="P1137" s="184">
        <v>6.1859999999999999</v>
      </c>
      <c r="Q1137" s="184">
        <v>7.4333999999999998</v>
      </c>
      <c r="R1137" s="184">
        <v>4.7023000000000001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44340</v>
      </c>
      <c r="E1138" s="184">
        <v>3106.3040999999998</v>
      </c>
      <c r="F1138" s="184">
        <v>2.7944</v>
      </c>
      <c r="G1138" s="184">
        <v>3.1032999999999999</v>
      </c>
      <c r="H1138" s="184">
        <v>3.1541999999999999</v>
      </c>
      <c r="I1138" s="184">
        <v>3.2280000000000002</v>
      </c>
      <c r="J1138" s="184">
        <v>3.1135999999999999</v>
      </c>
      <c r="K1138" s="184">
        <v>3.2172999999999998</v>
      </c>
      <c r="L1138" s="184">
        <v>3.1574</v>
      </c>
      <c r="M1138" s="184">
        <v>3.2</v>
      </c>
      <c r="N1138" s="184">
        <v>3.2866</v>
      </c>
      <c r="O1138" s="184">
        <v>5.7629999999999999</v>
      </c>
      <c r="P1138" s="184">
        <v>6.2556000000000003</v>
      </c>
      <c r="Q1138" s="184">
        <v>7.3685999999999998</v>
      </c>
      <c r="R1138" s="184">
        <v>4.7794999999999996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44340</v>
      </c>
      <c r="E1139" s="184">
        <v>4035.5527999999999</v>
      </c>
      <c r="F1139" s="184">
        <v>3.0573000000000001</v>
      </c>
      <c r="G1139" s="184">
        <v>3.1333000000000002</v>
      </c>
      <c r="H1139" s="184">
        <v>3.0868000000000002</v>
      </c>
      <c r="I1139" s="184">
        <v>3.1027999999999998</v>
      </c>
      <c r="J1139" s="184">
        <v>2.9925999999999999</v>
      </c>
      <c r="K1139" s="184">
        <v>3.0415000000000001</v>
      </c>
      <c r="L1139" s="184">
        <v>2.9714</v>
      </c>
      <c r="M1139" s="184">
        <v>3.0358999999999998</v>
      </c>
      <c r="N1139" s="184">
        <v>3.1105</v>
      </c>
      <c r="O1139" s="184">
        <v>5.4221000000000004</v>
      </c>
      <c r="P1139" s="184">
        <v>5.9646999999999997</v>
      </c>
      <c r="Q1139" s="184">
        <v>7.0023</v>
      </c>
      <c r="R1139" s="184">
        <v>4.4427000000000003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44340</v>
      </c>
      <c r="E1140" s="184">
        <v>4064.1077</v>
      </c>
      <c r="F1140" s="184">
        <v>3.1570999999999998</v>
      </c>
      <c r="G1140" s="184">
        <v>3.2336999999999998</v>
      </c>
      <c r="H1140" s="184">
        <v>3.1873999999999998</v>
      </c>
      <c r="I1140" s="184">
        <v>3.2031999999999998</v>
      </c>
      <c r="J1140" s="184">
        <v>3.0931000000000002</v>
      </c>
      <c r="K1140" s="184">
        <v>3.1406000000000001</v>
      </c>
      <c r="L1140" s="184">
        <v>3.0720999999999998</v>
      </c>
      <c r="M1140" s="184">
        <v>3.1377000000000002</v>
      </c>
      <c r="N1140" s="184">
        <v>3.2134999999999998</v>
      </c>
      <c r="O1140" s="184">
        <v>5.5275999999999996</v>
      </c>
      <c r="P1140" s="184">
        <v>6.0709</v>
      </c>
      <c r="Q1140" s="184">
        <v>7.2065000000000001</v>
      </c>
      <c r="R1140" s="184">
        <v>4.5472000000000001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44340</v>
      </c>
      <c r="E1141" s="184">
        <v>2047.7045000000001</v>
      </c>
      <c r="F1141" s="184">
        <v>3.0215999999999998</v>
      </c>
      <c r="G1141" s="184">
        <v>3.1362000000000001</v>
      </c>
      <c r="H1141" s="184">
        <v>3.1008</v>
      </c>
      <c r="I1141" s="184">
        <v>3.1429999999999998</v>
      </c>
      <c r="J1141" s="184">
        <v>3.0246</v>
      </c>
      <c r="K1141" s="184">
        <v>3.1168999999999998</v>
      </c>
      <c r="L1141" s="184">
        <v>3.0564</v>
      </c>
      <c r="M1141" s="184">
        <v>3.0992999999999999</v>
      </c>
      <c r="N1141" s="184">
        <v>3.1846999999999999</v>
      </c>
      <c r="O1141" s="184">
        <v>5.49</v>
      </c>
      <c r="P1141" s="184">
        <v>6.0548999999999999</v>
      </c>
      <c r="Q1141" s="184">
        <v>4.3090000000000002</v>
      </c>
      <c r="R1141" s="184">
        <v>4.4644000000000004</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44340</v>
      </c>
      <c r="E1142" s="184">
        <v>2058.4378999999999</v>
      </c>
      <c r="F1142" s="184">
        <v>3.1158000000000001</v>
      </c>
      <c r="G1142" s="184">
        <v>3.2309999999999999</v>
      </c>
      <c r="H1142" s="184">
        <v>3.1962000000000002</v>
      </c>
      <c r="I1142" s="184">
        <v>3.2383000000000002</v>
      </c>
      <c r="J1142" s="184">
        <v>3.1200999999999999</v>
      </c>
      <c r="K1142" s="184">
        <v>3.2147000000000001</v>
      </c>
      <c r="L1142" s="184">
        <v>3.1566000000000001</v>
      </c>
      <c r="M1142" s="184">
        <v>3.2004000000000001</v>
      </c>
      <c r="N1142" s="184">
        <v>3.2867000000000002</v>
      </c>
      <c r="O1142" s="184">
        <v>5.5799000000000003</v>
      </c>
      <c r="P1142" s="184">
        <v>6.1345999999999998</v>
      </c>
      <c r="Q1142" s="184">
        <v>7.2268999999999997</v>
      </c>
      <c r="R1142" s="184">
        <v>4.5671999999999997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44340</v>
      </c>
      <c r="E1143" s="184">
        <v>2989.2993999999999</v>
      </c>
      <c r="F1143" s="184">
        <v>2.2248000000000001</v>
      </c>
      <c r="G1143" s="184">
        <v>2.3395000000000001</v>
      </c>
      <c r="H1143" s="184">
        <v>2.3039999999999998</v>
      </c>
      <c r="I1143" s="184">
        <v>2.3456999999999999</v>
      </c>
      <c r="J1143" s="184">
        <v>2.2263999999999999</v>
      </c>
      <c r="K1143" s="184">
        <v>2.3166000000000002</v>
      </c>
      <c r="L1143" s="184">
        <v>2.2521</v>
      </c>
      <c r="M1143" s="184">
        <v>2.2898000000000001</v>
      </c>
      <c r="N1143" s="184">
        <v>2.3692000000000002</v>
      </c>
      <c r="O1143" s="184">
        <v>4.6334</v>
      </c>
      <c r="P1143" s="184">
        <v>5.1721000000000004</v>
      </c>
      <c r="Q1143" s="184">
        <v>6.1039000000000003</v>
      </c>
      <c r="R1143" s="184">
        <v>3.6392000000000002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44340</v>
      </c>
      <c r="E1144" s="184">
        <v>1087.0497774082301</v>
      </c>
      <c r="F1144" s="184">
        <v>2.6652999999999998</v>
      </c>
      <c r="G1144" s="184">
        <v>2.6629</v>
      </c>
      <c r="H1144" s="184">
        <v>2.6448999999999998</v>
      </c>
      <c r="I1144" s="184">
        <v>2.6272000000000002</v>
      </c>
      <c r="J1144" s="184">
        <v>2.5998999999999999</v>
      </c>
      <c r="K1144" s="184">
        <v>2.5731999999999999</v>
      </c>
      <c r="L1144" s="184">
        <v>2.4914999999999998</v>
      </c>
      <c r="M1144" s="184">
        <v>2.4722</v>
      </c>
      <c r="N1144" s="184">
        <v>2.4906000000000001</v>
      </c>
      <c r="O1144" s="184"/>
      <c r="P1144" s="184"/>
      <c r="Q1144" s="184">
        <v>3.1753999999999998</v>
      </c>
      <c r="R1144" s="184">
        <v>2.8159000000000001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44340</v>
      </c>
      <c r="E1145" s="184">
        <v>304.40539999999999</v>
      </c>
      <c r="F1145" s="184">
        <v>2.758</v>
      </c>
      <c r="G1145" s="184">
        <v>3.0184000000000002</v>
      </c>
      <c r="H1145" s="184">
        <v>3.0748000000000002</v>
      </c>
      <c r="I1145" s="184">
        <v>3.1015000000000001</v>
      </c>
      <c r="J1145" s="184">
        <v>2.9933999999999998</v>
      </c>
      <c r="K1145" s="184">
        <v>3.1015000000000001</v>
      </c>
      <c r="L1145" s="184">
        <v>3.0417999999999998</v>
      </c>
      <c r="M1145" s="184">
        <v>3.1052</v>
      </c>
      <c r="N1145" s="184">
        <v>3.2357</v>
      </c>
      <c r="O1145" s="184">
        <v>5.5388000000000002</v>
      </c>
      <c r="P1145" s="184">
        <v>6.0843999999999996</v>
      </c>
      <c r="Q1145" s="184">
        <v>7.4330999999999996</v>
      </c>
      <c r="R1145" s="184">
        <v>4.5693999999999999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44340</v>
      </c>
      <c r="E1146" s="184">
        <v>306.16059999999999</v>
      </c>
      <c r="F1146" s="184">
        <v>2.8853</v>
      </c>
      <c r="G1146" s="184">
        <v>3.1402000000000001</v>
      </c>
      <c r="H1146" s="184">
        <v>3.1953</v>
      </c>
      <c r="I1146" s="184">
        <v>3.222</v>
      </c>
      <c r="J1146" s="184">
        <v>3.1139999999999999</v>
      </c>
      <c r="K1146" s="184">
        <v>3.2225000000000001</v>
      </c>
      <c r="L1146" s="184">
        <v>3.1637</v>
      </c>
      <c r="M1146" s="184">
        <v>3.2281</v>
      </c>
      <c r="N1146" s="184">
        <v>3.3597000000000001</v>
      </c>
      <c r="O1146" s="184">
        <v>5.6349</v>
      </c>
      <c r="P1146" s="184">
        <v>6.1641000000000004</v>
      </c>
      <c r="Q1146" s="184">
        <v>7.2648999999999999</v>
      </c>
      <c r="R1146" s="184">
        <v>4.6753999999999998</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44340</v>
      </c>
      <c r="E1147" s="184">
        <v>2206.8184000000001</v>
      </c>
      <c r="F1147" s="184">
        <v>3.0434999999999999</v>
      </c>
      <c r="G1147" s="184">
        <v>3.2603</v>
      </c>
      <c r="H1147" s="184">
        <v>3.2443</v>
      </c>
      <c r="I1147" s="184">
        <v>3.2793000000000001</v>
      </c>
      <c r="J1147" s="184">
        <v>3.1345000000000001</v>
      </c>
      <c r="K1147" s="184">
        <v>3.2835999999999999</v>
      </c>
      <c r="L1147" s="184">
        <v>3.2442000000000002</v>
      </c>
      <c r="M1147" s="184">
        <v>3.3187000000000002</v>
      </c>
      <c r="N1147" s="184">
        <v>3.4765999999999999</v>
      </c>
      <c r="O1147" s="184">
        <v>5.6881000000000004</v>
      </c>
      <c r="P1147" s="184">
        <v>6.1506999999999996</v>
      </c>
      <c r="Q1147" s="184">
        <v>7.5449000000000002</v>
      </c>
      <c r="R1147" s="184">
        <v>4.7595000000000001</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44340</v>
      </c>
      <c r="E1148" s="184">
        <v>2224.0455999999999</v>
      </c>
      <c r="F1148" s="184">
        <v>3.0855999999999999</v>
      </c>
      <c r="G1148" s="184">
        <v>3.3007</v>
      </c>
      <c r="H1148" s="184">
        <v>3.2846000000000002</v>
      </c>
      <c r="I1148" s="184">
        <v>3.3210000000000002</v>
      </c>
      <c r="J1148" s="184">
        <v>3.1753</v>
      </c>
      <c r="K1148" s="184">
        <v>3.3241000000000001</v>
      </c>
      <c r="L1148" s="184">
        <v>3.2848999999999999</v>
      </c>
      <c r="M1148" s="184">
        <v>3.3597000000000001</v>
      </c>
      <c r="N1148" s="184">
        <v>3.5181</v>
      </c>
      <c r="O1148" s="184">
        <v>5.7667999999999999</v>
      </c>
      <c r="P1148" s="184">
        <v>6.2453000000000003</v>
      </c>
      <c r="Q1148" s="184">
        <v>7.2779999999999996</v>
      </c>
      <c r="R1148" s="184">
        <v>4.8167999999999997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44340</v>
      </c>
      <c r="E1149" s="184">
        <v>2497.5796</v>
      </c>
      <c r="F1149" s="184">
        <v>3.1027999999999998</v>
      </c>
      <c r="G1149" s="184">
        <v>3.2082000000000002</v>
      </c>
      <c r="H1149" s="184">
        <v>3.1747000000000001</v>
      </c>
      <c r="I1149" s="184">
        <v>3.1785999999999999</v>
      </c>
      <c r="J1149" s="184">
        <v>3.1011000000000002</v>
      </c>
      <c r="K1149" s="184">
        <v>3.2042000000000002</v>
      </c>
      <c r="L1149" s="184">
        <v>3.1074999999999999</v>
      </c>
      <c r="M1149" s="184">
        <v>3.1497999999999999</v>
      </c>
      <c r="N1149" s="184">
        <v>3.2082999999999999</v>
      </c>
      <c r="O1149" s="184">
        <v>5.4240000000000004</v>
      </c>
      <c r="P1149" s="184">
        <v>6.0286</v>
      </c>
      <c r="Q1149" s="184">
        <v>7.1658999999999997</v>
      </c>
      <c r="R1149" s="184">
        <v>4.4264000000000001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44340</v>
      </c>
      <c r="E1150" s="184">
        <v>2484.8274000000001</v>
      </c>
      <c r="F1150" s="184">
        <v>3.0541</v>
      </c>
      <c r="G1150" s="184">
        <v>3.1579999999999999</v>
      </c>
      <c r="H1150" s="184">
        <v>3.1246</v>
      </c>
      <c r="I1150" s="184">
        <v>3.1286</v>
      </c>
      <c r="J1150" s="184">
        <v>3.0510000000000002</v>
      </c>
      <c r="K1150" s="184">
        <v>3.1539000000000001</v>
      </c>
      <c r="L1150" s="184">
        <v>3.0568</v>
      </c>
      <c r="M1150" s="184">
        <v>3.0987</v>
      </c>
      <c r="N1150" s="184">
        <v>3.1564999999999999</v>
      </c>
      <c r="O1150" s="184">
        <v>5.3611000000000004</v>
      </c>
      <c r="P1150" s="184">
        <v>5.9570999999999996</v>
      </c>
      <c r="Q1150" s="184">
        <v>5.4488000000000003</v>
      </c>
      <c r="R1150" s="184">
        <v>4.3727</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44340</v>
      </c>
      <c r="E1151" s="184">
        <v>1596.8063</v>
      </c>
      <c r="F1151" s="184">
        <v>2.5146000000000002</v>
      </c>
      <c r="G1151" s="184">
        <v>2.8662999999999998</v>
      </c>
      <c r="H1151" s="184">
        <v>2.9944999999999999</v>
      </c>
      <c r="I1151" s="184">
        <v>2.9651000000000001</v>
      </c>
      <c r="J1151" s="184">
        <v>2.875</v>
      </c>
      <c r="K1151" s="184">
        <v>2.9011999999999998</v>
      </c>
      <c r="L1151" s="184">
        <v>2.7942999999999998</v>
      </c>
      <c r="M1151" s="184">
        <v>2.8226</v>
      </c>
      <c r="N1151" s="184">
        <v>2.8961999999999999</v>
      </c>
      <c r="O1151" s="184">
        <v>4.9264000000000001</v>
      </c>
      <c r="P1151" s="184">
        <v>5.5586000000000002</v>
      </c>
      <c r="Q1151" s="184">
        <v>6.4077999999999999</v>
      </c>
      <c r="R1151" s="184">
        <v>3.9647999999999999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44340</v>
      </c>
      <c r="E1152" s="184">
        <v>1590.7988</v>
      </c>
      <c r="F1152" s="184">
        <v>2.4621</v>
      </c>
      <c r="G1152" s="184">
        <v>2.8159000000000001</v>
      </c>
      <c r="H1152" s="184">
        <v>2.9445000000000001</v>
      </c>
      <c r="I1152" s="184">
        <v>2.9148999999999998</v>
      </c>
      <c r="J1152" s="184">
        <v>2.8248000000000002</v>
      </c>
      <c r="K1152" s="184">
        <v>2.8508</v>
      </c>
      <c r="L1152" s="184">
        <v>2.7437</v>
      </c>
      <c r="M1152" s="184">
        <v>2.7715999999999998</v>
      </c>
      <c r="N1152" s="184">
        <v>2.8448000000000002</v>
      </c>
      <c r="O1152" s="184">
        <v>4.8739999999999997</v>
      </c>
      <c r="P1152" s="184">
        <v>5.5058999999999996</v>
      </c>
      <c r="Q1152" s="184">
        <v>6.3545999999999996</v>
      </c>
      <c r="R1152" s="184">
        <v>3.9129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44340</v>
      </c>
      <c r="E1153" s="184">
        <v>1998.2538</v>
      </c>
      <c r="F1153" s="184">
        <v>2.15</v>
      </c>
      <c r="G1153" s="184">
        <v>2.6558000000000002</v>
      </c>
      <c r="H1153" s="184">
        <v>2.7473000000000001</v>
      </c>
      <c r="I1153" s="184">
        <v>2.794</v>
      </c>
      <c r="J1153" s="184">
        <v>2.7231999999999998</v>
      </c>
      <c r="K1153" s="184">
        <v>2.7932000000000001</v>
      </c>
      <c r="L1153" s="184">
        <v>3.1722000000000001</v>
      </c>
      <c r="M1153" s="184">
        <v>3.1328</v>
      </c>
      <c r="N1153" s="184">
        <v>3.1080000000000001</v>
      </c>
      <c r="O1153" s="184">
        <v>5.3925999999999998</v>
      </c>
      <c r="P1153" s="184">
        <v>6.0365000000000002</v>
      </c>
      <c r="Q1153" s="184">
        <v>7.4885999999999999</v>
      </c>
      <c r="R1153" s="184">
        <v>4.3875000000000002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44340</v>
      </c>
      <c r="E1154" s="184">
        <v>2014.7601999999999</v>
      </c>
      <c r="F1154" s="184">
        <v>2.2519999999999998</v>
      </c>
      <c r="G1154" s="184">
        <v>2.7561</v>
      </c>
      <c r="H1154" s="184">
        <v>2.8483999999999998</v>
      </c>
      <c r="I1154" s="184">
        <v>2.8946999999999998</v>
      </c>
      <c r="J1154" s="184">
        <v>2.823</v>
      </c>
      <c r="K1154" s="184">
        <v>2.8929</v>
      </c>
      <c r="L1154" s="184">
        <v>3.2747999999999999</v>
      </c>
      <c r="M1154" s="184">
        <v>3.2359</v>
      </c>
      <c r="N1154" s="184">
        <v>3.2117</v>
      </c>
      <c r="O1154" s="184">
        <v>5.4981999999999998</v>
      </c>
      <c r="P1154" s="184">
        <v>6.1430999999999996</v>
      </c>
      <c r="Q1154" s="184">
        <v>7.2731000000000003</v>
      </c>
      <c r="R1154" s="184">
        <v>4.4920999999999998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44340</v>
      </c>
      <c r="E1155" s="184">
        <v>2004.8119999999999</v>
      </c>
      <c r="F1155" s="184">
        <v>1.3692</v>
      </c>
      <c r="G1155" s="184">
        <v>2.2816999999999998</v>
      </c>
      <c r="H1155" s="184">
        <v>2.5432999999999999</v>
      </c>
      <c r="I1155" s="184">
        <v>2.6425999999999998</v>
      </c>
      <c r="J1155" s="184">
        <v>2.5606</v>
      </c>
      <c r="K1155" s="184">
        <v>2.7873000000000001</v>
      </c>
      <c r="L1155" s="184">
        <v>2.8142999999999998</v>
      </c>
      <c r="M1155" s="184">
        <v>2.8576999999999999</v>
      </c>
      <c r="N1155" s="184">
        <v>2.7711999999999999</v>
      </c>
      <c r="O1155" s="184"/>
      <c r="P1155" s="184"/>
      <c r="Q1155" s="184">
        <v>3.3527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44340</v>
      </c>
      <c r="E1156" s="184">
        <v>2015.1211000000001</v>
      </c>
      <c r="F1156" s="184">
        <v>2.1936</v>
      </c>
      <c r="G1156" s="184">
        <v>2.6819000000000002</v>
      </c>
      <c r="H1156" s="184">
        <v>2.7875000000000001</v>
      </c>
      <c r="I1156" s="184">
        <v>2.8675999999999999</v>
      </c>
      <c r="J1156" s="184">
        <v>2.8180999999999998</v>
      </c>
      <c r="K1156" s="184">
        <v>2.8936000000000002</v>
      </c>
      <c r="L1156" s="184">
        <v>3.2698</v>
      </c>
      <c r="M1156" s="184">
        <v>3.2176</v>
      </c>
      <c r="N1156" s="184">
        <v>3.1957</v>
      </c>
      <c r="O1156" s="184"/>
      <c r="P1156" s="184"/>
      <c r="Q1156" s="184">
        <v>3.7355999999999998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44340</v>
      </c>
      <c r="E1157" s="184">
        <v>2015.175</v>
      </c>
      <c r="F1157" s="184">
        <v>2.2515000000000001</v>
      </c>
      <c r="G1157" s="184">
        <v>2.7561</v>
      </c>
      <c r="H1157" s="184">
        <v>2.8494000000000002</v>
      </c>
      <c r="I1157" s="184">
        <v>2.9369000000000001</v>
      </c>
      <c r="J1157" s="184">
        <v>2.8437999999999999</v>
      </c>
      <c r="K1157" s="184">
        <v>2.9022999999999999</v>
      </c>
      <c r="L1157" s="184">
        <v>3.2791999999999999</v>
      </c>
      <c r="M1157" s="184">
        <v>3.2389999999999999</v>
      </c>
      <c r="N1157" s="184">
        <v>3.2141999999999999</v>
      </c>
      <c r="O1157" s="184"/>
      <c r="P1157" s="184"/>
      <c r="Q1157" s="184">
        <v>3.7391000000000001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44340</v>
      </c>
      <c r="E1158" s="184">
        <v>2014.7503999999999</v>
      </c>
      <c r="F1158" s="184">
        <v>2.1107</v>
      </c>
      <c r="G1158" s="184">
        <v>2.7132000000000001</v>
      </c>
      <c r="H1158" s="184">
        <v>2.8005</v>
      </c>
      <c r="I1158" s="184">
        <v>2.8452000000000002</v>
      </c>
      <c r="J1158" s="184">
        <v>2.83</v>
      </c>
      <c r="K1158" s="184">
        <v>2.8803999999999998</v>
      </c>
      <c r="L1158" s="184">
        <v>3.2576999999999998</v>
      </c>
      <c r="M1158" s="184">
        <v>3.2134999999999998</v>
      </c>
      <c r="N1158" s="184">
        <v>3.1858</v>
      </c>
      <c r="O1158" s="184"/>
      <c r="P1158" s="184"/>
      <c r="Q1158" s="184">
        <v>3.7202999999999999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44340</v>
      </c>
      <c r="E1159" s="184">
        <v>2822.9987000000001</v>
      </c>
      <c r="F1159" s="184">
        <v>3.1162999999999998</v>
      </c>
      <c r="G1159" s="184">
        <v>3.1749999999999998</v>
      </c>
      <c r="H1159" s="184">
        <v>3.1560000000000001</v>
      </c>
      <c r="I1159" s="184">
        <v>3.1768000000000001</v>
      </c>
      <c r="J1159" s="184">
        <v>3.0251000000000001</v>
      </c>
      <c r="K1159" s="184">
        <v>3.1070000000000002</v>
      </c>
      <c r="L1159" s="184">
        <v>3.0649000000000002</v>
      </c>
      <c r="M1159" s="184">
        <v>3.1234000000000002</v>
      </c>
      <c r="N1159" s="184">
        <v>3.1724000000000001</v>
      </c>
      <c r="O1159" s="184">
        <v>5.4461000000000004</v>
      </c>
      <c r="P1159" s="184">
        <v>6.0354999999999999</v>
      </c>
      <c r="Q1159" s="184">
        <v>7.4058000000000002</v>
      </c>
      <c r="R1159" s="184">
        <v>4.4234999999999998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44340</v>
      </c>
      <c r="E1160" s="184">
        <v>2839.1911</v>
      </c>
      <c r="F1160" s="184">
        <v>3.1871999999999998</v>
      </c>
      <c r="G1160" s="184">
        <v>3.2452000000000001</v>
      </c>
      <c r="H1160" s="184">
        <v>3.226</v>
      </c>
      <c r="I1160" s="184">
        <v>3.2471000000000001</v>
      </c>
      <c r="J1160" s="184">
        <v>3.0954000000000002</v>
      </c>
      <c r="K1160" s="184">
        <v>3.1777000000000002</v>
      </c>
      <c r="L1160" s="184">
        <v>3.1362000000000001</v>
      </c>
      <c r="M1160" s="184">
        <v>3.1951999999999998</v>
      </c>
      <c r="N1160" s="184">
        <v>3.2448999999999999</v>
      </c>
      <c r="O1160" s="184">
        <v>5.52</v>
      </c>
      <c r="P1160" s="184">
        <v>6.1097999999999999</v>
      </c>
      <c r="Q1160" s="184">
        <v>7.2336999999999998</v>
      </c>
      <c r="R1160" s="184">
        <v>4.4966999999999997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44340</v>
      </c>
      <c r="E1161" s="184">
        <v>2554.7559000000001</v>
      </c>
      <c r="F1161" s="184">
        <v>2.5861000000000001</v>
      </c>
      <c r="G1161" s="184">
        <v>2.6450999999999998</v>
      </c>
      <c r="H1161" s="184">
        <v>2.6257000000000001</v>
      </c>
      <c r="I1161" s="184">
        <v>2.6463000000000001</v>
      </c>
      <c r="J1161" s="184">
        <v>2.4939</v>
      </c>
      <c r="K1161" s="184">
        <v>2.5733999999999999</v>
      </c>
      <c r="L1161" s="184">
        <v>2.5276000000000001</v>
      </c>
      <c r="M1161" s="184">
        <v>2.5821000000000001</v>
      </c>
      <c r="N1161" s="184">
        <v>2.6269999999999998</v>
      </c>
      <c r="O1161" s="184">
        <v>4.8906999999999998</v>
      </c>
      <c r="P1161" s="184">
        <v>5.4466999999999999</v>
      </c>
      <c r="Q1161" s="184">
        <v>6.6700999999999997</v>
      </c>
      <c r="R1161" s="184">
        <v>3.8744000000000001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44340</v>
      </c>
      <c r="E1162" s="184">
        <v>1084.8549</v>
      </c>
      <c r="F1162" s="184">
        <v>3.1293000000000002</v>
      </c>
      <c r="G1162" s="184">
        <v>3.15</v>
      </c>
      <c r="H1162" s="184">
        <v>3.1217000000000001</v>
      </c>
      <c r="I1162" s="184">
        <v>3.1261999999999999</v>
      </c>
      <c r="J1162" s="184">
        <v>3.0775000000000001</v>
      </c>
      <c r="K1162" s="184">
        <v>3.052</v>
      </c>
      <c r="L1162" s="184">
        <v>2.9853999999999998</v>
      </c>
      <c r="M1162" s="184">
        <v>2.9950999999999999</v>
      </c>
      <c r="N1162" s="184">
        <v>2.9872999999999998</v>
      </c>
      <c r="O1162" s="184"/>
      <c r="P1162" s="184"/>
      <c r="Q1162" s="184">
        <v>3.9794</v>
      </c>
      <c r="R1162" s="184">
        <v>3.8626999999999998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44340</v>
      </c>
      <c r="E1163" s="184">
        <v>1082.3677</v>
      </c>
      <c r="F1163" s="184">
        <v>3.0184000000000002</v>
      </c>
      <c r="G1163" s="184">
        <v>3.0402999999999998</v>
      </c>
      <c r="H1163" s="184">
        <v>3.0112000000000001</v>
      </c>
      <c r="I1163" s="184">
        <v>3.0160999999999998</v>
      </c>
      <c r="J1163" s="184">
        <v>2.9672999999999998</v>
      </c>
      <c r="K1163" s="184">
        <v>2.9401999999999999</v>
      </c>
      <c r="L1163" s="184">
        <v>2.8733</v>
      </c>
      <c r="M1163" s="184">
        <v>2.8824000000000001</v>
      </c>
      <c r="N1163" s="184">
        <v>2.8738000000000001</v>
      </c>
      <c r="O1163" s="184"/>
      <c r="P1163" s="184"/>
      <c r="Q1163" s="184">
        <v>3.8651</v>
      </c>
      <c r="R1163" s="184">
        <v>3.7486000000000002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44340</v>
      </c>
      <c r="E1164" s="184">
        <v>56.140599999999999</v>
      </c>
      <c r="F1164" s="184">
        <v>3.121</v>
      </c>
      <c r="G1164" s="184">
        <v>3.1865999999999999</v>
      </c>
      <c r="H1164" s="184">
        <v>3.1690999999999998</v>
      </c>
      <c r="I1164" s="184">
        <v>3.2315</v>
      </c>
      <c r="J1164" s="184">
        <v>3.1396999999999999</v>
      </c>
      <c r="K1164" s="184">
        <v>3.2522000000000002</v>
      </c>
      <c r="L1164" s="184">
        <v>3.1379000000000001</v>
      </c>
      <c r="M1164" s="184">
        <v>3.1394000000000002</v>
      </c>
      <c r="N1164" s="184">
        <v>3.2059000000000002</v>
      </c>
      <c r="O1164" s="184">
        <v>5.4649000000000001</v>
      </c>
      <c r="P1164" s="184">
        <v>6.0621999999999998</v>
      </c>
      <c r="Q1164" s="184">
        <v>7.6478999999999999</v>
      </c>
      <c r="R1164" s="184">
        <v>4.4161999999999999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44340</v>
      </c>
      <c r="E1165" s="184">
        <v>56.515799999999999</v>
      </c>
      <c r="F1165" s="184">
        <v>3.2294999999999998</v>
      </c>
      <c r="G1165" s="184">
        <v>3.2730999999999999</v>
      </c>
      <c r="H1165" s="184">
        <v>3.2496999999999998</v>
      </c>
      <c r="I1165" s="184">
        <v>3.3117999999999999</v>
      </c>
      <c r="J1165" s="184">
        <v>3.2204999999999999</v>
      </c>
      <c r="K1165" s="184">
        <v>3.3330000000000002</v>
      </c>
      <c r="L1165" s="184">
        <v>3.2191000000000001</v>
      </c>
      <c r="M1165" s="184">
        <v>3.2214999999999998</v>
      </c>
      <c r="N1165" s="184">
        <v>3.2886000000000002</v>
      </c>
      <c r="O1165" s="184">
        <v>5.5492999999999997</v>
      </c>
      <c r="P1165" s="184">
        <v>6.1463999999999999</v>
      </c>
      <c r="Q1165" s="184">
        <v>7.2824999999999998</v>
      </c>
      <c r="R1165" s="184">
        <v>4.4996999999999998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44340</v>
      </c>
      <c r="E1166" s="184">
        <v>32.282299999999999</v>
      </c>
      <c r="F1166" s="184">
        <v>3.1661000000000001</v>
      </c>
      <c r="G1166" s="184">
        <v>3.2044000000000001</v>
      </c>
      <c r="H1166" s="184">
        <v>3.1839</v>
      </c>
      <c r="I1166" s="184">
        <v>3.2343999999999999</v>
      </c>
      <c r="J1166" s="184">
        <v>3.14</v>
      </c>
      <c r="K1166" s="184">
        <v>3.2524000000000002</v>
      </c>
      <c r="L1166" s="184">
        <v>3.1383000000000001</v>
      </c>
      <c r="M1166" s="184">
        <v>3.1400999999999999</v>
      </c>
      <c r="N1166" s="184">
        <v>3.2065999999999999</v>
      </c>
      <c r="O1166" s="184">
        <v>5.4650999999999996</v>
      </c>
      <c r="P1166" s="184">
        <v>6.0624000000000002</v>
      </c>
      <c r="Q1166" s="184">
        <v>7.1261999999999999</v>
      </c>
      <c r="R1166" s="184">
        <v>4.4168000000000003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44340</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44340</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44340</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44340</v>
      </c>
      <c r="E1170" s="184">
        <v>56.517899999999997</v>
      </c>
      <c r="F1170" s="184">
        <v>3.2294</v>
      </c>
      <c r="G1170" s="184">
        <v>3.2730000000000001</v>
      </c>
      <c r="H1170" s="184">
        <v>3.2494999999999998</v>
      </c>
      <c r="I1170" s="184">
        <v>3.3117000000000001</v>
      </c>
      <c r="J1170" s="184">
        <v>3.2202999999999999</v>
      </c>
      <c r="K1170" s="184">
        <v>3.3328000000000002</v>
      </c>
      <c r="L1170" s="184">
        <v>3.2189999999999999</v>
      </c>
      <c r="M1170" s="184">
        <v>3.2212999999999998</v>
      </c>
      <c r="N1170" s="184">
        <v>3.2885</v>
      </c>
      <c r="O1170" s="184">
        <v>5.5491999999999999</v>
      </c>
      <c r="P1170" s="184">
        <v>6.1471999999999998</v>
      </c>
      <c r="Q1170" s="184">
        <v>6.2114000000000003</v>
      </c>
      <c r="R1170" s="184">
        <v>4.4996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44340</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44340</v>
      </c>
      <c r="E1172" s="184">
        <v>56.517899999999997</v>
      </c>
      <c r="F1172" s="184">
        <v>3.1648000000000001</v>
      </c>
      <c r="G1172" s="184">
        <v>3.2730000000000001</v>
      </c>
      <c r="H1172" s="184">
        <v>3.2494999999999998</v>
      </c>
      <c r="I1172" s="184">
        <v>3.3117000000000001</v>
      </c>
      <c r="J1172" s="184">
        <v>3.2202999999999999</v>
      </c>
      <c r="K1172" s="184">
        <v>3.3328000000000002</v>
      </c>
      <c r="L1172" s="184">
        <v>3.2189999999999999</v>
      </c>
      <c r="M1172" s="184">
        <v>3.2212999999999998</v>
      </c>
      <c r="N1172" s="184">
        <v>3.2883</v>
      </c>
      <c r="O1172" s="184">
        <v>5.5491999999999999</v>
      </c>
      <c r="P1172" s="184">
        <v>6.1471999999999998</v>
      </c>
      <c r="Q1172" s="184">
        <v>6.2114000000000003</v>
      </c>
      <c r="R1172" s="184">
        <v>4.4996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44340</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44340</v>
      </c>
      <c r="E1174" s="184">
        <v>4178.6705000000002</v>
      </c>
      <c r="F1174" s="184">
        <v>3.0304000000000002</v>
      </c>
      <c r="G1174" s="184">
        <v>3.2042000000000002</v>
      </c>
      <c r="H1174" s="184">
        <v>3.2181999999999999</v>
      </c>
      <c r="I1174" s="184">
        <v>3.2568999999999999</v>
      </c>
      <c r="J1174" s="184">
        <v>3.1292</v>
      </c>
      <c r="K1174" s="184">
        <v>3.2637999999999998</v>
      </c>
      <c r="L1174" s="184">
        <v>3.1402000000000001</v>
      </c>
      <c r="M1174" s="184">
        <v>3.1974</v>
      </c>
      <c r="N1174" s="184">
        <v>3.2965</v>
      </c>
      <c r="O1174" s="184">
        <v>5.5125999999999999</v>
      </c>
      <c r="P1174" s="184">
        <v>6.0807000000000002</v>
      </c>
      <c r="Q1174" s="184">
        <v>7.2016</v>
      </c>
      <c r="R1174" s="184">
        <v>4.5312999999999999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44340</v>
      </c>
      <c r="E1175" s="184">
        <v>4159.5895</v>
      </c>
      <c r="F1175" s="184">
        <v>2.9074</v>
      </c>
      <c r="G1175" s="184">
        <v>3.0821999999999998</v>
      </c>
      <c r="H1175" s="184">
        <v>3.0958999999999999</v>
      </c>
      <c r="I1175" s="184">
        <v>3.1347</v>
      </c>
      <c r="J1175" s="184">
        <v>3.0070999999999999</v>
      </c>
      <c r="K1175" s="184">
        <v>3.1427999999999998</v>
      </c>
      <c r="L1175" s="184">
        <v>3.0276000000000001</v>
      </c>
      <c r="M1175" s="184">
        <v>3.0916000000000001</v>
      </c>
      <c r="N1175" s="184">
        <v>3.2029999999999998</v>
      </c>
      <c r="O1175" s="184">
        <v>5.4448999999999996</v>
      </c>
      <c r="P1175" s="184">
        <v>6.0186000000000002</v>
      </c>
      <c r="Q1175" s="184">
        <v>7.0951000000000004</v>
      </c>
      <c r="R1175" s="184">
        <v>4.4569999999999999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44340</v>
      </c>
      <c r="E1176" s="184">
        <v>2818.9712</v>
      </c>
      <c r="F1176" s="184">
        <v>2.9304000000000001</v>
      </c>
      <c r="G1176" s="184">
        <v>3.1105</v>
      </c>
      <c r="H1176" s="184">
        <v>3.0956999999999999</v>
      </c>
      <c r="I1176" s="184">
        <v>3.1175999999999999</v>
      </c>
      <c r="J1176" s="184">
        <v>3.0230000000000001</v>
      </c>
      <c r="K1176" s="184">
        <v>3.1156999999999999</v>
      </c>
      <c r="L1176" s="184">
        <v>3.0680999999999998</v>
      </c>
      <c r="M1176" s="184">
        <v>3.1135000000000002</v>
      </c>
      <c r="N1176" s="184">
        <v>3.2109999999999999</v>
      </c>
      <c r="O1176" s="184">
        <v>5.5056000000000003</v>
      </c>
      <c r="P1176" s="184">
        <v>6.0747</v>
      </c>
      <c r="Q1176" s="184">
        <v>7.3308</v>
      </c>
      <c r="R1176" s="184">
        <v>4.5144000000000002</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44340</v>
      </c>
      <c r="E1177" s="184">
        <v>2831.9403000000002</v>
      </c>
      <c r="F1177" s="184">
        <v>2.9801000000000002</v>
      </c>
      <c r="G1177" s="184">
        <v>3.1602999999999999</v>
      </c>
      <c r="H1177" s="184">
        <v>3.1454</v>
      </c>
      <c r="I1177" s="184">
        <v>3.1676000000000002</v>
      </c>
      <c r="J1177" s="184">
        <v>3.0731000000000002</v>
      </c>
      <c r="K1177" s="184">
        <v>3.1661000000000001</v>
      </c>
      <c r="L1177" s="184">
        <v>3.1189</v>
      </c>
      <c r="M1177" s="184">
        <v>3.1646999999999998</v>
      </c>
      <c r="N1177" s="184">
        <v>3.2627000000000002</v>
      </c>
      <c r="O1177" s="184">
        <v>5.5595999999999997</v>
      </c>
      <c r="P1177" s="184">
        <v>6.1326999999999998</v>
      </c>
      <c r="Q1177" s="184">
        <v>7.2294</v>
      </c>
      <c r="R1177" s="184">
        <v>4.5666000000000002</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44340</v>
      </c>
      <c r="E1178" s="184">
        <v>3719.8533000000002</v>
      </c>
      <c r="F1178" s="184">
        <v>2.7692000000000001</v>
      </c>
      <c r="G1178" s="184">
        <v>3.0402999999999998</v>
      </c>
      <c r="H1178" s="184">
        <v>3.1240999999999999</v>
      </c>
      <c r="I1178" s="184">
        <v>3.1583999999999999</v>
      </c>
      <c r="J1178" s="184">
        <v>3.0615000000000001</v>
      </c>
      <c r="K1178" s="184">
        <v>3.1532</v>
      </c>
      <c r="L1178" s="184">
        <v>3.1044</v>
      </c>
      <c r="M1178" s="184">
        <v>3.1280000000000001</v>
      </c>
      <c r="N1178" s="184">
        <v>3.2511000000000001</v>
      </c>
      <c r="O1178" s="184">
        <v>5.5048000000000004</v>
      </c>
      <c r="P1178" s="184">
        <v>6.0458999999999996</v>
      </c>
      <c r="Q1178" s="184">
        <v>7.0773999999999999</v>
      </c>
      <c r="R1178" s="184">
        <v>4.5613000000000001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44340</v>
      </c>
      <c r="E1179" s="184">
        <v>3754.7963</v>
      </c>
      <c r="F1179" s="184">
        <v>2.9097</v>
      </c>
      <c r="G1179" s="184">
        <v>3.1802000000000001</v>
      </c>
      <c r="H1179" s="184">
        <v>3.2642000000000002</v>
      </c>
      <c r="I1179" s="184">
        <v>3.2987000000000002</v>
      </c>
      <c r="J1179" s="184">
        <v>3.2019000000000002</v>
      </c>
      <c r="K1179" s="184">
        <v>3.2944</v>
      </c>
      <c r="L1179" s="184">
        <v>3.2473999999999998</v>
      </c>
      <c r="M1179" s="184">
        <v>3.27</v>
      </c>
      <c r="N1179" s="184">
        <v>3.3946999999999998</v>
      </c>
      <c r="O1179" s="184">
        <v>5.6502999999999997</v>
      </c>
      <c r="P1179" s="184">
        <v>6.1931000000000003</v>
      </c>
      <c r="Q1179" s="184">
        <v>7.2550999999999997</v>
      </c>
      <c r="R1179" s="184">
        <v>4.7042999999999999</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44340</v>
      </c>
      <c r="E1180" s="184">
        <v>1343.7360000000001</v>
      </c>
      <c r="F1180" s="184">
        <v>3.2191000000000001</v>
      </c>
      <c r="G1180" s="184">
        <v>3.3239000000000001</v>
      </c>
      <c r="H1180" s="184">
        <v>3.4178000000000002</v>
      </c>
      <c r="I1180" s="184">
        <v>3.4134000000000002</v>
      </c>
      <c r="J1180" s="184">
        <v>3.2896999999999998</v>
      </c>
      <c r="K1180" s="184">
        <v>3.3597000000000001</v>
      </c>
      <c r="L1180" s="184">
        <v>3.2709000000000001</v>
      </c>
      <c r="M1180" s="184">
        <v>3.3296999999999999</v>
      </c>
      <c r="N1180" s="184">
        <v>3.4584999999999999</v>
      </c>
      <c r="O1180" s="184">
        <v>5.7309999999999999</v>
      </c>
      <c r="P1180" s="184"/>
      <c r="Q1180" s="184">
        <v>6.2243000000000004</v>
      </c>
      <c r="R1180" s="184">
        <v>4.7531999999999996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44340</v>
      </c>
      <c r="E1181" s="184">
        <v>1335.5325</v>
      </c>
      <c r="F1181" s="184">
        <v>3.1076999999999999</v>
      </c>
      <c r="G1181" s="184">
        <v>3.2139000000000002</v>
      </c>
      <c r="H1181" s="184">
        <v>3.3075000000000001</v>
      </c>
      <c r="I1181" s="184">
        <v>3.3033000000000001</v>
      </c>
      <c r="J1181" s="184">
        <v>3.1795</v>
      </c>
      <c r="K1181" s="184">
        <v>3.2488000000000001</v>
      </c>
      <c r="L1181" s="184">
        <v>3.1591</v>
      </c>
      <c r="M1181" s="184">
        <v>3.2168000000000001</v>
      </c>
      <c r="N1181" s="184">
        <v>3.3445</v>
      </c>
      <c r="O1181" s="184">
        <v>5.6101999999999999</v>
      </c>
      <c r="P1181" s="184"/>
      <c r="Q1181" s="184">
        <v>6.0913000000000004</v>
      </c>
      <c r="R1181" s="184">
        <v>4.6382000000000003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44340</v>
      </c>
      <c r="E1182" s="184">
        <v>2181.9879999999998</v>
      </c>
      <c r="F1182" s="184">
        <v>3.1985999999999999</v>
      </c>
      <c r="G1182" s="184">
        <v>3.2873999999999999</v>
      </c>
      <c r="H1182" s="184">
        <v>3.2837999999999998</v>
      </c>
      <c r="I1182" s="184">
        <v>3.3129</v>
      </c>
      <c r="J1182" s="184">
        <v>3.2519999999999998</v>
      </c>
      <c r="K1182" s="184">
        <v>3.3289</v>
      </c>
      <c r="L1182" s="184">
        <v>3.2982999999999998</v>
      </c>
      <c r="M1182" s="184">
        <v>3.3347000000000002</v>
      </c>
      <c r="N1182" s="184">
        <v>3.3923999999999999</v>
      </c>
      <c r="O1182" s="184">
        <v>5.6083999999999996</v>
      </c>
      <c r="P1182" s="184">
        <v>6.1162999999999998</v>
      </c>
      <c r="Q1182" s="184">
        <v>7.0404999999999998</v>
      </c>
      <c r="R1182" s="184">
        <v>4.6352000000000002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44340</v>
      </c>
      <c r="E1183" s="184">
        <v>2153.9315999999999</v>
      </c>
      <c r="F1183" s="184">
        <v>3.0979000000000001</v>
      </c>
      <c r="G1183" s="184">
        <v>3.1905999999999999</v>
      </c>
      <c r="H1183" s="184">
        <v>3.1880000000000002</v>
      </c>
      <c r="I1183" s="184">
        <v>3.2158000000000002</v>
      </c>
      <c r="J1183" s="184">
        <v>3.1547000000000001</v>
      </c>
      <c r="K1183" s="184">
        <v>3.2334999999999998</v>
      </c>
      <c r="L1183" s="184">
        <v>3.2006999999999999</v>
      </c>
      <c r="M1183" s="184">
        <v>3.2361</v>
      </c>
      <c r="N1183" s="184">
        <v>3.2942999999999998</v>
      </c>
      <c r="O1183" s="184">
        <v>5.5209000000000001</v>
      </c>
      <c r="P1183" s="184">
        <v>6.0214999999999996</v>
      </c>
      <c r="Q1183" s="184">
        <v>6.3994</v>
      </c>
      <c r="R1183" s="184">
        <v>4.5335000000000001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44340</v>
      </c>
      <c r="E1184" s="184">
        <v>11.0846</v>
      </c>
      <c r="F1184" s="184">
        <v>2.3050999999999999</v>
      </c>
      <c r="G1184" s="184">
        <v>2.8544999999999998</v>
      </c>
      <c r="H1184" s="184">
        <v>3.1065</v>
      </c>
      <c r="I1184" s="184">
        <v>3.0141</v>
      </c>
      <c r="J1184" s="184">
        <v>2.9497</v>
      </c>
      <c r="K1184" s="184">
        <v>2.9100999999999999</v>
      </c>
      <c r="L1184" s="184">
        <v>2.9066000000000001</v>
      </c>
      <c r="M1184" s="184">
        <v>2.9601000000000002</v>
      </c>
      <c r="N1184" s="184">
        <v>2.9716999999999998</v>
      </c>
      <c r="O1184" s="184"/>
      <c r="P1184" s="184"/>
      <c r="Q1184" s="184">
        <v>4.3282999999999996</v>
      </c>
      <c r="R1184" s="184">
        <v>3.9312999999999998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44340</v>
      </c>
      <c r="E1185" s="184">
        <v>11.0442</v>
      </c>
      <c r="F1185" s="184">
        <v>2.3136000000000001</v>
      </c>
      <c r="G1185" s="184">
        <v>2.6444999999999999</v>
      </c>
      <c r="H1185" s="184">
        <v>2.9761000000000002</v>
      </c>
      <c r="I1185" s="184">
        <v>2.8595000000000002</v>
      </c>
      <c r="J1185" s="184">
        <v>2.7890999999999999</v>
      </c>
      <c r="K1185" s="184">
        <v>2.7589000000000001</v>
      </c>
      <c r="L1185" s="184">
        <v>2.7522000000000002</v>
      </c>
      <c r="M1185" s="184">
        <v>2.8056999999999999</v>
      </c>
      <c r="N1185" s="184">
        <v>2.8170000000000002</v>
      </c>
      <c r="O1185" s="184"/>
      <c r="P1185" s="184"/>
      <c r="Q1185" s="184">
        <v>4.1717000000000004</v>
      </c>
      <c r="R1185" s="184">
        <v>3.7753000000000001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44340</v>
      </c>
      <c r="E1186" s="184">
        <v>2259.1826000000001</v>
      </c>
      <c r="F1186" s="184">
        <v>3.6063999999999998</v>
      </c>
      <c r="G1186" s="184">
        <v>3.2515000000000001</v>
      </c>
      <c r="H1186" s="184">
        <v>3.1303999999999998</v>
      </c>
      <c r="I1186" s="184">
        <v>3.198</v>
      </c>
      <c r="J1186" s="184">
        <v>3.1433</v>
      </c>
      <c r="K1186" s="184">
        <v>3.1781000000000001</v>
      </c>
      <c r="L1186" s="184">
        <v>3.1019000000000001</v>
      </c>
      <c r="M1186" s="184">
        <v>3.0609999999999999</v>
      </c>
      <c r="N1186" s="184">
        <v>3.0775000000000001</v>
      </c>
      <c r="O1186" s="184">
        <v>5.3067000000000002</v>
      </c>
      <c r="P1186" s="184">
        <v>6.0407999999999999</v>
      </c>
      <c r="Q1186" s="184">
        <v>7.2352999999999996</v>
      </c>
      <c r="R1186" s="184">
        <v>4.1504000000000003</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44340</v>
      </c>
      <c r="E1187" s="184">
        <v>2243.4459999999999</v>
      </c>
      <c r="F1187" s="184">
        <v>3.5600999999999998</v>
      </c>
      <c r="G1187" s="184">
        <v>3.2021999999999999</v>
      </c>
      <c r="H1187" s="184">
        <v>3.0807000000000002</v>
      </c>
      <c r="I1187" s="184">
        <v>3.1478000000000002</v>
      </c>
      <c r="J1187" s="184">
        <v>3.0935000000000001</v>
      </c>
      <c r="K1187" s="184">
        <v>3.1278000000000001</v>
      </c>
      <c r="L1187" s="184">
        <v>3.0512000000000001</v>
      </c>
      <c r="M1187" s="184">
        <v>3.01</v>
      </c>
      <c r="N1187" s="184">
        <v>3.0261</v>
      </c>
      <c r="O1187" s="184">
        <v>5.2240000000000002</v>
      </c>
      <c r="P1187" s="184">
        <v>5.9455</v>
      </c>
      <c r="Q1187" s="184">
        <v>7.4358000000000004</v>
      </c>
      <c r="R1187" s="184">
        <v>4.085</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44340</v>
      </c>
      <c r="E1188" s="184">
        <v>2300.0984897807198</v>
      </c>
      <c r="F1188" s="184">
        <v>2.6577000000000002</v>
      </c>
      <c r="G1188" s="184">
        <v>2.6659000000000002</v>
      </c>
      <c r="H1188" s="184">
        <v>2.6522999999999999</v>
      </c>
      <c r="I1188" s="184">
        <v>2.6398999999999999</v>
      </c>
      <c r="J1188" s="184">
        <v>2.6133000000000002</v>
      </c>
      <c r="K1188" s="184">
        <v>2.5605000000000002</v>
      </c>
      <c r="L1188" s="184">
        <v>2.4039000000000001</v>
      </c>
      <c r="M1188" s="184">
        <v>2.4037999999999999</v>
      </c>
      <c r="N1188" s="184">
        <v>2.4205000000000001</v>
      </c>
      <c r="O1188" s="184">
        <v>3.2427999999999999</v>
      </c>
      <c r="P1188" s="184">
        <v>3.5950000000000002</v>
      </c>
      <c r="Q1188" s="184">
        <v>4.7659000000000002</v>
      </c>
      <c r="R1188" s="184">
        <v>2.7450000000000001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44340</v>
      </c>
      <c r="E1189" s="184">
        <v>5019.9057000000003</v>
      </c>
      <c r="F1189" s="184">
        <v>2.9849999999999999</v>
      </c>
      <c r="G1189" s="184">
        <v>3.0649999999999999</v>
      </c>
      <c r="H1189" s="184">
        <v>3.0792000000000002</v>
      </c>
      <c r="I1189" s="184">
        <v>3.0684</v>
      </c>
      <c r="J1189" s="184">
        <v>2.9714</v>
      </c>
      <c r="K1189" s="184">
        <v>3.1042999999999998</v>
      </c>
      <c r="L1189" s="184">
        <v>3.0356000000000001</v>
      </c>
      <c r="M1189" s="184">
        <v>3.0908000000000002</v>
      </c>
      <c r="N1189" s="184">
        <v>3.2172999999999998</v>
      </c>
      <c r="O1189" s="184">
        <v>5.5849000000000002</v>
      </c>
      <c r="P1189" s="184">
        <v>6.1200999999999999</v>
      </c>
      <c r="Q1189" s="184">
        <v>7.0768000000000004</v>
      </c>
      <c r="R1189" s="184">
        <v>4.5922999999999998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44340</v>
      </c>
      <c r="E1190" s="184">
        <v>5056.2629999999999</v>
      </c>
      <c r="F1190" s="184">
        <v>3.1253000000000002</v>
      </c>
      <c r="G1190" s="184">
        <v>3.2050000000000001</v>
      </c>
      <c r="H1190" s="184">
        <v>3.2193000000000001</v>
      </c>
      <c r="I1190" s="184">
        <v>3.2086999999999999</v>
      </c>
      <c r="J1190" s="184">
        <v>3.1114999999999999</v>
      </c>
      <c r="K1190" s="184">
        <v>3.2698</v>
      </c>
      <c r="L1190" s="184">
        <v>3.1848999999999998</v>
      </c>
      <c r="M1190" s="184">
        <v>3.2252000000000001</v>
      </c>
      <c r="N1190" s="184">
        <v>3.3428</v>
      </c>
      <c r="O1190" s="184">
        <v>5.6874000000000002</v>
      </c>
      <c r="P1190" s="184">
        <v>6.2161</v>
      </c>
      <c r="Q1190" s="184">
        <v>7.3002000000000002</v>
      </c>
      <c r="R1190" s="184">
        <v>4.7028999999999996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44340</v>
      </c>
      <c r="E1191" s="184">
        <v>4555.1445999999996</v>
      </c>
      <c r="F1191" s="184">
        <v>2.3656000000000001</v>
      </c>
      <c r="G1191" s="184">
        <v>2.4451999999999998</v>
      </c>
      <c r="H1191" s="184">
        <v>2.4590999999999998</v>
      </c>
      <c r="I1191" s="184">
        <v>2.448</v>
      </c>
      <c r="J1191" s="184">
        <v>2.3498999999999999</v>
      </c>
      <c r="K1191" s="184">
        <v>2.48</v>
      </c>
      <c r="L1191" s="184">
        <v>2.4022000000000001</v>
      </c>
      <c r="M1191" s="184">
        <v>2.4409999999999998</v>
      </c>
      <c r="N1191" s="184">
        <v>2.5522999999999998</v>
      </c>
      <c r="O1191" s="184">
        <v>4.8220000000000001</v>
      </c>
      <c r="P1191" s="184">
        <v>5.2986000000000004</v>
      </c>
      <c r="Q1191" s="184">
        <v>6.7538999999999998</v>
      </c>
      <c r="R1191" s="184">
        <v>3.9007999999999998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44340</v>
      </c>
      <c r="E1192" s="184">
        <v>1158.3186000000001</v>
      </c>
      <c r="F1192" s="184">
        <v>2.9497</v>
      </c>
      <c r="G1192" s="184">
        <v>3.133</v>
      </c>
      <c r="H1192" s="184">
        <v>3.1080000000000001</v>
      </c>
      <c r="I1192" s="184">
        <v>3.1880999999999999</v>
      </c>
      <c r="J1192" s="184">
        <v>3.0628000000000002</v>
      </c>
      <c r="K1192" s="184">
        <v>3.0602</v>
      </c>
      <c r="L1192" s="184">
        <v>3.0182000000000002</v>
      </c>
      <c r="M1192" s="184">
        <v>3.0708000000000002</v>
      </c>
      <c r="N1192" s="184">
        <v>3.0668000000000002</v>
      </c>
      <c r="O1192" s="184">
        <v>4.9325000000000001</v>
      </c>
      <c r="P1192" s="184"/>
      <c r="Q1192" s="184">
        <v>4.9560000000000004</v>
      </c>
      <c r="R1192" s="184">
        <v>4.1768000000000001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44340</v>
      </c>
      <c r="E1193" s="184">
        <v>1154.6791000000001</v>
      </c>
      <c r="F1193" s="184">
        <v>2.8483000000000001</v>
      </c>
      <c r="G1193" s="184">
        <v>3.0343</v>
      </c>
      <c r="H1193" s="184">
        <v>3.0083000000000002</v>
      </c>
      <c r="I1193" s="184">
        <v>3.0882000000000001</v>
      </c>
      <c r="J1193" s="184">
        <v>2.9628000000000001</v>
      </c>
      <c r="K1193" s="184">
        <v>2.9603999999999999</v>
      </c>
      <c r="L1193" s="184">
        <v>2.9176000000000002</v>
      </c>
      <c r="M1193" s="184">
        <v>2.9691000000000001</v>
      </c>
      <c r="N1193" s="184">
        <v>2.9641000000000002</v>
      </c>
      <c r="O1193" s="184">
        <v>4.8243</v>
      </c>
      <c r="P1193" s="184"/>
      <c r="Q1193" s="184">
        <v>4.8474000000000004</v>
      </c>
      <c r="R1193" s="184">
        <v>4.0730000000000004</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44340</v>
      </c>
      <c r="E1194" s="184">
        <v>267.50709999999998</v>
      </c>
      <c r="F1194" s="184">
        <v>2.5653000000000001</v>
      </c>
      <c r="G1194" s="184">
        <v>3.0981000000000001</v>
      </c>
      <c r="H1194" s="184">
        <v>3.1537999999999999</v>
      </c>
      <c r="I1194" s="184">
        <v>3.1821000000000002</v>
      </c>
      <c r="J1194" s="184">
        <v>3.1133999999999999</v>
      </c>
      <c r="K1194" s="184">
        <v>3.1831</v>
      </c>
      <c r="L1194" s="184">
        <v>3.0847000000000002</v>
      </c>
      <c r="M1194" s="184">
        <v>3.1137000000000001</v>
      </c>
      <c r="N1194" s="184">
        <v>3.2574999999999998</v>
      </c>
      <c r="O1194" s="184">
        <v>5.5785</v>
      </c>
      <c r="P1194" s="184">
        <v>6.1189999999999998</v>
      </c>
      <c r="Q1194" s="184">
        <v>7.4303999999999997</v>
      </c>
      <c r="R1194" s="184">
        <v>4.5693000000000001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44340</v>
      </c>
      <c r="E1195" s="184">
        <v>269.36599999999999</v>
      </c>
      <c r="F1195" s="184">
        <v>2.6696</v>
      </c>
      <c r="G1195" s="184">
        <v>3.1987000000000001</v>
      </c>
      <c r="H1195" s="184">
        <v>3.2541000000000002</v>
      </c>
      <c r="I1195" s="184">
        <v>3.2833000000000001</v>
      </c>
      <c r="J1195" s="184">
        <v>3.2149000000000001</v>
      </c>
      <c r="K1195" s="184">
        <v>3.3041</v>
      </c>
      <c r="L1195" s="184">
        <v>3.2246000000000001</v>
      </c>
      <c r="M1195" s="184">
        <v>3.2547000000000001</v>
      </c>
      <c r="N1195" s="184">
        <v>3.4081999999999999</v>
      </c>
      <c r="O1195" s="184">
        <v>5.6955</v>
      </c>
      <c r="P1195" s="184">
        <v>6.2119</v>
      </c>
      <c r="Q1195" s="184">
        <v>7.2808999999999999</v>
      </c>
      <c r="R1195" s="184">
        <v>4.7149999999999999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44340</v>
      </c>
      <c r="E1196" s="184">
        <v>2903.5911999999998</v>
      </c>
      <c r="F1196" s="184">
        <v>2.9870000000000001</v>
      </c>
      <c r="G1196" s="184">
        <v>3.1269999999999998</v>
      </c>
      <c r="H1196" s="184">
        <v>3.1349</v>
      </c>
      <c r="I1196" s="184">
        <v>3.1461999999999999</v>
      </c>
      <c r="J1196" s="184">
        <v>3.0560999999999998</v>
      </c>
      <c r="K1196" s="184">
        <v>3.0872999999999999</v>
      </c>
      <c r="L1196" s="184">
        <v>3.0266000000000002</v>
      </c>
      <c r="M1196" s="184">
        <v>3.0613000000000001</v>
      </c>
      <c r="N1196" s="184">
        <v>3.1126</v>
      </c>
      <c r="O1196" s="184">
        <v>2.1251000000000002</v>
      </c>
      <c r="P1196" s="184">
        <v>4.0419999999999998</v>
      </c>
      <c r="Q1196" s="184">
        <v>6.5738000000000003</v>
      </c>
      <c r="R1196" s="184">
        <v>4.1959999999999997</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44340</v>
      </c>
      <c r="E1197" s="184">
        <v>2921.3624</v>
      </c>
      <c r="F1197" s="184">
        <v>3.0788000000000002</v>
      </c>
      <c r="G1197" s="184">
        <v>3.218</v>
      </c>
      <c r="H1197" s="184">
        <v>3.2259000000000002</v>
      </c>
      <c r="I1197" s="184">
        <v>3.2366000000000001</v>
      </c>
      <c r="J1197" s="184">
        <v>3.1467999999999998</v>
      </c>
      <c r="K1197" s="184">
        <v>3.1768000000000001</v>
      </c>
      <c r="L1197" s="184">
        <v>3.1173000000000002</v>
      </c>
      <c r="M1197" s="184">
        <v>3.1427</v>
      </c>
      <c r="N1197" s="184">
        <v>3.1993999999999998</v>
      </c>
      <c r="O1197" s="184">
        <v>2.1894</v>
      </c>
      <c r="P1197" s="184">
        <v>4.1100000000000003</v>
      </c>
      <c r="Q1197" s="184">
        <v>6.0270999999999999</v>
      </c>
      <c r="R1197" s="184">
        <v>4.2541000000000002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44340</v>
      </c>
      <c r="E1198" s="184">
        <v>10.332599999999999</v>
      </c>
      <c r="F1198" s="184">
        <v>6.3596000000000004</v>
      </c>
      <c r="G1198" s="184">
        <v>5.1832000000000003</v>
      </c>
      <c r="H1198" s="184">
        <v>4.7480000000000002</v>
      </c>
      <c r="I1198" s="184">
        <v>4.6257000000000001</v>
      </c>
      <c r="J1198" s="184">
        <v>4.6677</v>
      </c>
      <c r="K1198" s="184">
        <v>4.7336</v>
      </c>
      <c r="L1198" s="184">
        <v>4.6482000000000001</v>
      </c>
      <c r="M1198" s="184"/>
      <c r="N1198" s="184"/>
      <c r="O1198" s="184"/>
      <c r="P1198" s="184"/>
      <c r="Q1198" s="184">
        <v>4.8174000000000001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44340</v>
      </c>
      <c r="E1199" s="184">
        <v>10.3331</v>
      </c>
      <c r="F1199" s="184">
        <v>6.3593000000000002</v>
      </c>
      <c r="G1199" s="184">
        <v>5.0651000000000002</v>
      </c>
      <c r="H1199" s="184">
        <v>4.7477</v>
      </c>
      <c r="I1199" s="184">
        <v>4.6001000000000003</v>
      </c>
      <c r="J1199" s="184">
        <v>4.7248999999999999</v>
      </c>
      <c r="K1199" s="184">
        <v>4.7576999999999998</v>
      </c>
      <c r="L1199" s="184">
        <v>4.6581999999999999</v>
      </c>
      <c r="M1199" s="184"/>
      <c r="N1199" s="184"/>
      <c r="O1199" s="184"/>
      <c r="P1199" s="184"/>
      <c r="Q1199" s="184">
        <v>4.8247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44340</v>
      </c>
      <c r="E1200" s="184">
        <v>10.332599999999999</v>
      </c>
      <c r="F1200" s="184">
        <v>6.3596000000000004</v>
      </c>
      <c r="G1200" s="184">
        <v>5.1832000000000003</v>
      </c>
      <c r="H1200" s="184">
        <v>4.7480000000000002</v>
      </c>
      <c r="I1200" s="184">
        <v>4.6257000000000001</v>
      </c>
      <c r="J1200" s="184">
        <v>4.6677</v>
      </c>
      <c r="K1200" s="184">
        <v>4.7336</v>
      </c>
      <c r="L1200" s="184">
        <v>4.6482000000000001</v>
      </c>
      <c r="M1200" s="184"/>
      <c r="N1200" s="184"/>
      <c r="O1200" s="184"/>
      <c r="P1200" s="184"/>
      <c r="Q1200" s="184">
        <v>4.8174000000000001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44340</v>
      </c>
      <c r="E1201" s="184">
        <v>10.334</v>
      </c>
      <c r="F1201" s="184">
        <v>6.0053999999999998</v>
      </c>
      <c r="G1201" s="184">
        <v>5.0647000000000002</v>
      </c>
      <c r="H1201" s="184">
        <v>4.7473000000000001</v>
      </c>
      <c r="I1201" s="184">
        <v>4.6504000000000003</v>
      </c>
      <c r="J1201" s="184">
        <v>4.7015000000000002</v>
      </c>
      <c r="K1201" s="184">
        <v>4.7653999999999996</v>
      </c>
      <c r="L1201" s="184">
        <v>4.6741000000000001</v>
      </c>
      <c r="M1201" s="184"/>
      <c r="N1201" s="184"/>
      <c r="O1201" s="184"/>
      <c r="P1201" s="184"/>
      <c r="Q1201" s="184">
        <v>4.8376999999999999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44340</v>
      </c>
      <c r="E1202" s="184">
        <v>32.649000000000001</v>
      </c>
      <c r="F1202" s="184">
        <v>5.9260999999999999</v>
      </c>
      <c r="G1202" s="184">
        <v>4.6971999999999996</v>
      </c>
      <c r="H1202" s="184">
        <v>4.3156999999999996</v>
      </c>
      <c r="I1202" s="184">
        <v>4.1990999999999996</v>
      </c>
      <c r="J1202" s="184">
        <v>4.2454000000000001</v>
      </c>
      <c r="K1202" s="184">
        <v>4.3209</v>
      </c>
      <c r="L1202" s="184">
        <v>4.234</v>
      </c>
      <c r="M1202" s="184">
        <v>4.4226000000000001</v>
      </c>
      <c r="N1202" s="184">
        <v>4.4374000000000002</v>
      </c>
      <c r="O1202" s="184">
        <v>6.0811000000000002</v>
      </c>
      <c r="P1202" s="184">
        <v>6.4276999999999997</v>
      </c>
      <c r="Q1202" s="184">
        <v>7.8483999999999998</v>
      </c>
      <c r="R1202" s="184">
        <v>5.36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44340</v>
      </c>
      <c r="E1203" s="184">
        <v>33.144100000000002</v>
      </c>
      <c r="F1203" s="184">
        <v>6.2782</v>
      </c>
      <c r="G1203" s="184">
        <v>5.0678999999999998</v>
      </c>
      <c r="H1203" s="184">
        <v>4.6765999999999996</v>
      </c>
      <c r="I1203" s="184">
        <v>4.5545</v>
      </c>
      <c r="J1203" s="184">
        <v>4.6077000000000004</v>
      </c>
      <c r="K1203" s="184">
        <v>4.6779999999999999</v>
      </c>
      <c r="L1203" s="184">
        <v>4.5930999999999997</v>
      </c>
      <c r="M1203" s="184">
        <v>4.7835999999999999</v>
      </c>
      <c r="N1203" s="184">
        <v>4.8019999999999996</v>
      </c>
      <c r="O1203" s="184">
        <v>6.4135999999999997</v>
      </c>
      <c r="P1203" s="184">
        <v>6.6519000000000004</v>
      </c>
      <c r="Q1203" s="184">
        <v>7.7518000000000002</v>
      </c>
      <c r="R1203" s="184">
        <v>5.7232000000000003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44340</v>
      </c>
      <c r="E1204" s="184">
        <v>27.9116</v>
      </c>
      <c r="F1204" s="184">
        <v>3.2694999999999999</v>
      </c>
      <c r="G1204" s="184">
        <v>3.1829000000000001</v>
      </c>
      <c r="H1204" s="184">
        <v>3.1217000000000001</v>
      </c>
      <c r="I1204" s="184">
        <v>3.1048</v>
      </c>
      <c r="J1204" s="184">
        <v>3.0371000000000001</v>
      </c>
      <c r="K1204" s="184">
        <v>3.0344000000000002</v>
      </c>
      <c r="L1204" s="184">
        <v>3.0137999999999998</v>
      </c>
      <c r="M1204" s="184">
        <v>3.0703999999999998</v>
      </c>
      <c r="N1204" s="184">
        <v>3.077</v>
      </c>
      <c r="O1204" s="184">
        <v>5.0156000000000001</v>
      </c>
      <c r="P1204" s="184">
        <v>5.4950999999999999</v>
      </c>
      <c r="Q1204" s="184">
        <v>7.0149999999999997</v>
      </c>
      <c r="R1204" s="184">
        <v>4.1322000000000001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44340</v>
      </c>
      <c r="E1205" s="184">
        <v>27.8306</v>
      </c>
      <c r="F1205" s="184">
        <v>3.0167000000000002</v>
      </c>
      <c r="G1205" s="184">
        <v>3.0609999999999999</v>
      </c>
      <c r="H1205" s="184">
        <v>3.0182000000000002</v>
      </c>
      <c r="I1205" s="184">
        <v>3.0011999999999999</v>
      </c>
      <c r="J1205" s="184">
        <v>2.9361000000000002</v>
      </c>
      <c r="K1205" s="184">
        <v>2.9342000000000001</v>
      </c>
      <c r="L1205" s="184">
        <v>2.9123000000000001</v>
      </c>
      <c r="M1205" s="184">
        <v>2.968</v>
      </c>
      <c r="N1205" s="184">
        <v>2.9737</v>
      </c>
      <c r="O1205" s="184">
        <v>4.9352</v>
      </c>
      <c r="P1205" s="184">
        <v>5.4248000000000003</v>
      </c>
      <c r="Q1205" s="184">
        <v>6.9555999999999996</v>
      </c>
      <c r="R1205" s="184">
        <v>4.0427999999999997</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44340</v>
      </c>
      <c r="E1206" s="184">
        <v>3217.6354000000001</v>
      </c>
      <c r="F1206" s="184">
        <v>2.7793999999999999</v>
      </c>
      <c r="G1206" s="184">
        <v>3.0453999999999999</v>
      </c>
      <c r="H1206" s="184">
        <v>3.1265999999999998</v>
      </c>
      <c r="I1206" s="184">
        <v>3.1364000000000001</v>
      </c>
      <c r="J1206" s="184">
        <v>3.004</v>
      </c>
      <c r="K1206" s="184">
        <v>3.1490999999999998</v>
      </c>
      <c r="L1206" s="184">
        <v>3.0724999999999998</v>
      </c>
      <c r="M1206" s="184">
        <v>3.1259999999999999</v>
      </c>
      <c r="N1206" s="184">
        <v>3.2189999999999999</v>
      </c>
      <c r="O1206" s="184">
        <v>5.4665999999999997</v>
      </c>
      <c r="P1206" s="184">
        <v>6.0023</v>
      </c>
      <c r="Q1206" s="184">
        <v>6.9339000000000004</v>
      </c>
      <c r="R1206" s="184">
        <v>4.4984999999999999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44340</v>
      </c>
      <c r="E1207" s="184">
        <v>3236.6262999999999</v>
      </c>
      <c r="F1207" s="184">
        <v>2.859</v>
      </c>
      <c r="G1207" s="184">
        <v>3.1253000000000002</v>
      </c>
      <c r="H1207" s="184">
        <v>3.2065999999999999</v>
      </c>
      <c r="I1207" s="184">
        <v>3.2164999999999999</v>
      </c>
      <c r="J1207" s="184">
        <v>3.0842999999999998</v>
      </c>
      <c r="K1207" s="184">
        <v>3.2290000000000001</v>
      </c>
      <c r="L1207" s="184">
        <v>3.1535000000000002</v>
      </c>
      <c r="M1207" s="184">
        <v>3.2077</v>
      </c>
      <c r="N1207" s="184">
        <v>3.3016000000000001</v>
      </c>
      <c r="O1207" s="184">
        <v>5.5542999999999996</v>
      </c>
      <c r="P1207" s="184">
        <v>6.0818000000000003</v>
      </c>
      <c r="Q1207" s="184">
        <v>7.1959</v>
      </c>
      <c r="R1207" s="184">
        <v>4.5789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44340</v>
      </c>
      <c r="E1208" s="184">
        <v>3248.0324000000001</v>
      </c>
      <c r="F1208" s="184">
        <v>2.7826</v>
      </c>
      <c r="G1208" s="184">
        <v>3.0461</v>
      </c>
      <c r="H1208" s="184">
        <v>3.1280000000000001</v>
      </c>
      <c r="I1208" s="184">
        <v>3.1379000000000001</v>
      </c>
      <c r="J1208" s="184">
        <v>3.0055000000000001</v>
      </c>
      <c r="K1208" s="184">
        <v>3.1503000000000001</v>
      </c>
      <c r="L1208" s="184">
        <v>3.0731999999999999</v>
      </c>
      <c r="M1208" s="184">
        <v>3.1265000000000001</v>
      </c>
      <c r="N1208" s="184">
        <v>3.2193999999999998</v>
      </c>
      <c r="O1208" s="184">
        <v>5.4673999999999996</v>
      </c>
      <c r="P1208" s="184">
        <v>6.0034999999999998</v>
      </c>
      <c r="Q1208" s="184">
        <v>6.9561000000000002</v>
      </c>
      <c r="R1208" s="184">
        <v>4.4992000000000001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44340</v>
      </c>
      <c r="E1209" s="184">
        <v>43.604300000000002</v>
      </c>
      <c r="F1209" s="184">
        <v>3.0137</v>
      </c>
      <c r="G1209" s="184">
        <v>3.2096</v>
      </c>
      <c r="H1209" s="184">
        <v>3.2307000000000001</v>
      </c>
      <c r="I1209" s="184">
        <v>3.2987000000000002</v>
      </c>
      <c r="J1209" s="184">
        <v>3.2256999999999998</v>
      </c>
      <c r="K1209" s="184">
        <v>3.3031999999999999</v>
      </c>
      <c r="L1209" s="184">
        <v>3.2381000000000002</v>
      </c>
      <c r="M1209" s="184">
        <v>3.2841</v>
      </c>
      <c r="N1209" s="184">
        <v>3.3443999999999998</v>
      </c>
      <c r="O1209" s="184">
        <v>5.6196999999999999</v>
      </c>
      <c r="P1209" s="184">
        <v>6.1577000000000002</v>
      </c>
      <c r="Q1209" s="184">
        <v>7.2514000000000003</v>
      </c>
      <c r="R1209" s="184">
        <v>4.625</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44340</v>
      </c>
      <c r="E1210" s="184">
        <v>43.320099999999996</v>
      </c>
      <c r="F1210" s="184">
        <v>2.9491999999999998</v>
      </c>
      <c r="G1210" s="184">
        <v>3.1183000000000001</v>
      </c>
      <c r="H1210" s="184">
        <v>3.1435</v>
      </c>
      <c r="I1210" s="184">
        <v>3.2117</v>
      </c>
      <c r="J1210" s="184">
        <v>3.1282999999999999</v>
      </c>
      <c r="K1210" s="184">
        <v>3.2077</v>
      </c>
      <c r="L1210" s="184">
        <v>3.1448</v>
      </c>
      <c r="M1210" s="184">
        <v>3.1905999999999999</v>
      </c>
      <c r="N1210" s="184">
        <v>3.2503000000000002</v>
      </c>
      <c r="O1210" s="184">
        <v>5.5336999999999996</v>
      </c>
      <c r="P1210" s="184">
        <v>6.0664999999999996</v>
      </c>
      <c r="Q1210" s="184">
        <v>7.3404999999999996</v>
      </c>
      <c r="R1210" s="184">
        <v>4.5350000000000001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44340</v>
      </c>
      <c r="E1211" s="184">
        <v>40.484999999999999</v>
      </c>
      <c r="F1211" s="184">
        <v>2.9754</v>
      </c>
      <c r="G1211" s="184">
        <v>3.1261999999999999</v>
      </c>
      <c r="H1211" s="184">
        <v>3.1574</v>
      </c>
      <c r="I1211" s="184">
        <v>3.2109999999999999</v>
      </c>
      <c r="J1211" s="184">
        <v>3.1274000000000002</v>
      </c>
      <c r="K1211" s="184">
        <v>3.2077</v>
      </c>
      <c r="L1211" s="184">
        <v>3.1444999999999999</v>
      </c>
      <c r="M1211" s="184">
        <v>3.1905999999999999</v>
      </c>
      <c r="N1211" s="184">
        <v>3.2504</v>
      </c>
      <c r="O1211" s="184">
        <v>5.5339</v>
      </c>
      <c r="P1211" s="184">
        <v>6.0673000000000004</v>
      </c>
      <c r="Q1211" s="184">
        <v>6.8083999999999998</v>
      </c>
      <c r="R1211" s="184">
        <v>4.5353000000000003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44340</v>
      </c>
      <c r="E1212" s="184">
        <v>3262.9681</v>
      </c>
      <c r="F1212" s="184">
        <v>2.6960999999999999</v>
      </c>
      <c r="G1212" s="184">
        <v>3.0583</v>
      </c>
      <c r="H1212" s="184">
        <v>3.1814</v>
      </c>
      <c r="I1212" s="184">
        <v>3.2294</v>
      </c>
      <c r="J1212" s="184">
        <v>3.0897999999999999</v>
      </c>
      <c r="K1212" s="184">
        <v>3.2302</v>
      </c>
      <c r="L1212" s="184">
        <v>3.1417999999999999</v>
      </c>
      <c r="M1212" s="184">
        <v>3.2158000000000002</v>
      </c>
      <c r="N1212" s="184">
        <v>3.3052999999999999</v>
      </c>
      <c r="O1212" s="184">
        <v>5.6573000000000002</v>
      </c>
      <c r="P1212" s="184">
        <v>6.1909999999999998</v>
      </c>
      <c r="Q1212" s="184">
        <v>7.2998000000000003</v>
      </c>
      <c r="R1212" s="184">
        <v>4.6959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44340</v>
      </c>
      <c r="E1213" s="184">
        <v>3239.4657000000002</v>
      </c>
      <c r="F1213" s="184">
        <v>2.5859999999999999</v>
      </c>
      <c r="G1213" s="184">
        <v>2.9481999999999999</v>
      </c>
      <c r="H1213" s="184">
        <v>3.0712999999999999</v>
      </c>
      <c r="I1213" s="184">
        <v>3.1193</v>
      </c>
      <c r="J1213" s="184">
        <v>2.9794999999999998</v>
      </c>
      <c r="K1213" s="184">
        <v>3.1120000000000001</v>
      </c>
      <c r="L1213" s="184">
        <v>3.0207999999999999</v>
      </c>
      <c r="M1213" s="184">
        <v>3.0969000000000002</v>
      </c>
      <c r="N1213" s="184">
        <v>3.1865999999999999</v>
      </c>
      <c r="O1213" s="184">
        <v>5.5529000000000002</v>
      </c>
      <c r="P1213" s="184">
        <v>6.1025</v>
      </c>
      <c r="Q1213" s="184">
        <v>7.2752999999999997</v>
      </c>
      <c r="R1213" s="184">
        <v>4.5721999999999996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44340</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44340</v>
      </c>
      <c r="E1218" s="184">
        <v>1002.7667</v>
      </c>
      <c r="F1218" s="184">
        <v>3.2799</v>
      </c>
      <c r="G1218" s="184">
        <v>3.3132000000000001</v>
      </c>
      <c r="H1218" s="184">
        <v>3.2353000000000001</v>
      </c>
      <c r="I1218" s="184">
        <v>3.3008999999999999</v>
      </c>
      <c r="J1218" s="184">
        <v>3.2576000000000001</v>
      </c>
      <c r="K1218" s="184"/>
      <c r="L1218" s="184"/>
      <c r="M1218" s="184"/>
      <c r="N1218" s="184"/>
      <c r="O1218" s="184"/>
      <c r="P1218" s="184"/>
      <c r="Q1218" s="184">
        <v>3.2576000000000001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44340</v>
      </c>
      <c r="E1219" s="184">
        <v>1002.6348</v>
      </c>
      <c r="F1219" s="184">
        <v>3.1309999999999998</v>
      </c>
      <c r="G1219" s="184">
        <v>3.1631</v>
      </c>
      <c r="H1219" s="184">
        <v>3.0853000000000002</v>
      </c>
      <c r="I1219" s="184">
        <v>3.1507000000000001</v>
      </c>
      <c r="J1219" s="184">
        <v>3.1023000000000001</v>
      </c>
      <c r="K1219" s="184"/>
      <c r="L1219" s="184"/>
      <c r="M1219" s="184"/>
      <c r="N1219" s="184"/>
      <c r="O1219" s="184"/>
      <c r="P1219" s="184"/>
      <c r="Q1219" s="184">
        <v>3.1023000000000001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44340</v>
      </c>
      <c r="E1220" s="184">
        <v>1975.3296</v>
      </c>
      <c r="F1220" s="184">
        <v>3.2265000000000001</v>
      </c>
      <c r="G1220" s="184">
        <v>3.2511000000000001</v>
      </c>
      <c r="H1220" s="184">
        <v>3.1766999999999999</v>
      </c>
      <c r="I1220" s="184">
        <v>3.1839</v>
      </c>
      <c r="J1220" s="184">
        <v>3.1004999999999998</v>
      </c>
      <c r="K1220" s="184">
        <v>3.1970999999999998</v>
      </c>
      <c r="L1220" s="184">
        <v>3.1345999999999998</v>
      </c>
      <c r="M1220" s="184">
        <v>3.1610999999999998</v>
      </c>
      <c r="N1220" s="184">
        <v>3.2347000000000001</v>
      </c>
      <c r="O1220" s="184">
        <v>4.2454999999999998</v>
      </c>
      <c r="P1220" s="184">
        <v>5.2427999999999999</v>
      </c>
      <c r="Q1220" s="184">
        <v>7.0805999999999996</v>
      </c>
      <c r="R1220" s="184">
        <v>4.5595999999999997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44340</v>
      </c>
      <c r="E1221" s="184">
        <v>1991.5953999999999</v>
      </c>
      <c r="F1221" s="184">
        <v>3.3285</v>
      </c>
      <c r="G1221" s="184">
        <v>3.3517000000000001</v>
      </c>
      <c r="H1221" s="184">
        <v>3.2770999999999999</v>
      </c>
      <c r="I1221" s="184">
        <v>3.2843</v>
      </c>
      <c r="J1221" s="184">
        <v>3.2008999999999999</v>
      </c>
      <c r="K1221" s="184">
        <v>3.2902</v>
      </c>
      <c r="L1221" s="184">
        <v>3.2256999999999998</v>
      </c>
      <c r="M1221" s="184">
        <v>3.2565</v>
      </c>
      <c r="N1221" s="184">
        <v>3.3327</v>
      </c>
      <c r="O1221" s="184">
        <v>4.3510999999999997</v>
      </c>
      <c r="P1221" s="184">
        <v>5.3581000000000003</v>
      </c>
      <c r="Q1221" s="184">
        <v>6.7485999999999997</v>
      </c>
      <c r="R1221" s="184">
        <v>4.6614000000000004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44340</v>
      </c>
      <c r="E1222" s="184">
        <v>3386.424</v>
      </c>
      <c r="F1222" s="184">
        <v>3.0247000000000002</v>
      </c>
      <c r="G1222" s="184">
        <v>3.2088000000000001</v>
      </c>
      <c r="H1222" s="184">
        <v>3.2155</v>
      </c>
      <c r="I1222" s="184">
        <v>3.2486999999999999</v>
      </c>
      <c r="J1222" s="184">
        <v>3.1410999999999998</v>
      </c>
      <c r="K1222" s="184">
        <v>3.2334999999999998</v>
      </c>
      <c r="L1222" s="184">
        <v>3.1747999999999998</v>
      </c>
      <c r="M1222" s="184">
        <v>3.2303000000000002</v>
      </c>
      <c r="N1222" s="184">
        <v>3.3203999999999998</v>
      </c>
      <c r="O1222" s="184">
        <v>5.6176000000000004</v>
      </c>
      <c r="P1222" s="184">
        <v>6.1558999999999999</v>
      </c>
      <c r="Q1222" s="184">
        <v>7.2304000000000004</v>
      </c>
      <c r="R1222" s="184">
        <v>4.6201999999999996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44340</v>
      </c>
      <c r="E1223" s="184">
        <v>3112.5587999999998</v>
      </c>
      <c r="F1223" s="184">
        <v>2.3959000000000001</v>
      </c>
      <c r="G1223" s="184">
        <v>2.5792000000000002</v>
      </c>
      <c r="H1223" s="184">
        <v>2.5857999999999999</v>
      </c>
      <c r="I1223" s="184">
        <v>2.6185999999999998</v>
      </c>
      <c r="J1223" s="184">
        <v>2.5127000000000002</v>
      </c>
      <c r="K1223" s="184">
        <v>2.6126</v>
      </c>
      <c r="L1223" s="184">
        <v>2.5508999999999999</v>
      </c>
      <c r="M1223" s="184">
        <v>2.6032999999999999</v>
      </c>
      <c r="N1223" s="184">
        <v>2.6897000000000002</v>
      </c>
      <c r="O1223" s="184">
        <v>4.9588000000000001</v>
      </c>
      <c r="P1223" s="184">
        <v>5.4726999999999997</v>
      </c>
      <c r="Q1223" s="184">
        <v>6.5389999999999997</v>
      </c>
      <c r="R1223" s="184">
        <v>3.9779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44340</v>
      </c>
      <c r="E1224" s="184">
        <v>3368.5614999999998</v>
      </c>
      <c r="F1224" s="184">
        <v>2.9356</v>
      </c>
      <c r="G1224" s="184">
        <v>3.1189</v>
      </c>
      <c r="H1224" s="184">
        <v>3.1255999999999999</v>
      </c>
      <c r="I1224" s="184">
        <v>3.1587000000000001</v>
      </c>
      <c r="J1224" s="184">
        <v>3.0508999999999999</v>
      </c>
      <c r="K1224" s="184">
        <v>3.1507000000000001</v>
      </c>
      <c r="L1224" s="184">
        <v>3.0924999999999998</v>
      </c>
      <c r="M1224" s="184">
        <v>3.1495000000000002</v>
      </c>
      <c r="N1224" s="184">
        <v>3.2376</v>
      </c>
      <c r="O1224" s="184">
        <v>5.5381</v>
      </c>
      <c r="P1224" s="184">
        <v>6.0904999999999996</v>
      </c>
      <c r="Q1224" s="184">
        <v>7.0651000000000002</v>
      </c>
      <c r="R1224" s="184">
        <v>4.5335000000000001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44340</v>
      </c>
      <c r="E1225" s="184">
        <v>1117.0284999999999</v>
      </c>
      <c r="F1225" s="184">
        <v>2.9933999999999998</v>
      </c>
      <c r="G1225" s="184">
        <v>3.0396000000000001</v>
      </c>
      <c r="H1225" s="184">
        <v>3.0121000000000002</v>
      </c>
      <c r="I1225" s="184">
        <v>3.0242</v>
      </c>
      <c r="J1225" s="184">
        <v>3.0297000000000001</v>
      </c>
      <c r="K1225" s="184">
        <v>2.9931000000000001</v>
      </c>
      <c r="L1225" s="184">
        <v>2.9727000000000001</v>
      </c>
      <c r="M1225" s="184">
        <v>3.0211999999999999</v>
      </c>
      <c r="N1225" s="184">
        <v>3.0320999999999998</v>
      </c>
      <c r="O1225" s="184"/>
      <c r="P1225" s="184"/>
      <c r="Q1225" s="184">
        <v>4.8044000000000002</v>
      </c>
      <c r="R1225" s="184">
        <v>4.3291000000000004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44340</v>
      </c>
      <c r="E1226" s="184">
        <v>1114.9476999999999</v>
      </c>
      <c r="F1226" s="184">
        <v>2.9138000000000002</v>
      </c>
      <c r="G1226" s="184">
        <v>2.9590000000000001</v>
      </c>
      <c r="H1226" s="184">
        <v>2.9321000000000002</v>
      </c>
      <c r="I1226" s="184">
        <v>2.944</v>
      </c>
      <c r="J1226" s="184">
        <v>2.9499</v>
      </c>
      <c r="K1226" s="184">
        <v>2.9125999999999999</v>
      </c>
      <c r="L1226" s="184">
        <v>2.8915999999999999</v>
      </c>
      <c r="M1226" s="184">
        <v>2.9397000000000002</v>
      </c>
      <c r="N1226" s="184">
        <v>2.9499</v>
      </c>
      <c r="O1226" s="184"/>
      <c r="P1226" s="184"/>
      <c r="Q1226" s="184">
        <v>4.7214999999999998</v>
      </c>
      <c r="R1226" s="184">
        <v>4.2466999999999997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2.8986500000000008</v>
      </c>
      <c r="G1227" s="186">
        <v>3.0001160714285717</v>
      </c>
      <c r="H1227" s="186">
        <v>3.0048946428571424</v>
      </c>
      <c r="I1227" s="186">
        <v>3.0203482142857143</v>
      </c>
      <c r="J1227" s="186">
        <v>2.9415562500000014</v>
      </c>
      <c r="K1227" s="186">
        <v>3.014419999999999</v>
      </c>
      <c r="L1227" s="186">
        <v>2.9686509090909077</v>
      </c>
      <c r="M1227" s="186">
        <v>2.9383886792452834</v>
      </c>
      <c r="N1227" s="186">
        <v>3.0826766990291272</v>
      </c>
      <c r="O1227" s="186">
        <v>5.1472478260869563</v>
      </c>
      <c r="P1227" s="186">
        <v>5.7919790697674411</v>
      </c>
      <c r="Q1227" s="186">
        <v>6.1009866071428602</v>
      </c>
      <c r="R1227" s="186">
        <v>4.269335353535352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2.9825499999999998</v>
      </c>
      <c r="G1228" s="186">
        <v>3.1347500000000004</v>
      </c>
      <c r="H1228" s="186">
        <v>3.1475499999999998</v>
      </c>
      <c r="I1228" s="186">
        <v>3.1667500000000004</v>
      </c>
      <c r="J1228" s="186">
        <v>3.0808999999999997</v>
      </c>
      <c r="K1228" s="186">
        <v>3.1535500000000001</v>
      </c>
      <c r="L1228" s="186">
        <v>3.10595</v>
      </c>
      <c r="M1228" s="186">
        <v>3.1319499999999998</v>
      </c>
      <c r="N1228" s="186">
        <v>3.2109999999999999</v>
      </c>
      <c r="O1228" s="186">
        <v>5.5202</v>
      </c>
      <c r="P1228" s="186">
        <v>6.0714000000000006</v>
      </c>
      <c r="Q1228" s="186">
        <v>7.0112500000000004</v>
      </c>
      <c r="R1228" s="186">
        <v>4.5099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44340</v>
      </c>
      <c r="E1231" s="184">
        <v>71.978700000000003</v>
      </c>
      <c r="F1231" s="184">
        <v>-5.6599000000000004</v>
      </c>
      <c r="G1231" s="184">
        <v>-5.6599000000000004</v>
      </c>
      <c r="H1231" s="184">
        <v>9.4780999999999995</v>
      </c>
      <c r="I1231" s="184">
        <v>13.441800000000001</v>
      </c>
      <c r="J1231" s="184">
        <v>14.0938</v>
      </c>
      <c r="K1231" s="184">
        <v>11.1317</v>
      </c>
      <c r="L1231" s="184">
        <v>0.44640000000000002</v>
      </c>
      <c r="M1231" s="184">
        <v>5.2671999999999999</v>
      </c>
      <c r="N1231" s="184">
        <v>3.2364999999999999</v>
      </c>
      <c r="O1231" s="184">
        <v>10.148300000000001</v>
      </c>
      <c r="P1231" s="184">
        <v>8.8413000000000004</v>
      </c>
      <c r="Q1231" s="184">
        <v>9.0053999999999998</v>
      </c>
      <c r="R1231" s="184">
        <v>9.4939999999999998</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44340</v>
      </c>
      <c r="E1232" s="184">
        <v>77.014399999999995</v>
      </c>
      <c r="F1232" s="184">
        <v>-5.069</v>
      </c>
      <c r="G1232" s="184">
        <v>-5.069</v>
      </c>
      <c r="H1232" s="184">
        <v>10.080500000000001</v>
      </c>
      <c r="I1232" s="184">
        <v>14.0463</v>
      </c>
      <c r="J1232" s="184">
        <v>14.7006</v>
      </c>
      <c r="K1232" s="184">
        <v>11.7485</v>
      </c>
      <c r="L1232" s="184">
        <v>1.0486</v>
      </c>
      <c r="M1232" s="184">
        <v>5.8924000000000003</v>
      </c>
      <c r="N1232" s="184">
        <v>3.8451</v>
      </c>
      <c r="O1232" s="184">
        <v>10.7624</v>
      </c>
      <c r="P1232" s="184">
        <v>9.5723000000000003</v>
      </c>
      <c r="Q1232" s="184">
        <v>9.3247999999999998</v>
      </c>
      <c r="R1232" s="184">
        <v>10.078799999999999</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44340</v>
      </c>
      <c r="E1233" s="184">
        <v>13.8774</v>
      </c>
      <c r="F1233" s="184">
        <v>5.7891000000000004</v>
      </c>
      <c r="G1233" s="184">
        <v>5.7891000000000004</v>
      </c>
      <c r="H1233" s="184">
        <v>4.1740000000000004</v>
      </c>
      <c r="I1233" s="184">
        <v>3.4802</v>
      </c>
      <c r="J1233" s="184">
        <v>7.3936999999999999</v>
      </c>
      <c r="K1233" s="184">
        <v>8.5221</v>
      </c>
      <c r="L1233" s="184">
        <v>2.4548000000000001</v>
      </c>
      <c r="M1233" s="184">
        <v>5.2652000000000001</v>
      </c>
      <c r="N1233" s="184">
        <v>4.7054</v>
      </c>
      <c r="O1233" s="184"/>
      <c r="P1233" s="184"/>
      <c r="Q1233" s="184">
        <v>12.0284</v>
      </c>
      <c r="R1233" s="184">
        <v>10.488200000000001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44340</v>
      </c>
      <c r="E1234" s="184">
        <v>14.008599999999999</v>
      </c>
      <c r="F1234" s="184">
        <v>5.9957000000000003</v>
      </c>
      <c r="G1234" s="184">
        <v>5.9957000000000003</v>
      </c>
      <c r="H1234" s="184">
        <v>4.4332000000000003</v>
      </c>
      <c r="I1234" s="184">
        <v>3.7462</v>
      </c>
      <c r="J1234" s="184">
        <v>7.6645000000000003</v>
      </c>
      <c r="K1234" s="184">
        <v>8.8038000000000007</v>
      </c>
      <c r="L1234" s="184">
        <v>2.7667999999999999</v>
      </c>
      <c r="M1234" s="184">
        <v>5.5941999999999998</v>
      </c>
      <c r="N1234" s="184">
        <v>5.0395000000000003</v>
      </c>
      <c r="O1234" s="184"/>
      <c r="P1234" s="184"/>
      <c r="Q1234" s="184">
        <v>12.394399999999999</v>
      </c>
      <c r="R1234" s="184">
        <v>10.8421</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0.26397500000000029</v>
      </c>
      <c r="G1235" s="186">
        <v>0.26397500000000029</v>
      </c>
      <c r="H1235" s="186">
        <v>7.0414499999999993</v>
      </c>
      <c r="I1235" s="186">
        <v>8.6786250000000003</v>
      </c>
      <c r="J1235" s="186">
        <v>10.963149999999999</v>
      </c>
      <c r="K1235" s="186">
        <v>10.051525000000002</v>
      </c>
      <c r="L1235" s="186">
        <v>1.6791499999999999</v>
      </c>
      <c r="M1235" s="186">
        <v>5.5047500000000005</v>
      </c>
      <c r="N1235" s="186">
        <v>4.2066249999999998</v>
      </c>
      <c r="O1235" s="186">
        <v>10.455349999999999</v>
      </c>
      <c r="P1235" s="186">
        <v>9.2068000000000012</v>
      </c>
      <c r="Q1235" s="186">
        <v>10.688249999999998</v>
      </c>
      <c r="R1235" s="186">
        <v>10.225775000000001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0.3600500000000002</v>
      </c>
      <c r="G1236" s="186">
        <v>0.3600500000000002</v>
      </c>
      <c r="H1236" s="186">
        <v>6.9556500000000003</v>
      </c>
      <c r="I1236" s="186">
        <v>8.5940000000000012</v>
      </c>
      <c r="J1236" s="186">
        <v>10.879149999999999</v>
      </c>
      <c r="K1236" s="186">
        <v>9.9677500000000006</v>
      </c>
      <c r="L1236" s="186">
        <v>1.7517</v>
      </c>
      <c r="M1236" s="186">
        <v>5.4306999999999999</v>
      </c>
      <c r="N1236" s="186">
        <v>4.2752499999999998</v>
      </c>
      <c r="O1236" s="186">
        <v>10.455349999999999</v>
      </c>
      <c r="P1236" s="186">
        <v>9.2068000000000012</v>
      </c>
      <c r="Q1236" s="186">
        <v>10.676600000000001</v>
      </c>
      <c r="R1236" s="186">
        <v>10.2835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44340</v>
      </c>
      <c r="E1239" s="184">
        <v>519.53639999999996</v>
      </c>
      <c r="F1239" s="184">
        <v>3.3496999999999999</v>
      </c>
      <c r="G1239" s="184">
        <v>3.3496999999999999</v>
      </c>
      <c r="H1239" s="184">
        <v>5.0532000000000004</v>
      </c>
      <c r="I1239" s="184">
        <v>4.0651000000000002</v>
      </c>
      <c r="J1239" s="184">
        <v>4.9555999999999996</v>
      </c>
      <c r="K1239" s="184">
        <v>5.1608999999999998</v>
      </c>
      <c r="L1239" s="184">
        <v>3.4803000000000002</v>
      </c>
      <c r="M1239" s="184">
        <v>4.6077000000000004</v>
      </c>
      <c r="N1239" s="184">
        <v>5.8013000000000003</v>
      </c>
      <c r="O1239" s="184">
        <v>7.3912000000000004</v>
      </c>
      <c r="P1239" s="184">
        <v>7.1661000000000001</v>
      </c>
      <c r="Q1239" s="184">
        <v>7.4123999999999999</v>
      </c>
      <c r="R1239" s="184">
        <v>6.9546999999999999</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44340</v>
      </c>
      <c r="E1240" s="184">
        <v>556.72500000000002</v>
      </c>
      <c r="F1240" s="184">
        <v>4.1318000000000001</v>
      </c>
      <c r="G1240" s="184">
        <v>4.1318000000000001</v>
      </c>
      <c r="H1240" s="184">
        <v>5.8339999999999996</v>
      </c>
      <c r="I1240" s="184">
        <v>4.9457000000000004</v>
      </c>
      <c r="J1240" s="184">
        <v>5.7832999999999997</v>
      </c>
      <c r="K1240" s="184">
        <v>5.9024999999999999</v>
      </c>
      <c r="L1240" s="184">
        <v>4.2618999999999998</v>
      </c>
      <c r="M1240" s="184">
        <v>5.4221000000000004</v>
      </c>
      <c r="N1240" s="184">
        <v>6.6444999999999999</v>
      </c>
      <c r="O1240" s="184">
        <v>8.2772000000000006</v>
      </c>
      <c r="P1240" s="184">
        <v>8.0586000000000002</v>
      </c>
      <c r="Q1240" s="184">
        <v>8.6463999999999999</v>
      </c>
      <c r="R1240" s="184">
        <v>7.8348000000000004</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44340</v>
      </c>
      <c r="E1241" s="184">
        <v>2501.3820000000001</v>
      </c>
      <c r="F1241" s="184">
        <v>4.2930000000000001</v>
      </c>
      <c r="G1241" s="184">
        <v>4.2930000000000001</v>
      </c>
      <c r="H1241" s="184">
        <v>6.0704000000000002</v>
      </c>
      <c r="I1241" s="184">
        <v>4.6063000000000001</v>
      </c>
      <c r="J1241" s="184">
        <v>5.1421999999999999</v>
      </c>
      <c r="K1241" s="184">
        <v>5.1546000000000003</v>
      </c>
      <c r="L1241" s="184">
        <v>4.0606</v>
      </c>
      <c r="M1241" s="184">
        <v>4.8743999999999996</v>
      </c>
      <c r="N1241" s="184">
        <v>5.8871000000000002</v>
      </c>
      <c r="O1241" s="184">
        <v>7.8869999999999996</v>
      </c>
      <c r="P1241" s="184">
        <v>7.6912000000000003</v>
      </c>
      <c r="Q1241" s="184">
        <v>8.3283000000000005</v>
      </c>
      <c r="R1241" s="184">
        <v>7.2927999999999997</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44340</v>
      </c>
      <c r="E1242" s="184">
        <v>2418.0104000000001</v>
      </c>
      <c r="F1242" s="184">
        <v>3.9748000000000001</v>
      </c>
      <c r="G1242" s="184">
        <v>3.9748000000000001</v>
      </c>
      <c r="H1242" s="184">
        <v>5.7522000000000002</v>
      </c>
      <c r="I1242" s="184">
        <v>4.2877000000000001</v>
      </c>
      <c r="J1242" s="184">
        <v>4.8220999999999998</v>
      </c>
      <c r="K1242" s="184">
        <v>4.8315000000000001</v>
      </c>
      <c r="L1242" s="184">
        <v>3.7359</v>
      </c>
      <c r="M1242" s="184">
        <v>4.5475000000000003</v>
      </c>
      <c r="N1242" s="184">
        <v>5.5551000000000004</v>
      </c>
      <c r="O1242" s="184">
        <v>7.5124000000000004</v>
      </c>
      <c r="P1242" s="184">
        <v>7.2464000000000004</v>
      </c>
      <c r="Q1242" s="184">
        <v>7.8875000000000002</v>
      </c>
      <c r="R1242" s="184">
        <v>6.9648000000000003</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44340</v>
      </c>
      <c r="E1243" s="184">
        <v>1564.1833999999999</v>
      </c>
      <c r="F1243" s="184">
        <v>2.0327999999999999</v>
      </c>
      <c r="G1243" s="184">
        <v>2.0327999999999999</v>
      </c>
      <c r="H1243" s="184">
        <v>4.5271999999999997</v>
      </c>
      <c r="I1243" s="184">
        <v>3.7082999999999999</v>
      </c>
      <c r="J1243" s="184">
        <v>3.6383999999999999</v>
      </c>
      <c r="K1243" s="184">
        <v>6.6607000000000003</v>
      </c>
      <c r="L1243" s="184">
        <v>9.6384000000000007</v>
      </c>
      <c r="M1243" s="184">
        <v>9.3412000000000006</v>
      </c>
      <c r="N1243" s="184">
        <v>37.084200000000003</v>
      </c>
      <c r="O1243" s="184">
        <v>-8.5234000000000005</v>
      </c>
      <c r="P1243" s="184">
        <v>-2.3464999999999998</v>
      </c>
      <c r="Q1243" s="184">
        <v>3.8233000000000001</v>
      </c>
      <c r="R1243" s="184">
        <v>-14.902100000000001</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44340</v>
      </c>
      <c r="E1244" s="184">
        <v>1604.5532000000001</v>
      </c>
      <c r="F1244" s="184">
        <v>2.2425999999999999</v>
      </c>
      <c r="G1244" s="184">
        <v>2.2425999999999999</v>
      </c>
      <c r="H1244" s="184">
        <v>4.7378</v>
      </c>
      <c r="I1244" s="184">
        <v>3.919</v>
      </c>
      <c r="J1244" s="184">
        <v>3.8496999999999999</v>
      </c>
      <c r="K1244" s="184">
        <v>6.8738000000000001</v>
      </c>
      <c r="L1244" s="184">
        <v>9.8582999999999998</v>
      </c>
      <c r="M1244" s="184">
        <v>9.5660000000000007</v>
      </c>
      <c r="N1244" s="184">
        <v>37.377699999999997</v>
      </c>
      <c r="O1244" s="184">
        <v>-8.2743000000000002</v>
      </c>
      <c r="P1244" s="184">
        <v>-2.0508000000000002</v>
      </c>
      <c r="Q1244" s="184">
        <v>2.5028999999999999</v>
      </c>
      <c r="R1244" s="184">
        <v>-14.679500000000001</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44340</v>
      </c>
      <c r="E1247" s="184">
        <v>31.992799999999999</v>
      </c>
      <c r="F1247" s="184">
        <v>4.4511000000000003</v>
      </c>
      <c r="G1247" s="184">
        <v>4.4511000000000003</v>
      </c>
      <c r="H1247" s="184">
        <v>4.1757</v>
      </c>
      <c r="I1247" s="184">
        <v>4.6859999999999999</v>
      </c>
      <c r="J1247" s="184">
        <v>4.9002999999999997</v>
      </c>
      <c r="K1247" s="184">
        <v>5.2858000000000001</v>
      </c>
      <c r="L1247" s="184">
        <v>3.6985000000000001</v>
      </c>
      <c r="M1247" s="184">
        <v>4.5624000000000002</v>
      </c>
      <c r="N1247" s="184">
        <v>5.0812999999999997</v>
      </c>
      <c r="O1247" s="184">
        <v>6.8788</v>
      </c>
      <c r="P1247" s="184">
        <v>6.8158000000000003</v>
      </c>
      <c r="Q1247" s="184">
        <v>7.7394999999999996</v>
      </c>
      <c r="R1247" s="184">
        <v>6.2534000000000001</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44340</v>
      </c>
      <c r="E1248" s="184">
        <v>33.958599999999997</v>
      </c>
      <c r="F1248" s="184">
        <v>5.3048000000000002</v>
      </c>
      <c r="G1248" s="184">
        <v>5.3048000000000002</v>
      </c>
      <c r="H1248" s="184">
        <v>5.0412999999999997</v>
      </c>
      <c r="I1248" s="184">
        <v>5.5625999999999998</v>
      </c>
      <c r="J1248" s="184">
        <v>5.7769000000000004</v>
      </c>
      <c r="K1248" s="184">
        <v>6.1448</v>
      </c>
      <c r="L1248" s="184">
        <v>4.5202</v>
      </c>
      <c r="M1248" s="184">
        <v>5.3914</v>
      </c>
      <c r="N1248" s="184">
        <v>5.9390999999999998</v>
      </c>
      <c r="O1248" s="184">
        <v>7.7380000000000004</v>
      </c>
      <c r="P1248" s="184">
        <v>7.5892999999999997</v>
      </c>
      <c r="Q1248" s="184">
        <v>8.2498000000000005</v>
      </c>
      <c r="R1248" s="184">
        <v>7.1292</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44340</v>
      </c>
      <c r="E1249" s="184">
        <v>33.812600000000003</v>
      </c>
      <c r="F1249" s="184">
        <v>3.1673</v>
      </c>
      <c r="G1249" s="184">
        <v>3.1673</v>
      </c>
      <c r="H1249" s="184">
        <v>3.9199000000000002</v>
      </c>
      <c r="I1249" s="184">
        <v>3.2966000000000002</v>
      </c>
      <c r="J1249" s="184">
        <v>3.9304999999999999</v>
      </c>
      <c r="K1249" s="184">
        <v>4.0989000000000004</v>
      </c>
      <c r="L1249" s="184">
        <v>3.3067000000000002</v>
      </c>
      <c r="M1249" s="184">
        <v>3.9927999999999999</v>
      </c>
      <c r="N1249" s="184">
        <v>4.5785</v>
      </c>
      <c r="O1249" s="184">
        <v>6.9917999999999996</v>
      </c>
      <c r="P1249" s="184">
        <v>7.1101000000000001</v>
      </c>
      <c r="Q1249" s="184">
        <v>7.8441999999999998</v>
      </c>
      <c r="R1249" s="184">
        <v>6.3520000000000003</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44340</v>
      </c>
      <c r="E1250" s="184">
        <v>33.276000000000003</v>
      </c>
      <c r="F1250" s="184">
        <v>2.9257</v>
      </c>
      <c r="G1250" s="184">
        <v>2.9257</v>
      </c>
      <c r="H1250" s="184">
        <v>3.6692999999999998</v>
      </c>
      <c r="I1250" s="184">
        <v>3.0356000000000001</v>
      </c>
      <c r="J1250" s="184">
        <v>3.6629</v>
      </c>
      <c r="K1250" s="184">
        <v>3.8138999999999998</v>
      </c>
      <c r="L1250" s="184">
        <v>3.0526</v>
      </c>
      <c r="M1250" s="184">
        <v>3.7294</v>
      </c>
      <c r="N1250" s="184">
        <v>4.3110999999999997</v>
      </c>
      <c r="O1250" s="184">
        <v>6.7351000000000001</v>
      </c>
      <c r="P1250" s="184">
        <v>6.8807999999999998</v>
      </c>
      <c r="Q1250" s="184">
        <v>7.6874000000000002</v>
      </c>
      <c r="R1250" s="184">
        <v>6.0933999999999999</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44340</v>
      </c>
      <c r="E1251" s="184">
        <v>15.9322</v>
      </c>
      <c r="F1251" s="184">
        <v>3.8959000000000001</v>
      </c>
      <c r="G1251" s="184">
        <v>3.8959000000000001</v>
      </c>
      <c r="H1251" s="184">
        <v>4.4547999999999996</v>
      </c>
      <c r="I1251" s="184">
        <v>3.4409999999999998</v>
      </c>
      <c r="J1251" s="184">
        <v>4.5849000000000002</v>
      </c>
      <c r="K1251" s="184">
        <v>4.9867999999999997</v>
      </c>
      <c r="L1251" s="184">
        <v>3.7031999999999998</v>
      </c>
      <c r="M1251" s="184">
        <v>4.4169</v>
      </c>
      <c r="N1251" s="184">
        <v>5.0382999999999996</v>
      </c>
      <c r="O1251" s="184">
        <v>7.5811999999999999</v>
      </c>
      <c r="P1251" s="184">
        <v>7.4511000000000003</v>
      </c>
      <c r="Q1251" s="184">
        <v>7.7873000000000001</v>
      </c>
      <c r="R1251" s="184">
        <v>7.1748000000000003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44340</v>
      </c>
      <c r="E1252" s="184">
        <v>15.6244</v>
      </c>
      <c r="F1252" s="184">
        <v>3.5831</v>
      </c>
      <c r="G1252" s="184">
        <v>3.5831</v>
      </c>
      <c r="H1252" s="184">
        <v>4.1414999999999997</v>
      </c>
      <c r="I1252" s="184">
        <v>3.1408</v>
      </c>
      <c r="J1252" s="184">
        <v>4.2882999999999996</v>
      </c>
      <c r="K1252" s="184">
        <v>4.7099000000000002</v>
      </c>
      <c r="L1252" s="184">
        <v>3.4272</v>
      </c>
      <c r="M1252" s="184">
        <v>4.1410999999999998</v>
      </c>
      <c r="N1252" s="184">
        <v>4.7561999999999998</v>
      </c>
      <c r="O1252" s="184">
        <v>7.2744</v>
      </c>
      <c r="P1252" s="184">
        <v>7.1231999999999998</v>
      </c>
      <c r="Q1252" s="184">
        <v>7.4493</v>
      </c>
      <c r="R1252" s="184">
        <v>6.87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44340</v>
      </c>
      <c r="E1255" s="184">
        <v>23.448</v>
      </c>
      <c r="F1255" s="184">
        <v>16.054500000000001</v>
      </c>
      <c r="G1255" s="184">
        <v>16.054500000000001</v>
      </c>
      <c r="H1255" s="184">
        <v>-0.7782</v>
      </c>
      <c r="I1255" s="184">
        <v>-18.382300000000001</v>
      </c>
      <c r="J1255" s="184">
        <v>1.0202</v>
      </c>
      <c r="K1255" s="184">
        <v>9.0690000000000008</v>
      </c>
      <c r="L1255" s="184">
        <v>12.7834</v>
      </c>
      <c r="M1255" s="184">
        <v>12.5764</v>
      </c>
      <c r="N1255" s="184">
        <v>13.018800000000001</v>
      </c>
      <c r="O1255" s="184">
        <v>5.2984</v>
      </c>
      <c r="P1255" s="184">
        <v>6.6257000000000001</v>
      </c>
      <c r="Q1255" s="184">
        <v>8.1823999999999995</v>
      </c>
      <c r="R1255" s="184">
        <v>3.5371000000000001</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44340</v>
      </c>
      <c r="E1256" s="184">
        <v>24.0822</v>
      </c>
      <c r="F1256" s="184">
        <v>16.0871</v>
      </c>
      <c r="G1256" s="184">
        <v>16.0871</v>
      </c>
      <c r="H1256" s="184">
        <v>-0.75770000000000004</v>
      </c>
      <c r="I1256" s="184">
        <v>-18.371300000000002</v>
      </c>
      <c r="J1256" s="184">
        <v>1.0226999999999999</v>
      </c>
      <c r="K1256" s="184">
        <v>9.1397999999999993</v>
      </c>
      <c r="L1256" s="184">
        <v>13.015599999999999</v>
      </c>
      <c r="M1256" s="184">
        <v>12.867900000000001</v>
      </c>
      <c r="N1256" s="184">
        <v>13.347200000000001</v>
      </c>
      <c r="O1256" s="184">
        <v>5.6554000000000002</v>
      </c>
      <c r="P1256" s="184">
        <v>6.9865000000000004</v>
      </c>
      <c r="Q1256" s="184">
        <v>8.1867000000000001</v>
      </c>
      <c r="R1256" s="184">
        <v>3.8780999999999999</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44340</v>
      </c>
      <c r="E1257" s="184">
        <v>43.497228487247398</v>
      </c>
      <c r="F1257" s="184">
        <v>16.000299999999999</v>
      </c>
      <c r="G1257" s="184">
        <v>16.000299999999999</v>
      </c>
      <c r="H1257" s="184">
        <v>-0.77149999999999996</v>
      </c>
      <c r="I1257" s="184">
        <v>-18.3887</v>
      </c>
      <c r="J1257" s="184">
        <v>1.0246</v>
      </c>
      <c r="K1257" s="184">
        <v>9.0684000000000005</v>
      </c>
      <c r="L1257" s="184">
        <v>12.7849</v>
      </c>
      <c r="M1257" s="184">
        <v>12.576700000000001</v>
      </c>
      <c r="N1257" s="184">
        <v>13.0191</v>
      </c>
      <c r="O1257" s="184">
        <v>4.08</v>
      </c>
      <c r="P1257" s="184">
        <v>4.8983999999999996</v>
      </c>
      <c r="Q1257" s="184">
        <v>7.1433</v>
      </c>
      <c r="R1257" s="184">
        <v>2.7593000000000001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44340</v>
      </c>
      <c r="E1258" s="184">
        <v>17.2146488325136</v>
      </c>
      <c r="F1258" s="184">
        <v>16.11</v>
      </c>
      <c r="G1258" s="184">
        <v>16.11</v>
      </c>
      <c r="H1258" s="184">
        <v>-0.74529999999999996</v>
      </c>
      <c r="I1258" s="184">
        <v>-18.365500000000001</v>
      </c>
      <c r="J1258" s="184">
        <v>1.0213000000000001</v>
      </c>
      <c r="K1258" s="184">
        <v>9.1402000000000001</v>
      </c>
      <c r="L1258" s="184">
        <v>13.014099999999999</v>
      </c>
      <c r="M1258" s="184">
        <v>12.867699999999999</v>
      </c>
      <c r="N1258" s="184">
        <v>13.3461</v>
      </c>
      <c r="O1258" s="184">
        <v>4.4635999999999996</v>
      </c>
      <c r="P1258" s="184">
        <v>5.2877999999999998</v>
      </c>
      <c r="Q1258" s="184">
        <v>6.2267000000000001</v>
      </c>
      <c r="R1258" s="184">
        <v>3.1194000000000002</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44340</v>
      </c>
      <c r="E1265" s="184">
        <v>45.362900000000003</v>
      </c>
      <c r="F1265" s="184">
        <v>4.6954000000000002</v>
      </c>
      <c r="G1265" s="184">
        <v>4.6954000000000002</v>
      </c>
      <c r="H1265" s="184">
        <v>6.7561</v>
      </c>
      <c r="I1265" s="184">
        <v>5.5060000000000002</v>
      </c>
      <c r="J1265" s="184">
        <v>5.9844999999999997</v>
      </c>
      <c r="K1265" s="184">
        <v>4.2206999999999999</v>
      </c>
      <c r="L1265" s="184">
        <v>4.0689000000000002</v>
      </c>
      <c r="M1265" s="184">
        <v>5.2481999999999998</v>
      </c>
      <c r="N1265" s="184">
        <v>6.4488000000000003</v>
      </c>
      <c r="O1265" s="184">
        <v>7.3662999999999998</v>
      </c>
      <c r="P1265" s="184">
        <v>7.1483999999999996</v>
      </c>
      <c r="Q1265" s="184">
        <v>7.2762000000000002</v>
      </c>
      <c r="R1265" s="184">
        <v>7.0918000000000001</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44340</v>
      </c>
      <c r="E1266" s="184">
        <v>47.990299999999998</v>
      </c>
      <c r="F1266" s="184">
        <v>5.2755999999999998</v>
      </c>
      <c r="G1266" s="184">
        <v>5.2755999999999998</v>
      </c>
      <c r="H1266" s="184">
        <v>7.3444000000000003</v>
      </c>
      <c r="I1266" s="184">
        <v>6.1043000000000003</v>
      </c>
      <c r="J1266" s="184">
        <v>6.5873999999999997</v>
      </c>
      <c r="K1266" s="184">
        <v>4.8263999999999996</v>
      </c>
      <c r="L1266" s="184">
        <v>4.6818</v>
      </c>
      <c r="M1266" s="184">
        <v>5.8734000000000002</v>
      </c>
      <c r="N1266" s="184">
        <v>7.09</v>
      </c>
      <c r="O1266" s="184">
        <v>8.0180000000000007</v>
      </c>
      <c r="P1266" s="184">
        <v>7.8342000000000001</v>
      </c>
      <c r="Q1266" s="184">
        <v>8.2552000000000003</v>
      </c>
      <c r="R1266" s="184">
        <v>7.7352999999999996</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44340</v>
      </c>
      <c r="E1267" s="184">
        <v>16.295000000000002</v>
      </c>
      <c r="F1267" s="184">
        <v>2.7631999999999999</v>
      </c>
      <c r="G1267" s="184">
        <v>2.7631999999999999</v>
      </c>
      <c r="H1267" s="184">
        <v>4.2272999999999996</v>
      </c>
      <c r="I1267" s="184">
        <v>3.0594999999999999</v>
      </c>
      <c r="J1267" s="184">
        <v>3.9876</v>
      </c>
      <c r="K1267" s="184">
        <v>4.6684000000000001</v>
      </c>
      <c r="L1267" s="184">
        <v>3.0935999999999999</v>
      </c>
      <c r="M1267" s="184">
        <v>3.8378999999999999</v>
      </c>
      <c r="N1267" s="184">
        <v>12.8416</v>
      </c>
      <c r="O1267" s="184">
        <v>2.0802</v>
      </c>
      <c r="P1267" s="184">
        <v>3.8105000000000002</v>
      </c>
      <c r="Q1267" s="184">
        <v>3.3982999999999999</v>
      </c>
      <c r="R1267" s="184">
        <v>-0.56899999999999995</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44340</v>
      </c>
      <c r="E1268" s="184">
        <v>17.345199999999998</v>
      </c>
      <c r="F1268" s="184">
        <v>3.5783999999999998</v>
      </c>
      <c r="G1268" s="184">
        <v>3.5783999999999998</v>
      </c>
      <c r="H1268" s="184">
        <v>5.0552999999999999</v>
      </c>
      <c r="I1268" s="184">
        <v>3.8837999999999999</v>
      </c>
      <c r="J1268" s="184">
        <v>4.8052000000000001</v>
      </c>
      <c r="K1268" s="184">
        <v>5.4991000000000003</v>
      </c>
      <c r="L1268" s="184">
        <v>3.9279000000000002</v>
      </c>
      <c r="M1268" s="184">
        <v>4.6840000000000002</v>
      </c>
      <c r="N1268" s="184">
        <v>13.773999999999999</v>
      </c>
      <c r="O1268" s="184">
        <v>2.9089999999999998</v>
      </c>
      <c r="P1268" s="184">
        <v>4.6554000000000002</v>
      </c>
      <c r="Q1268" s="184">
        <v>6.4851999999999999</v>
      </c>
      <c r="R1268" s="184">
        <v>0.24299999999999999</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44340</v>
      </c>
      <c r="E1269" s="184">
        <v>419.47320000000002</v>
      </c>
      <c r="F1269" s="184">
        <v>3.9024000000000001</v>
      </c>
      <c r="G1269" s="184">
        <v>3.9024000000000001</v>
      </c>
      <c r="H1269" s="184">
        <v>6.1105999999999998</v>
      </c>
      <c r="I1269" s="184">
        <v>6.5011999999999999</v>
      </c>
      <c r="J1269" s="184">
        <v>7.0213000000000001</v>
      </c>
      <c r="K1269" s="184">
        <v>3.7608999999999999</v>
      </c>
      <c r="L1269" s="184">
        <v>4.0476999999999999</v>
      </c>
      <c r="M1269" s="184">
        <v>5.3522999999999996</v>
      </c>
      <c r="N1269" s="184">
        <v>6.5224000000000002</v>
      </c>
      <c r="O1269" s="184">
        <v>7.8441000000000001</v>
      </c>
      <c r="P1269" s="184">
        <v>7.6778000000000004</v>
      </c>
      <c r="Q1269" s="184">
        <v>7.9831000000000003</v>
      </c>
      <c r="R1269" s="184">
        <v>7.5174000000000003</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44340</v>
      </c>
      <c r="E1270" s="184">
        <v>423.25880000000001</v>
      </c>
      <c r="F1270" s="184">
        <v>4.0113000000000003</v>
      </c>
      <c r="G1270" s="184">
        <v>4.0113000000000003</v>
      </c>
      <c r="H1270" s="184">
        <v>6.2201000000000004</v>
      </c>
      <c r="I1270" s="184">
        <v>6.6113</v>
      </c>
      <c r="J1270" s="184">
        <v>7.1318000000000001</v>
      </c>
      <c r="K1270" s="184">
        <v>3.8721000000000001</v>
      </c>
      <c r="L1270" s="184">
        <v>4.1599000000000004</v>
      </c>
      <c r="M1270" s="184">
        <v>5.4667000000000003</v>
      </c>
      <c r="N1270" s="184">
        <v>6.6372999999999998</v>
      </c>
      <c r="O1270" s="184">
        <v>7.9694000000000003</v>
      </c>
      <c r="P1270" s="184">
        <v>7.8095999999999997</v>
      </c>
      <c r="Q1270" s="184">
        <v>8.4314999999999998</v>
      </c>
      <c r="R1270" s="184">
        <v>7.6239999999999997</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44340</v>
      </c>
      <c r="E1271" s="184">
        <v>30.870200000000001</v>
      </c>
      <c r="F1271" s="184">
        <v>3.7848000000000002</v>
      </c>
      <c r="G1271" s="184">
        <v>3.7848000000000002</v>
      </c>
      <c r="H1271" s="184">
        <v>4.7168999999999999</v>
      </c>
      <c r="I1271" s="184">
        <v>3.8822999999999999</v>
      </c>
      <c r="J1271" s="184">
        <v>4.7946999999999997</v>
      </c>
      <c r="K1271" s="184">
        <v>5.1166999999999998</v>
      </c>
      <c r="L1271" s="184">
        <v>3.6993</v>
      </c>
      <c r="M1271" s="184">
        <v>4.3840000000000003</v>
      </c>
      <c r="N1271" s="184">
        <v>5.2519</v>
      </c>
      <c r="O1271" s="184">
        <v>7.4443999999999999</v>
      </c>
      <c r="P1271" s="184">
        <v>7.4180000000000001</v>
      </c>
      <c r="Q1271" s="184">
        <v>8.1722999999999999</v>
      </c>
      <c r="R1271" s="184">
        <v>6.8253000000000004</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44340</v>
      </c>
      <c r="E1272" s="184">
        <v>30.444600000000001</v>
      </c>
      <c r="F1272" s="184">
        <v>3.5977999999999999</v>
      </c>
      <c r="G1272" s="184">
        <v>3.5977999999999999</v>
      </c>
      <c r="H1272" s="184">
        <v>4.5255000000000001</v>
      </c>
      <c r="I1272" s="184">
        <v>3.6789999999999998</v>
      </c>
      <c r="J1272" s="184">
        <v>4.5852000000000004</v>
      </c>
      <c r="K1272" s="184">
        <v>4.9074999999999998</v>
      </c>
      <c r="L1272" s="184">
        <v>3.4849999999999999</v>
      </c>
      <c r="M1272" s="184">
        <v>4.1623999999999999</v>
      </c>
      <c r="N1272" s="184">
        <v>5.0244999999999997</v>
      </c>
      <c r="O1272" s="184">
        <v>7.2096</v>
      </c>
      <c r="P1272" s="184">
        <v>7.2077</v>
      </c>
      <c r="Q1272" s="184">
        <v>7.5179</v>
      </c>
      <c r="R1272" s="184">
        <v>6.5975000000000001</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44340</v>
      </c>
      <c r="E1273" s="184">
        <v>2985.4133999999999</v>
      </c>
      <c r="F1273" s="184">
        <v>3.1648999999999998</v>
      </c>
      <c r="G1273" s="184">
        <v>3.1648999999999998</v>
      </c>
      <c r="H1273" s="184">
        <v>4.4455</v>
      </c>
      <c r="I1273" s="184">
        <v>3.2477999999999998</v>
      </c>
      <c r="J1273" s="184">
        <v>4.3864999999999998</v>
      </c>
      <c r="K1273" s="184">
        <v>4.8756000000000004</v>
      </c>
      <c r="L1273" s="184">
        <v>3.5038</v>
      </c>
      <c r="M1273" s="184">
        <v>4.2317</v>
      </c>
      <c r="N1273" s="184">
        <v>5.1113999999999997</v>
      </c>
      <c r="O1273" s="184">
        <v>7.4287000000000001</v>
      </c>
      <c r="P1273" s="184">
        <v>7.1821999999999999</v>
      </c>
      <c r="Q1273" s="184">
        <v>7.9147999999999996</v>
      </c>
      <c r="R1273" s="184">
        <v>6.8238000000000003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44340</v>
      </c>
      <c r="E1274" s="184">
        <v>3073.8906000000002</v>
      </c>
      <c r="F1274" s="184">
        <v>3.4948000000000001</v>
      </c>
      <c r="G1274" s="184">
        <v>3.4948000000000001</v>
      </c>
      <c r="H1274" s="184">
        <v>4.7758000000000003</v>
      </c>
      <c r="I1274" s="184">
        <v>3.5781999999999998</v>
      </c>
      <c r="J1274" s="184">
        <v>4.7178000000000004</v>
      </c>
      <c r="K1274" s="184">
        <v>5.2096</v>
      </c>
      <c r="L1274" s="184">
        <v>3.8397000000000001</v>
      </c>
      <c r="M1274" s="184">
        <v>4.5719000000000003</v>
      </c>
      <c r="N1274" s="184">
        <v>5.4550999999999998</v>
      </c>
      <c r="O1274" s="184">
        <v>7.7599</v>
      </c>
      <c r="P1274" s="184">
        <v>7.5726000000000004</v>
      </c>
      <c r="Q1274" s="184">
        <v>8.1731999999999996</v>
      </c>
      <c r="R1274" s="184">
        <v>7.1576000000000004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44340</v>
      </c>
      <c r="E1275" s="184">
        <v>29.3611</v>
      </c>
      <c r="F1275" s="184">
        <v>2.1137000000000001</v>
      </c>
      <c r="G1275" s="184">
        <v>2.1137000000000001</v>
      </c>
      <c r="H1275" s="184">
        <v>4.7103999999999999</v>
      </c>
      <c r="I1275" s="184">
        <v>3.2717999999999998</v>
      </c>
      <c r="J1275" s="184">
        <v>3.8098999999999998</v>
      </c>
      <c r="K1275" s="184">
        <v>3.8020999999999998</v>
      </c>
      <c r="L1275" s="184">
        <v>2.9392</v>
      </c>
      <c r="M1275" s="184">
        <v>3.6574</v>
      </c>
      <c r="N1275" s="184">
        <v>24.974900000000002</v>
      </c>
      <c r="O1275" s="184">
        <v>5.6788999999999996</v>
      </c>
      <c r="P1275" s="184">
        <v>6.2262000000000004</v>
      </c>
      <c r="Q1275" s="184">
        <v>7.6205999999999996</v>
      </c>
      <c r="R1275" s="184">
        <v>4.9564000000000004</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44340</v>
      </c>
      <c r="E1276" s="184">
        <v>29.647400000000001</v>
      </c>
      <c r="F1276" s="184">
        <v>2.4217</v>
      </c>
      <c r="G1276" s="184">
        <v>2.4217</v>
      </c>
      <c r="H1276" s="184">
        <v>5.0172999999999996</v>
      </c>
      <c r="I1276" s="184">
        <v>3.5840000000000001</v>
      </c>
      <c r="J1276" s="184">
        <v>4.1128</v>
      </c>
      <c r="K1276" s="184">
        <v>4.1062000000000003</v>
      </c>
      <c r="L1276" s="184">
        <v>3.2040999999999999</v>
      </c>
      <c r="M1276" s="184">
        <v>3.8698999999999999</v>
      </c>
      <c r="N1276" s="184">
        <v>25.1997</v>
      </c>
      <c r="O1276" s="184">
        <v>5.8136999999999999</v>
      </c>
      <c r="P1276" s="184">
        <v>6.3597999999999999</v>
      </c>
      <c r="Q1276" s="184">
        <v>7.3963999999999999</v>
      </c>
      <c r="R1276" s="184">
        <v>5.1033999999999997</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44340</v>
      </c>
      <c r="E1277" s="184">
        <v>2647.1822999999999</v>
      </c>
      <c r="F1277" s="184">
        <v>2.5215000000000001</v>
      </c>
      <c r="G1277" s="184">
        <v>2.5215000000000001</v>
      </c>
      <c r="H1277" s="184">
        <v>4.1974</v>
      </c>
      <c r="I1277" s="184">
        <v>4.0415999999999999</v>
      </c>
      <c r="J1277" s="184">
        <v>5.0548999999999999</v>
      </c>
      <c r="K1277" s="184">
        <v>4.6269999999999998</v>
      </c>
      <c r="L1277" s="184">
        <v>3.1934999999999998</v>
      </c>
      <c r="M1277" s="184">
        <v>4.5321999999999996</v>
      </c>
      <c r="N1277" s="184">
        <v>5.9675000000000002</v>
      </c>
      <c r="O1277" s="184">
        <v>7.4550000000000001</v>
      </c>
      <c r="P1277" s="184">
        <v>7.4966999999999997</v>
      </c>
      <c r="Q1277" s="184">
        <v>7.6388999999999996</v>
      </c>
      <c r="R1277" s="184">
        <v>6.9922000000000004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44340</v>
      </c>
      <c r="E1278" s="184">
        <v>2797.1592999999998</v>
      </c>
      <c r="F1278" s="184">
        <v>3.3113999999999999</v>
      </c>
      <c r="G1278" s="184">
        <v>3.3113999999999999</v>
      </c>
      <c r="H1278" s="184">
        <v>4.9919000000000002</v>
      </c>
      <c r="I1278" s="184">
        <v>4.8451000000000004</v>
      </c>
      <c r="J1278" s="184">
        <v>5.8620000000000001</v>
      </c>
      <c r="K1278" s="184">
        <v>5.4199000000000002</v>
      </c>
      <c r="L1278" s="184">
        <v>3.9876999999999998</v>
      </c>
      <c r="M1278" s="184">
        <v>5.3358999999999996</v>
      </c>
      <c r="N1278" s="184">
        <v>6.7831999999999999</v>
      </c>
      <c r="O1278" s="184">
        <v>8.2681000000000004</v>
      </c>
      <c r="P1278" s="184">
        <v>8.3059999999999992</v>
      </c>
      <c r="Q1278" s="184">
        <v>8.6364999999999998</v>
      </c>
      <c r="R1278" s="184">
        <v>7.8053999999999997</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44340</v>
      </c>
      <c r="E1279" s="184">
        <v>23.055900000000001</v>
      </c>
      <c r="F1279" s="184">
        <v>4.2230999999999996</v>
      </c>
      <c r="G1279" s="184">
        <v>4.2230999999999996</v>
      </c>
      <c r="H1279" s="184">
        <v>5.6374000000000004</v>
      </c>
      <c r="I1279" s="184">
        <v>4.2247000000000003</v>
      </c>
      <c r="J1279" s="184">
        <v>5.1186999999999996</v>
      </c>
      <c r="K1279" s="184">
        <v>5.4286000000000003</v>
      </c>
      <c r="L1279" s="184">
        <v>4.17</v>
      </c>
      <c r="M1279" s="184">
        <v>5.1684000000000001</v>
      </c>
      <c r="N1279" s="184">
        <v>8.2695000000000007</v>
      </c>
      <c r="O1279" s="184">
        <v>6.6071</v>
      </c>
      <c r="P1279" s="184">
        <v>7.3933</v>
      </c>
      <c r="Q1279" s="184">
        <v>8.1218000000000004</v>
      </c>
      <c r="R1279" s="184">
        <v>5.6196999999999999</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44340</v>
      </c>
      <c r="E1280" s="184">
        <v>22.3203</v>
      </c>
      <c r="F1280" s="184">
        <v>3.5440999999999998</v>
      </c>
      <c r="G1280" s="184">
        <v>3.5440999999999998</v>
      </c>
      <c r="H1280" s="184">
        <v>4.9806999999999997</v>
      </c>
      <c r="I1280" s="184">
        <v>3.5556999999999999</v>
      </c>
      <c r="J1280" s="184">
        <v>4.4638</v>
      </c>
      <c r="K1280" s="184">
        <v>4.7695999999999996</v>
      </c>
      <c r="L1280" s="184">
        <v>3.5066999999999999</v>
      </c>
      <c r="M1280" s="184">
        <v>4.4943</v>
      </c>
      <c r="N1280" s="184">
        <v>7.5910000000000002</v>
      </c>
      <c r="O1280" s="184">
        <v>6.0370999999999997</v>
      </c>
      <c r="P1280" s="184">
        <v>6.8880999999999997</v>
      </c>
      <c r="Q1280" s="184">
        <v>7.9650999999999996</v>
      </c>
      <c r="R1280" s="184">
        <v>5.0229999999999997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44340</v>
      </c>
      <c r="E1281" s="184">
        <v>31.544499999999999</v>
      </c>
      <c r="F1281" s="184">
        <v>3.2793000000000001</v>
      </c>
      <c r="G1281" s="184">
        <v>3.2793000000000001</v>
      </c>
      <c r="H1281" s="184">
        <v>3.9039999999999999</v>
      </c>
      <c r="I1281" s="184">
        <v>3.335</v>
      </c>
      <c r="J1281" s="184">
        <v>4.2028999999999996</v>
      </c>
      <c r="K1281" s="184">
        <v>4.0133000000000001</v>
      </c>
      <c r="L1281" s="184">
        <v>4.2694000000000001</v>
      </c>
      <c r="M1281" s="184">
        <v>4.5769000000000002</v>
      </c>
      <c r="N1281" s="184">
        <v>6.2103999999999999</v>
      </c>
      <c r="O1281" s="184">
        <v>5.6889000000000003</v>
      </c>
      <c r="P1281" s="184">
        <v>6.2023000000000001</v>
      </c>
      <c r="Q1281" s="184">
        <v>6.5965999999999996</v>
      </c>
      <c r="R1281" s="184">
        <v>4.9785000000000004</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44340</v>
      </c>
      <c r="E1282" s="184">
        <v>33.348100000000002</v>
      </c>
      <c r="F1282" s="184">
        <v>3.8319999999999999</v>
      </c>
      <c r="G1282" s="184">
        <v>3.8319999999999999</v>
      </c>
      <c r="H1282" s="184">
        <v>4.4443999999999999</v>
      </c>
      <c r="I1282" s="184">
        <v>3.8755999999999999</v>
      </c>
      <c r="J1282" s="184">
        <v>4.7466999999999997</v>
      </c>
      <c r="K1282" s="184">
        <v>4.5622999999999996</v>
      </c>
      <c r="L1282" s="184">
        <v>4.8194999999999997</v>
      </c>
      <c r="M1282" s="184">
        <v>5.1361999999999997</v>
      </c>
      <c r="N1282" s="184">
        <v>6.7885</v>
      </c>
      <c r="O1282" s="184">
        <v>6.2381000000000002</v>
      </c>
      <c r="P1282" s="184">
        <v>6.8296000000000001</v>
      </c>
      <c r="Q1282" s="184">
        <v>7.7016</v>
      </c>
      <c r="R1282" s="184">
        <v>5.5334000000000003</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44340</v>
      </c>
      <c r="E1283" s="184">
        <v>1353.8613</v>
      </c>
      <c r="F1283" s="184">
        <v>2.9824999999999999</v>
      </c>
      <c r="G1283" s="184">
        <v>2.9824999999999999</v>
      </c>
      <c r="H1283" s="184">
        <v>5.6959</v>
      </c>
      <c r="I1283" s="184">
        <v>4.9555999999999996</v>
      </c>
      <c r="J1283" s="184">
        <v>5.6174999999999997</v>
      </c>
      <c r="K1283" s="184">
        <v>5.1783000000000001</v>
      </c>
      <c r="L1283" s="184">
        <v>3.9739</v>
      </c>
      <c r="M1283" s="184">
        <v>4.8201999999999998</v>
      </c>
      <c r="N1283" s="184">
        <v>5.5393999999999997</v>
      </c>
      <c r="O1283" s="184">
        <v>7.5316999999999998</v>
      </c>
      <c r="P1283" s="184"/>
      <c r="Q1283" s="184">
        <v>7.3506999999999998</v>
      </c>
      <c r="R1283" s="184">
        <v>6.9275000000000002</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44340</v>
      </c>
      <c r="E1284" s="184">
        <v>1303.759</v>
      </c>
      <c r="F1284" s="184">
        <v>2.1821999999999999</v>
      </c>
      <c r="G1284" s="184">
        <v>2.1821999999999999</v>
      </c>
      <c r="H1284" s="184">
        <v>4.8895</v>
      </c>
      <c r="I1284" s="184">
        <v>4.1412000000000004</v>
      </c>
      <c r="J1284" s="184">
        <v>4.7969999999999997</v>
      </c>
      <c r="K1284" s="184">
        <v>4.3494999999999999</v>
      </c>
      <c r="L1284" s="184">
        <v>3.1398000000000001</v>
      </c>
      <c r="M1284" s="184">
        <v>3.9737</v>
      </c>
      <c r="N1284" s="184">
        <v>4.6779000000000002</v>
      </c>
      <c r="O1284" s="184">
        <v>6.6344000000000003</v>
      </c>
      <c r="P1284" s="184"/>
      <c r="Q1284" s="184">
        <v>6.4070999999999998</v>
      </c>
      <c r="R1284" s="184">
        <v>6.0601000000000003</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44340</v>
      </c>
      <c r="E1285" s="184">
        <v>1904.068</v>
      </c>
      <c r="F1285" s="184">
        <v>3.8919999999999999</v>
      </c>
      <c r="G1285" s="184">
        <v>3.8919999999999999</v>
      </c>
      <c r="H1285" s="184">
        <v>5.2648999999999999</v>
      </c>
      <c r="I1285" s="184">
        <v>3.9710999999999999</v>
      </c>
      <c r="J1285" s="184">
        <v>4.8921000000000001</v>
      </c>
      <c r="K1285" s="184">
        <v>5.0467000000000004</v>
      </c>
      <c r="L1285" s="184">
        <v>3.7204999999999999</v>
      </c>
      <c r="M1285" s="184">
        <v>4.6680999999999999</v>
      </c>
      <c r="N1285" s="184">
        <v>5.8897000000000004</v>
      </c>
      <c r="O1285" s="184">
        <v>6.7110000000000003</v>
      </c>
      <c r="P1285" s="184">
        <v>6.7751999999999999</v>
      </c>
      <c r="Q1285" s="184">
        <v>7.4095000000000004</v>
      </c>
      <c r="R1285" s="184">
        <v>5.8791000000000002</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44340</v>
      </c>
      <c r="E1286" s="184">
        <v>1793.8837000000001</v>
      </c>
      <c r="F1286" s="184">
        <v>3.2448000000000001</v>
      </c>
      <c r="G1286" s="184">
        <v>3.2448000000000001</v>
      </c>
      <c r="H1286" s="184">
        <v>4.6176000000000004</v>
      </c>
      <c r="I1286" s="184">
        <v>3.3246000000000002</v>
      </c>
      <c r="J1286" s="184">
        <v>4.2439</v>
      </c>
      <c r="K1286" s="184">
        <v>4.3756000000000004</v>
      </c>
      <c r="L1286" s="184">
        <v>3.0642999999999998</v>
      </c>
      <c r="M1286" s="184">
        <v>4.0077999999999996</v>
      </c>
      <c r="N1286" s="184">
        <v>5.2301000000000002</v>
      </c>
      <c r="O1286" s="184">
        <v>6.0266000000000002</v>
      </c>
      <c r="P1286" s="184">
        <v>6.0373999999999999</v>
      </c>
      <c r="Q1286" s="184">
        <v>4.5170000000000003</v>
      </c>
      <c r="R1286" s="184">
        <v>5.2183000000000002</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44340</v>
      </c>
      <c r="E1287" s="184">
        <v>2946.9337999999998</v>
      </c>
      <c r="F1287" s="184">
        <v>2.7738</v>
      </c>
      <c r="G1287" s="184">
        <v>2.7738</v>
      </c>
      <c r="H1287" s="184">
        <v>4.6463000000000001</v>
      </c>
      <c r="I1287" s="184">
        <v>4.7157999999999998</v>
      </c>
      <c r="J1287" s="184">
        <v>5.1146000000000003</v>
      </c>
      <c r="K1287" s="184">
        <v>5.8489000000000004</v>
      </c>
      <c r="L1287" s="184">
        <v>4.2854000000000001</v>
      </c>
      <c r="M1287" s="184">
        <v>5.1696999999999997</v>
      </c>
      <c r="N1287" s="184">
        <v>6.3391000000000002</v>
      </c>
      <c r="O1287" s="184">
        <v>7.0217999999999998</v>
      </c>
      <c r="P1287" s="184">
        <v>7.0044000000000004</v>
      </c>
      <c r="Q1287" s="184">
        <v>7.9145000000000003</v>
      </c>
      <c r="R1287" s="184">
        <v>6.1920000000000002</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44340</v>
      </c>
      <c r="E1288" s="184">
        <v>3047.3193999999999</v>
      </c>
      <c r="F1288" s="184">
        <v>3.4641000000000002</v>
      </c>
      <c r="G1288" s="184">
        <v>3.4641000000000002</v>
      </c>
      <c r="H1288" s="184">
        <v>5.3367000000000004</v>
      </c>
      <c r="I1288" s="184">
        <v>5.4067999999999996</v>
      </c>
      <c r="J1288" s="184">
        <v>5.8079000000000001</v>
      </c>
      <c r="K1288" s="184">
        <v>6.5494000000000003</v>
      </c>
      <c r="L1288" s="184">
        <v>4.9913999999999996</v>
      </c>
      <c r="M1288" s="184">
        <v>5.8883000000000001</v>
      </c>
      <c r="N1288" s="184">
        <v>7.0797999999999996</v>
      </c>
      <c r="O1288" s="184">
        <v>7.5495999999999999</v>
      </c>
      <c r="P1288" s="184">
        <v>7.4583000000000004</v>
      </c>
      <c r="Q1288" s="184">
        <v>8.2147000000000006</v>
      </c>
      <c r="R1288" s="184">
        <v>6.8127000000000004</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44340</v>
      </c>
      <c r="E1289" s="184">
        <v>23.478899999999999</v>
      </c>
      <c r="F1289" s="184">
        <v>3.1617999999999999</v>
      </c>
      <c r="G1289" s="184">
        <v>3.1617999999999999</v>
      </c>
      <c r="H1289" s="184">
        <v>4.6012000000000004</v>
      </c>
      <c r="I1289" s="184">
        <v>3.7252000000000001</v>
      </c>
      <c r="J1289" s="184">
        <v>4.2377000000000002</v>
      </c>
      <c r="K1289" s="184">
        <v>4.4101999999999997</v>
      </c>
      <c r="L1289" s="184">
        <v>3.6597</v>
      </c>
      <c r="M1289" s="184">
        <v>4.5712000000000002</v>
      </c>
      <c r="N1289" s="184">
        <v>2.077</v>
      </c>
      <c r="O1289" s="184">
        <v>-0.51949999999999996</v>
      </c>
      <c r="P1289" s="184">
        <v>2.5731000000000002</v>
      </c>
      <c r="Q1289" s="184">
        <v>6.3181000000000003</v>
      </c>
      <c r="R1289" s="184">
        <v>-4.3193999999999999</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44340</v>
      </c>
      <c r="E1290" s="184">
        <v>24.720199999999998</v>
      </c>
      <c r="F1290" s="184">
        <v>3.9386999999999999</v>
      </c>
      <c r="G1290" s="184">
        <v>3.9386999999999999</v>
      </c>
      <c r="H1290" s="184">
        <v>5.2998000000000003</v>
      </c>
      <c r="I1290" s="184">
        <v>4.4158999999999997</v>
      </c>
      <c r="J1290" s="184">
        <v>4.9264000000000001</v>
      </c>
      <c r="K1290" s="184">
        <v>5.1044999999999998</v>
      </c>
      <c r="L1290" s="184">
        <v>4.3560999999999996</v>
      </c>
      <c r="M1290" s="184">
        <v>5.2850000000000001</v>
      </c>
      <c r="N1290" s="184">
        <v>2.7953000000000001</v>
      </c>
      <c r="O1290" s="184">
        <v>0.19919999999999999</v>
      </c>
      <c r="P1290" s="184">
        <v>3.2534000000000001</v>
      </c>
      <c r="Q1290" s="184">
        <v>5.8686999999999996</v>
      </c>
      <c r="R1290" s="184">
        <v>-3.6232000000000002</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44340</v>
      </c>
      <c r="E1291" s="184">
        <v>2748.6095</v>
      </c>
      <c r="F1291" s="184">
        <v>3.6316999999999999</v>
      </c>
      <c r="G1291" s="184">
        <v>3.6316999999999999</v>
      </c>
      <c r="H1291" s="184">
        <v>4.7209000000000003</v>
      </c>
      <c r="I1291" s="184">
        <v>3.5423</v>
      </c>
      <c r="J1291" s="184">
        <v>4.3113000000000001</v>
      </c>
      <c r="K1291" s="184">
        <v>4.4443000000000001</v>
      </c>
      <c r="L1291" s="184">
        <v>3.4314</v>
      </c>
      <c r="M1291" s="184">
        <v>3.8214000000000001</v>
      </c>
      <c r="N1291" s="184">
        <v>9.7865000000000002</v>
      </c>
      <c r="O1291" s="184">
        <v>-0.42570000000000002</v>
      </c>
      <c r="P1291" s="184">
        <v>2.6459999999999999</v>
      </c>
      <c r="Q1291" s="184">
        <v>6.2409999999999997</v>
      </c>
      <c r="R1291" s="184">
        <v>-3.2749999999999999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44340</v>
      </c>
      <c r="E1292" s="184">
        <v>2866.3604</v>
      </c>
      <c r="F1292" s="184">
        <v>3.9615</v>
      </c>
      <c r="G1292" s="184">
        <v>3.9615</v>
      </c>
      <c r="H1292" s="184">
        <v>5.0523999999999996</v>
      </c>
      <c r="I1292" s="184">
        <v>3.8738999999999999</v>
      </c>
      <c r="J1292" s="184">
        <v>4.6428000000000003</v>
      </c>
      <c r="K1292" s="184">
        <v>4.8055000000000003</v>
      </c>
      <c r="L1292" s="184">
        <v>3.7850000000000001</v>
      </c>
      <c r="M1292" s="184">
        <v>4.1730999999999998</v>
      </c>
      <c r="N1292" s="184">
        <v>10.1325</v>
      </c>
      <c r="O1292" s="184">
        <v>-0.14019999999999999</v>
      </c>
      <c r="P1292" s="184">
        <v>2.9902000000000002</v>
      </c>
      <c r="Q1292" s="184">
        <v>5.5259999999999998</v>
      </c>
      <c r="R1292" s="184">
        <v>-3.0390999999999999</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44340</v>
      </c>
      <c r="E1293" s="184">
        <v>2766.2478000000001</v>
      </c>
      <c r="F1293" s="184">
        <v>0.91930000000000001</v>
      </c>
      <c r="G1293" s="184">
        <v>0.91930000000000001</v>
      </c>
      <c r="H1293" s="184">
        <v>4.2821999999999996</v>
      </c>
      <c r="I1293" s="184">
        <v>3.5350999999999999</v>
      </c>
      <c r="J1293" s="184">
        <v>3.7845</v>
      </c>
      <c r="K1293" s="184">
        <v>3.6579999999999999</v>
      </c>
      <c r="L1293" s="184">
        <v>3.0167999999999999</v>
      </c>
      <c r="M1293" s="184">
        <v>3.9007000000000001</v>
      </c>
      <c r="N1293" s="184">
        <v>4.5997000000000003</v>
      </c>
      <c r="O1293" s="184">
        <v>7.0396000000000001</v>
      </c>
      <c r="P1293" s="184">
        <v>7.0185000000000004</v>
      </c>
      <c r="Q1293" s="184">
        <v>7.6298000000000004</v>
      </c>
      <c r="R1293" s="184">
        <v>6.3749000000000002</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44340</v>
      </c>
      <c r="E1294" s="184">
        <v>2814.1833000000001</v>
      </c>
      <c r="F1294" s="184">
        <v>1.4142999999999999</v>
      </c>
      <c r="G1294" s="184">
        <v>1.4142999999999999</v>
      </c>
      <c r="H1294" s="184">
        <v>4.7866</v>
      </c>
      <c r="I1294" s="184">
        <v>4.0681000000000003</v>
      </c>
      <c r="J1294" s="184">
        <v>4.3339999999999996</v>
      </c>
      <c r="K1294" s="184">
        <v>4.2320000000000002</v>
      </c>
      <c r="L1294" s="184">
        <v>3.5314000000000001</v>
      </c>
      <c r="M1294" s="184">
        <v>4.4798999999999998</v>
      </c>
      <c r="N1294" s="184">
        <v>5.2135999999999996</v>
      </c>
      <c r="O1294" s="184">
        <v>7.4871999999999996</v>
      </c>
      <c r="P1294" s="184">
        <v>7.3319999999999999</v>
      </c>
      <c r="Q1294" s="184">
        <v>7.9946999999999999</v>
      </c>
      <c r="R1294" s="184">
        <v>6.9789000000000003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44340</v>
      </c>
      <c r="E1295" s="184">
        <v>27.292400000000001</v>
      </c>
      <c r="F1295" s="184">
        <v>3.835</v>
      </c>
      <c r="G1295" s="184">
        <v>3.835</v>
      </c>
      <c r="H1295" s="184">
        <v>5.1444000000000001</v>
      </c>
      <c r="I1295" s="184">
        <v>4.2674000000000003</v>
      </c>
      <c r="J1295" s="184">
        <v>4.6037999999999997</v>
      </c>
      <c r="K1295" s="184">
        <v>4.5735000000000001</v>
      </c>
      <c r="L1295" s="184">
        <v>3.7686999999999999</v>
      </c>
      <c r="M1295" s="184">
        <v>4.2858000000000001</v>
      </c>
      <c r="N1295" s="184">
        <v>4.9219999999999997</v>
      </c>
      <c r="O1295" s="184">
        <v>3.6381000000000001</v>
      </c>
      <c r="P1295" s="184">
        <v>5.1504000000000003</v>
      </c>
      <c r="Q1295" s="184">
        <v>6.8513000000000002</v>
      </c>
      <c r="R1295" s="184">
        <v>1.3366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44340</v>
      </c>
      <c r="E1296" s="184">
        <v>26.1145</v>
      </c>
      <c r="F1296" s="184">
        <v>3.1223000000000001</v>
      </c>
      <c r="G1296" s="184">
        <v>3.1223000000000001</v>
      </c>
      <c r="H1296" s="184">
        <v>4.4564000000000004</v>
      </c>
      <c r="I1296" s="184">
        <v>3.5790000000000002</v>
      </c>
      <c r="J1296" s="184">
        <v>3.9039000000000001</v>
      </c>
      <c r="K1296" s="184">
        <v>3.7448000000000001</v>
      </c>
      <c r="L1296" s="184">
        <v>3.0501</v>
      </c>
      <c r="M1296" s="184">
        <v>3.6295999999999999</v>
      </c>
      <c r="N1296" s="184">
        <v>4.2934000000000001</v>
      </c>
      <c r="O1296" s="184">
        <v>3.0731000000000002</v>
      </c>
      <c r="P1296" s="184">
        <v>4.5327000000000002</v>
      </c>
      <c r="Q1296" s="184">
        <v>7.0469999999999997</v>
      </c>
      <c r="R1296" s="184">
        <v>0.80620000000000003</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44340</v>
      </c>
      <c r="E1297" s="184">
        <v>3097.4926999999998</v>
      </c>
      <c r="F1297" s="184">
        <v>4.4614000000000003</v>
      </c>
      <c r="G1297" s="184">
        <v>4.4614000000000003</v>
      </c>
      <c r="H1297" s="184">
        <v>6.0818000000000003</v>
      </c>
      <c r="I1297" s="184">
        <v>4.5848000000000004</v>
      </c>
      <c r="J1297" s="184">
        <v>5.1520000000000001</v>
      </c>
      <c r="K1297" s="184">
        <v>5.1862000000000004</v>
      </c>
      <c r="L1297" s="184">
        <v>3.5586000000000002</v>
      </c>
      <c r="M1297" s="184">
        <v>4.5888</v>
      </c>
      <c r="N1297" s="184">
        <v>5.5086000000000004</v>
      </c>
      <c r="O1297" s="184">
        <v>5.34</v>
      </c>
      <c r="P1297" s="184">
        <v>6.0761000000000003</v>
      </c>
      <c r="Q1297" s="184">
        <v>7.4554</v>
      </c>
      <c r="R1297" s="184">
        <v>3.9432</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44340</v>
      </c>
      <c r="E1298" s="184">
        <v>31.121600000000001</v>
      </c>
      <c r="F1298" s="184">
        <v>0</v>
      </c>
      <c r="G1298" s="184">
        <v>0</v>
      </c>
      <c r="H1298" s="184">
        <v>0</v>
      </c>
      <c r="I1298" s="184">
        <v>0</v>
      </c>
      <c r="J1298" s="184">
        <v>0</v>
      </c>
      <c r="K1298" s="184">
        <v>0</v>
      </c>
      <c r="L1298" s="184">
        <v>0</v>
      </c>
      <c r="M1298" s="184">
        <v>0</v>
      </c>
      <c r="N1298" s="184">
        <v>-6.9821</v>
      </c>
      <c r="O1298" s="184"/>
      <c r="P1298" s="184"/>
      <c r="Q1298" s="184">
        <v>-18.395099999999999</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44340</v>
      </c>
      <c r="E1299" s="184">
        <v>3142.9596000000001</v>
      </c>
      <c r="F1299" s="184">
        <v>4.7652000000000001</v>
      </c>
      <c r="G1299" s="184">
        <v>4.7652000000000001</v>
      </c>
      <c r="H1299" s="184">
        <v>6.3804999999999996</v>
      </c>
      <c r="I1299" s="184">
        <v>4.84</v>
      </c>
      <c r="J1299" s="184">
        <v>5.3011999999999997</v>
      </c>
      <c r="K1299" s="184">
        <v>5.4074999999999998</v>
      </c>
      <c r="L1299" s="184">
        <v>3.7770999999999999</v>
      </c>
      <c r="M1299" s="184">
        <v>4.7976000000000001</v>
      </c>
      <c r="N1299" s="184">
        <v>5.7169999999999996</v>
      </c>
      <c r="O1299" s="184">
        <v>5.5349000000000004</v>
      </c>
      <c r="P1299" s="184">
        <v>6.2807000000000004</v>
      </c>
      <c r="Q1299" s="184">
        <v>7.4358000000000004</v>
      </c>
      <c r="R1299" s="184">
        <v>4.1311</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44340</v>
      </c>
      <c r="E1300" s="184">
        <v>31.466999999999999</v>
      </c>
      <c r="F1300" s="184">
        <v>0</v>
      </c>
      <c r="G1300" s="184">
        <v>0</v>
      </c>
      <c r="H1300" s="184">
        <v>0</v>
      </c>
      <c r="I1300" s="184">
        <v>0</v>
      </c>
      <c r="J1300" s="184">
        <v>0</v>
      </c>
      <c r="K1300" s="184">
        <v>0</v>
      </c>
      <c r="L1300" s="184">
        <v>0</v>
      </c>
      <c r="M1300" s="184">
        <v>0</v>
      </c>
      <c r="N1300" s="184">
        <v>-6.9821</v>
      </c>
      <c r="O1300" s="184"/>
      <c r="P1300" s="184"/>
      <c r="Q1300" s="184">
        <v>-18.396699999999999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44340</v>
      </c>
      <c r="E1301" s="184">
        <v>2663.2973000000002</v>
      </c>
      <c r="F1301" s="184">
        <v>3.2827000000000002</v>
      </c>
      <c r="G1301" s="184">
        <v>3.2827000000000002</v>
      </c>
      <c r="H1301" s="184">
        <v>4.9032999999999998</v>
      </c>
      <c r="I1301" s="184">
        <v>3.8677000000000001</v>
      </c>
      <c r="J1301" s="184">
        <v>4.6738999999999997</v>
      </c>
      <c r="K1301" s="184">
        <v>4.9272</v>
      </c>
      <c r="L1301" s="184">
        <v>3.7728000000000002</v>
      </c>
      <c r="M1301" s="184">
        <v>4.5031999999999996</v>
      </c>
      <c r="N1301" s="184">
        <v>5.3166000000000002</v>
      </c>
      <c r="O1301" s="184">
        <v>3.1438000000000001</v>
      </c>
      <c r="P1301" s="184">
        <v>4.8638000000000003</v>
      </c>
      <c r="Q1301" s="184">
        <v>6.6497999999999999</v>
      </c>
      <c r="R1301" s="184">
        <v>0.85089999999999999</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44340</v>
      </c>
      <c r="E1302" s="184">
        <v>2633.3305999999998</v>
      </c>
      <c r="F1302" s="184">
        <v>3.1924999999999999</v>
      </c>
      <c r="G1302" s="184">
        <v>3.1924999999999999</v>
      </c>
      <c r="H1302" s="184">
        <v>4.8131000000000004</v>
      </c>
      <c r="I1302" s="184">
        <v>3.7776000000000001</v>
      </c>
      <c r="J1302" s="184">
        <v>4.5834999999999999</v>
      </c>
      <c r="K1302" s="184">
        <v>4.8415999999999997</v>
      </c>
      <c r="L1302" s="184">
        <v>3.6913999999999998</v>
      </c>
      <c r="M1302" s="184">
        <v>4.4241000000000001</v>
      </c>
      <c r="N1302" s="184">
        <v>5.2351999999999999</v>
      </c>
      <c r="O1302" s="184">
        <v>3.0261999999999998</v>
      </c>
      <c r="P1302" s="184">
        <v>4.7298999999999998</v>
      </c>
      <c r="Q1302" s="184">
        <v>7.1104000000000003</v>
      </c>
      <c r="R1302" s="184">
        <v>0.75660000000000005</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4.2471425925925912</v>
      </c>
      <c r="G1303" s="186">
        <v>4.2471425925925912</v>
      </c>
      <c r="H1303" s="186">
        <v>4.3955388888888889</v>
      </c>
      <c r="I1303" s="186">
        <v>2.3438129629629629</v>
      </c>
      <c r="J1303" s="186">
        <v>4.3652888888888874</v>
      </c>
      <c r="K1303" s="186">
        <v>5.007614814814815</v>
      </c>
      <c r="L1303" s="186">
        <v>4.5095166666666637</v>
      </c>
      <c r="M1303" s="186">
        <v>5.2046944444444438</v>
      </c>
      <c r="N1303" s="186">
        <v>8.020675925925925</v>
      </c>
      <c r="O1303" s="186">
        <v>5.2625980769230782</v>
      </c>
      <c r="P1303" s="186">
        <v>6.0254840000000014</v>
      </c>
      <c r="Q1303" s="186">
        <v>6.2505981481481498</v>
      </c>
      <c r="R1303" s="186">
        <v>3.9173519230769225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3.5612499999999998</v>
      </c>
      <c r="G1304" s="186">
        <v>3.5612499999999998</v>
      </c>
      <c r="H1304" s="186">
        <v>4.7568000000000001</v>
      </c>
      <c r="I1304" s="186">
        <v>3.8747499999999997</v>
      </c>
      <c r="J1304" s="186">
        <v>4.6233000000000004</v>
      </c>
      <c r="K1304" s="186">
        <v>4.8586</v>
      </c>
      <c r="L1304" s="186">
        <v>3.7523</v>
      </c>
      <c r="M1304" s="186">
        <v>4.5715500000000002</v>
      </c>
      <c r="N1304" s="186">
        <v>5.8884000000000007</v>
      </c>
      <c r="O1304" s="186">
        <v>6.6727000000000007</v>
      </c>
      <c r="P1304" s="186">
        <v>6.8844499999999993</v>
      </c>
      <c r="Q1304" s="186">
        <v>7.48665</v>
      </c>
      <c r="R1304" s="186">
        <v>5.9695999999999998</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44340</v>
      </c>
      <c r="E1307" s="184">
        <v>25.820699999999999</v>
      </c>
      <c r="F1307" s="184">
        <v>6.7889999999999997</v>
      </c>
      <c r="G1307" s="184">
        <v>6.7889999999999997</v>
      </c>
      <c r="H1307" s="184">
        <v>12.5505</v>
      </c>
      <c r="I1307" s="184">
        <v>7.8487999999999998</v>
      </c>
      <c r="J1307" s="184">
        <v>7.8864999999999998</v>
      </c>
      <c r="K1307" s="184">
        <v>9.0585000000000004</v>
      </c>
      <c r="L1307" s="184">
        <v>9.3770000000000007</v>
      </c>
      <c r="M1307" s="184">
        <v>12.2981</v>
      </c>
      <c r="N1307" s="184">
        <v>16.442499999999999</v>
      </c>
      <c r="O1307" s="184">
        <v>4.3795000000000002</v>
      </c>
      <c r="P1307" s="184">
        <v>6.0149999999999997</v>
      </c>
      <c r="Q1307" s="184">
        <v>8.0702999999999996</v>
      </c>
      <c r="R1307" s="184">
        <v>4.3631000000000002</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44340</v>
      </c>
      <c r="E1308" s="184">
        <v>24.447600000000001</v>
      </c>
      <c r="F1308" s="184">
        <v>6.2240000000000002</v>
      </c>
      <c r="G1308" s="184">
        <v>6.2240000000000002</v>
      </c>
      <c r="H1308" s="184">
        <v>11.992800000000001</v>
      </c>
      <c r="I1308" s="184">
        <v>7.6687000000000003</v>
      </c>
      <c r="J1308" s="184">
        <v>7.4978999999999996</v>
      </c>
      <c r="K1308" s="184">
        <v>8.7551000000000005</v>
      </c>
      <c r="L1308" s="184">
        <v>8.9318000000000008</v>
      </c>
      <c r="M1308" s="184">
        <v>11.7217</v>
      </c>
      <c r="N1308" s="184">
        <v>15.72</v>
      </c>
      <c r="O1308" s="184">
        <v>3.6758999999999999</v>
      </c>
      <c r="P1308" s="184">
        <v>5.2633000000000001</v>
      </c>
      <c r="Q1308" s="184">
        <v>7.6203000000000003</v>
      </c>
      <c r="R1308" s="184">
        <v>3.6884000000000001</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44340</v>
      </c>
      <c r="E1309" s="184">
        <v>1.3931</v>
      </c>
      <c r="F1309" s="184">
        <v>0</v>
      </c>
      <c r="G1309" s="184">
        <v>0</v>
      </c>
      <c r="H1309" s="184">
        <v>0</v>
      </c>
      <c r="I1309" s="184">
        <v>0</v>
      </c>
      <c r="J1309" s="184">
        <v>0</v>
      </c>
      <c r="K1309" s="184">
        <v>0</v>
      </c>
      <c r="L1309" s="184">
        <v>0</v>
      </c>
      <c r="M1309" s="184">
        <v>0</v>
      </c>
      <c r="N1309" s="184">
        <v>0</v>
      </c>
      <c r="O1309" s="184"/>
      <c r="P1309" s="184"/>
      <c r="Q1309" s="184">
        <v>-16.715199999999999</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44340</v>
      </c>
      <c r="E1310" s="184">
        <v>1.3322000000000001</v>
      </c>
      <c r="F1310" s="184">
        <v>0</v>
      </c>
      <c r="G1310" s="184">
        <v>0</v>
      </c>
      <c r="H1310" s="184">
        <v>0</v>
      </c>
      <c r="I1310" s="184">
        <v>0</v>
      </c>
      <c r="J1310" s="184">
        <v>0</v>
      </c>
      <c r="K1310" s="184">
        <v>0</v>
      </c>
      <c r="L1310" s="184">
        <v>0</v>
      </c>
      <c r="M1310" s="184">
        <v>0</v>
      </c>
      <c r="N1310" s="184">
        <v>0</v>
      </c>
      <c r="O1310" s="184"/>
      <c r="P1310" s="184"/>
      <c r="Q1310" s="184">
        <v>-16.717199999999998</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44340</v>
      </c>
      <c r="E1311" s="184">
        <v>22.8841</v>
      </c>
      <c r="F1311" s="184">
        <v>2.2334000000000001</v>
      </c>
      <c r="G1311" s="184">
        <v>2.2334000000000001</v>
      </c>
      <c r="H1311" s="184">
        <v>8.1928999999999998</v>
      </c>
      <c r="I1311" s="184">
        <v>8.1026000000000007</v>
      </c>
      <c r="J1311" s="184">
        <v>9.3922000000000008</v>
      </c>
      <c r="K1311" s="184">
        <v>9.5714000000000006</v>
      </c>
      <c r="L1311" s="184">
        <v>6.335</v>
      </c>
      <c r="M1311" s="184">
        <v>9.1686999999999994</v>
      </c>
      <c r="N1311" s="184">
        <v>9.4671000000000003</v>
      </c>
      <c r="O1311" s="184">
        <v>8.9748000000000001</v>
      </c>
      <c r="P1311" s="184">
        <v>8.9527000000000001</v>
      </c>
      <c r="Q1311" s="184">
        <v>9.3018999999999998</v>
      </c>
      <c r="R1311" s="184">
        <v>8.6791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44340</v>
      </c>
      <c r="E1312" s="184">
        <v>21.411200000000001</v>
      </c>
      <c r="F1312" s="184">
        <v>1.5344</v>
      </c>
      <c r="G1312" s="184">
        <v>1.5344</v>
      </c>
      <c r="H1312" s="184">
        <v>7.4870999999999999</v>
      </c>
      <c r="I1312" s="184">
        <v>7.3876999999999997</v>
      </c>
      <c r="J1312" s="184">
        <v>8.6750000000000007</v>
      </c>
      <c r="K1312" s="184">
        <v>8.8504000000000005</v>
      </c>
      <c r="L1312" s="184">
        <v>5.6058000000000003</v>
      </c>
      <c r="M1312" s="184">
        <v>8.4128000000000007</v>
      </c>
      <c r="N1312" s="184">
        <v>8.6972000000000005</v>
      </c>
      <c r="O1312" s="184">
        <v>8.2413000000000007</v>
      </c>
      <c r="P1312" s="184">
        <v>8.2314000000000007</v>
      </c>
      <c r="Q1312" s="184">
        <v>8.6649999999999991</v>
      </c>
      <c r="R1312" s="184">
        <v>7.9316000000000004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44340</v>
      </c>
      <c r="E1313" s="184">
        <v>15.0413</v>
      </c>
      <c r="F1313" s="184">
        <v>5.1791</v>
      </c>
      <c r="G1313" s="184">
        <v>5.1791</v>
      </c>
      <c r="H1313" s="184">
        <v>9.4811999999999994</v>
      </c>
      <c r="I1313" s="184">
        <v>5.0711000000000004</v>
      </c>
      <c r="J1313" s="184">
        <v>7.2855999999999996</v>
      </c>
      <c r="K1313" s="184">
        <v>7.6943000000000001</v>
      </c>
      <c r="L1313" s="184">
        <v>2.3052000000000001</v>
      </c>
      <c r="M1313" s="184">
        <v>5.0189000000000004</v>
      </c>
      <c r="N1313" s="184">
        <v>4.2952000000000004</v>
      </c>
      <c r="O1313" s="184">
        <v>3.0718999999999999</v>
      </c>
      <c r="P1313" s="184">
        <v>4.2988999999999997</v>
      </c>
      <c r="Q1313" s="184">
        <v>5.8040000000000003</v>
      </c>
      <c r="R1313" s="184">
        <v>1.9790000000000001</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44340</v>
      </c>
      <c r="E1314" s="184">
        <v>15.8561</v>
      </c>
      <c r="F1314" s="184">
        <v>5.8343999999999996</v>
      </c>
      <c r="G1314" s="184">
        <v>5.8343999999999996</v>
      </c>
      <c r="H1314" s="184">
        <v>10.0823</v>
      </c>
      <c r="I1314" s="184">
        <v>5.6520000000000001</v>
      </c>
      <c r="J1314" s="184">
        <v>7.8715000000000002</v>
      </c>
      <c r="K1314" s="184">
        <v>8.2856000000000005</v>
      </c>
      <c r="L1314" s="184">
        <v>2.8936000000000002</v>
      </c>
      <c r="M1314" s="184">
        <v>5.5796000000000001</v>
      </c>
      <c r="N1314" s="184">
        <v>4.8342999999999998</v>
      </c>
      <c r="O1314" s="184">
        <v>3.7044000000000001</v>
      </c>
      <c r="P1314" s="184">
        <v>4.9943</v>
      </c>
      <c r="Q1314" s="184">
        <v>6.5792000000000002</v>
      </c>
      <c r="R1314" s="184">
        <v>2.5453000000000001</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44340</v>
      </c>
      <c r="E1315" s="184">
        <v>67.249300000000005</v>
      </c>
      <c r="F1315" s="184">
        <v>2.4971999999999999</v>
      </c>
      <c r="G1315" s="184">
        <v>2.4971999999999999</v>
      </c>
      <c r="H1315" s="184">
        <v>7.0110000000000001</v>
      </c>
      <c r="I1315" s="184">
        <v>7.1607000000000003</v>
      </c>
      <c r="J1315" s="184">
        <v>9.1895000000000007</v>
      </c>
      <c r="K1315" s="184">
        <v>8.7078000000000007</v>
      </c>
      <c r="L1315" s="184">
        <v>4.2366999999999999</v>
      </c>
      <c r="M1315" s="184">
        <v>6.2356999999999996</v>
      </c>
      <c r="N1315" s="184">
        <v>6.2411000000000003</v>
      </c>
      <c r="O1315" s="184">
        <v>5.9298999999999999</v>
      </c>
      <c r="P1315" s="184">
        <v>6.7992999999999997</v>
      </c>
      <c r="Q1315" s="184">
        <v>7.5323000000000002</v>
      </c>
      <c r="R1315" s="184">
        <v>5.6130000000000004</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44340</v>
      </c>
      <c r="E1316" s="184">
        <v>64.257599999999996</v>
      </c>
      <c r="F1316" s="184">
        <v>2.1021000000000001</v>
      </c>
      <c r="G1316" s="184">
        <v>2.1021000000000001</v>
      </c>
      <c r="H1316" s="184">
        <v>6.6218000000000004</v>
      </c>
      <c r="I1316" s="184">
        <v>6.7648000000000001</v>
      </c>
      <c r="J1316" s="184">
        <v>8.7870000000000008</v>
      </c>
      <c r="K1316" s="184">
        <v>8.2949000000000002</v>
      </c>
      <c r="L1316" s="184">
        <v>3.8294000000000001</v>
      </c>
      <c r="M1316" s="184">
        <v>5.8437999999999999</v>
      </c>
      <c r="N1316" s="184">
        <v>5.8483000000000001</v>
      </c>
      <c r="O1316" s="184">
        <v>5.4973999999999998</v>
      </c>
      <c r="P1316" s="184">
        <v>6.3131000000000004</v>
      </c>
      <c r="Q1316" s="184">
        <v>8.0300999999999991</v>
      </c>
      <c r="R1316" s="184">
        <v>5.1947000000000001</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44340</v>
      </c>
      <c r="E1317" s="184">
        <v>64.257599999999996</v>
      </c>
      <c r="F1317" s="184">
        <v>2.1021000000000001</v>
      </c>
      <c r="G1317" s="184">
        <v>2.1021000000000001</v>
      </c>
      <c r="H1317" s="184">
        <v>6.6218000000000004</v>
      </c>
      <c r="I1317" s="184">
        <v>6.7648000000000001</v>
      </c>
      <c r="J1317" s="184">
        <v>8.7870000000000008</v>
      </c>
      <c r="K1317" s="184">
        <v>8.2949000000000002</v>
      </c>
      <c r="L1317" s="184">
        <v>3.8294000000000001</v>
      </c>
      <c r="M1317" s="184">
        <v>5.8437999999999999</v>
      </c>
      <c r="N1317" s="184">
        <v>5.8483000000000001</v>
      </c>
      <c r="O1317" s="184">
        <v>5.4973999999999998</v>
      </c>
      <c r="P1317" s="184">
        <v>6.3131000000000004</v>
      </c>
      <c r="Q1317" s="184">
        <v>8.0300999999999991</v>
      </c>
      <c r="R1317" s="184">
        <v>5.1947000000000001</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44340</v>
      </c>
      <c r="E1322" s="184">
        <v>23.417100000000001</v>
      </c>
      <c r="F1322" s="184">
        <v>13.3674</v>
      </c>
      <c r="G1322" s="184">
        <v>13.3674</v>
      </c>
      <c r="H1322" s="184">
        <v>10.017099999999999</v>
      </c>
      <c r="I1322" s="184">
        <v>6.2496999999999998</v>
      </c>
      <c r="J1322" s="184">
        <v>7.1783000000000001</v>
      </c>
      <c r="K1322" s="184">
        <v>20.250900000000001</v>
      </c>
      <c r="L1322" s="184">
        <v>18.884</v>
      </c>
      <c r="M1322" s="184">
        <v>15.1096</v>
      </c>
      <c r="N1322" s="184">
        <v>9.6859000000000002</v>
      </c>
      <c r="O1322" s="184">
        <v>4.2948000000000004</v>
      </c>
      <c r="P1322" s="184">
        <v>6.0585000000000004</v>
      </c>
      <c r="Q1322" s="184">
        <v>7.7091000000000003</v>
      </c>
      <c r="R1322" s="184">
        <v>2.4436</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44340</v>
      </c>
      <c r="E1323" s="184">
        <v>24.959299999999999</v>
      </c>
      <c r="F1323" s="184">
        <v>13.3222</v>
      </c>
      <c r="G1323" s="184">
        <v>13.3222</v>
      </c>
      <c r="H1323" s="184">
        <v>10.005100000000001</v>
      </c>
      <c r="I1323" s="184">
        <v>6.2510000000000003</v>
      </c>
      <c r="J1323" s="184">
        <v>7.1760999999999999</v>
      </c>
      <c r="K1323" s="184">
        <v>20.417999999999999</v>
      </c>
      <c r="L1323" s="184">
        <v>19.348299999999998</v>
      </c>
      <c r="M1323" s="184">
        <v>15.6792</v>
      </c>
      <c r="N1323" s="184">
        <v>10.2956</v>
      </c>
      <c r="O1323" s="184">
        <v>5.0448000000000004</v>
      </c>
      <c r="P1323" s="184">
        <v>6.8102999999999998</v>
      </c>
      <c r="Q1323" s="184">
        <v>8.1073000000000004</v>
      </c>
      <c r="R1323" s="184">
        <v>3.1436000000000002</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44340</v>
      </c>
      <c r="E1324" s="184">
        <v>44.047499999999999</v>
      </c>
      <c r="F1324" s="184">
        <v>2.8180999999999998</v>
      </c>
      <c r="G1324" s="184">
        <v>2.8180999999999998</v>
      </c>
      <c r="H1324" s="184">
        <v>12.6617</v>
      </c>
      <c r="I1324" s="184">
        <v>11.085800000000001</v>
      </c>
      <c r="J1324" s="184">
        <v>12.183</v>
      </c>
      <c r="K1324" s="184">
        <v>9.8567</v>
      </c>
      <c r="L1324" s="184">
        <v>5.3061999999999996</v>
      </c>
      <c r="M1324" s="184">
        <v>8.9644999999999992</v>
      </c>
      <c r="N1324" s="184">
        <v>9.6601999999999997</v>
      </c>
      <c r="O1324" s="184">
        <v>8.5056999999999992</v>
      </c>
      <c r="P1324" s="184">
        <v>7.9565000000000001</v>
      </c>
      <c r="Q1324" s="184">
        <v>7.9821</v>
      </c>
      <c r="R1324" s="184">
        <v>8.7430000000000003</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44340</v>
      </c>
      <c r="E1325" s="184">
        <v>46.457599999999999</v>
      </c>
      <c r="F1325" s="184">
        <v>3.6151</v>
      </c>
      <c r="G1325" s="184">
        <v>3.6151</v>
      </c>
      <c r="H1325" s="184">
        <v>13.4695</v>
      </c>
      <c r="I1325" s="184">
        <v>11.900700000000001</v>
      </c>
      <c r="J1325" s="184">
        <v>13.0067</v>
      </c>
      <c r="K1325" s="184">
        <v>10.690899999999999</v>
      </c>
      <c r="L1325" s="184">
        <v>6.1448999999999998</v>
      </c>
      <c r="M1325" s="184">
        <v>9.8450000000000006</v>
      </c>
      <c r="N1325" s="184">
        <v>10.568099999999999</v>
      </c>
      <c r="O1325" s="184">
        <v>9.3848000000000003</v>
      </c>
      <c r="P1325" s="184">
        <v>8.7507999999999999</v>
      </c>
      <c r="Q1325" s="184">
        <v>8.9151000000000007</v>
      </c>
      <c r="R1325" s="184">
        <v>9.6278000000000006</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44340</v>
      </c>
      <c r="E1326" s="184">
        <v>34.501300000000001</v>
      </c>
      <c r="F1326" s="184">
        <v>4.6214000000000004</v>
      </c>
      <c r="G1326" s="184">
        <v>4.6214000000000004</v>
      </c>
      <c r="H1326" s="184">
        <v>9.6297999999999995</v>
      </c>
      <c r="I1326" s="184">
        <v>11.979200000000001</v>
      </c>
      <c r="J1326" s="184">
        <v>12.174799999999999</v>
      </c>
      <c r="K1326" s="184">
        <v>10.750500000000001</v>
      </c>
      <c r="L1326" s="184">
        <v>6.1086999999999998</v>
      </c>
      <c r="M1326" s="184">
        <v>9.7420000000000009</v>
      </c>
      <c r="N1326" s="184">
        <v>9.8961000000000006</v>
      </c>
      <c r="O1326" s="184">
        <v>8.7058</v>
      </c>
      <c r="P1326" s="184">
        <v>8.0924999999999994</v>
      </c>
      <c r="Q1326" s="184">
        <v>7.6981999999999999</v>
      </c>
      <c r="R1326" s="184">
        <v>9.8056000000000001</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44340</v>
      </c>
      <c r="E1327" s="184">
        <v>36.8752</v>
      </c>
      <c r="F1327" s="184">
        <v>5.2813999999999997</v>
      </c>
      <c r="G1327" s="184">
        <v>5.2813999999999997</v>
      </c>
      <c r="H1327" s="184">
        <v>10.286199999999999</v>
      </c>
      <c r="I1327" s="184">
        <v>12.6388</v>
      </c>
      <c r="J1327" s="184">
        <v>12.840199999999999</v>
      </c>
      <c r="K1327" s="184">
        <v>11.4716</v>
      </c>
      <c r="L1327" s="184">
        <v>6.8678999999999997</v>
      </c>
      <c r="M1327" s="184">
        <v>10.5047</v>
      </c>
      <c r="N1327" s="184">
        <v>10.656700000000001</v>
      </c>
      <c r="O1327" s="184">
        <v>9.4403000000000006</v>
      </c>
      <c r="P1327" s="184">
        <v>8.9237000000000002</v>
      </c>
      <c r="Q1327" s="184">
        <v>9.2172000000000001</v>
      </c>
      <c r="R1327" s="184">
        <v>10.5039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44340</v>
      </c>
      <c r="E1328" s="184">
        <v>39.209899999999998</v>
      </c>
      <c r="F1328" s="184">
        <v>6.3022999999999998</v>
      </c>
      <c r="G1328" s="184">
        <v>6.3022999999999998</v>
      </c>
      <c r="H1328" s="184">
        <v>9.0985999999999994</v>
      </c>
      <c r="I1328" s="184">
        <v>6.4858000000000002</v>
      </c>
      <c r="J1328" s="184">
        <v>8.6725999999999992</v>
      </c>
      <c r="K1328" s="184">
        <v>8.2792999999999992</v>
      </c>
      <c r="L1328" s="184">
        <v>2.5482999999999998</v>
      </c>
      <c r="M1328" s="184">
        <v>5.8452000000000002</v>
      </c>
      <c r="N1328" s="184">
        <v>6.0029000000000003</v>
      </c>
      <c r="O1328" s="184">
        <v>9.2586999999999993</v>
      </c>
      <c r="P1328" s="184">
        <v>8.3391999999999999</v>
      </c>
      <c r="Q1328" s="184">
        <v>8.5622000000000007</v>
      </c>
      <c r="R1328" s="184">
        <v>9.0723000000000003</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44340</v>
      </c>
      <c r="E1329" s="184">
        <v>37.042000000000002</v>
      </c>
      <c r="F1329" s="184">
        <v>5.5862999999999996</v>
      </c>
      <c r="G1329" s="184">
        <v>5.5862999999999996</v>
      </c>
      <c r="H1329" s="184">
        <v>8.4032</v>
      </c>
      <c r="I1329" s="184">
        <v>5.7842000000000002</v>
      </c>
      <c r="J1329" s="184">
        <v>7.9714999999999998</v>
      </c>
      <c r="K1329" s="184">
        <v>7.5730000000000004</v>
      </c>
      <c r="L1329" s="184">
        <v>1.8587</v>
      </c>
      <c r="M1329" s="184">
        <v>5.1391</v>
      </c>
      <c r="N1329" s="184">
        <v>5.2881</v>
      </c>
      <c r="O1329" s="184">
        <v>8.5393000000000008</v>
      </c>
      <c r="P1329" s="184">
        <v>7.6311999999999998</v>
      </c>
      <c r="Q1329" s="184">
        <v>7.5938999999999997</v>
      </c>
      <c r="R1329" s="184">
        <v>8.3454999999999995</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44340</v>
      </c>
      <c r="E1332" s="184">
        <v>17.588100000000001</v>
      </c>
      <c r="F1332" s="184">
        <v>3.5981999999999998</v>
      </c>
      <c r="G1332" s="184">
        <v>3.5981999999999998</v>
      </c>
      <c r="H1332" s="184">
        <v>11.707000000000001</v>
      </c>
      <c r="I1332" s="184">
        <v>8.0739999999999998</v>
      </c>
      <c r="J1332" s="184">
        <v>9.7263000000000002</v>
      </c>
      <c r="K1332" s="184">
        <v>9.1318999999999999</v>
      </c>
      <c r="L1332" s="184">
        <v>3.6858</v>
      </c>
      <c r="M1332" s="184">
        <v>8.4533000000000005</v>
      </c>
      <c r="N1332" s="184">
        <v>8.6994000000000007</v>
      </c>
      <c r="O1332" s="184">
        <v>7.0369000000000002</v>
      </c>
      <c r="P1332" s="184">
        <v>7.1981999999999999</v>
      </c>
      <c r="Q1332" s="184">
        <v>8.1805000000000003</v>
      </c>
      <c r="R1332" s="184">
        <v>6.8000999999999996</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44340</v>
      </c>
      <c r="E1333" s="184">
        <v>18.7605</v>
      </c>
      <c r="F1333" s="184">
        <v>4.6063000000000001</v>
      </c>
      <c r="G1333" s="184">
        <v>4.6063000000000001</v>
      </c>
      <c r="H1333" s="184">
        <v>12.649100000000001</v>
      </c>
      <c r="I1333" s="184">
        <v>9.0225000000000009</v>
      </c>
      <c r="J1333" s="184">
        <v>10.658200000000001</v>
      </c>
      <c r="K1333" s="184">
        <v>10.0078</v>
      </c>
      <c r="L1333" s="184">
        <v>4.6562000000000001</v>
      </c>
      <c r="M1333" s="184">
        <v>9.4779999999999998</v>
      </c>
      <c r="N1333" s="184">
        <v>9.7507999999999999</v>
      </c>
      <c r="O1333" s="184">
        <v>7.9520999999999997</v>
      </c>
      <c r="P1333" s="184">
        <v>8.1341000000000001</v>
      </c>
      <c r="Q1333" s="184">
        <v>9.1570999999999998</v>
      </c>
      <c r="R1333" s="184">
        <v>7.7594000000000003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44340</v>
      </c>
      <c r="E1334" s="184">
        <v>16.898299999999999</v>
      </c>
      <c r="F1334" s="184">
        <v>5.3303000000000003</v>
      </c>
      <c r="G1334" s="184">
        <v>5.3303000000000003</v>
      </c>
      <c r="H1334" s="184">
        <v>11.0082</v>
      </c>
      <c r="I1334" s="184">
        <v>8.0474999999999994</v>
      </c>
      <c r="J1334" s="184">
        <v>9.5528999999999993</v>
      </c>
      <c r="K1334" s="184">
        <v>9.5793999999999997</v>
      </c>
      <c r="L1334" s="184">
        <v>7.0345000000000004</v>
      </c>
      <c r="M1334" s="184">
        <v>11.222799999999999</v>
      </c>
      <c r="N1334" s="184">
        <v>11.4068</v>
      </c>
      <c r="O1334" s="184">
        <v>8.5289000000000001</v>
      </c>
      <c r="P1334" s="184">
        <v>8.2241999999999997</v>
      </c>
      <c r="Q1334" s="184">
        <v>8.6701999999999995</v>
      </c>
      <c r="R1334" s="184">
        <v>9.1084999999999994</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44340</v>
      </c>
      <c r="E1335" s="184">
        <v>15.984500000000001</v>
      </c>
      <c r="F1335" s="184">
        <v>4.4924999999999997</v>
      </c>
      <c r="G1335" s="184">
        <v>4.4924999999999997</v>
      </c>
      <c r="H1335" s="184">
        <v>10.132099999999999</v>
      </c>
      <c r="I1335" s="184">
        <v>7.1471999999999998</v>
      </c>
      <c r="J1335" s="184">
        <v>8.6518999999999995</v>
      </c>
      <c r="K1335" s="184">
        <v>8.6585999999999999</v>
      </c>
      <c r="L1335" s="184">
        <v>6.0716000000000001</v>
      </c>
      <c r="M1335" s="184">
        <v>10.191000000000001</v>
      </c>
      <c r="N1335" s="184">
        <v>10.361599999999999</v>
      </c>
      <c r="O1335" s="184">
        <v>7.5610999999999997</v>
      </c>
      <c r="P1335" s="184">
        <v>7.2641999999999998</v>
      </c>
      <c r="Q1335" s="184">
        <v>7.7168999999999999</v>
      </c>
      <c r="R1335" s="184">
        <v>8.1160999999999994</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44340</v>
      </c>
      <c r="E1336" s="184">
        <v>10.8071</v>
      </c>
      <c r="F1336" s="184">
        <v>0.67549999999999999</v>
      </c>
      <c r="G1336" s="184">
        <v>0.67549999999999999</v>
      </c>
      <c r="H1336" s="184">
        <v>6.4249999999999998</v>
      </c>
      <c r="I1336" s="184">
        <v>8.5923999999999996</v>
      </c>
      <c r="J1336" s="184">
        <v>7.8968999999999996</v>
      </c>
      <c r="K1336" s="184">
        <v>7.4847999999999999</v>
      </c>
      <c r="L1336" s="184">
        <v>4.7675999999999998</v>
      </c>
      <c r="M1336" s="184">
        <v>4.2348999999999997</v>
      </c>
      <c r="N1336" s="184">
        <v>2.8942000000000001</v>
      </c>
      <c r="O1336" s="184">
        <v>-8.0482999999999993</v>
      </c>
      <c r="P1336" s="184">
        <v>-2.0941999999999998</v>
      </c>
      <c r="Q1336" s="184">
        <v>1.1288</v>
      </c>
      <c r="R1336" s="184">
        <v>-13.1433</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44340</v>
      </c>
      <c r="E1337" s="184">
        <v>11.445</v>
      </c>
      <c r="F1337" s="184">
        <v>1.2758</v>
      </c>
      <c r="G1337" s="184">
        <v>1.2758</v>
      </c>
      <c r="H1337" s="184">
        <v>6.9798999999999998</v>
      </c>
      <c r="I1337" s="184">
        <v>9.1439000000000004</v>
      </c>
      <c r="J1337" s="184">
        <v>8.4445999999999994</v>
      </c>
      <c r="K1337" s="184">
        <v>8.0452999999999992</v>
      </c>
      <c r="L1337" s="184">
        <v>5.3297999999999996</v>
      </c>
      <c r="M1337" s="184">
        <v>4.8030999999999997</v>
      </c>
      <c r="N1337" s="184">
        <v>3.4611000000000001</v>
      </c>
      <c r="O1337" s="184">
        <v>-7.3388</v>
      </c>
      <c r="P1337" s="184">
        <v>-1.2677</v>
      </c>
      <c r="Q1337" s="184">
        <v>1.9710000000000001</v>
      </c>
      <c r="R1337" s="184">
        <v>-12.567600000000001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44340</v>
      </c>
      <c r="E1338" s="184">
        <v>4.2299999999999997E-2</v>
      </c>
      <c r="F1338" s="184">
        <v>28.831</v>
      </c>
      <c r="G1338" s="184">
        <v>28.831</v>
      </c>
      <c r="H1338" s="184">
        <v>12.3561</v>
      </c>
      <c r="I1338" s="184">
        <v>12.3855</v>
      </c>
      <c r="J1338" s="184">
        <v>11.2403</v>
      </c>
      <c r="K1338" s="184">
        <v>11.9741</v>
      </c>
      <c r="L1338" s="184">
        <v>-41.617899999999999</v>
      </c>
      <c r="M1338" s="184">
        <v>-30.308499999999999</v>
      </c>
      <c r="N1338" s="184">
        <v>-20.673200000000001</v>
      </c>
      <c r="O1338" s="184"/>
      <c r="P1338" s="184"/>
      <c r="Q1338" s="184">
        <v>-15.179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44340</v>
      </c>
      <c r="E1339" s="184">
        <v>4.4499999999999998E-2</v>
      </c>
      <c r="F1339" s="184">
        <v>27.4024</v>
      </c>
      <c r="G1339" s="184">
        <v>27.4024</v>
      </c>
      <c r="H1339" s="184">
        <v>11.7439</v>
      </c>
      <c r="I1339" s="184">
        <v>11.7704</v>
      </c>
      <c r="J1339" s="184">
        <v>13.379799999999999</v>
      </c>
      <c r="K1339" s="184">
        <v>11.3657</v>
      </c>
      <c r="L1339" s="184">
        <v>-41.697400000000002</v>
      </c>
      <c r="M1339" s="184">
        <v>-30.227699999999999</v>
      </c>
      <c r="N1339" s="184">
        <v>-20.705100000000002</v>
      </c>
      <c r="O1339" s="184"/>
      <c r="P1339" s="184"/>
      <c r="Q1339" s="184">
        <v>-15.167199999999999</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44340</v>
      </c>
      <c r="E1342" s="184">
        <v>42.014800000000001</v>
      </c>
      <c r="F1342" s="184">
        <v>1.7377</v>
      </c>
      <c r="G1342" s="184">
        <v>1.7377</v>
      </c>
      <c r="H1342" s="184">
        <v>10.931800000000001</v>
      </c>
      <c r="I1342" s="184">
        <v>8.1792999999999996</v>
      </c>
      <c r="J1342" s="184">
        <v>8.1607000000000003</v>
      </c>
      <c r="K1342" s="184">
        <v>7.6260000000000003</v>
      </c>
      <c r="L1342" s="184">
        <v>3.7193999999999998</v>
      </c>
      <c r="M1342" s="184">
        <v>8.2017000000000007</v>
      </c>
      <c r="N1342" s="184">
        <v>8.4603999999999999</v>
      </c>
      <c r="O1342" s="184">
        <v>10.291</v>
      </c>
      <c r="P1342" s="184">
        <v>10.1831</v>
      </c>
      <c r="Q1342" s="184">
        <v>10.048299999999999</v>
      </c>
      <c r="R1342" s="184">
        <v>10.662599999999999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44340</v>
      </c>
      <c r="E1343" s="184">
        <v>39.721499999999999</v>
      </c>
      <c r="F1343" s="184">
        <v>1.1947000000000001</v>
      </c>
      <c r="G1343" s="184">
        <v>1.1947000000000001</v>
      </c>
      <c r="H1343" s="184">
        <v>10.3911</v>
      </c>
      <c r="I1343" s="184">
        <v>7.6162000000000001</v>
      </c>
      <c r="J1343" s="184">
        <v>7.5865</v>
      </c>
      <c r="K1343" s="184">
        <v>7.0404999999999998</v>
      </c>
      <c r="L1343" s="184">
        <v>3.1415000000000002</v>
      </c>
      <c r="M1343" s="184">
        <v>7.6226000000000003</v>
      </c>
      <c r="N1343" s="184">
        <v>7.9020000000000001</v>
      </c>
      <c r="O1343" s="184">
        <v>9.7340999999999998</v>
      </c>
      <c r="P1343" s="184">
        <v>9.3674999999999997</v>
      </c>
      <c r="Q1343" s="184">
        <v>8.1707999999999998</v>
      </c>
      <c r="R1343" s="184">
        <v>10.1671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44340</v>
      </c>
      <c r="E1344" s="184">
        <v>58.296700000000001</v>
      </c>
      <c r="F1344" s="184">
        <v>3.9666000000000001</v>
      </c>
      <c r="G1344" s="184">
        <v>3.9666000000000001</v>
      </c>
      <c r="H1344" s="184">
        <v>10.5129</v>
      </c>
      <c r="I1344" s="184">
        <v>5.0993000000000004</v>
      </c>
      <c r="J1344" s="184">
        <v>6.9584000000000001</v>
      </c>
      <c r="K1344" s="184">
        <v>6.6920999999999999</v>
      </c>
      <c r="L1344" s="184">
        <v>1.5765</v>
      </c>
      <c r="M1344" s="184">
        <v>3.9274</v>
      </c>
      <c r="N1344" s="184">
        <v>4.4009</v>
      </c>
      <c r="O1344" s="184">
        <v>6.2949999999999999</v>
      </c>
      <c r="P1344" s="184">
        <v>6.5262000000000002</v>
      </c>
      <c r="Q1344" s="184">
        <v>7.8090000000000002</v>
      </c>
      <c r="R1344" s="184">
        <v>5.8872999999999998</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44340</v>
      </c>
      <c r="E1345" s="184">
        <v>62.690100000000001</v>
      </c>
      <c r="F1345" s="184">
        <v>4.9703999999999997</v>
      </c>
      <c r="G1345" s="184">
        <v>4.9703999999999997</v>
      </c>
      <c r="H1345" s="184">
        <v>11.520300000000001</v>
      </c>
      <c r="I1345" s="184">
        <v>6.1069000000000004</v>
      </c>
      <c r="J1345" s="184">
        <v>8.0690000000000008</v>
      </c>
      <c r="K1345" s="184">
        <v>7.9008000000000003</v>
      </c>
      <c r="L1345" s="184">
        <v>2.6034000000000002</v>
      </c>
      <c r="M1345" s="184">
        <v>4.9192</v>
      </c>
      <c r="N1345" s="184">
        <v>5.3799000000000001</v>
      </c>
      <c r="O1345" s="184">
        <v>7.2571000000000003</v>
      </c>
      <c r="P1345" s="184">
        <v>7.4874999999999998</v>
      </c>
      <c r="Q1345" s="184">
        <v>7.8125</v>
      </c>
      <c r="R1345" s="184">
        <v>6.8346</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44340</v>
      </c>
      <c r="E1346" s="184">
        <v>31.116700000000002</v>
      </c>
      <c r="F1346" s="184">
        <v>8.4123000000000001</v>
      </c>
      <c r="G1346" s="184">
        <v>8.4123000000000001</v>
      </c>
      <c r="H1346" s="184">
        <v>10.1747</v>
      </c>
      <c r="I1346" s="184">
        <v>12.0959</v>
      </c>
      <c r="J1346" s="184">
        <v>13.049899999999999</v>
      </c>
      <c r="K1346" s="184">
        <v>11.207000000000001</v>
      </c>
      <c r="L1346" s="184">
        <v>5.6852</v>
      </c>
      <c r="M1346" s="184">
        <v>8.1672999999999991</v>
      </c>
      <c r="N1346" s="184">
        <v>9.1419999999999995</v>
      </c>
      <c r="O1346" s="184">
        <v>3.3296000000000001</v>
      </c>
      <c r="P1346" s="184">
        <v>4.9939</v>
      </c>
      <c r="Q1346" s="184">
        <v>6.8392999999999997</v>
      </c>
      <c r="R1346" s="184">
        <v>1.6413</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44340</v>
      </c>
      <c r="E1347" s="184">
        <v>0.83730000000000004</v>
      </c>
      <c r="F1347" s="184">
        <v>0</v>
      </c>
      <c r="G1347" s="184">
        <v>0</v>
      </c>
      <c r="H1347" s="184">
        <v>0</v>
      </c>
      <c r="I1347" s="184">
        <v>0</v>
      </c>
      <c r="J1347" s="184">
        <v>0</v>
      </c>
      <c r="K1347" s="184">
        <v>0</v>
      </c>
      <c r="L1347" s="184">
        <v>0</v>
      </c>
      <c r="M1347" s="184">
        <v>0</v>
      </c>
      <c r="N1347" s="184">
        <v>0</v>
      </c>
      <c r="O1347" s="184"/>
      <c r="P1347" s="184"/>
      <c r="Q1347" s="184">
        <v>-23.314499999999999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44340</v>
      </c>
      <c r="E1348" s="184">
        <v>28.640499999999999</v>
      </c>
      <c r="F1348" s="184">
        <v>7.3960999999999997</v>
      </c>
      <c r="G1348" s="184">
        <v>7.3960999999999997</v>
      </c>
      <c r="H1348" s="184">
        <v>9.2468000000000004</v>
      </c>
      <c r="I1348" s="184">
        <v>11.1807</v>
      </c>
      <c r="J1348" s="184">
        <v>12.1404</v>
      </c>
      <c r="K1348" s="184">
        <v>10.211499999999999</v>
      </c>
      <c r="L1348" s="184">
        <v>4.6306000000000003</v>
      </c>
      <c r="M1348" s="184">
        <v>7.0833000000000004</v>
      </c>
      <c r="N1348" s="184">
        <v>8.0394000000000005</v>
      </c>
      <c r="O1348" s="184">
        <v>2.3748</v>
      </c>
      <c r="P1348" s="184">
        <v>4.0267999999999997</v>
      </c>
      <c r="Q1348" s="184">
        <v>5.8513000000000002</v>
      </c>
      <c r="R1348" s="184">
        <v>0.65690000000000004</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44340</v>
      </c>
      <c r="E1349" s="184">
        <v>0.7853</v>
      </c>
      <c r="F1349" s="184">
        <v>0</v>
      </c>
      <c r="G1349" s="184">
        <v>0</v>
      </c>
      <c r="H1349" s="184">
        <v>0</v>
      </c>
      <c r="I1349" s="184">
        <v>0</v>
      </c>
      <c r="J1349" s="184">
        <v>0</v>
      </c>
      <c r="K1349" s="184">
        <v>0</v>
      </c>
      <c r="L1349" s="184">
        <v>0</v>
      </c>
      <c r="M1349" s="184">
        <v>0</v>
      </c>
      <c r="N1349" s="184">
        <v>0</v>
      </c>
      <c r="O1349" s="184"/>
      <c r="P1349" s="184"/>
      <c r="Q1349" s="184">
        <v>-23.316299999999998</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44340</v>
      </c>
      <c r="E1350" s="184">
        <v>10.401300000000001</v>
      </c>
      <c r="F1350" s="184">
        <v>5.3830999999999998</v>
      </c>
      <c r="G1350" s="184">
        <v>5.3830999999999998</v>
      </c>
      <c r="H1350" s="184">
        <v>13.117100000000001</v>
      </c>
      <c r="I1350" s="184">
        <v>10.5197</v>
      </c>
      <c r="J1350" s="184">
        <v>13.1866</v>
      </c>
      <c r="K1350" s="184">
        <v>10.9254</v>
      </c>
      <c r="L1350" s="184">
        <v>3.4108000000000001</v>
      </c>
      <c r="M1350" s="184"/>
      <c r="N1350" s="184"/>
      <c r="O1350" s="184"/>
      <c r="P1350" s="184"/>
      <c r="Q1350" s="184">
        <v>5.8125</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44340</v>
      </c>
      <c r="E1351" s="184">
        <v>10.364800000000001</v>
      </c>
      <c r="F1351" s="184">
        <v>4.9321000000000002</v>
      </c>
      <c r="G1351" s="184">
        <v>4.9321000000000002</v>
      </c>
      <c r="H1351" s="184">
        <v>12.6579</v>
      </c>
      <c r="I1351" s="184">
        <v>10.0245</v>
      </c>
      <c r="J1351" s="184">
        <v>12.6762</v>
      </c>
      <c r="K1351" s="184">
        <v>10.4733</v>
      </c>
      <c r="L1351" s="184">
        <v>2.9192</v>
      </c>
      <c r="M1351" s="184"/>
      <c r="N1351" s="184"/>
      <c r="O1351" s="184"/>
      <c r="P1351" s="184"/>
      <c r="Q1351" s="184">
        <v>5.2838000000000003</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44340</v>
      </c>
      <c r="E1354" s="184">
        <v>8.6599999999999996E-2</v>
      </c>
      <c r="F1354" s="184">
        <v>14.0655</v>
      </c>
      <c r="G1354" s="184">
        <v>14.0655</v>
      </c>
      <c r="H1354" s="184">
        <v>12.0701</v>
      </c>
      <c r="I1354" s="184">
        <v>12.098100000000001</v>
      </c>
      <c r="J1354" s="184">
        <v>10.978300000000001</v>
      </c>
      <c r="K1354" s="184">
        <v>11.6897</v>
      </c>
      <c r="L1354" s="184">
        <v>-40.851399999999998</v>
      </c>
      <c r="M1354" s="184">
        <v>-24.777799999999999</v>
      </c>
      <c r="N1354" s="184">
        <v>-16.639600000000002</v>
      </c>
      <c r="O1354" s="184"/>
      <c r="P1354" s="184"/>
      <c r="Q1354" s="184">
        <v>-11.8565</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44340</v>
      </c>
      <c r="E1355" s="184">
        <v>8.3299999999999999E-2</v>
      </c>
      <c r="F1355" s="184">
        <v>0</v>
      </c>
      <c r="G1355" s="184">
        <v>0</v>
      </c>
      <c r="H1355" s="184">
        <v>6.2671999999999999</v>
      </c>
      <c r="I1355" s="184">
        <v>9.4234000000000009</v>
      </c>
      <c r="J1355" s="184">
        <v>11.417400000000001</v>
      </c>
      <c r="K1355" s="184">
        <v>11.1251</v>
      </c>
      <c r="L1355" s="184">
        <v>-41.217500000000001</v>
      </c>
      <c r="M1355" s="184">
        <v>-25.0442</v>
      </c>
      <c r="N1355" s="184">
        <v>-16.8568</v>
      </c>
      <c r="O1355" s="184"/>
      <c r="P1355" s="184"/>
      <c r="Q1355" s="184">
        <v>-12.0496</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44340</v>
      </c>
      <c r="E1356" s="184">
        <v>14.7898</v>
      </c>
      <c r="F1356" s="184">
        <v>6.3376000000000001</v>
      </c>
      <c r="G1356" s="184">
        <v>6.3376000000000001</v>
      </c>
      <c r="H1356" s="184">
        <v>11.6959</v>
      </c>
      <c r="I1356" s="184">
        <v>8.2406000000000006</v>
      </c>
      <c r="J1356" s="184">
        <v>7.5151000000000003</v>
      </c>
      <c r="K1356" s="184">
        <v>6.8822999999999999</v>
      </c>
      <c r="L1356" s="184">
        <v>2.7404999999999999</v>
      </c>
      <c r="M1356" s="184">
        <v>6.0324999999999998</v>
      </c>
      <c r="N1356" s="184">
        <v>2.3472</v>
      </c>
      <c r="O1356" s="184">
        <v>4.2557</v>
      </c>
      <c r="P1356" s="184">
        <v>5.9115000000000002</v>
      </c>
      <c r="Q1356" s="184">
        <v>6.5664999999999996</v>
      </c>
      <c r="R1356" s="184">
        <v>2.9651999999999998</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44340</v>
      </c>
      <c r="E1357" s="184">
        <v>14.1661</v>
      </c>
      <c r="F1357" s="184">
        <v>5.6711</v>
      </c>
      <c r="G1357" s="184">
        <v>5.6711</v>
      </c>
      <c r="H1357" s="184">
        <v>11.065899999999999</v>
      </c>
      <c r="I1357" s="184">
        <v>7.6045999999999996</v>
      </c>
      <c r="J1357" s="184">
        <v>6.8803999999999998</v>
      </c>
      <c r="K1357" s="184">
        <v>6.2485999999999997</v>
      </c>
      <c r="L1357" s="184">
        <v>2.1173999999999999</v>
      </c>
      <c r="M1357" s="184">
        <v>5.4108000000000001</v>
      </c>
      <c r="N1357" s="184">
        <v>1.7561</v>
      </c>
      <c r="O1357" s="184">
        <v>3.5684</v>
      </c>
      <c r="P1357" s="184">
        <v>5.2313999999999998</v>
      </c>
      <c r="Q1357" s="184">
        <v>5.8228999999999997</v>
      </c>
      <c r="R1357" s="184">
        <v>2.2827000000000002</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5.6021731707317066</v>
      </c>
      <c r="G1358" s="186">
        <v>5.6021731707317066</v>
      </c>
      <c r="H1358" s="186">
        <v>9.177209756097561</v>
      </c>
      <c r="I1358" s="186">
        <v>7.7358292682926857</v>
      </c>
      <c r="J1358" s="186">
        <v>8.6523219512195109</v>
      </c>
      <c r="K1358" s="186">
        <v>8.8066756097560965</v>
      </c>
      <c r="L1358" s="186">
        <v>0.31991951219512077</v>
      </c>
      <c r="M1358" s="186">
        <v>3.5985153846153857</v>
      </c>
      <c r="N1358" s="186">
        <v>4.3224282051282055</v>
      </c>
      <c r="O1358" s="186">
        <v>5.643364516129032</v>
      </c>
      <c r="P1358" s="186">
        <v>6.4816290322580654</v>
      </c>
      <c r="Q1358" s="186">
        <v>2.63278536585366</v>
      </c>
      <c r="R1358" s="186">
        <v>4.9691967741935477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4.6214000000000004</v>
      </c>
      <c r="G1359" s="186">
        <v>4.6214000000000004</v>
      </c>
      <c r="H1359" s="186">
        <v>10.132099999999999</v>
      </c>
      <c r="I1359" s="186">
        <v>7.8487999999999998</v>
      </c>
      <c r="J1359" s="186">
        <v>8.6725999999999992</v>
      </c>
      <c r="K1359" s="186">
        <v>8.7551000000000005</v>
      </c>
      <c r="L1359" s="186">
        <v>3.7193999999999998</v>
      </c>
      <c r="M1359" s="186">
        <v>6.0324999999999998</v>
      </c>
      <c r="N1359" s="186">
        <v>6.0029000000000003</v>
      </c>
      <c r="O1359" s="186">
        <v>6.2949999999999999</v>
      </c>
      <c r="P1359" s="186">
        <v>6.8102999999999998</v>
      </c>
      <c r="Q1359" s="186">
        <v>7.6203000000000003</v>
      </c>
      <c r="R1359" s="186">
        <v>5.8872999999999998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44340</v>
      </c>
      <c r="E1362" s="184">
        <v>99.138599999999997</v>
      </c>
      <c r="F1362" s="184">
        <v>4.8003999999999998</v>
      </c>
      <c r="G1362" s="184">
        <v>4.8003999999999998</v>
      </c>
      <c r="H1362" s="184">
        <v>12.4581</v>
      </c>
      <c r="I1362" s="184">
        <v>10.1297</v>
      </c>
      <c r="J1362" s="184">
        <v>12.339399999999999</v>
      </c>
      <c r="K1362" s="184">
        <v>12.804600000000001</v>
      </c>
      <c r="L1362" s="184">
        <v>3.5099</v>
      </c>
      <c r="M1362" s="184">
        <v>7.3882000000000003</v>
      </c>
      <c r="N1362" s="184">
        <v>6.9596</v>
      </c>
      <c r="O1362" s="184">
        <v>9.7586999999999993</v>
      </c>
      <c r="P1362" s="184">
        <v>8.1647999999999996</v>
      </c>
      <c r="Q1362" s="184">
        <v>9.3712999999999997</v>
      </c>
      <c r="R1362" s="184">
        <v>9.9061000000000003</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44340</v>
      </c>
      <c r="E1363" s="184">
        <v>105.0331</v>
      </c>
      <c r="F1363" s="184">
        <v>5.2032999999999996</v>
      </c>
      <c r="G1363" s="184">
        <v>5.2032999999999996</v>
      </c>
      <c r="H1363" s="184">
        <v>12.8597</v>
      </c>
      <c r="I1363" s="184">
        <v>10.5297</v>
      </c>
      <c r="J1363" s="184">
        <v>12.744300000000001</v>
      </c>
      <c r="K1363" s="184">
        <v>13.215400000000001</v>
      </c>
      <c r="L1363" s="184">
        <v>3.9354</v>
      </c>
      <c r="M1363" s="184">
        <v>7.8479999999999999</v>
      </c>
      <c r="N1363" s="184">
        <v>7.4364999999999997</v>
      </c>
      <c r="O1363" s="184">
        <v>10.467700000000001</v>
      </c>
      <c r="P1363" s="184">
        <v>8.9146000000000001</v>
      </c>
      <c r="Q1363" s="184">
        <v>8.7614999999999998</v>
      </c>
      <c r="R1363" s="184">
        <v>10.5299</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44340</v>
      </c>
      <c r="E1364" s="184">
        <v>49.018099999999997</v>
      </c>
      <c r="F1364" s="184">
        <v>7.8235999999999999</v>
      </c>
      <c r="G1364" s="184">
        <v>7.8235999999999999</v>
      </c>
      <c r="H1364" s="184">
        <v>9.9756999999999998</v>
      </c>
      <c r="I1364" s="184">
        <v>8.0185999999999993</v>
      </c>
      <c r="J1364" s="184">
        <v>10.024100000000001</v>
      </c>
      <c r="K1364" s="184">
        <v>9.6465999999999994</v>
      </c>
      <c r="L1364" s="184">
        <v>3.3628</v>
      </c>
      <c r="M1364" s="184">
        <v>6.5216000000000003</v>
      </c>
      <c r="N1364" s="184">
        <v>5.8385999999999996</v>
      </c>
      <c r="O1364" s="184">
        <v>9.7329000000000008</v>
      </c>
      <c r="P1364" s="184">
        <v>8.7748000000000008</v>
      </c>
      <c r="Q1364" s="184">
        <v>8.7978000000000005</v>
      </c>
      <c r="R1364" s="184">
        <v>9.7705000000000002</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44340</v>
      </c>
      <c r="E1365" s="184">
        <v>45.787999999999997</v>
      </c>
      <c r="F1365" s="184">
        <v>6.7263999999999999</v>
      </c>
      <c r="G1365" s="184">
        <v>6.7263999999999999</v>
      </c>
      <c r="H1365" s="184">
        <v>8.8863000000000003</v>
      </c>
      <c r="I1365" s="184">
        <v>6.9194000000000004</v>
      </c>
      <c r="J1365" s="184">
        <v>8.8841000000000001</v>
      </c>
      <c r="K1365" s="184">
        <v>8.4876000000000005</v>
      </c>
      <c r="L1365" s="184">
        <v>2.2155999999999998</v>
      </c>
      <c r="M1365" s="184">
        <v>5.3404999999999996</v>
      </c>
      <c r="N1365" s="184">
        <v>4.6528999999999998</v>
      </c>
      <c r="O1365" s="184">
        <v>8.5947999999999993</v>
      </c>
      <c r="P1365" s="184">
        <v>7.7511999999999999</v>
      </c>
      <c r="Q1365" s="184">
        <v>8.4807000000000006</v>
      </c>
      <c r="R1365" s="184">
        <v>8.57</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44340</v>
      </c>
      <c r="E1366" s="184">
        <v>47.050699999999999</v>
      </c>
      <c r="F1366" s="184">
        <v>5.8209999999999997</v>
      </c>
      <c r="G1366" s="184">
        <v>5.8209999999999997</v>
      </c>
      <c r="H1366" s="184">
        <v>9.0477000000000007</v>
      </c>
      <c r="I1366" s="184">
        <v>6.7832999999999997</v>
      </c>
      <c r="J1366" s="184">
        <v>9.3018999999999998</v>
      </c>
      <c r="K1366" s="184">
        <v>6.9512999999999998</v>
      </c>
      <c r="L1366" s="184">
        <v>2.0929000000000002</v>
      </c>
      <c r="M1366" s="184">
        <v>5.4466000000000001</v>
      </c>
      <c r="N1366" s="184">
        <v>4.8216999999999999</v>
      </c>
      <c r="O1366" s="184">
        <v>7.6811999999999996</v>
      </c>
      <c r="P1366" s="184">
        <v>6.5433000000000003</v>
      </c>
      <c r="Q1366" s="184">
        <v>7.7634999999999996</v>
      </c>
      <c r="R1366" s="184">
        <v>7.6616999999999997</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44340</v>
      </c>
      <c r="E1367" s="184">
        <v>49.991</v>
      </c>
      <c r="F1367" s="184">
        <v>6.7209000000000003</v>
      </c>
      <c r="G1367" s="184">
        <v>6.7209000000000003</v>
      </c>
      <c r="H1367" s="184">
        <v>9.9487000000000005</v>
      </c>
      <c r="I1367" s="184">
        <v>7.7309999999999999</v>
      </c>
      <c r="J1367" s="184">
        <v>10.3497</v>
      </c>
      <c r="K1367" s="184">
        <v>8.0305999999999997</v>
      </c>
      <c r="L1367" s="184">
        <v>3.0283000000000002</v>
      </c>
      <c r="M1367" s="184">
        <v>6.2880000000000003</v>
      </c>
      <c r="N1367" s="184">
        <v>5.5846999999999998</v>
      </c>
      <c r="O1367" s="184">
        <v>8.2957000000000001</v>
      </c>
      <c r="P1367" s="184">
        <v>7.2023999999999999</v>
      </c>
      <c r="Q1367" s="184">
        <v>7.8651</v>
      </c>
      <c r="R1367" s="184">
        <v>8.3208000000000002</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44340</v>
      </c>
      <c r="E1368" s="184">
        <v>34.750300000000003</v>
      </c>
      <c r="F1368" s="184">
        <v>4.4131</v>
      </c>
      <c r="G1368" s="184">
        <v>4.4131</v>
      </c>
      <c r="H1368" s="184">
        <v>9.0035000000000007</v>
      </c>
      <c r="I1368" s="184">
        <v>6.3625999999999996</v>
      </c>
      <c r="J1368" s="184">
        <v>10.635999999999999</v>
      </c>
      <c r="K1368" s="184">
        <v>8.2417999999999996</v>
      </c>
      <c r="L1368" s="184">
        <v>0.46820000000000001</v>
      </c>
      <c r="M1368" s="184">
        <v>4.6604000000000001</v>
      </c>
      <c r="N1368" s="184">
        <v>3.2246000000000001</v>
      </c>
      <c r="O1368" s="184">
        <v>8.3655000000000008</v>
      </c>
      <c r="P1368" s="184">
        <v>6.5841000000000003</v>
      </c>
      <c r="Q1368" s="184">
        <v>6.9782000000000002</v>
      </c>
      <c r="R1368" s="184">
        <v>7.5749000000000004</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44340</v>
      </c>
      <c r="E1369" s="184">
        <v>37.128999999999998</v>
      </c>
      <c r="F1369" s="184">
        <v>5.2451999999999996</v>
      </c>
      <c r="G1369" s="184">
        <v>5.2451999999999996</v>
      </c>
      <c r="H1369" s="184">
        <v>9.8351000000000006</v>
      </c>
      <c r="I1369" s="184">
        <v>7.2031999999999998</v>
      </c>
      <c r="J1369" s="184">
        <v>11.4794</v>
      </c>
      <c r="K1369" s="184">
        <v>9.0957000000000008</v>
      </c>
      <c r="L1369" s="184">
        <v>1.3087</v>
      </c>
      <c r="M1369" s="184">
        <v>5.5292000000000003</v>
      </c>
      <c r="N1369" s="184">
        <v>4.0921000000000003</v>
      </c>
      <c r="O1369" s="184">
        <v>9.2409999999999997</v>
      </c>
      <c r="P1369" s="184">
        <v>7.4215999999999998</v>
      </c>
      <c r="Q1369" s="184">
        <v>7.6368</v>
      </c>
      <c r="R1369" s="184">
        <v>8.4739000000000004</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44340</v>
      </c>
      <c r="E1370" s="184">
        <v>31.282800000000002</v>
      </c>
      <c r="F1370" s="184">
        <v>-0.97219999999999995</v>
      </c>
      <c r="G1370" s="184">
        <v>-0.97219999999999995</v>
      </c>
      <c r="H1370" s="184">
        <v>9.7189999999999994</v>
      </c>
      <c r="I1370" s="184">
        <v>9.0571999999999999</v>
      </c>
      <c r="J1370" s="184">
        <v>10.5533</v>
      </c>
      <c r="K1370" s="184">
        <v>9.7315000000000005</v>
      </c>
      <c r="L1370" s="184">
        <v>2.7847</v>
      </c>
      <c r="M1370" s="184">
        <v>6.2984999999999998</v>
      </c>
      <c r="N1370" s="184">
        <v>6.7237999999999998</v>
      </c>
      <c r="O1370" s="184">
        <v>9.3607999999999993</v>
      </c>
      <c r="P1370" s="184">
        <v>8.1318000000000001</v>
      </c>
      <c r="Q1370" s="184">
        <v>9.3399000000000001</v>
      </c>
      <c r="R1370" s="184">
        <v>9.6335999999999995</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44340</v>
      </c>
      <c r="E1371" s="184">
        <v>32.476799999999997</v>
      </c>
      <c r="F1371" s="184">
        <v>-0.3372</v>
      </c>
      <c r="G1371" s="184">
        <v>-0.3372</v>
      </c>
      <c r="H1371" s="184">
        <v>10.360200000000001</v>
      </c>
      <c r="I1371" s="184">
        <v>9.6931999999999992</v>
      </c>
      <c r="J1371" s="184">
        <v>11.199299999999999</v>
      </c>
      <c r="K1371" s="184">
        <v>10.385300000000001</v>
      </c>
      <c r="L1371" s="184">
        <v>3.4277000000000002</v>
      </c>
      <c r="M1371" s="184">
        <v>6.9409000000000001</v>
      </c>
      <c r="N1371" s="184">
        <v>7.3564999999999996</v>
      </c>
      <c r="O1371" s="184">
        <v>9.9802</v>
      </c>
      <c r="P1371" s="184">
        <v>8.7364999999999995</v>
      </c>
      <c r="Q1371" s="184">
        <v>8.9259000000000004</v>
      </c>
      <c r="R1371" s="184">
        <v>10.2409</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44340</v>
      </c>
      <c r="E1372" s="184">
        <v>57.121499999999997</v>
      </c>
      <c r="F1372" s="184">
        <v>5.5617000000000001</v>
      </c>
      <c r="G1372" s="184">
        <v>5.5617000000000001</v>
      </c>
      <c r="H1372" s="184">
        <v>9.0894999999999992</v>
      </c>
      <c r="I1372" s="184">
        <v>6.8139000000000003</v>
      </c>
      <c r="J1372" s="184">
        <v>9.4141999999999992</v>
      </c>
      <c r="K1372" s="184">
        <v>8.7271000000000001</v>
      </c>
      <c r="L1372" s="184">
        <v>1.17</v>
      </c>
      <c r="M1372" s="184">
        <v>5.6405000000000003</v>
      </c>
      <c r="N1372" s="184">
        <v>4.3623000000000003</v>
      </c>
      <c r="O1372" s="184">
        <v>10.139799999999999</v>
      </c>
      <c r="P1372" s="184">
        <v>8.9324999999999992</v>
      </c>
      <c r="Q1372" s="184">
        <v>9.0486000000000004</v>
      </c>
      <c r="R1372" s="184">
        <v>9.7335999999999991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44340</v>
      </c>
      <c r="E1373" s="184">
        <v>53.644199999999998</v>
      </c>
      <c r="F1373" s="184">
        <v>4.9236000000000004</v>
      </c>
      <c r="G1373" s="184">
        <v>4.9236000000000004</v>
      </c>
      <c r="H1373" s="184">
        <v>8.4410000000000007</v>
      </c>
      <c r="I1373" s="184">
        <v>6.1624999999999996</v>
      </c>
      <c r="J1373" s="184">
        <v>8.7607999999999997</v>
      </c>
      <c r="K1373" s="184">
        <v>8.0213999999999999</v>
      </c>
      <c r="L1373" s="184">
        <v>0.51029999999999998</v>
      </c>
      <c r="M1373" s="184">
        <v>4.9691000000000001</v>
      </c>
      <c r="N1373" s="184">
        <v>3.6962000000000002</v>
      </c>
      <c r="O1373" s="184">
        <v>9.4465000000000003</v>
      </c>
      <c r="P1373" s="184">
        <v>8.1334999999999997</v>
      </c>
      <c r="Q1373" s="184">
        <v>8.3798999999999992</v>
      </c>
      <c r="R1373" s="184">
        <v>9.0502000000000002</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44340</v>
      </c>
      <c r="E1374" s="184">
        <v>50.065300000000001</v>
      </c>
      <c r="F1374" s="184">
        <v>3.0871</v>
      </c>
      <c r="G1374" s="184">
        <v>3.0871</v>
      </c>
      <c r="H1374" s="184">
        <v>4.1276000000000002</v>
      </c>
      <c r="I1374" s="184">
        <v>2.5541999999999998</v>
      </c>
      <c r="J1374" s="184">
        <v>4.5137999999999998</v>
      </c>
      <c r="K1374" s="184">
        <v>4.1078000000000001</v>
      </c>
      <c r="L1374" s="184">
        <v>-0.33139999999999997</v>
      </c>
      <c r="M1374" s="184">
        <v>3.1553</v>
      </c>
      <c r="N1374" s="184">
        <v>3.9058999999999999</v>
      </c>
      <c r="O1374" s="184">
        <v>2.2166000000000001</v>
      </c>
      <c r="P1374" s="184">
        <v>3.2294</v>
      </c>
      <c r="Q1374" s="184">
        <v>6.3094999999999999</v>
      </c>
      <c r="R1374" s="184">
        <v>-0.25609999999999999</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44340</v>
      </c>
      <c r="E1375" s="184">
        <v>54.439500000000002</v>
      </c>
      <c r="F1375" s="184">
        <v>4.0911999999999997</v>
      </c>
      <c r="G1375" s="184">
        <v>4.0911999999999997</v>
      </c>
      <c r="H1375" s="184">
        <v>5.1292999999999997</v>
      </c>
      <c r="I1375" s="184">
        <v>3.5583</v>
      </c>
      <c r="J1375" s="184">
        <v>5.5171000000000001</v>
      </c>
      <c r="K1375" s="184">
        <v>5.1186999999999996</v>
      </c>
      <c r="L1375" s="184">
        <v>0.66930000000000001</v>
      </c>
      <c r="M1375" s="184">
        <v>4.1829000000000001</v>
      </c>
      <c r="N1375" s="184">
        <v>4.9504999999999999</v>
      </c>
      <c r="O1375" s="184">
        <v>3.2444000000000002</v>
      </c>
      <c r="P1375" s="184">
        <v>4.2671000000000001</v>
      </c>
      <c r="Q1375" s="184">
        <v>5.6952999999999996</v>
      </c>
      <c r="R1375" s="184">
        <v>0.74729999999999996</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44340</v>
      </c>
      <c r="E1376" s="184">
        <v>65.574399999999997</v>
      </c>
      <c r="F1376" s="184">
        <v>12.4811</v>
      </c>
      <c r="G1376" s="184">
        <v>12.4811</v>
      </c>
      <c r="H1376" s="184">
        <v>9.1205999999999996</v>
      </c>
      <c r="I1376" s="184">
        <v>11.1922</v>
      </c>
      <c r="J1376" s="184">
        <v>11.172800000000001</v>
      </c>
      <c r="K1376" s="184">
        <v>7.4612999999999996</v>
      </c>
      <c r="L1376" s="184">
        <v>2.8593999999999999</v>
      </c>
      <c r="M1376" s="184">
        <v>7.2766999999999999</v>
      </c>
      <c r="N1376" s="184">
        <v>5.9981</v>
      </c>
      <c r="O1376" s="184">
        <v>10.147500000000001</v>
      </c>
      <c r="P1376" s="184">
        <v>8.4061000000000003</v>
      </c>
      <c r="Q1376" s="184">
        <v>8.3981999999999992</v>
      </c>
      <c r="R1376" s="184">
        <v>10.206099999999999</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44340</v>
      </c>
      <c r="E1377" s="184">
        <v>60.995600000000003</v>
      </c>
      <c r="F1377" s="184">
        <v>11.440300000000001</v>
      </c>
      <c r="G1377" s="184">
        <v>11.440300000000001</v>
      </c>
      <c r="H1377" s="184">
        <v>8.0823999999999998</v>
      </c>
      <c r="I1377" s="184">
        <v>10.1524</v>
      </c>
      <c r="J1377" s="184">
        <v>10.1319</v>
      </c>
      <c r="K1377" s="184">
        <v>6.3491</v>
      </c>
      <c r="L1377" s="184">
        <v>1.7547999999999999</v>
      </c>
      <c r="M1377" s="184">
        <v>6.1414999999999997</v>
      </c>
      <c r="N1377" s="184">
        <v>4.8497000000000003</v>
      </c>
      <c r="O1377" s="184">
        <v>9.0235000000000003</v>
      </c>
      <c r="P1377" s="184">
        <v>7.3657000000000004</v>
      </c>
      <c r="Q1377" s="184">
        <v>8.77</v>
      </c>
      <c r="R1377" s="184">
        <v>9.0338999999999992</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44340</v>
      </c>
      <c r="E1378" s="184">
        <v>57.405999999999999</v>
      </c>
      <c r="F1378" s="184">
        <v>3.2435999999999998</v>
      </c>
      <c r="G1378" s="184">
        <v>3.2435999999999998</v>
      </c>
      <c r="H1378" s="184">
        <v>8.9895999999999994</v>
      </c>
      <c r="I1378" s="184">
        <v>6.4194000000000004</v>
      </c>
      <c r="J1378" s="184">
        <v>7.5923999999999996</v>
      </c>
      <c r="K1378" s="184">
        <v>7.0651000000000002</v>
      </c>
      <c r="L1378" s="184">
        <v>1.4189000000000001</v>
      </c>
      <c r="M1378" s="184">
        <v>3.9346000000000001</v>
      </c>
      <c r="N1378" s="184">
        <v>3.4710000000000001</v>
      </c>
      <c r="O1378" s="184">
        <v>8.1515000000000004</v>
      </c>
      <c r="P1378" s="184">
        <v>6.9768999999999997</v>
      </c>
      <c r="Q1378" s="184">
        <v>8.1603999999999992</v>
      </c>
      <c r="R1378" s="184">
        <v>7.7129000000000003</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44340</v>
      </c>
      <c r="E1379" s="184">
        <v>60.120199999999997</v>
      </c>
      <c r="F1379" s="184">
        <v>3.4211</v>
      </c>
      <c r="G1379" s="184">
        <v>3.4211</v>
      </c>
      <c r="H1379" s="184">
        <v>9.1575000000000006</v>
      </c>
      <c r="I1379" s="184">
        <v>6.5865</v>
      </c>
      <c r="J1379" s="184">
        <v>7.7611999999999997</v>
      </c>
      <c r="K1379" s="184">
        <v>7.2362000000000002</v>
      </c>
      <c r="L1379" s="184">
        <v>1.7467999999999999</v>
      </c>
      <c r="M1379" s="184">
        <v>4.4635999999999996</v>
      </c>
      <c r="N1379" s="184">
        <v>4.1066000000000003</v>
      </c>
      <c r="O1379" s="184">
        <v>8.8246000000000002</v>
      </c>
      <c r="P1379" s="184">
        <v>7.5640999999999998</v>
      </c>
      <c r="Q1379" s="184">
        <v>7.6989000000000001</v>
      </c>
      <c r="R1379" s="184">
        <v>8.4047000000000001</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44340</v>
      </c>
      <c r="E1380" s="184">
        <v>71.346900000000005</v>
      </c>
      <c r="F1380" s="184">
        <v>-0.88670000000000004</v>
      </c>
      <c r="G1380" s="184">
        <v>-0.88670000000000004</v>
      </c>
      <c r="H1380" s="184">
        <v>9.5695999999999994</v>
      </c>
      <c r="I1380" s="184">
        <v>7.8692000000000002</v>
      </c>
      <c r="J1380" s="184">
        <v>8.2979000000000003</v>
      </c>
      <c r="K1380" s="184">
        <v>9.6506000000000007</v>
      </c>
      <c r="L1380" s="184">
        <v>0.80559999999999998</v>
      </c>
      <c r="M1380" s="184">
        <v>5.0757000000000003</v>
      </c>
      <c r="N1380" s="184">
        <v>3.9163999999999999</v>
      </c>
      <c r="O1380" s="184">
        <v>9.4601000000000006</v>
      </c>
      <c r="P1380" s="184">
        <v>7.9538000000000002</v>
      </c>
      <c r="Q1380" s="184">
        <v>8.7706999999999997</v>
      </c>
      <c r="R1380" s="184">
        <v>8.9963999999999995</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44340</v>
      </c>
      <c r="E1381" s="184">
        <v>76.658100000000005</v>
      </c>
      <c r="F1381" s="184">
        <v>0.20630000000000001</v>
      </c>
      <c r="G1381" s="184">
        <v>0.20630000000000001</v>
      </c>
      <c r="H1381" s="184">
        <v>10.7079</v>
      </c>
      <c r="I1381" s="184">
        <v>8.9924999999999997</v>
      </c>
      <c r="J1381" s="184">
        <v>9.4069000000000003</v>
      </c>
      <c r="K1381" s="184">
        <v>10.8049</v>
      </c>
      <c r="L1381" s="184">
        <v>1.9882</v>
      </c>
      <c r="M1381" s="184">
        <v>6.2343999999999999</v>
      </c>
      <c r="N1381" s="184">
        <v>4.9922000000000004</v>
      </c>
      <c r="O1381" s="184">
        <v>10.384</v>
      </c>
      <c r="P1381" s="184">
        <v>8.8727999999999998</v>
      </c>
      <c r="Q1381" s="184">
        <v>8.7567000000000004</v>
      </c>
      <c r="R1381" s="184">
        <v>9.9672000000000001</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44340</v>
      </c>
      <c r="E1382" s="184">
        <v>58.1173</v>
      </c>
      <c r="F1382" s="184">
        <v>4.1254999999999997</v>
      </c>
      <c r="G1382" s="184">
        <v>4.1254999999999997</v>
      </c>
      <c r="H1382" s="184">
        <v>12.6092</v>
      </c>
      <c r="I1382" s="184">
        <v>7.0666000000000002</v>
      </c>
      <c r="J1382" s="184">
        <v>7.5952999999999999</v>
      </c>
      <c r="K1382" s="184">
        <v>8.0617000000000001</v>
      </c>
      <c r="L1382" s="184">
        <v>3.5105</v>
      </c>
      <c r="M1382" s="184">
        <v>7.9541000000000004</v>
      </c>
      <c r="N1382" s="184">
        <v>7.8315999999999999</v>
      </c>
      <c r="O1382" s="184">
        <v>10.4049</v>
      </c>
      <c r="P1382" s="184">
        <v>9.5391999999999992</v>
      </c>
      <c r="Q1382" s="184">
        <v>8.9039000000000001</v>
      </c>
      <c r="R1382" s="184">
        <v>11.076599999999999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44340</v>
      </c>
      <c r="E1383" s="184">
        <v>55.3626</v>
      </c>
      <c r="F1383" s="184">
        <v>3.4512999999999998</v>
      </c>
      <c r="G1383" s="184">
        <v>3.4512999999999998</v>
      </c>
      <c r="H1383" s="184">
        <v>11.9511</v>
      </c>
      <c r="I1383" s="184">
        <v>6.4061000000000003</v>
      </c>
      <c r="J1383" s="184">
        <v>6.9311999999999996</v>
      </c>
      <c r="K1383" s="184">
        <v>7.3895999999999997</v>
      </c>
      <c r="L1383" s="184">
        <v>2.8548</v>
      </c>
      <c r="M1383" s="184">
        <v>7.2815000000000003</v>
      </c>
      <c r="N1383" s="184">
        <v>7.1550000000000002</v>
      </c>
      <c r="O1383" s="184">
        <v>9.6696000000000009</v>
      </c>
      <c r="P1383" s="184">
        <v>8.7640999999999991</v>
      </c>
      <c r="Q1383" s="184">
        <v>7.8708999999999998</v>
      </c>
      <c r="R1383" s="184">
        <v>10.397</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44340</v>
      </c>
      <c r="E1384" s="184">
        <v>70.376300000000001</v>
      </c>
      <c r="F1384" s="184">
        <v>2.7494000000000001</v>
      </c>
      <c r="G1384" s="184">
        <v>2.7494000000000001</v>
      </c>
      <c r="H1384" s="184">
        <v>6.5058999999999996</v>
      </c>
      <c r="I1384" s="184">
        <v>6.8491999999999997</v>
      </c>
      <c r="J1384" s="184">
        <v>8.7356999999999996</v>
      </c>
      <c r="K1384" s="184">
        <v>9.9896999999999991</v>
      </c>
      <c r="L1384" s="184">
        <v>2.3067000000000002</v>
      </c>
      <c r="M1384" s="184">
        <v>6.6252000000000004</v>
      </c>
      <c r="N1384" s="184">
        <v>7.0107999999999997</v>
      </c>
      <c r="O1384" s="184">
        <v>9.2640999999999991</v>
      </c>
      <c r="P1384" s="184">
        <v>8.2314000000000007</v>
      </c>
      <c r="Q1384" s="184">
        <v>8.7248999999999999</v>
      </c>
      <c r="R1384" s="184">
        <v>9.8711000000000002</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44340</v>
      </c>
      <c r="E1385" s="184">
        <v>65.566699999999997</v>
      </c>
      <c r="F1385" s="184">
        <v>2.0785999999999998</v>
      </c>
      <c r="G1385" s="184">
        <v>2.0785999999999998</v>
      </c>
      <c r="H1385" s="184">
        <v>5.8357999999999999</v>
      </c>
      <c r="I1385" s="184">
        <v>6.1738999999999997</v>
      </c>
      <c r="J1385" s="184">
        <v>8.0548000000000002</v>
      </c>
      <c r="K1385" s="184">
        <v>9.2007999999999992</v>
      </c>
      <c r="L1385" s="184">
        <v>1.4750000000000001</v>
      </c>
      <c r="M1385" s="184">
        <v>5.7461000000000002</v>
      </c>
      <c r="N1385" s="184">
        <v>6.1279000000000003</v>
      </c>
      <c r="O1385" s="184">
        <v>8.2651000000000003</v>
      </c>
      <c r="P1385" s="184">
        <v>7.1513</v>
      </c>
      <c r="Q1385" s="184">
        <v>8.1196000000000002</v>
      </c>
      <c r="R1385" s="184">
        <v>8.9301999999999992</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44340</v>
      </c>
      <c r="E1386" s="184">
        <v>1.7375</v>
      </c>
      <c r="F1386" s="184">
        <v>11.2142</v>
      </c>
      <c r="G1386" s="184">
        <v>11.2142</v>
      </c>
      <c r="H1386" s="184">
        <v>11.1275</v>
      </c>
      <c r="I1386" s="184">
        <v>11.151300000000001</v>
      </c>
      <c r="J1386" s="184">
        <v>11.1503</v>
      </c>
      <c r="K1386" s="184">
        <v>11.3772</v>
      </c>
      <c r="L1386" s="184">
        <v>-40.799900000000001</v>
      </c>
      <c r="M1386" s="184">
        <v>-24.759899999999998</v>
      </c>
      <c r="N1386" s="184">
        <v>-16.599699999999999</v>
      </c>
      <c r="O1386" s="184"/>
      <c r="P1386" s="184"/>
      <c r="Q1386" s="184">
        <v>-11.868399999999999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44340</v>
      </c>
      <c r="E1387" s="184">
        <v>1.6259999999999999</v>
      </c>
      <c r="F1387" s="184">
        <v>11.2342</v>
      </c>
      <c r="G1387" s="184">
        <v>11.2342</v>
      </c>
      <c r="H1387" s="184">
        <v>11.248100000000001</v>
      </c>
      <c r="I1387" s="184">
        <v>11.1107</v>
      </c>
      <c r="J1387" s="184">
        <v>11.1843</v>
      </c>
      <c r="K1387" s="184">
        <v>11.379799999999999</v>
      </c>
      <c r="L1387" s="184">
        <v>-41.129199999999997</v>
      </c>
      <c r="M1387" s="184">
        <v>-24.985499999999998</v>
      </c>
      <c r="N1387" s="184">
        <v>-16.770800000000001</v>
      </c>
      <c r="O1387" s="184"/>
      <c r="P1387" s="184"/>
      <c r="Q1387" s="184">
        <v>-12.0154</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44340</v>
      </c>
      <c r="E1388" s="184">
        <v>54.621299999999998</v>
      </c>
      <c r="F1388" s="184">
        <v>1.4035</v>
      </c>
      <c r="G1388" s="184">
        <v>1.4035</v>
      </c>
      <c r="H1388" s="184">
        <v>6.0594000000000001</v>
      </c>
      <c r="I1388" s="184">
        <v>4.1017999999999999</v>
      </c>
      <c r="J1388" s="184">
        <v>5.3638000000000003</v>
      </c>
      <c r="K1388" s="184">
        <v>5.7134999999999998</v>
      </c>
      <c r="L1388" s="184">
        <v>1.8123</v>
      </c>
      <c r="M1388" s="184">
        <v>5.1074000000000002</v>
      </c>
      <c r="N1388" s="184">
        <v>4.6281999999999996</v>
      </c>
      <c r="O1388" s="184">
        <v>0.29849999999999999</v>
      </c>
      <c r="P1388" s="184">
        <v>3.4287000000000001</v>
      </c>
      <c r="Q1388" s="184">
        <v>5.7512999999999996</v>
      </c>
      <c r="R1388" s="184">
        <v>-0.18459999999999999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44340</v>
      </c>
      <c r="E1389" s="184">
        <v>50.8765</v>
      </c>
      <c r="F1389" s="184">
        <v>0.98060000000000003</v>
      </c>
      <c r="G1389" s="184">
        <v>0.98060000000000003</v>
      </c>
      <c r="H1389" s="184">
        <v>5.6429999999999998</v>
      </c>
      <c r="I1389" s="184">
        <v>3.6793999999999998</v>
      </c>
      <c r="J1389" s="184">
        <v>4.9408000000000003</v>
      </c>
      <c r="K1389" s="184">
        <v>5.2660999999999998</v>
      </c>
      <c r="L1389" s="184">
        <v>1.3483000000000001</v>
      </c>
      <c r="M1389" s="184">
        <v>4.6052999999999997</v>
      </c>
      <c r="N1389" s="184">
        <v>4.0959000000000003</v>
      </c>
      <c r="O1389" s="184">
        <v>-0.43149999999999999</v>
      </c>
      <c r="P1389" s="184">
        <v>2.6514000000000002</v>
      </c>
      <c r="Q1389" s="184">
        <v>7.3456000000000001</v>
      </c>
      <c r="R1389" s="184">
        <v>-0.92920000000000003</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4.6518249999999997</v>
      </c>
      <c r="G1390" s="186">
        <v>4.6518249999999997</v>
      </c>
      <c r="H1390" s="186">
        <v>9.1246071428571423</v>
      </c>
      <c r="I1390" s="186">
        <v>7.4738571428571428</v>
      </c>
      <c r="J1390" s="186">
        <v>9.0727392857142846</v>
      </c>
      <c r="K1390" s="186">
        <v>8.5539642857142848</v>
      </c>
      <c r="L1390" s="186">
        <v>-1.067692857142857</v>
      </c>
      <c r="M1390" s="186">
        <v>3.6039428571428576</v>
      </c>
      <c r="N1390" s="186">
        <v>3.7292428571428573</v>
      </c>
      <c r="O1390" s="186">
        <v>8.0764499999999977</v>
      </c>
      <c r="P1390" s="186">
        <v>7.2958884615384614</v>
      </c>
      <c r="Q1390" s="186">
        <v>6.6693321428571419</v>
      </c>
      <c r="R1390" s="186">
        <v>7.8245999999999984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4.2692999999999994</v>
      </c>
      <c r="G1391" s="186">
        <v>4.2692999999999994</v>
      </c>
      <c r="H1391" s="186">
        <v>9.139050000000001</v>
      </c>
      <c r="I1391" s="186">
        <v>6.9930000000000003</v>
      </c>
      <c r="J1391" s="186">
        <v>9.3544</v>
      </c>
      <c r="K1391" s="186">
        <v>8.3646999999999991</v>
      </c>
      <c r="L1391" s="186">
        <v>1.78355</v>
      </c>
      <c r="M1391" s="186">
        <v>5.5848500000000003</v>
      </c>
      <c r="N1391" s="186">
        <v>4.8357000000000001</v>
      </c>
      <c r="O1391" s="186">
        <v>9.2525499999999994</v>
      </c>
      <c r="P1391" s="186">
        <v>7.8525</v>
      </c>
      <c r="Q1391" s="186">
        <v>8.2701499999999992</v>
      </c>
      <c r="R1391" s="186">
        <v>9.0151499999999984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44340</v>
      </c>
      <c r="E1394" s="184">
        <v>372.59</v>
      </c>
      <c r="F1394" s="184">
        <v>0.61299999999999999</v>
      </c>
      <c r="G1394" s="184">
        <v>0.61299999999999999</v>
      </c>
      <c r="H1394" s="184">
        <v>2.7210999999999999</v>
      </c>
      <c r="I1394" s="184">
        <v>2.4697</v>
      </c>
      <c r="J1394" s="184">
        <v>7.6289999999999996</v>
      </c>
      <c r="K1394" s="184">
        <v>8.1381999999999994</v>
      </c>
      <c r="L1394" s="184">
        <v>27.407299999999999</v>
      </c>
      <c r="M1394" s="184">
        <v>38.6175</v>
      </c>
      <c r="N1394" s="184">
        <v>85.073499999999996</v>
      </c>
      <c r="O1394" s="184">
        <v>7.0572999999999997</v>
      </c>
      <c r="P1394" s="184">
        <v>11.8925</v>
      </c>
      <c r="Q1394" s="184">
        <v>21.4057</v>
      </c>
      <c r="R1394" s="184">
        <v>14.074199999999999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44340</v>
      </c>
      <c r="E1395" s="184">
        <v>400.43</v>
      </c>
      <c r="F1395" s="184">
        <v>0.62319999999999998</v>
      </c>
      <c r="G1395" s="184">
        <v>0.62319999999999998</v>
      </c>
      <c r="H1395" s="184">
        <v>2.7402000000000002</v>
      </c>
      <c r="I1395" s="184">
        <v>2.5114000000000001</v>
      </c>
      <c r="J1395" s="184">
        <v>7.7236000000000002</v>
      </c>
      <c r="K1395" s="184">
        <v>8.3795999999999999</v>
      </c>
      <c r="L1395" s="184">
        <v>27.977900000000002</v>
      </c>
      <c r="M1395" s="184">
        <v>39.576099999999997</v>
      </c>
      <c r="N1395" s="184">
        <v>86.863600000000005</v>
      </c>
      <c r="O1395" s="184">
        <v>8.0313999999999997</v>
      </c>
      <c r="P1395" s="184">
        <v>12.9299</v>
      </c>
      <c r="Q1395" s="184">
        <v>15.4381</v>
      </c>
      <c r="R1395" s="184">
        <v>15.1343</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44340</v>
      </c>
      <c r="E1396" s="184">
        <v>63.43</v>
      </c>
      <c r="F1396" s="184">
        <v>0.25290000000000001</v>
      </c>
      <c r="G1396" s="184">
        <v>0.25290000000000001</v>
      </c>
      <c r="H1396" s="184">
        <v>2.2075</v>
      </c>
      <c r="I1396" s="184">
        <v>2.9373999999999998</v>
      </c>
      <c r="J1396" s="184">
        <v>5.9816000000000003</v>
      </c>
      <c r="K1396" s="184">
        <v>6.9104999999999999</v>
      </c>
      <c r="L1396" s="184">
        <v>21.397099999999998</v>
      </c>
      <c r="M1396" s="184">
        <v>37.145899999999997</v>
      </c>
      <c r="N1396" s="184">
        <v>67.096900000000005</v>
      </c>
      <c r="O1396" s="184">
        <v>20.173500000000001</v>
      </c>
      <c r="P1396" s="184">
        <v>20.6783</v>
      </c>
      <c r="Q1396" s="184">
        <v>20.032399999999999</v>
      </c>
      <c r="R1396" s="184">
        <v>27.439399999999999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44340</v>
      </c>
      <c r="E1397" s="184">
        <v>57.24</v>
      </c>
      <c r="F1397" s="184">
        <v>0.2452</v>
      </c>
      <c r="G1397" s="184">
        <v>0.2452</v>
      </c>
      <c r="H1397" s="184">
        <v>2.1960000000000002</v>
      </c>
      <c r="I1397" s="184">
        <v>2.8755999999999999</v>
      </c>
      <c r="J1397" s="184">
        <v>5.8628</v>
      </c>
      <c r="K1397" s="184">
        <v>6.5723000000000003</v>
      </c>
      <c r="L1397" s="184">
        <v>20.632200000000001</v>
      </c>
      <c r="M1397" s="184">
        <v>35.768500000000003</v>
      </c>
      <c r="N1397" s="184">
        <v>64.766800000000003</v>
      </c>
      <c r="O1397" s="184">
        <v>18.629899999999999</v>
      </c>
      <c r="P1397" s="184">
        <v>19.2044</v>
      </c>
      <c r="Q1397" s="184">
        <v>18.519200000000001</v>
      </c>
      <c r="R1397" s="184">
        <v>25.724299999999999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44340</v>
      </c>
      <c r="E1398" s="184">
        <v>13.58</v>
      </c>
      <c r="F1398" s="184">
        <v>0.74180000000000001</v>
      </c>
      <c r="G1398" s="184">
        <v>0.74180000000000001</v>
      </c>
      <c r="H1398" s="184">
        <v>2.4133</v>
      </c>
      <c r="I1398" s="184">
        <v>2.5680000000000001</v>
      </c>
      <c r="J1398" s="184">
        <v>8.7270000000000003</v>
      </c>
      <c r="K1398" s="184">
        <v>8.3798999999999992</v>
      </c>
      <c r="L1398" s="184">
        <v>23.679400000000001</v>
      </c>
      <c r="M1398" s="184">
        <v>39.568300000000001</v>
      </c>
      <c r="N1398" s="184">
        <v>79.629599999999996</v>
      </c>
      <c r="O1398" s="184">
        <v>11.7043</v>
      </c>
      <c r="P1398" s="184">
        <v>16.409700000000001</v>
      </c>
      <c r="Q1398" s="184">
        <v>2.9167999999999998</v>
      </c>
      <c r="R1398" s="184">
        <v>23.282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44340</v>
      </c>
      <c r="E1399" s="184">
        <v>14.55</v>
      </c>
      <c r="F1399" s="184">
        <v>0.76180000000000003</v>
      </c>
      <c r="G1399" s="184">
        <v>0.76180000000000003</v>
      </c>
      <c r="H1399" s="184">
        <v>2.4647999999999999</v>
      </c>
      <c r="I1399" s="184">
        <v>2.6093000000000002</v>
      </c>
      <c r="J1399" s="184">
        <v>8.7444000000000006</v>
      </c>
      <c r="K1399" s="184">
        <v>8.6631999999999998</v>
      </c>
      <c r="L1399" s="184">
        <v>24.146799999999999</v>
      </c>
      <c r="M1399" s="184">
        <v>40.444000000000003</v>
      </c>
      <c r="N1399" s="184">
        <v>81.195499999999996</v>
      </c>
      <c r="O1399" s="184">
        <v>12.667899999999999</v>
      </c>
      <c r="P1399" s="184">
        <v>17.404499999999999</v>
      </c>
      <c r="Q1399" s="184">
        <v>8.3498000000000001</v>
      </c>
      <c r="R1399" s="184">
        <v>24.310300000000002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44340</v>
      </c>
      <c r="E1400" s="184">
        <v>49.127000000000002</v>
      </c>
      <c r="F1400" s="184">
        <v>0.60819999999999996</v>
      </c>
      <c r="G1400" s="184">
        <v>0.60819999999999996</v>
      </c>
      <c r="H1400" s="184">
        <v>2.6109</v>
      </c>
      <c r="I1400" s="184">
        <v>2.9117999999999999</v>
      </c>
      <c r="J1400" s="184">
        <v>6.6680000000000001</v>
      </c>
      <c r="K1400" s="184">
        <v>7.8292000000000002</v>
      </c>
      <c r="L1400" s="184">
        <v>30.6952</v>
      </c>
      <c r="M1400" s="184">
        <v>41.662100000000002</v>
      </c>
      <c r="N1400" s="184">
        <v>82.384200000000007</v>
      </c>
      <c r="O1400" s="184">
        <v>14.4938</v>
      </c>
      <c r="P1400" s="184">
        <v>15.1678</v>
      </c>
      <c r="Q1400" s="184">
        <v>11.139900000000001</v>
      </c>
      <c r="R1400" s="184">
        <v>23.871500000000001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44340</v>
      </c>
      <c r="E1401" s="184">
        <v>54.948</v>
      </c>
      <c r="F1401" s="184">
        <v>0.62080000000000002</v>
      </c>
      <c r="G1401" s="184">
        <v>0.62080000000000002</v>
      </c>
      <c r="H1401" s="184">
        <v>2.6413000000000002</v>
      </c>
      <c r="I1401" s="184">
        <v>2.9722</v>
      </c>
      <c r="J1401" s="184">
        <v>6.8029999999999999</v>
      </c>
      <c r="K1401" s="184">
        <v>8.2207000000000008</v>
      </c>
      <c r="L1401" s="184">
        <v>31.697099999999999</v>
      </c>
      <c r="M1401" s="184">
        <v>43.283999999999999</v>
      </c>
      <c r="N1401" s="184">
        <v>85.172200000000004</v>
      </c>
      <c r="O1401" s="184">
        <v>16.203299999999999</v>
      </c>
      <c r="P1401" s="184">
        <v>16.927</v>
      </c>
      <c r="Q1401" s="184">
        <v>19.327200000000001</v>
      </c>
      <c r="R1401" s="184">
        <v>25.6844</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44340</v>
      </c>
      <c r="E1402" s="184">
        <v>86.858000000000004</v>
      </c>
      <c r="F1402" s="184">
        <v>0.28749999999999998</v>
      </c>
      <c r="G1402" s="184">
        <v>0.28749999999999998</v>
      </c>
      <c r="H1402" s="184">
        <v>2.4969999999999999</v>
      </c>
      <c r="I1402" s="184">
        <v>4.24</v>
      </c>
      <c r="J1402" s="184">
        <v>7.7267999999999999</v>
      </c>
      <c r="K1402" s="184">
        <v>8.4600000000000009</v>
      </c>
      <c r="L1402" s="184">
        <v>20.268599999999999</v>
      </c>
      <c r="M1402" s="184">
        <v>33.613300000000002</v>
      </c>
      <c r="N1402" s="184">
        <v>69.856899999999996</v>
      </c>
      <c r="O1402" s="184">
        <v>15.199</v>
      </c>
      <c r="P1402" s="184">
        <v>18.5121</v>
      </c>
      <c r="Q1402" s="184">
        <v>18.981200000000001</v>
      </c>
      <c r="R1402" s="184">
        <v>23.606000000000002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44340</v>
      </c>
      <c r="E1403" s="184">
        <v>81.292000000000002</v>
      </c>
      <c r="F1403" s="184">
        <v>0.27750000000000002</v>
      </c>
      <c r="G1403" s="184">
        <v>0.27750000000000002</v>
      </c>
      <c r="H1403" s="184">
        <v>2.4758</v>
      </c>
      <c r="I1403" s="184">
        <v>4.2004999999999999</v>
      </c>
      <c r="J1403" s="184">
        <v>7.6359000000000004</v>
      </c>
      <c r="K1403" s="184">
        <v>8.1974999999999998</v>
      </c>
      <c r="L1403" s="184">
        <v>19.6755</v>
      </c>
      <c r="M1403" s="184">
        <v>32.639299999999999</v>
      </c>
      <c r="N1403" s="184">
        <v>68.212400000000002</v>
      </c>
      <c r="O1403" s="184">
        <v>14.1472</v>
      </c>
      <c r="P1403" s="184">
        <v>17.464400000000001</v>
      </c>
      <c r="Q1403" s="184">
        <v>15.5085</v>
      </c>
      <c r="R1403" s="184">
        <v>22.461600000000001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44340</v>
      </c>
      <c r="E1404" s="184">
        <v>46.78</v>
      </c>
      <c r="F1404" s="184">
        <v>0.84289999999999998</v>
      </c>
      <c r="G1404" s="184">
        <v>0.84289999999999998</v>
      </c>
      <c r="H1404" s="184">
        <v>4.0804999999999998</v>
      </c>
      <c r="I1404" s="184">
        <v>4.4196</v>
      </c>
      <c r="J1404" s="184">
        <v>9.5549999999999997</v>
      </c>
      <c r="K1404" s="184">
        <v>9.2710000000000008</v>
      </c>
      <c r="L1404" s="184">
        <v>33.6877</v>
      </c>
      <c r="M1404" s="184">
        <v>50.888599999999997</v>
      </c>
      <c r="N1404" s="184">
        <v>97.350700000000003</v>
      </c>
      <c r="O1404" s="184">
        <v>16.097899999999999</v>
      </c>
      <c r="P1404" s="184">
        <v>19.4665</v>
      </c>
      <c r="Q1404" s="184">
        <v>21.395700000000001</v>
      </c>
      <c r="R1404" s="184">
        <v>28.595300000000002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44340</v>
      </c>
      <c r="E1405" s="184">
        <v>42.55</v>
      </c>
      <c r="F1405" s="184">
        <v>0.83179999999999998</v>
      </c>
      <c r="G1405" s="184">
        <v>0.83179999999999998</v>
      </c>
      <c r="H1405" s="184">
        <v>4.0519999999999996</v>
      </c>
      <c r="I1405" s="184">
        <v>4.3608000000000002</v>
      </c>
      <c r="J1405" s="184">
        <v>9.4196000000000009</v>
      </c>
      <c r="K1405" s="184">
        <v>8.9015000000000004</v>
      </c>
      <c r="L1405" s="184">
        <v>32.761299999999999</v>
      </c>
      <c r="M1405" s="184">
        <v>49.298200000000001</v>
      </c>
      <c r="N1405" s="184">
        <v>94.452100000000002</v>
      </c>
      <c r="O1405" s="184">
        <v>14.3536</v>
      </c>
      <c r="P1405" s="184">
        <v>18.046399999999998</v>
      </c>
      <c r="Q1405" s="184">
        <v>11.395</v>
      </c>
      <c r="R1405" s="184">
        <v>26.621099999999998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44340</v>
      </c>
      <c r="E1406" s="184">
        <v>1318.873</v>
      </c>
      <c r="F1406" s="184">
        <v>0.71530000000000005</v>
      </c>
      <c r="G1406" s="184">
        <v>0.71530000000000005</v>
      </c>
      <c r="H1406" s="184">
        <v>3.7726999999999999</v>
      </c>
      <c r="I1406" s="184">
        <v>4.5456000000000003</v>
      </c>
      <c r="J1406" s="184">
        <v>8.4563000000000006</v>
      </c>
      <c r="K1406" s="184">
        <v>4.7835000000000001</v>
      </c>
      <c r="L1406" s="184">
        <v>23.448</v>
      </c>
      <c r="M1406" s="184">
        <v>41.076300000000003</v>
      </c>
      <c r="N1406" s="184">
        <v>83.751199999999997</v>
      </c>
      <c r="O1406" s="184">
        <v>11.164999999999999</v>
      </c>
      <c r="P1406" s="184">
        <v>14.3795</v>
      </c>
      <c r="Q1406" s="184">
        <v>19.428999999999998</v>
      </c>
      <c r="R1406" s="184">
        <v>17.738299999999999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44340</v>
      </c>
      <c r="E1407" s="184">
        <v>1433.1313</v>
      </c>
      <c r="F1407" s="184">
        <v>0.72199999999999998</v>
      </c>
      <c r="G1407" s="184">
        <v>0.72199999999999998</v>
      </c>
      <c r="H1407" s="184">
        <v>3.7887</v>
      </c>
      <c r="I1407" s="184">
        <v>4.5782999999999996</v>
      </c>
      <c r="J1407" s="184">
        <v>8.5305</v>
      </c>
      <c r="K1407" s="184">
        <v>4.9917999999999996</v>
      </c>
      <c r="L1407" s="184">
        <v>23.948799999999999</v>
      </c>
      <c r="M1407" s="184">
        <v>41.936700000000002</v>
      </c>
      <c r="N1407" s="184">
        <v>85.260599999999997</v>
      </c>
      <c r="O1407" s="184">
        <v>12.1614</v>
      </c>
      <c r="P1407" s="184">
        <v>15.465400000000001</v>
      </c>
      <c r="Q1407" s="184">
        <v>18.974699999999999</v>
      </c>
      <c r="R1407" s="184">
        <v>18.724399999999999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44340</v>
      </c>
      <c r="E1408" s="184">
        <v>79.400000000000006</v>
      </c>
      <c r="F1408" s="184">
        <v>0.75370000000000004</v>
      </c>
      <c r="G1408" s="184">
        <v>0.75370000000000004</v>
      </c>
      <c r="H1408" s="184">
        <v>2.8936999999999999</v>
      </c>
      <c r="I1408" s="184">
        <v>4.0983999999999998</v>
      </c>
      <c r="J1408" s="184">
        <v>9.1409000000000002</v>
      </c>
      <c r="K1408" s="184">
        <v>9.8323</v>
      </c>
      <c r="L1408" s="184">
        <v>29.229700000000001</v>
      </c>
      <c r="M1408" s="184">
        <v>43.352400000000003</v>
      </c>
      <c r="N1408" s="184">
        <v>91.505300000000005</v>
      </c>
      <c r="O1408" s="184">
        <v>12.2905</v>
      </c>
      <c r="P1408" s="184">
        <v>16.341699999999999</v>
      </c>
      <c r="Q1408" s="184">
        <v>16.045200000000001</v>
      </c>
      <c r="R1408" s="184">
        <v>20.659199999999998</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44340</v>
      </c>
      <c r="E1409" s="184">
        <v>85.027000000000001</v>
      </c>
      <c r="F1409" s="184">
        <v>0.76080000000000003</v>
      </c>
      <c r="G1409" s="184">
        <v>0.76080000000000003</v>
      </c>
      <c r="H1409" s="184">
        <v>2.9083999999999999</v>
      </c>
      <c r="I1409" s="184">
        <v>4.1269999999999998</v>
      </c>
      <c r="J1409" s="184">
        <v>9.2078000000000007</v>
      </c>
      <c r="K1409" s="184">
        <v>10.0274</v>
      </c>
      <c r="L1409" s="184">
        <v>29.677600000000002</v>
      </c>
      <c r="M1409" s="184">
        <v>44.084299999999999</v>
      </c>
      <c r="N1409" s="184">
        <v>92.831199999999995</v>
      </c>
      <c r="O1409" s="184">
        <v>13.175700000000001</v>
      </c>
      <c r="P1409" s="184">
        <v>17.3599</v>
      </c>
      <c r="Q1409" s="184">
        <v>19.802399999999999</v>
      </c>
      <c r="R1409" s="184">
        <v>21.463000000000001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44340</v>
      </c>
      <c r="E1410" s="184">
        <v>136.79</v>
      </c>
      <c r="F1410" s="184">
        <v>0.78100000000000003</v>
      </c>
      <c r="G1410" s="184">
        <v>0.78100000000000003</v>
      </c>
      <c r="H1410" s="184">
        <v>3.8805999999999998</v>
      </c>
      <c r="I1410" s="184">
        <v>3.9517000000000002</v>
      </c>
      <c r="J1410" s="184">
        <v>9.5283999999999995</v>
      </c>
      <c r="K1410" s="184">
        <v>9.6074000000000002</v>
      </c>
      <c r="L1410" s="184">
        <v>31.782299999999999</v>
      </c>
      <c r="M1410" s="184">
        <v>44.0501</v>
      </c>
      <c r="N1410" s="184">
        <v>100.3075</v>
      </c>
      <c r="O1410" s="184">
        <v>11.4551</v>
      </c>
      <c r="P1410" s="184">
        <v>16.107500000000002</v>
      </c>
      <c r="Q1410" s="184">
        <v>17.088999999999999</v>
      </c>
      <c r="R1410" s="184">
        <v>19.2409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44340</v>
      </c>
      <c r="E1411" s="184">
        <v>147.72999999999999</v>
      </c>
      <c r="F1411" s="184">
        <v>0.79139999999999999</v>
      </c>
      <c r="G1411" s="184">
        <v>0.79139999999999999</v>
      </c>
      <c r="H1411" s="184">
        <v>3.8961999999999999</v>
      </c>
      <c r="I1411" s="184">
        <v>3.9912999999999998</v>
      </c>
      <c r="J1411" s="184">
        <v>9.6082999999999998</v>
      </c>
      <c r="K1411" s="184">
        <v>9.8445999999999998</v>
      </c>
      <c r="L1411" s="184">
        <v>32.362699999999997</v>
      </c>
      <c r="M1411" s="184">
        <v>44.989699999999999</v>
      </c>
      <c r="N1411" s="184">
        <v>102.1207</v>
      </c>
      <c r="O1411" s="184">
        <v>12.5405</v>
      </c>
      <c r="P1411" s="184">
        <v>17.294699999999999</v>
      </c>
      <c r="Q1411" s="184">
        <v>19.0718</v>
      </c>
      <c r="R1411" s="184">
        <v>20.327999999999999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44340</v>
      </c>
      <c r="E1412" s="184">
        <v>14.86</v>
      </c>
      <c r="F1412" s="184">
        <v>0.5413</v>
      </c>
      <c r="G1412" s="184">
        <v>0.5413</v>
      </c>
      <c r="H1412" s="184">
        <v>2.3416000000000001</v>
      </c>
      <c r="I1412" s="184">
        <v>2.8374000000000001</v>
      </c>
      <c r="J1412" s="184">
        <v>5.7651000000000003</v>
      </c>
      <c r="K1412" s="184">
        <v>4.3539000000000003</v>
      </c>
      <c r="L1412" s="184">
        <v>22.1035</v>
      </c>
      <c r="M1412" s="184">
        <v>37.847900000000003</v>
      </c>
      <c r="N1412" s="184">
        <v>80.558899999999994</v>
      </c>
      <c r="O1412" s="184">
        <v>8.9745000000000008</v>
      </c>
      <c r="P1412" s="184"/>
      <c r="Q1412" s="184">
        <v>9.5817999999999994</v>
      </c>
      <c r="R1412" s="184">
        <v>19.2193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44340</v>
      </c>
      <c r="E1413" s="184">
        <v>15.99</v>
      </c>
      <c r="F1413" s="184">
        <v>0.56599999999999995</v>
      </c>
      <c r="G1413" s="184">
        <v>0.56599999999999995</v>
      </c>
      <c r="H1413" s="184">
        <v>2.3687999999999998</v>
      </c>
      <c r="I1413" s="184">
        <v>2.9620000000000002</v>
      </c>
      <c r="J1413" s="184">
        <v>5.8940000000000001</v>
      </c>
      <c r="K1413" s="184">
        <v>4.5781999999999998</v>
      </c>
      <c r="L1413" s="184">
        <v>22.622699999999998</v>
      </c>
      <c r="M1413" s="184">
        <v>38.802100000000003</v>
      </c>
      <c r="N1413" s="184">
        <v>82.118499999999997</v>
      </c>
      <c r="O1413" s="184">
        <v>10.3697</v>
      </c>
      <c r="P1413" s="184"/>
      <c r="Q1413" s="184">
        <v>11.452999999999999</v>
      </c>
      <c r="R1413" s="184">
        <v>20.372199999999999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44340</v>
      </c>
      <c r="E1414" s="184">
        <v>72.89</v>
      </c>
      <c r="F1414" s="184">
        <v>0.67679999999999996</v>
      </c>
      <c r="G1414" s="184">
        <v>0.67679999999999996</v>
      </c>
      <c r="H1414" s="184">
        <v>3.8319000000000001</v>
      </c>
      <c r="I1414" s="184">
        <v>4.2030000000000003</v>
      </c>
      <c r="J1414" s="184">
        <v>8.3865999999999996</v>
      </c>
      <c r="K1414" s="184">
        <v>5.1955999999999998</v>
      </c>
      <c r="L1414" s="184">
        <v>23.878299999999999</v>
      </c>
      <c r="M1414" s="184">
        <v>35.8874</v>
      </c>
      <c r="N1414" s="184">
        <v>73.506299999999996</v>
      </c>
      <c r="O1414" s="184">
        <v>15.6043</v>
      </c>
      <c r="P1414" s="184">
        <v>17.0929</v>
      </c>
      <c r="Q1414" s="184">
        <v>15.1204</v>
      </c>
      <c r="R1414" s="184">
        <v>23.3094</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44340</v>
      </c>
      <c r="E1415" s="184">
        <v>82.92</v>
      </c>
      <c r="F1415" s="184">
        <v>0.67989999999999995</v>
      </c>
      <c r="G1415" s="184">
        <v>0.67989999999999995</v>
      </c>
      <c r="H1415" s="184">
        <v>3.8576999999999999</v>
      </c>
      <c r="I1415" s="184">
        <v>4.2493999999999996</v>
      </c>
      <c r="J1415" s="184">
        <v>8.5340000000000007</v>
      </c>
      <c r="K1415" s="184">
        <v>5.5902000000000003</v>
      </c>
      <c r="L1415" s="184">
        <v>24.8231</v>
      </c>
      <c r="M1415" s="184">
        <v>37.466799999999999</v>
      </c>
      <c r="N1415" s="184">
        <v>76.125699999999995</v>
      </c>
      <c r="O1415" s="184">
        <v>17.379300000000001</v>
      </c>
      <c r="P1415" s="184">
        <v>19.000699999999998</v>
      </c>
      <c r="Q1415" s="184">
        <v>20.230899999999998</v>
      </c>
      <c r="R1415" s="184">
        <v>25.101800000000001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44340</v>
      </c>
      <c r="E1416" s="184">
        <v>10.4666</v>
      </c>
      <c r="F1416" s="184">
        <v>0.60270000000000001</v>
      </c>
      <c r="G1416" s="184">
        <v>0.60270000000000001</v>
      </c>
      <c r="H1416" s="184">
        <v>2.7315999999999998</v>
      </c>
      <c r="I1416" s="184">
        <v>3.1882999999999999</v>
      </c>
      <c r="J1416" s="184">
        <v>6.4847999999999999</v>
      </c>
      <c r="K1416" s="184"/>
      <c r="L1416" s="184"/>
      <c r="M1416" s="184"/>
      <c r="N1416" s="184"/>
      <c r="O1416" s="184"/>
      <c r="P1416" s="184"/>
      <c r="Q1416" s="184">
        <v>4.6660000000000004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44340</v>
      </c>
      <c r="E1417" s="184">
        <v>10.4117</v>
      </c>
      <c r="F1417" s="184">
        <v>0.58350000000000002</v>
      </c>
      <c r="G1417" s="184">
        <v>0.58350000000000002</v>
      </c>
      <c r="H1417" s="184">
        <v>2.6865999999999999</v>
      </c>
      <c r="I1417" s="184">
        <v>3.0973999999999999</v>
      </c>
      <c r="J1417" s="184">
        <v>6.2624000000000004</v>
      </c>
      <c r="K1417" s="184"/>
      <c r="L1417" s="184"/>
      <c r="M1417" s="184"/>
      <c r="N1417" s="184"/>
      <c r="O1417" s="184"/>
      <c r="P1417" s="184"/>
      <c r="Q1417" s="184">
        <v>4.117</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44340</v>
      </c>
      <c r="E1418" s="184">
        <v>60.613</v>
      </c>
      <c r="F1418" s="184">
        <v>0.4824</v>
      </c>
      <c r="G1418" s="184">
        <v>0.4824</v>
      </c>
      <c r="H1418" s="184">
        <v>2.8593999999999999</v>
      </c>
      <c r="I1418" s="184">
        <v>3.0605000000000002</v>
      </c>
      <c r="J1418" s="184">
        <v>6.4711999999999996</v>
      </c>
      <c r="K1418" s="184">
        <v>7.6722000000000001</v>
      </c>
      <c r="L1418" s="184">
        <v>30.328099999999999</v>
      </c>
      <c r="M1418" s="184">
        <v>47.165399999999998</v>
      </c>
      <c r="N1418" s="184">
        <v>93.398399999999995</v>
      </c>
      <c r="O1418" s="184">
        <v>15.6807</v>
      </c>
      <c r="P1418" s="184">
        <v>17.974599999999999</v>
      </c>
      <c r="Q1418" s="184">
        <v>13.568899999999999</v>
      </c>
      <c r="R1418" s="184">
        <v>25.439599999999999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44340</v>
      </c>
      <c r="E1419" s="184">
        <v>66.873000000000005</v>
      </c>
      <c r="F1419" s="184">
        <v>0.4929</v>
      </c>
      <c r="G1419" s="184">
        <v>0.4929</v>
      </c>
      <c r="H1419" s="184">
        <v>2.8847</v>
      </c>
      <c r="I1419" s="184">
        <v>3.1116000000000001</v>
      </c>
      <c r="J1419" s="184">
        <v>6.5891999999999999</v>
      </c>
      <c r="K1419" s="184">
        <v>8.0129999999999999</v>
      </c>
      <c r="L1419" s="184">
        <v>31.1492</v>
      </c>
      <c r="M1419" s="184">
        <v>48.553800000000003</v>
      </c>
      <c r="N1419" s="184">
        <v>95.861500000000007</v>
      </c>
      <c r="O1419" s="184">
        <v>17.121200000000002</v>
      </c>
      <c r="P1419" s="184">
        <v>19.509899999999998</v>
      </c>
      <c r="Q1419" s="184">
        <v>20.557200000000002</v>
      </c>
      <c r="R1419" s="184">
        <v>27.029399999999999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44340</v>
      </c>
      <c r="E1420" s="184">
        <v>197.95</v>
      </c>
      <c r="F1420" s="184">
        <v>0.69689999999999996</v>
      </c>
      <c r="G1420" s="184">
        <v>0.69689999999999996</v>
      </c>
      <c r="H1420" s="184">
        <v>2.8845999999999998</v>
      </c>
      <c r="I1420" s="184">
        <v>2.8258000000000001</v>
      </c>
      <c r="J1420" s="184">
        <v>5.2030000000000003</v>
      </c>
      <c r="K1420" s="184">
        <v>8.27</v>
      </c>
      <c r="L1420" s="184">
        <v>23.1875</v>
      </c>
      <c r="M1420" s="184">
        <v>35.5822</v>
      </c>
      <c r="N1420" s="184">
        <v>74.713200000000001</v>
      </c>
      <c r="O1420" s="184">
        <v>10.5937</v>
      </c>
      <c r="P1420" s="184">
        <v>17.741700000000002</v>
      </c>
      <c r="Q1420" s="184">
        <v>19.9834</v>
      </c>
      <c r="R1420" s="184">
        <v>19.3111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44340</v>
      </c>
      <c r="E1421" s="184">
        <v>183.27</v>
      </c>
      <c r="F1421" s="184">
        <v>0.68669999999999998</v>
      </c>
      <c r="G1421" s="184">
        <v>0.68669999999999998</v>
      </c>
      <c r="H1421" s="184">
        <v>2.8624000000000001</v>
      </c>
      <c r="I1421" s="184">
        <v>2.7816999999999998</v>
      </c>
      <c r="J1421" s="184">
        <v>5.1040999999999999</v>
      </c>
      <c r="K1421" s="184">
        <v>7.9710000000000001</v>
      </c>
      <c r="L1421" s="184">
        <v>22.506699999999999</v>
      </c>
      <c r="M1421" s="184">
        <v>34.460700000000003</v>
      </c>
      <c r="N1421" s="184">
        <v>72.749600000000001</v>
      </c>
      <c r="O1421" s="184">
        <v>9.3602000000000007</v>
      </c>
      <c r="P1421" s="184">
        <v>16.547799999999999</v>
      </c>
      <c r="Q1421" s="184">
        <v>18.900600000000001</v>
      </c>
      <c r="R1421" s="184">
        <v>17.924800000000001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44340</v>
      </c>
      <c r="E1422" s="184">
        <v>15.6225</v>
      </c>
      <c r="F1422" s="184">
        <v>0.71750000000000003</v>
      </c>
      <c r="G1422" s="184">
        <v>0.71750000000000003</v>
      </c>
      <c r="H1422" s="184">
        <v>2.831</v>
      </c>
      <c r="I1422" s="184">
        <v>2.7498999999999998</v>
      </c>
      <c r="J1422" s="184">
        <v>10.6386</v>
      </c>
      <c r="K1422" s="184">
        <v>12.9414</v>
      </c>
      <c r="L1422" s="184">
        <v>36.897799999999997</v>
      </c>
      <c r="M1422" s="184">
        <v>47.916499999999999</v>
      </c>
      <c r="N1422" s="184">
        <v>84.030100000000004</v>
      </c>
      <c r="O1422" s="184">
        <v>17.326899999999998</v>
      </c>
      <c r="P1422" s="184"/>
      <c r="Q1422" s="184">
        <v>14.405099999999999</v>
      </c>
      <c r="R1422" s="184">
        <v>27.717700000000001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44340</v>
      </c>
      <c r="E1423" s="184">
        <v>14.7378</v>
      </c>
      <c r="F1423" s="184">
        <v>0.70379999999999998</v>
      </c>
      <c r="G1423" s="184">
        <v>0.70379999999999998</v>
      </c>
      <c r="H1423" s="184">
        <v>2.7984</v>
      </c>
      <c r="I1423" s="184">
        <v>2.6852999999999998</v>
      </c>
      <c r="J1423" s="184">
        <v>10.489000000000001</v>
      </c>
      <c r="K1423" s="184">
        <v>12.499700000000001</v>
      </c>
      <c r="L1423" s="184">
        <v>35.819699999999997</v>
      </c>
      <c r="M1423" s="184">
        <v>46.154699999999998</v>
      </c>
      <c r="N1423" s="184">
        <v>81.042900000000003</v>
      </c>
      <c r="O1423" s="184">
        <v>15.328200000000001</v>
      </c>
      <c r="P1423" s="184"/>
      <c r="Q1423" s="184">
        <v>12.4108</v>
      </c>
      <c r="R1423" s="184">
        <v>25.686499999999999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44340</v>
      </c>
      <c r="E1424" s="184">
        <v>18.111999999999998</v>
      </c>
      <c r="F1424" s="184">
        <v>0.9869</v>
      </c>
      <c r="G1424" s="184">
        <v>0.9869</v>
      </c>
      <c r="H1424" s="184">
        <v>3.6156000000000001</v>
      </c>
      <c r="I1424" s="184">
        <v>3.7877000000000001</v>
      </c>
      <c r="J1424" s="184">
        <v>10.3179</v>
      </c>
      <c r="K1424" s="184">
        <v>9.9296000000000006</v>
      </c>
      <c r="L1424" s="184">
        <v>36.303400000000003</v>
      </c>
      <c r="M1424" s="184">
        <v>54.1053</v>
      </c>
      <c r="N1424" s="184">
        <v>107.63500000000001</v>
      </c>
      <c r="O1424" s="184"/>
      <c r="P1424" s="184"/>
      <c r="Q1424" s="184">
        <v>38.544899999999998</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44340</v>
      </c>
      <c r="E1425" s="184">
        <v>17.584</v>
      </c>
      <c r="F1425" s="184">
        <v>0.97619999999999996</v>
      </c>
      <c r="G1425" s="184">
        <v>0.97619999999999996</v>
      </c>
      <c r="H1425" s="184">
        <v>3.5876000000000001</v>
      </c>
      <c r="I1425" s="184">
        <v>3.7343000000000002</v>
      </c>
      <c r="J1425" s="184">
        <v>10.1892</v>
      </c>
      <c r="K1425" s="184">
        <v>9.5372000000000003</v>
      </c>
      <c r="L1425" s="184">
        <v>35.271900000000002</v>
      </c>
      <c r="M1425" s="184">
        <v>52.347900000000003</v>
      </c>
      <c r="N1425" s="184">
        <v>104.4413</v>
      </c>
      <c r="O1425" s="184"/>
      <c r="P1425" s="184"/>
      <c r="Q1425" s="184">
        <v>36.313299999999998</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44340</v>
      </c>
      <c r="E1426" s="184">
        <v>37.063200000000002</v>
      </c>
      <c r="F1426" s="184">
        <v>0.77080000000000004</v>
      </c>
      <c r="G1426" s="184">
        <v>0.77080000000000004</v>
      </c>
      <c r="H1426" s="184">
        <v>3.6787999999999998</v>
      </c>
      <c r="I1426" s="184">
        <v>4.2137000000000002</v>
      </c>
      <c r="J1426" s="184">
        <v>7.9656000000000002</v>
      </c>
      <c r="K1426" s="184">
        <v>5.0917000000000003</v>
      </c>
      <c r="L1426" s="184">
        <v>22.1342</v>
      </c>
      <c r="M1426" s="184">
        <v>37.209600000000002</v>
      </c>
      <c r="N1426" s="184">
        <v>77.152000000000001</v>
      </c>
      <c r="O1426" s="184">
        <v>12.0199</v>
      </c>
      <c r="P1426" s="184">
        <v>12.7003</v>
      </c>
      <c r="Q1426" s="184">
        <v>19.806999999999999</v>
      </c>
      <c r="R1426" s="184">
        <v>17.7592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44340</v>
      </c>
      <c r="E1427" s="184">
        <v>33.872799999999998</v>
      </c>
      <c r="F1427" s="184">
        <v>0.76090000000000002</v>
      </c>
      <c r="G1427" s="184">
        <v>0.76090000000000002</v>
      </c>
      <c r="H1427" s="184">
        <v>3.6547000000000001</v>
      </c>
      <c r="I1427" s="184">
        <v>4.1657000000000002</v>
      </c>
      <c r="J1427" s="184">
        <v>7.8472999999999997</v>
      </c>
      <c r="K1427" s="184">
        <v>4.7671999999999999</v>
      </c>
      <c r="L1427" s="184">
        <v>21.340499999999999</v>
      </c>
      <c r="M1427" s="184">
        <v>35.860700000000001</v>
      </c>
      <c r="N1427" s="184">
        <v>74.857100000000003</v>
      </c>
      <c r="O1427" s="184">
        <v>10.6533</v>
      </c>
      <c r="P1427" s="184">
        <v>11.3001</v>
      </c>
      <c r="Q1427" s="184">
        <v>18.328600000000002</v>
      </c>
      <c r="R1427" s="184">
        <v>16.34</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44340</v>
      </c>
      <c r="E1428" s="184">
        <v>1663.9774</v>
      </c>
      <c r="F1428" s="184">
        <v>0.5897</v>
      </c>
      <c r="G1428" s="184">
        <v>0.5897</v>
      </c>
      <c r="H1428" s="184">
        <v>3.0507</v>
      </c>
      <c r="I1428" s="184">
        <v>3.2353000000000001</v>
      </c>
      <c r="J1428" s="184">
        <v>8.6618999999999993</v>
      </c>
      <c r="K1428" s="184">
        <v>6.4443000000000001</v>
      </c>
      <c r="L1428" s="184">
        <v>28.4498</v>
      </c>
      <c r="M1428" s="184">
        <v>40.548999999999999</v>
      </c>
      <c r="N1428" s="184">
        <v>90.572800000000001</v>
      </c>
      <c r="O1428" s="184">
        <v>15.208399999999999</v>
      </c>
      <c r="P1428" s="184">
        <v>16.988499999999998</v>
      </c>
      <c r="Q1428" s="184">
        <v>22.0718</v>
      </c>
      <c r="R1428" s="184">
        <v>21.250699999999998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44340</v>
      </c>
      <c r="E1429" s="184">
        <v>1763.6813999999999</v>
      </c>
      <c r="F1429" s="184">
        <v>0.59630000000000005</v>
      </c>
      <c r="G1429" s="184">
        <v>0.59630000000000005</v>
      </c>
      <c r="H1429" s="184">
        <v>3.0663999999999998</v>
      </c>
      <c r="I1429" s="184">
        <v>3.2637</v>
      </c>
      <c r="J1429" s="184">
        <v>8.7271999999999998</v>
      </c>
      <c r="K1429" s="184">
        <v>6.6391</v>
      </c>
      <c r="L1429" s="184">
        <v>28.911000000000001</v>
      </c>
      <c r="M1429" s="184">
        <v>41.312100000000001</v>
      </c>
      <c r="N1429" s="184">
        <v>91.930700000000002</v>
      </c>
      <c r="O1429" s="184">
        <v>15.9688</v>
      </c>
      <c r="P1429" s="184">
        <v>17.816600000000001</v>
      </c>
      <c r="Q1429" s="184">
        <v>16.0489</v>
      </c>
      <c r="R1429" s="184">
        <v>22.066299999999998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44340</v>
      </c>
      <c r="E1430" s="184">
        <v>37.549999999999997</v>
      </c>
      <c r="F1430" s="184">
        <v>0.69720000000000004</v>
      </c>
      <c r="G1430" s="184">
        <v>0.69720000000000004</v>
      </c>
      <c r="H1430" s="184">
        <v>3.2444000000000002</v>
      </c>
      <c r="I1430" s="184">
        <v>3.2728000000000002</v>
      </c>
      <c r="J1430" s="184">
        <v>9.9560999999999993</v>
      </c>
      <c r="K1430" s="184">
        <v>12.4925</v>
      </c>
      <c r="L1430" s="184">
        <v>38.4587</v>
      </c>
      <c r="M1430" s="184">
        <v>59.380299999999998</v>
      </c>
      <c r="N1430" s="184">
        <v>119.59059999999999</v>
      </c>
      <c r="O1430" s="184">
        <v>23.075900000000001</v>
      </c>
      <c r="P1430" s="184">
        <v>20.999300000000002</v>
      </c>
      <c r="Q1430" s="184">
        <v>19.3507</v>
      </c>
      <c r="R1430" s="184">
        <v>40.038400000000003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44340</v>
      </c>
      <c r="E1431" s="184">
        <v>34.43</v>
      </c>
      <c r="F1431" s="184">
        <v>0.67249999999999999</v>
      </c>
      <c r="G1431" s="184">
        <v>0.67249999999999999</v>
      </c>
      <c r="H1431" s="184">
        <v>3.2073999999999998</v>
      </c>
      <c r="I1431" s="184">
        <v>3.1764999999999999</v>
      </c>
      <c r="J1431" s="184">
        <v>9.7545000000000002</v>
      </c>
      <c r="K1431" s="184">
        <v>11.967499999999999</v>
      </c>
      <c r="L1431" s="184">
        <v>37.116700000000002</v>
      </c>
      <c r="M1431" s="184">
        <v>57.142899999999997</v>
      </c>
      <c r="N1431" s="184">
        <v>115.4568</v>
      </c>
      <c r="O1431" s="184">
        <v>21.0305</v>
      </c>
      <c r="P1431" s="184">
        <v>19.183900000000001</v>
      </c>
      <c r="Q1431" s="184">
        <v>17.974499999999999</v>
      </c>
      <c r="R1431" s="184">
        <v>37.670200000000001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44340</v>
      </c>
      <c r="E1432" s="184">
        <v>14.99</v>
      </c>
      <c r="F1432" s="184">
        <v>0.87480000000000002</v>
      </c>
      <c r="G1432" s="184">
        <v>0.87480000000000002</v>
      </c>
      <c r="H1432" s="184">
        <v>2.7416</v>
      </c>
      <c r="I1432" s="184">
        <v>3.5221</v>
      </c>
      <c r="J1432" s="184">
        <v>8.9390000000000001</v>
      </c>
      <c r="K1432" s="184">
        <v>7.2245999999999997</v>
      </c>
      <c r="L1432" s="184">
        <v>28.559200000000001</v>
      </c>
      <c r="M1432" s="184">
        <v>43.170999999999999</v>
      </c>
      <c r="N1432" s="184">
        <v>83.028099999999995</v>
      </c>
      <c r="O1432" s="184"/>
      <c r="P1432" s="184"/>
      <c r="Q1432" s="184">
        <v>33.528100000000002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44340</v>
      </c>
      <c r="E1433" s="184">
        <v>14.58</v>
      </c>
      <c r="F1433" s="184">
        <v>0.82989999999999997</v>
      </c>
      <c r="G1433" s="184">
        <v>0.82989999999999997</v>
      </c>
      <c r="H1433" s="184">
        <v>2.6760999999999999</v>
      </c>
      <c r="I1433" s="184">
        <v>3.4043000000000001</v>
      </c>
      <c r="J1433" s="184">
        <v>8.8059999999999992</v>
      </c>
      <c r="K1433" s="184">
        <v>6.7350000000000003</v>
      </c>
      <c r="L1433" s="184">
        <v>27.336200000000002</v>
      </c>
      <c r="M1433" s="184">
        <v>41.005800000000001</v>
      </c>
      <c r="N1433" s="184">
        <v>79.335800000000006</v>
      </c>
      <c r="O1433" s="184"/>
      <c r="P1433" s="184"/>
      <c r="Q1433" s="184">
        <v>30.908999999999999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44340</v>
      </c>
      <c r="E1434" s="184">
        <v>100.3377</v>
      </c>
      <c r="F1434" s="184">
        <v>0.71779999999999999</v>
      </c>
      <c r="G1434" s="184">
        <v>0.71779999999999999</v>
      </c>
      <c r="H1434" s="184">
        <v>2.0527000000000002</v>
      </c>
      <c r="I1434" s="184">
        <v>3.1674000000000002</v>
      </c>
      <c r="J1434" s="184">
        <v>12.4034</v>
      </c>
      <c r="K1434" s="184">
        <v>27.295300000000001</v>
      </c>
      <c r="L1434" s="184">
        <v>44.867100000000001</v>
      </c>
      <c r="M1434" s="184">
        <v>57.9452</v>
      </c>
      <c r="N1434" s="184">
        <v>97.428899999999999</v>
      </c>
      <c r="O1434" s="184">
        <v>21.468900000000001</v>
      </c>
      <c r="P1434" s="184">
        <v>17.384399999999999</v>
      </c>
      <c r="Q1434" s="184">
        <v>12.059799999999999</v>
      </c>
      <c r="R1434" s="184">
        <v>34.6066</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44340</v>
      </c>
      <c r="E1435" s="184">
        <v>105.23869999999999</v>
      </c>
      <c r="F1435" s="184">
        <v>0.74219999999999997</v>
      </c>
      <c r="G1435" s="184">
        <v>0.74219999999999997</v>
      </c>
      <c r="H1435" s="184">
        <v>2.1217000000000001</v>
      </c>
      <c r="I1435" s="184">
        <v>3.4163000000000001</v>
      </c>
      <c r="J1435" s="184">
        <v>12.801</v>
      </c>
      <c r="K1435" s="184">
        <v>28.192</v>
      </c>
      <c r="L1435" s="184">
        <v>46.305300000000003</v>
      </c>
      <c r="M1435" s="184">
        <v>60.196800000000003</v>
      </c>
      <c r="N1435" s="184">
        <v>101.1674</v>
      </c>
      <c r="O1435" s="184">
        <v>23.113499999999998</v>
      </c>
      <c r="P1435" s="184">
        <v>18.382100000000001</v>
      </c>
      <c r="Q1435" s="184">
        <v>15.876899999999999</v>
      </c>
      <c r="R1435" s="184">
        <v>36.992100000000001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44340</v>
      </c>
      <c r="E1436" s="184">
        <v>122.7685</v>
      </c>
      <c r="F1436" s="184">
        <v>0.77659999999999996</v>
      </c>
      <c r="G1436" s="184">
        <v>0.77659999999999996</v>
      </c>
      <c r="H1436" s="184">
        <v>3.5935999999999999</v>
      </c>
      <c r="I1436" s="184">
        <v>2.8441000000000001</v>
      </c>
      <c r="J1436" s="184">
        <v>6.7548000000000004</v>
      </c>
      <c r="K1436" s="184">
        <v>8.3377999999999997</v>
      </c>
      <c r="L1436" s="184">
        <v>35.687600000000003</v>
      </c>
      <c r="M1436" s="184">
        <v>52.363799999999998</v>
      </c>
      <c r="N1436" s="184">
        <v>104.6114</v>
      </c>
      <c r="O1436" s="184">
        <v>15.0449</v>
      </c>
      <c r="P1436" s="184">
        <v>14.2493</v>
      </c>
      <c r="Q1436" s="184">
        <v>19.332799999999999</v>
      </c>
      <c r="R1436" s="184">
        <v>25.753599999999999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44340</v>
      </c>
      <c r="E1437" s="184">
        <v>113.60169999999999</v>
      </c>
      <c r="F1437" s="184">
        <v>0.76900000000000002</v>
      </c>
      <c r="G1437" s="184">
        <v>0.76900000000000002</v>
      </c>
      <c r="H1437" s="184">
        <v>3.5750999999999999</v>
      </c>
      <c r="I1437" s="184">
        <v>2.8073000000000001</v>
      </c>
      <c r="J1437" s="184">
        <v>6.6704999999999997</v>
      </c>
      <c r="K1437" s="184">
        <v>8.0928000000000004</v>
      </c>
      <c r="L1437" s="184">
        <v>35.0745</v>
      </c>
      <c r="M1437" s="184">
        <v>51.377099999999999</v>
      </c>
      <c r="N1437" s="184">
        <v>102.8193</v>
      </c>
      <c r="O1437" s="184">
        <v>14.003500000000001</v>
      </c>
      <c r="P1437" s="184">
        <v>13.1151</v>
      </c>
      <c r="Q1437" s="184">
        <v>16.2226</v>
      </c>
      <c r="R1437" s="184">
        <v>24.6418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44340</v>
      </c>
      <c r="E1438" s="184">
        <v>595.83029999999997</v>
      </c>
      <c r="F1438" s="184">
        <v>0.68820000000000003</v>
      </c>
      <c r="G1438" s="184">
        <v>0.68820000000000003</v>
      </c>
      <c r="H1438" s="184">
        <v>3.1911</v>
      </c>
      <c r="I1438" s="184">
        <v>3.101</v>
      </c>
      <c r="J1438" s="184">
        <v>6.5449999999999999</v>
      </c>
      <c r="K1438" s="184">
        <v>3.2555999999999998</v>
      </c>
      <c r="L1438" s="184">
        <v>24.187100000000001</v>
      </c>
      <c r="M1438" s="184">
        <v>36.3294</v>
      </c>
      <c r="N1438" s="184">
        <v>75.683400000000006</v>
      </c>
      <c r="O1438" s="184">
        <v>6.1448999999999998</v>
      </c>
      <c r="P1438" s="184">
        <v>11.8771</v>
      </c>
      <c r="Q1438" s="184">
        <v>24.199400000000001</v>
      </c>
      <c r="R1438" s="184">
        <v>13.1739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44340</v>
      </c>
      <c r="E1439" s="184">
        <v>627.97519999999997</v>
      </c>
      <c r="F1439" s="184">
        <v>0.69579999999999997</v>
      </c>
      <c r="G1439" s="184">
        <v>0.69579999999999997</v>
      </c>
      <c r="H1439" s="184">
        <v>3.2088999999999999</v>
      </c>
      <c r="I1439" s="184">
        <v>3.1364999999999998</v>
      </c>
      <c r="J1439" s="184">
        <v>6.6268000000000002</v>
      </c>
      <c r="K1439" s="184">
        <v>3.4758</v>
      </c>
      <c r="L1439" s="184">
        <v>24.6967</v>
      </c>
      <c r="M1439" s="184">
        <v>37.160699999999999</v>
      </c>
      <c r="N1439" s="184">
        <v>77.120900000000006</v>
      </c>
      <c r="O1439" s="184">
        <v>6.9886999999999997</v>
      </c>
      <c r="P1439" s="184">
        <v>12.6747</v>
      </c>
      <c r="Q1439" s="184">
        <v>16.537700000000001</v>
      </c>
      <c r="R1439" s="184">
        <v>14.0814</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44340</v>
      </c>
      <c r="E1440" s="184">
        <v>206.3272</v>
      </c>
      <c r="F1440" s="184">
        <v>0.58679999999999999</v>
      </c>
      <c r="G1440" s="184">
        <v>0.58679999999999999</v>
      </c>
      <c r="H1440" s="184">
        <v>2.4908999999999999</v>
      </c>
      <c r="I1440" s="184">
        <v>2.5583999999999998</v>
      </c>
      <c r="J1440" s="184">
        <v>6.2103999999999999</v>
      </c>
      <c r="K1440" s="184">
        <v>7.5804</v>
      </c>
      <c r="L1440" s="184">
        <v>24.780200000000001</v>
      </c>
      <c r="M1440" s="184">
        <v>40.139000000000003</v>
      </c>
      <c r="N1440" s="184">
        <v>80.459299999999999</v>
      </c>
      <c r="O1440" s="184">
        <v>15.991199999999999</v>
      </c>
      <c r="P1440" s="184">
        <v>16.614599999999999</v>
      </c>
      <c r="Q1440" s="184">
        <v>11.902799999999999</v>
      </c>
      <c r="R1440" s="184">
        <v>21.927099999999999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44340</v>
      </c>
      <c r="E1441" s="184">
        <v>223.0154</v>
      </c>
      <c r="F1441" s="184">
        <v>0.59660000000000002</v>
      </c>
      <c r="G1441" s="184">
        <v>0.59660000000000002</v>
      </c>
      <c r="H1441" s="184">
        <v>2.5148999999999999</v>
      </c>
      <c r="I1441" s="184">
        <v>2.6053999999999999</v>
      </c>
      <c r="J1441" s="184">
        <v>6.3175999999999997</v>
      </c>
      <c r="K1441" s="184">
        <v>7.8893000000000004</v>
      </c>
      <c r="L1441" s="184">
        <v>25.522200000000002</v>
      </c>
      <c r="M1441" s="184">
        <v>41.444899999999997</v>
      </c>
      <c r="N1441" s="184">
        <v>82.706400000000002</v>
      </c>
      <c r="O1441" s="184">
        <v>17.4145</v>
      </c>
      <c r="P1441" s="184">
        <v>17.8184</v>
      </c>
      <c r="Q1441" s="184">
        <v>19.690999999999999</v>
      </c>
      <c r="R1441" s="184">
        <v>23.585999999999999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44340</v>
      </c>
      <c r="E1442" s="184">
        <v>67.959999999999994</v>
      </c>
      <c r="F1442" s="184">
        <v>0.4879</v>
      </c>
      <c r="G1442" s="184">
        <v>0.4879</v>
      </c>
      <c r="H1442" s="184">
        <v>2.0727000000000002</v>
      </c>
      <c r="I1442" s="184">
        <v>2.7984</v>
      </c>
      <c r="J1442" s="184">
        <v>8.0960999999999999</v>
      </c>
      <c r="K1442" s="184">
        <v>9.4011999999999993</v>
      </c>
      <c r="L1442" s="184">
        <v>26.437200000000001</v>
      </c>
      <c r="M1442" s="184">
        <v>36.740400000000001</v>
      </c>
      <c r="N1442" s="184">
        <v>71.442999999999998</v>
      </c>
      <c r="O1442" s="184">
        <v>14.4209</v>
      </c>
      <c r="P1442" s="184">
        <v>18.476400000000002</v>
      </c>
      <c r="Q1442" s="184">
        <v>17.368300000000001</v>
      </c>
      <c r="R1442" s="184">
        <v>24.3416</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44340</v>
      </c>
      <c r="E1443" s="184">
        <v>65.38</v>
      </c>
      <c r="F1443" s="184">
        <v>0.4919</v>
      </c>
      <c r="G1443" s="184">
        <v>0.4919</v>
      </c>
      <c r="H1443" s="184">
        <v>2.0764999999999998</v>
      </c>
      <c r="I1443" s="184">
        <v>2.7826</v>
      </c>
      <c r="J1443" s="184">
        <v>8.0839999999999996</v>
      </c>
      <c r="K1443" s="184">
        <v>9.3127999999999993</v>
      </c>
      <c r="L1443" s="184">
        <v>26.240600000000001</v>
      </c>
      <c r="M1443" s="184">
        <v>36.407299999999999</v>
      </c>
      <c r="N1443" s="184">
        <v>70.838800000000006</v>
      </c>
      <c r="O1443" s="184">
        <v>13.9087</v>
      </c>
      <c r="P1443" s="184">
        <v>17.971299999999999</v>
      </c>
      <c r="Q1443" s="184">
        <v>7.2758000000000003</v>
      </c>
      <c r="R1443" s="184">
        <v>23.848400000000002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44340</v>
      </c>
      <c r="E1444" s="184">
        <v>22.23</v>
      </c>
      <c r="F1444" s="184">
        <v>0.58819999999999995</v>
      </c>
      <c r="G1444" s="184">
        <v>0.58819999999999995</v>
      </c>
      <c r="H1444" s="184">
        <v>2.5369000000000002</v>
      </c>
      <c r="I1444" s="184">
        <v>2.9643000000000002</v>
      </c>
      <c r="J1444" s="184">
        <v>5.2557</v>
      </c>
      <c r="K1444" s="184">
        <v>7.2876000000000003</v>
      </c>
      <c r="L1444" s="184">
        <v>28.422899999999998</v>
      </c>
      <c r="M1444" s="184">
        <v>43.234499999999997</v>
      </c>
      <c r="N1444" s="184">
        <v>89.514099999999999</v>
      </c>
      <c r="O1444" s="184"/>
      <c r="P1444" s="184"/>
      <c r="Q1444" s="184">
        <v>97.953999999999994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44340</v>
      </c>
      <c r="E1445" s="184">
        <v>21.93</v>
      </c>
      <c r="F1445" s="184">
        <v>0.55020000000000002</v>
      </c>
      <c r="G1445" s="184">
        <v>0.55020000000000002</v>
      </c>
      <c r="H1445" s="184">
        <v>2.4765999999999999</v>
      </c>
      <c r="I1445" s="184">
        <v>2.8612000000000002</v>
      </c>
      <c r="J1445" s="184">
        <v>5.1294000000000004</v>
      </c>
      <c r="K1445" s="184">
        <v>6.8193000000000001</v>
      </c>
      <c r="L1445" s="184">
        <v>27.574200000000001</v>
      </c>
      <c r="M1445" s="184">
        <v>41.941699999999997</v>
      </c>
      <c r="N1445" s="184">
        <v>87.275800000000004</v>
      </c>
      <c r="O1445" s="184"/>
      <c r="P1445" s="184"/>
      <c r="Q1445" s="184">
        <v>95.668199999999999</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44340</v>
      </c>
      <c r="E1446" s="184">
        <v>164.79589999999999</v>
      </c>
      <c r="F1446" s="184">
        <v>0.50860000000000005</v>
      </c>
      <c r="G1446" s="184">
        <v>0.50860000000000005</v>
      </c>
      <c r="H1446" s="184">
        <v>2.6677</v>
      </c>
      <c r="I1446" s="184">
        <v>3.5510999999999999</v>
      </c>
      <c r="J1446" s="184">
        <v>6.6238999999999999</v>
      </c>
      <c r="K1446" s="184">
        <v>6.8860999999999999</v>
      </c>
      <c r="L1446" s="184">
        <v>25.446999999999999</v>
      </c>
      <c r="M1446" s="184">
        <v>42.073599999999999</v>
      </c>
      <c r="N1446" s="184">
        <v>87.813199999999995</v>
      </c>
      <c r="O1446" s="184">
        <v>14.1244</v>
      </c>
      <c r="P1446" s="184">
        <v>15.643599999999999</v>
      </c>
      <c r="Q1446" s="184">
        <v>19.7258</v>
      </c>
      <c r="R1446" s="184">
        <v>25.600100000000001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44340</v>
      </c>
      <c r="E1447" s="184">
        <v>112.385560390311</v>
      </c>
      <c r="F1447" s="184">
        <v>0.50860000000000005</v>
      </c>
      <c r="G1447" s="184">
        <v>0.50860000000000005</v>
      </c>
      <c r="H1447" s="184">
        <v>2.6677</v>
      </c>
      <c r="I1447" s="184">
        <v>3.5512000000000001</v>
      </c>
      <c r="J1447" s="184">
        <v>6.6239999999999997</v>
      </c>
      <c r="K1447" s="184">
        <v>6.8861999999999997</v>
      </c>
      <c r="L1447" s="184">
        <v>25.447299999999998</v>
      </c>
      <c r="M1447" s="184">
        <v>42.073900000000002</v>
      </c>
      <c r="N1447" s="184">
        <v>87.813599999999994</v>
      </c>
      <c r="O1447" s="184">
        <v>14.1256</v>
      </c>
      <c r="P1447" s="184">
        <v>15.644500000000001</v>
      </c>
      <c r="Q1447" s="184">
        <v>19.7273</v>
      </c>
      <c r="R1447" s="184">
        <v>25.601900000000001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44340</v>
      </c>
      <c r="E1448" s="184">
        <v>153.80549999999999</v>
      </c>
      <c r="F1448" s="184">
        <v>0.50190000000000001</v>
      </c>
      <c r="G1448" s="184">
        <v>0.50190000000000001</v>
      </c>
      <c r="H1448" s="184">
        <v>2.6496</v>
      </c>
      <c r="I1448" s="184">
        <v>3.5154999999999998</v>
      </c>
      <c r="J1448" s="184">
        <v>6.5422000000000002</v>
      </c>
      <c r="K1448" s="184">
        <v>6.6421000000000001</v>
      </c>
      <c r="L1448" s="184">
        <v>24.877500000000001</v>
      </c>
      <c r="M1448" s="184">
        <v>41.0884</v>
      </c>
      <c r="N1448" s="184">
        <v>86.112099999999998</v>
      </c>
      <c r="O1448" s="184">
        <v>13.1326</v>
      </c>
      <c r="P1448" s="184">
        <v>14.610799999999999</v>
      </c>
      <c r="Q1448" s="184">
        <v>15.4955</v>
      </c>
      <c r="R1448" s="184">
        <v>24.5107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44340</v>
      </c>
      <c r="E1449" s="184">
        <v>168.793940713588</v>
      </c>
      <c r="F1449" s="184">
        <v>0.50190000000000001</v>
      </c>
      <c r="G1449" s="184">
        <v>0.50190000000000001</v>
      </c>
      <c r="H1449" s="184">
        <v>2.6497000000000002</v>
      </c>
      <c r="I1449" s="184">
        <v>3.5156000000000001</v>
      </c>
      <c r="J1449" s="184">
        <v>6.5422000000000002</v>
      </c>
      <c r="K1449" s="184">
        <v>6.6422999999999996</v>
      </c>
      <c r="L1449" s="184">
        <v>24.877800000000001</v>
      </c>
      <c r="M1449" s="184">
        <v>41.088700000000003</v>
      </c>
      <c r="N1449" s="184">
        <v>86.112499999999997</v>
      </c>
      <c r="O1449" s="184">
        <v>13.1327</v>
      </c>
      <c r="P1449" s="184">
        <v>14.6112</v>
      </c>
      <c r="Q1449" s="184">
        <v>17.925799999999999</v>
      </c>
      <c r="R1449" s="184">
        <v>24.5108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0.64515357142857133</v>
      </c>
      <c r="G1450" s="186">
        <v>0.64515357142857133</v>
      </c>
      <c r="H1450" s="186">
        <v>2.9330178571428576</v>
      </c>
      <c r="I1450" s="186">
        <v>3.3405946428571425</v>
      </c>
      <c r="J1450" s="186">
        <v>7.8779035714285701</v>
      </c>
      <c r="K1450" s="186">
        <v>8.4985388888888895</v>
      </c>
      <c r="L1450" s="186">
        <v>28.372566666666664</v>
      </c>
      <c r="M1450" s="186">
        <v>42.880051851851839</v>
      </c>
      <c r="N1450" s="186">
        <v>86.386227777777805</v>
      </c>
      <c r="O1450" s="186">
        <v>14.172037500000002</v>
      </c>
      <c r="P1450" s="186">
        <v>16.522318181818186</v>
      </c>
      <c r="Q1450" s="186">
        <v>20.351021428571425</v>
      </c>
      <c r="R1450" s="186">
        <v>23.507725000000008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0.67835000000000001</v>
      </c>
      <c r="G1451" s="186">
        <v>0.67835000000000001</v>
      </c>
      <c r="H1451" s="186">
        <v>2.77</v>
      </c>
      <c r="I1451" s="186">
        <v>3.1719499999999998</v>
      </c>
      <c r="J1451" s="186">
        <v>7.7870499999999998</v>
      </c>
      <c r="K1451" s="186">
        <v>7.992</v>
      </c>
      <c r="L1451" s="186">
        <v>27.371749999999999</v>
      </c>
      <c r="M1451" s="186">
        <v>41.378500000000003</v>
      </c>
      <c r="N1451" s="186">
        <v>85.12285</v>
      </c>
      <c r="O1451" s="186">
        <v>14.1364</v>
      </c>
      <c r="P1451" s="186">
        <v>17.040700000000001</v>
      </c>
      <c r="Q1451" s="186">
        <v>18.423900000000003</v>
      </c>
      <c r="R1451" s="186">
        <v>23.727200000000003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44340</v>
      </c>
      <c r="E1454" s="184">
        <v>286.64859999999999</v>
      </c>
      <c r="F1454" s="184">
        <v>3.5579000000000001</v>
      </c>
      <c r="G1454" s="184">
        <v>3.5579000000000001</v>
      </c>
      <c r="H1454" s="184">
        <v>3.9575999999999998</v>
      </c>
      <c r="I1454" s="184">
        <v>3.7972999999999999</v>
      </c>
      <c r="J1454" s="184">
        <v>3.8734000000000002</v>
      </c>
      <c r="K1454" s="184">
        <v>4.2561999999999998</v>
      </c>
      <c r="L1454" s="184">
        <v>3.7730999999999999</v>
      </c>
      <c r="M1454" s="184">
        <v>4.0541</v>
      </c>
      <c r="N1454" s="184">
        <v>4.7199</v>
      </c>
      <c r="O1454" s="184">
        <v>7.0871000000000004</v>
      </c>
      <c r="P1454" s="184">
        <v>7.0438999999999998</v>
      </c>
      <c r="Q1454" s="184">
        <v>6.9725000000000001</v>
      </c>
      <c r="R1454" s="184">
        <v>6.3926999999999996</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44340</v>
      </c>
      <c r="E1455" s="184">
        <v>288.91210000000001</v>
      </c>
      <c r="F1455" s="184">
        <v>3.6480000000000001</v>
      </c>
      <c r="G1455" s="184">
        <v>3.6480000000000001</v>
      </c>
      <c r="H1455" s="184">
        <v>4.0476999999999999</v>
      </c>
      <c r="I1455" s="184">
        <v>3.8952</v>
      </c>
      <c r="J1455" s="184">
        <v>3.9676</v>
      </c>
      <c r="K1455" s="184">
        <v>4.3476999999999997</v>
      </c>
      <c r="L1455" s="184">
        <v>3.8807</v>
      </c>
      <c r="M1455" s="184">
        <v>4.1677</v>
      </c>
      <c r="N1455" s="184">
        <v>4.8404999999999996</v>
      </c>
      <c r="O1455" s="184">
        <v>7.2202000000000002</v>
      </c>
      <c r="P1455" s="184">
        <v>7.1654999999999998</v>
      </c>
      <c r="Q1455" s="184">
        <v>7.8966000000000003</v>
      </c>
      <c r="R1455" s="184">
        <v>6.5189000000000004</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44340</v>
      </c>
      <c r="E1456" s="184">
        <v>1113.4659999999999</v>
      </c>
      <c r="F1456" s="184">
        <v>3.4691999999999998</v>
      </c>
      <c r="G1456" s="184">
        <v>3.4691999999999998</v>
      </c>
      <c r="H1456" s="184">
        <v>4.0289999999999999</v>
      </c>
      <c r="I1456" s="184">
        <v>3.9140000000000001</v>
      </c>
      <c r="J1456" s="184">
        <v>3.8273000000000001</v>
      </c>
      <c r="K1456" s="184">
        <v>4.2009999999999996</v>
      </c>
      <c r="L1456" s="184">
        <v>3.8441000000000001</v>
      </c>
      <c r="M1456" s="184">
        <v>4.1189999999999998</v>
      </c>
      <c r="N1456" s="184">
        <v>4.6067</v>
      </c>
      <c r="O1456" s="184"/>
      <c r="P1456" s="184"/>
      <c r="Q1456" s="184">
        <v>6.1528</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44340</v>
      </c>
      <c r="E1457" s="184">
        <v>1110.508</v>
      </c>
      <c r="F1457" s="184">
        <v>3.2888000000000002</v>
      </c>
      <c r="G1457" s="184">
        <v>3.2888000000000002</v>
      </c>
      <c r="H1457" s="184">
        <v>3.8483999999999998</v>
      </c>
      <c r="I1457" s="184">
        <v>3.7330000000000001</v>
      </c>
      <c r="J1457" s="184">
        <v>3.6455000000000002</v>
      </c>
      <c r="K1457" s="184">
        <v>4.0244999999999997</v>
      </c>
      <c r="L1457" s="184">
        <v>3.6802000000000001</v>
      </c>
      <c r="M1457" s="184">
        <v>3.9584999999999999</v>
      </c>
      <c r="N1457" s="184">
        <v>4.4466000000000001</v>
      </c>
      <c r="O1457" s="184"/>
      <c r="P1457" s="184"/>
      <c r="Q1457" s="184">
        <v>5.9961000000000002</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44340</v>
      </c>
      <c r="E1458" s="184">
        <v>1095.6043</v>
      </c>
      <c r="F1458" s="184">
        <v>2.8658000000000001</v>
      </c>
      <c r="G1458" s="184">
        <v>2.8658000000000001</v>
      </c>
      <c r="H1458" s="184">
        <v>2.89</v>
      </c>
      <c r="I1458" s="184">
        <v>2.9076</v>
      </c>
      <c r="J1458" s="184">
        <v>2.9195000000000002</v>
      </c>
      <c r="K1458" s="184">
        <v>2.9485000000000001</v>
      </c>
      <c r="L1458" s="184">
        <v>2.8917999999999999</v>
      </c>
      <c r="M1458" s="184">
        <v>3.1269999999999998</v>
      </c>
      <c r="N1458" s="184">
        <v>3.0872000000000002</v>
      </c>
      <c r="O1458" s="184"/>
      <c r="P1458" s="184"/>
      <c r="Q1458" s="184">
        <v>4.8407</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44340</v>
      </c>
      <c r="E1459" s="184">
        <v>1089.1309000000001</v>
      </c>
      <c r="F1459" s="184">
        <v>2.5665</v>
      </c>
      <c r="G1459" s="184">
        <v>2.5665</v>
      </c>
      <c r="H1459" s="184">
        <v>2.5899000000000001</v>
      </c>
      <c r="I1459" s="184">
        <v>2.6073</v>
      </c>
      <c r="J1459" s="184">
        <v>2.6187</v>
      </c>
      <c r="K1459" s="184">
        <v>2.6433</v>
      </c>
      <c r="L1459" s="184">
        <v>2.5777000000000001</v>
      </c>
      <c r="M1459" s="184">
        <v>2.7865000000000002</v>
      </c>
      <c r="N1459" s="184">
        <v>2.7473000000000001</v>
      </c>
      <c r="O1459" s="184"/>
      <c r="P1459" s="184"/>
      <c r="Q1459" s="184">
        <v>4.5194999999999999</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44340</v>
      </c>
      <c r="E1460" s="184">
        <v>42.380800000000001</v>
      </c>
      <c r="F1460" s="184">
        <v>2.7852999999999999</v>
      </c>
      <c r="G1460" s="184">
        <v>2.7852999999999999</v>
      </c>
      <c r="H1460" s="184">
        <v>3.9277000000000002</v>
      </c>
      <c r="I1460" s="184">
        <v>3.8134999999999999</v>
      </c>
      <c r="J1460" s="184">
        <v>4.3276000000000003</v>
      </c>
      <c r="K1460" s="184">
        <v>4.7298</v>
      </c>
      <c r="L1460" s="184">
        <v>3.8447</v>
      </c>
      <c r="M1460" s="184">
        <v>3.8454999999999999</v>
      </c>
      <c r="N1460" s="184">
        <v>4.3559000000000001</v>
      </c>
      <c r="O1460" s="184">
        <v>6.9419000000000004</v>
      </c>
      <c r="P1460" s="184">
        <v>6.6482999999999999</v>
      </c>
      <c r="Q1460" s="184">
        <v>7.4530000000000003</v>
      </c>
      <c r="R1460" s="184">
        <v>6.1219000000000001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44340</v>
      </c>
      <c r="E1461" s="184">
        <v>41.529000000000003</v>
      </c>
      <c r="F1461" s="184">
        <v>2.5787</v>
      </c>
      <c r="G1461" s="184">
        <v>2.5787</v>
      </c>
      <c r="H1461" s="184">
        <v>3.7191999999999998</v>
      </c>
      <c r="I1461" s="184">
        <v>3.6021999999999998</v>
      </c>
      <c r="J1461" s="184">
        <v>4.1139999999999999</v>
      </c>
      <c r="K1461" s="184">
        <v>4.5217999999999998</v>
      </c>
      <c r="L1461" s="184">
        <v>3.6162000000000001</v>
      </c>
      <c r="M1461" s="184">
        <v>3.6214</v>
      </c>
      <c r="N1461" s="184">
        <v>4.1346999999999996</v>
      </c>
      <c r="O1461" s="184">
        <v>6.6924999999999999</v>
      </c>
      <c r="P1461" s="184">
        <v>6.3930999999999996</v>
      </c>
      <c r="Q1461" s="184">
        <v>6.7933000000000003</v>
      </c>
      <c r="R1461" s="184">
        <v>5.8844000000000003</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44340</v>
      </c>
      <c r="E1462" s="184">
        <v>24.492699999999999</v>
      </c>
      <c r="F1462" s="184">
        <v>2.4344999999999999</v>
      </c>
      <c r="G1462" s="184">
        <v>2.4344999999999999</v>
      </c>
      <c r="H1462" s="184">
        <v>3.5150999999999999</v>
      </c>
      <c r="I1462" s="184">
        <v>3.4853999999999998</v>
      </c>
      <c r="J1462" s="184">
        <v>3.6648999999999998</v>
      </c>
      <c r="K1462" s="184">
        <v>4.0480999999999998</v>
      </c>
      <c r="L1462" s="184">
        <v>3.5737999999999999</v>
      </c>
      <c r="M1462" s="184">
        <v>3.7094999999999998</v>
      </c>
      <c r="N1462" s="184">
        <v>3.8986999999999998</v>
      </c>
      <c r="O1462" s="184">
        <v>9.5810999999999993</v>
      </c>
      <c r="P1462" s="184">
        <v>7.8122999999999996</v>
      </c>
      <c r="Q1462" s="184">
        <v>8.1407000000000007</v>
      </c>
      <c r="R1462" s="184">
        <v>8.0286000000000008</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44340</v>
      </c>
      <c r="E1463" s="184">
        <v>19.579499999999999</v>
      </c>
      <c r="F1463" s="184">
        <v>1.6779999999999999</v>
      </c>
      <c r="G1463" s="184">
        <v>1.6779999999999999</v>
      </c>
      <c r="H1463" s="184">
        <v>2.7444999999999999</v>
      </c>
      <c r="I1463" s="184">
        <v>2.7191999999999998</v>
      </c>
      <c r="J1463" s="184">
        <v>2.9056999999999999</v>
      </c>
      <c r="K1463" s="184">
        <v>3.2639999999999998</v>
      </c>
      <c r="L1463" s="184">
        <v>2.7774000000000001</v>
      </c>
      <c r="M1463" s="184">
        <v>2.9173</v>
      </c>
      <c r="N1463" s="184">
        <v>3.1046</v>
      </c>
      <c r="O1463" s="184">
        <v>8.7954000000000008</v>
      </c>
      <c r="P1463" s="184">
        <v>7.3087</v>
      </c>
      <c r="Q1463" s="184">
        <v>5.3377999999999997</v>
      </c>
      <c r="R1463" s="184">
        <v>7.1807999999999996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44340</v>
      </c>
      <c r="E1464" s="184">
        <v>22.876799999999999</v>
      </c>
      <c r="F1464" s="184">
        <v>1.6489</v>
      </c>
      <c r="G1464" s="184">
        <v>1.6489</v>
      </c>
      <c r="H1464" s="184">
        <v>2.7593999999999999</v>
      </c>
      <c r="I1464" s="184">
        <v>2.7265999999999999</v>
      </c>
      <c r="J1464" s="184">
        <v>2.91</v>
      </c>
      <c r="K1464" s="184">
        <v>3.2616000000000001</v>
      </c>
      <c r="L1464" s="184">
        <v>2.7747000000000002</v>
      </c>
      <c r="M1464" s="184">
        <v>2.9154</v>
      </c>
      <c r="N1464" s="184">
        <v>3.1027</v>
      </c>
      <c r="O1464" s="184">
        <v>8.7944999999999993</v>
      </c>
      <c r="P1464" s="184">
        <v>7.0364000000000004</v>
      </c>
      <c r="Q1464" s="184">
        <v>6.6173000000000002</v>
      </c>
      <c r="R1464" s="184">
        <v>7.1798000000000002</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44340</v>
      </c>
      <c r="E1465" s="184">
        <v>39.149799999999999</v>
      </c>
      <c r="F1465" s="184">
        <v>3.0463</v>
      </c>
      <c r="G1465" s="184">
        <v>3.0463</v>
      </c>
      <c r="H1465" s="184">
        <v>3.2652000000000001</v>
      </c>
      <c r="I1465" s="184">
        <v>3.4742000000000002</v>
      </c>
      <c r="J1465" s="184">
        <v>3.5897999999999999</v>
      </c>
      <c r="K1465" s="184">
        <v>3.9407000000000001</v>
      </c>
      <c r="L1465" s="184">
        <v>3.4727999999999999</v>
      </c>
      <c r="M1465" s="184">
        <v>3.605</v>
      </c>
      <c r="N1465" s="184">
        <v>4.3146000000000004</v>
      </c>
      <c r="O1465" s="184">
        <v>6.9672999999999998</v>
      </c>
      <c r="P1465" s="184">
        <v>7.0664999999999996</v>
      </c>
      <c r="Q1465" s="184">
        <v>7.3303000000000003</v>
      </c>
      <c r="R1465" s="184">
        <v>6.1426999999999996</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44340</v>
      </c>
      <c r="E1466" s="184">
        <v>40.185600000000001</v>
      </c>
      <c r="F1466" s="184">
        <v>3.2101000000000002</v>
      </c>
      <c r="G1466" s="184">
        <v>3.2101000000000002</v>
      </c>
      <c r="H1466" s="184">
        <v>3.4278</v>
      </c>
      <c r="I1466" s="184">
        <v>3.6381999999999999</v>
      </c>
      <c r="J1466" s="184">
        <v>3.7534999999999998</v>
      </c>
      <c r="K1466" s="184">
        <v>4.0993000000000004</v>
      </c>
      <c r="L1466" s="184">
        <v>3.6295999999999999</v>
      </c>
      <c r="M1466" s="184">
        <v>3.7624</v>
      </c>
      <c r="N1466" s="184">
        <v>4.4744000000000002</v>
      </c>
      <c r="O1466" s="184">
        <v>7.1391999999999998</v>
      </c>
      <c r="P1466" s="184">
        <v>7.2461000000000002</v>
      </c>
      <c r="Q1466" s="184">
        <v>8.0570000000000004</v>
      </c>
      <c r="R1466" s="184">
        <v>6.3015999999999996</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44340</v>
      </c>
      <c r="E1467" s="184">
        <v>4444.518</v>
      </c>
      <c r="F1467" s="184">
        <v>3.2841999999999998</v>
      </c>
      <c r="G1467" s="184">
        <v>3.2841999999999998</v>
      </c>
      <c r="H1467" s="184">
        <v>3.9796999999999998</v>
      </c>
      <c r="I1467" s="184">
        <v>3.7597999999999998</v>
      </c>
      <c r="J1467" s="184">
        <v>3.9176000000000002</v>
      </c>
      <c r="K1467" s="184">
        <v>4.29</v>
      </c>
      <c r="L1467" s="184">
        <v>3.7071999999999998</v>
      </c>
      <c r="M1467" s="184">
        <v>3.8944999999999999</v>
      </c>
      <c r="N1467" s="184">
        <v>4.5151000000000003</v>
      </c>
      <c r="O1467" s="184">
        <v>6.9349999999999996</v>
      </c>
      <c r="P1467" s="184">
        <v>6.8390000000000004</v>
      </c>
      <c r="Q1467" s="184">
        <v>7.1618000000000004</v>
      </c>
      <c r="R1467" s="184">
        <v>6.3628999999999998</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44340</v>
      </c>
      <c r="E1468" s="184">
        <v>4501.0659999999998</v>
      </c>
      <c r="F1468" s="184">
        <v>3.4241000000000001</v>
      </c>
      <c r="G1468" s="184">
        <v>3.4241000000000001</v>
      </c>
      <c r="H1468" s="184">
        <v>4.1199000000000003</v>
      </c>
      <c r="I1468" s="184">
        <v>3.9001000000000001</v>
      </c>
      <c r="J1468" s="184">
        <v>4.0578000000000003</v>
      </c>
      <c r="K1468" s="184">
        <v>4.4311999999999996</v>
      </c>
      <c r="L1468" s="184">
        <v>3.8498000000000001</v>
      </c>
      <c r="M1468" s="184">
        <v>4.0377999999999998</v>
      </c>
      <c r="N1468" s="184">
        <v>4.6654</v>
      </c>
      <c r="O1468" s="184">
        <v>7.1288</v>
      </c>
      <c r="P1468" s="184">
        <v>7.0407999999999999</v>
      </c>
      <c r="Q1468" s="184">
        <v>7.7778999999999998</v>
      </c>
      <c r="R1468" s="184">
        <v>6.5454999999999997</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44340</v>
      </c>
      <c r="E1469" s="184">
        <v>294.70650000000001</v>
      </c>
      <c r="F1469" s="184">
        <v>3.601</v>
      </c>
      <c r="G1469" s="184">
        <v>3.601</v>
      </c>
      <c r="H1469" s="184">
        <v>3.7606999999999999</v>
      </c>
      <c r="I1469" s="184">
        <v>3.5691999999999999</v>
      </c>
      <c r="J1469" s="184">
        <v>3.7023999999999999</v>
      </c>
      <c r="K1469" s="184">
        <v>4.0579000000000001</v>
      </c>
      <c r="L1469" s="184">
        <v>3.6173999999999999</v>
      </c>
      <c r="M1469" s="184">
        <v>3.8515000000000001</v>
      </c>
      <c r="N1469" s="184">
        <v>4.4348999999999998</v>
      </c>
      <c r="O1469" s="184">
        <v>6.7937000000000003</v>
      </c>
      <c r="P1469" s="184">
        <v>6.8417000000000003</v>
      </c>
      <c r="Q1469" s="184">
        <v>7.3585000000000003</v>
      </c>
      <c r="R1469" s="184">
        <v>6.1131000000000002</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44340</v>
      </c>
      <c r="E1470" s="184">
        <v>296.97820000000002</v>
      </c>
      <c r="F1470" s="184">
        <v>3.7170000000000001</v>
      </c>
      <c r="G1470" s="184">
        <v>3.7170000000000001</v>
      </c>
      <c r="H1470" s="184">
        <v>3.8795999999999999</v>
      </c>
      <c r="I1470" s="184">
        <v>3.6888000000000001</v>
      </c>
      <c r="J1470" s="184">
        <v>3.8224</v>
      </c>
      <c r="K1470" s="184">
        <v>4.1788999999999996</v>
      </c>
      <c r="L1470" s="184">
        <v>3.7395</v>
      </c>
      <c r="M1470" s="184">
        <v>3.9748999999999999</v>
      </c>
      <c r="N1470" s="184">
        <v>4.5602</v>
      </c>
      <c r="O1470" s="184">
        <v>6.9211</v>
      </c>
      <c r="P1470" s="184">
        <v>6.9588000000000001</v>
      </c>
      <c r="Q1470" s="184">
        <v>7.73</v>
      </c>
      <c r="R1470" s="184">
        <v>6.2393000000000001</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44340</v>
      </c>
      <c r="E1471" s="184">
        <v>33.8322</v>
      </c>
      <c r="F1471" s="184">
        <v>3.2374000000000001</v>
      </c>
      <c r="G1471" s="184">
        <v>3.2374000000000001</v>
      </c>
      <c r="H1471" s="184">
        <v>3.4855</v>
      </c>
      <c r="I1471" s="184">
        <v>3.4645999999999999</v>
      </c>
      <c r="J1471" s="184">
        <v>3.5535000000000001</v>
      </c>
      <c r="K1471" s="184">
        <v>4.0915999999999997</v>
      </c>
      <c r="L1471" s="184">
        <v>3.6051000000000002</v>
      </c>
      <c r="M1471" s="184">
        <v>3.6764000000000001</v>
      </c>
      <c r="N1471" s="184">
        <v>4.0857000000000001</v>
      </c>
      <c r="O1471" s="184">
        <v>6.4676</v>
      </c>
      <c r="P1471" s="184">
        <v>6.6837</v>
      </c>
      <c r="Q1471" s="184">
        <v>7.6722999999999999</v>
      </c>
      <c r="R1471" s="184">
        <v>5.7499000000000002</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44340</v>
      </c>
      <c r="E1472" s="184">
        <v>32.044499999999999</v>
      </c>
      <c r="F1472" s="184">
        <v>2.5444</v>
      </c>
      <c r="G1472" s="184">
        <v>2.5444</v>
      </c>
      <c r="H1472" s="184">
        <v>2.8003</v>
      </c>
      <c r="I1472" s="184">
        <v>2.7936000000000001</v>
      </c>
      <c r="J1472" s="184">
        <v>2.8730000000000002</v>
      </c>
      <c r="K1472" s="184">
        <v>3.4081000000000001</v>
      </c>
      <c r="L1472" s="184">
        <v>2.8915999999999999</v>
      </c>
      <c r="M1472" s="184">
        <v>2.9365999999999999</v>
      </c>
      <c r="N1472" s="184">
        <v>3.3105000000000002</v>
      </c>
      <c r="O1472" s="184">
        <v>5.7100999999999997</v>
      </c>
      <c r="P1472" s="184">
        <v>5.9859</v>
      </c>
      <c r="Q1472" s="184">
        <v>6.5800999999999998</v>
      </c>
      <c r="R1472" s="184">
        <v>4.9645000000000001</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44340</v>
      </c>
      <c r="E1475" s="184">
        <v>2405.7808</v>
      </c>
      <c r="F1475" s="184">
        <v>2.6065999999999998</v>
      </c>
      <c r="G1475" s="184">
        <v>2.6065999999999998</v>
      </c>
      <c r="H1475" s="184">
        <v>3.5116000000000001</v>
      </c>
      <c r="I1475" s="184">
        <v>3.33</v>
      </c>
      <c r="J1475" s="184">
        <v>3.8266</v>
      </c>
      <c r="K1475" s="184">
        <v>4.3779000000000003</v>
      </c>
      <c r="L1475" s="184">
        <v>3.5722</v>
      </c>
      <c r="M1475" s="184">
        <v>3.6326999999999998</v>
      </c>
      <c r="N1475" s="184">
        <v>3.9188000000000001</v>
      </c>
      <c r="O1475" s="184">
        <v>6.2964000000000002</v>
      </c>
      <c r="P1475" s="184">
        <v>6.5621</v>
      </c>
      <c r="Q1475" s="184">
        <v>7.7606999999999999</v>
      </c>
      <c r="R1475" s="184">
        <v>5.5465999999999998</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44340</v>
      </c>
      <c r="E1476" s="184">
        <v>2460.2073999999998</v>
      </c>
      <c r="F1476" s="184">
        <v>2.9565999999999999</v>
      </c>
      <c r="G1476" s="184">
        <v>2.9565999999999999</v>
      </c>
      <c r="H1476" s="184">
        <v>3.8616999999999999</v>
      </c>
      <c r="I1476" s="184">
        <v>3.6810999999999998</v>
      </c>
      <c r="J1476" s="184">
        <v>4.1783000000000001</v>
      </c>
      <c r="K1476" s="184">
        <v>4.7328999999999999</v>
      </c>
      <c r="L1476" s="184">
        <v>3.9291999999999998</v>
      </c>
      <c r="M1476" s="184">
        <v>3.9929000000000001</v>
      </c>
      <c r="N1476" s="184">
        <v>4.2832999999999997</v>
      </c>
      <c r="O1476" s="184">
        <v>6.6045999999999996</v>
      </c>
      <c r="P1476" s="184">
        <v>6.8552999999999997</v>
      </c>
      <c r="Q1476" s="184">
        <v>8.1577000000000002</v>
      </c>
      <c r="R1476" s="184">
        <v>5.8754</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44340</v>
      </c>
      <c r="E1479" s="184">
        <v>3485.3398000000002</v>
      </c>
      <c r="F1479" s="184">
        <v>3.5116999999999998</v>
      </c>
      <c r="G1479" s="184">
        <v>3.5116999999999998</v>
      </c>
      <c r="H1479" s="184">
        <v>3.6785999999999999</v>
      </c>
      <c r="I1479" s="184">
        <v>3.5236999999999998</v>
      </c>
      <c r="J1479" s="184">
        <v>3.4964</v>
      </c>
      <c r="K1479" s="184">
        <v>3.9270999999999998</v>
      </c>
      <c r="L1479" s="184">
        <v>3.5440999999999998</v>
      </c>
      <c r="M1479" s="184">
        <v>3.8420999999999998</v>
      </c>
      <c r="N1479" s="184">
        <v>4.2256999999999998</v>
      </c>
      <c r="O1479" s="184">
        <v>6.6527000000000003</v>
      </c>
      <c r="P1479" s="184">
        <v>6.7655000000000003</v>
      </c>
      <c r="Q1479" s="184">
        <v>7.2351000000000001</v>
      </c>
      <c r="R1479" s="184">
        <v>5.8224</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44340</v>
      </c>
      <c r="E1480" s="184">
        <v>3502.7053999999998</v>
      </c>
      <c r="F1480" s="184">
        <v>3.5857000000000001</v>
      </c>
      <c r="G1480" s="184">
        <v>3.5857000000000001</v>
      </c>
      <c r="H1480" s="184">
        <v>3.758</v>
      </c>
      <c r="I1480" s="184">
        <v>3.5998000000000001</v>
      </c>
      <c r="J1480" s="184">
        <v>3.5712000000000002</v>
      </c>
      <c r="K1480" s="184">
        <v>4.0189000000000004</v>
      </c>
      <c r="L1480" s="184">
        <v>3.6431</v>
      </c>
      <c r="M1480" s="184">
        <v>3.9373</v>
      </c>
      <c r="N1480" s="184">
        <v>4.327</v>
      </c>
      <c r="O1480" s="184">
        <v>6.7347000000000001</v>
      </c>
      <c r="P1480" s="184">
        <v>6.8361000000000001</v>
      </c>
      <c r="Q1480" s="184">
        <v>7.6779999999999999</v>
      </c>
      <c r="R1480" s="184">
        <v>5.915</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44340</v>
      </c>
      <c r="E1481" s="184">
        <v>32.337633118344101</v>
      </c>
      <c r="F1481" s="184">
        <v>3.1610999999999998</v>
      </c>
      <c r="G1481" s="184">
        <v>3.1610999999999998</v>
      </c>
      <c r="H1481" s="184">
        <v>3.2187000000000001</v>
      </c>
      <c r="I1481" s="184">
        <v>3.2206999999999999</v>
      </c>
      <c r="J1481" s="184">
        <v>3.1101999999999999</v>
      </c>
      <c r="K1481" s="184">
        <v>3.2671999999999999</v>
      </c>
      <c r="L1481" s="184">
        <v>3.1345999999999998</v>
      </c>
      <c r="M1481" s="184">
        <v>3.4315000000000002</v>
      </c>
      <c r="N1481" s="184">
        <v>3.766</v>
      </c>
      <c r="O1481" s="184">
        <v>6.9424000000000001</v>
      </c>
      <c r="P1481" s="184">
        <v>7.5415000000000001</v>
      </c>
      <c r="Q1481" s="184">
        <v>8.0776000000000003</v>
      </c>
      <c r="R1481" s="184">
        <v>6.5049000000000001</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44340</v>
      </c>
      <c r="E1482" s="184">
        <v>31.2803359832008</v>
      </c>
      <c r="F1482" s="184">
        <v>2.7425999999999999</v>
      </c>
      <c r="G1482" s="184">
        <v>2.7425999999999999</v>
      </c>
      <c r="H1482" s="184">
        <v>2.7517999999999998</v>
      </c>
      <c r="I1482" s="184">
        <v>2.7532000000000001</v>
      </c>
      <c r="J1482" s="184">
        <v>2.6312000000000002</v>
      </c>
      <c r="K1482" s="184">
        <v>2.7856999999999998</v>
      </c>
      <c r="L1482" s="184">
        <v>2.6509999999999998</v>
      </c>
      <c r="M1482" s="184">
        <v>2.9419</v>
      </c>
      <c r="N1482" s="184">
        <v>3.2707000000000002</v>
      </c>
      <c r="O1482" s="184">
        <v>6.4314</v>
      </c>
      <c r="P1482" s="184">
        <v>7.0178000000000003</v>
      </c>
      <c r="Q1482" s="184">
        <v>7.4859999999999998</v>
      </c>
      <c r="R1482" s="184">
        <v>5.9984999999999999</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44340</v>
      </c>
      <c r="E1483" s="184">
        <v>3213.5743000000002</v>
      </c>
      <c r="F1483" s="184">
        <v>3.4003999999999999</v>
      </c>
      <c r="G1483" s="184">
        <v>3.4003999999999999</v>
      </c>
      <c r="H1483" s="184">
        <v>3.7936000000000001</v>
      </c>
      <c r="I1483" s="184">
        <v>3.7938000000000001</v>
      </c>
      <c r="J1483" s="184">
        <v>3.6303999999999998</v>
      </c>
      <c r="K1483" s="184">
        <v>4.0221999999999998</v>
      </c>
      <c r="L1483" s="184">
        <v>3.7483</v>
      </c>
      <c r="M1483" s="184">
        <v>3.9607999999999999</v>
      </c>
      <c r="N1483" s="184">
        <v>4.3719000000000001</v>
      </c>
      <c r="O1483" s="184">
        <v>6.9</v>
      </c>
      <c r="P1483" s="184">
        <v>6.8731999999999998</v>
      </c>
      <c r="Q1483" s="184">
        <v>7.5932000000000004</v>
      </c>
      <c r="R1483" s="184">
        <v>6.0618999999999996</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44340</v>
      </c>
      <c r="E1484" s="184">
        <v>3238.8357000000001</v>
      </c>
      <c r="F1484" s="184">
        <v>3.5005999999999999</v>
      </c>
      <c r="G1484" s="184">
        <v>3.5005999999999999</v>
      </c>
      <c r="H1484" s="184">
        <v>3.8938000000000001</v>
      </c>
      <c r="I1484" s="184">
        <v>3.8940000000000001</v>
      </c>
      <c r="J1484" s="184">
        <v>3.7307999999999999</v>
      </c>
      <c r="K1484" s="184">
        <v>4.1231</v>
      </c>
      <c r="L1484" s="184">
        <v>3.8500999999999999</v>
      </c>
      <c r="M1484" s="184">
        <v>4.0637999999999996</v>
      </c>
      <c r="N1484" s="184">
        <v>4.4763000000000002</v>
      </c>
      <c r="O1484" s="184">
        <v>7.0069999999999997</v>
      </c>
      <c r="P1484" s="184">
        <v>6.9802</v>
      </c>
      <c r="Q1484" s="184">
        <v>7.7519</v>
      </c>
      <c r="R1484" s="184">
        <v>6.1677999999999997</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44340</v>
      </c>
      <c r="E1485" s="184">
        <v>1058.4376999999999</v>
      </c>
      <c r="F1485" s="184">
        <v>3.0503999999999998</v>
      </c>
      <c r="G1485" s="184">
        <v>3.0503999999999998</v>
      </c>
      <c r="H1485" s="184">
        <v>3.0670000000000002</v>
      </c>
      <c r="I1485" s="184">
        <v>3.5619999999999998</v>
      </c>
      <c r="J1485" s="184">
        <v>3.5840999999999998</v>
      </c>
      <c r="K1485" s="184">
        <v>3.6408</v>
      </c>
      <c r="L1485" s="184">
        <v>3.5093999999999999</v>
      </c>
      <c r="M1485" s="184">
        <v>3.7677</v>
      </c>
      <c r="N1485" s="184">
        <v>4.0755999999999997</v>
      </c>
      <c r="O1485" s="184"/>
      <c r="P1485" s="184"/>
      <c r="Q1485" s="184">
        <v>4.7796000000000003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44340</v>
      </c>
      <c r="E1486" s="184">
        <v>1047.3723</v>
      </c>
      <c r="F1486" s="184">
        <v>2.1528999999999998</v>
      </c>
      <c r="G1486" s="184">
        <v>2.1528999999999998</v>
      </c>
      <c r="H1486" s="184">
        <v>2.169</v>
      </c>
      <c r="I1486" s="184">
        <v>2.6602000000000001</v>
      </c>
      <c r="J1486" s="184">
        <v>2.6823000000000001</v>
      </c>
      <c r="K1486" s="184">
        <v>2.7395999999999998</v>
      </c>
      <c r="L1486" s="184">
        <v>2.6112000000000002</v>
      </c>
      <c r="M1486" s="184">
        <v>2.8557999999999999</v>
      </c>
      <c r="N1486" s="184">
        <v>3.1472000000000002</v>
      </c>
      <c r="O1486" s="184"/>
      <c r="P1486" s="184"/>
      <c r="Q1486" s="184">
        <v>3.8782000000000001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44340</v>
      </c>
      <c r="E1489" s="184">
        <v>34.395299999999999</v>
      </c>
      <c r="F1489" s="184">
        <v>3.5737000000000001</v>
      </c>
      <c r="G1489" s="184">
        <v>3.5737000000000001</v>
      </c>
      <c r="H1489" s="184">
        <v>3.7471999999999999</v>
      </c>
      <c r="I1489" s="184">
        <v>3.5142000000000002</v>
      </c>
      <c r="J1489" s="184">
        <v>3.8774999999999999</v>
      </c>
      <c r="K1489" s="184">
        <v>4.1868999999999996</v>
      </c>
      <c r="L1489" s="184">
        <v>3.8307000000000002</v>
      </c>
      <c r="M1489" s="184">
        <v>4.1154000000000002</v>
      </c>
      <c r="N1489" s="184">
        <v>4.7419000000000002</v>
      </c>
      <c r="O1489" s="184">
        <v>7.0808999999999997</v>
      </c>
      <c r="P1489" s="184">
        <v>7.2767999999999997</v>
      </c>
      <c r="Q1489" s="184">
        <v>8.1134000000000004</v>
      </c>
      <c r="R1489" s="184">
        <v>6.3644999999999996</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44340</v>
      </c>
      <c r="E1490" s="184">
        <v>32.735399999999998</v>
      </c>
      <c r="F1490" s="184">
        <v>3.0484</v>
      </c>
      <c r="G1490" s="184">
        <v>3.0484</v>
      </c>
      <c r="H1490" s="184">
        <v>3.2195999999999998</v>
      </c>
      <c r="I1490" s="184">
        <v>2.9821</v>
      </c>
      <c r="J1490" s="184">
        <v>3.3473000000000002</v>
      </c>
      <c r="K1490" s="184">
        <v>3.6541000000000001</v>
      </c>
      <c r="L1490" s="184">
        <v>3.3479000000000001</v>
      </c>
      <c r="M1490" s="184">
        <v>3.5882999999999998</v>
      </c>
      <c r="N1490" s="184">
        <v>4.1851000000000003</v>
      </c>
      <c r="O1490" s="184">
        <v>6.4455999999999998</v>
      </c>
      <c r="P1490" s="184">
        <v>6.5808999999999997</v>
      </c>
      <c r="Q1490" s="184">
        <v>7.2819000000000003</v>
      </c>
      <c r="R1490" s="184">
        <v>5.7748999999999997</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44340</v>
      </c>
      <c r="E1491" s="184">
        <v>11.7705</v>
      </c>
      <c r="F1491" s="184">
        <v>3.5154999999999998</v>
      </c>
      <c r="G1491" s="184">
        <v>3.5154999999999998</v>
      </c>
      <c r="H1491" s="184">
        <v>3.1472000000000002</v>
      </c>
      <c r="I1491" s="184">
        <v>3.7042999999999999</v>
      </c>
      <c r="J1491" s="184">
        <v>3.2399</v>
      </c>
      <c r="K1491" s="184">
        <v>3.5247000000000002</v>
      </c>
      <c r="L1491" s="184">
        <v>3.4165999999999999</v>
      </c>
      <c r="M1491" s="184">
        <v>3.5015999999999998</v>
      </c>
      <c r="N1491" s="184">
        <v>3.7747000000000002</v>
      </c>
      <c r="O1491" s="184"/>
      <c r="P1491" s="184"/>
      <c r="Q1491" s="184">
        <v>6.3192000000000004</v>
      </c>
      <c r="R1491" s="184">
        <v>5.6092000000000004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44340</v>
      </c>
      <c r="E1492" s="184">
        <v>11.7401</v>
      </c>
      <c r="F1492" s="184">
        <v>3.3172000000000001</v>
      </c>
      <c r="G1492" s="184">
        <v>3.3172000000000001</v>
      </c>
      <c r="H1492" s="184">
        <v>3.0219</v>
      </c>
      <c r="I1492" s="184">
        <v>3.5802999999999998</v>
      </c>
      <c r="J1492" s="184">
        <v>3.2483</v>
      </c>
      <c r="K1492" s="184">
        <v>3.47</v>
      </c>
      <c r="L1492" s="184">
        <v>3.3420999999999998</v>
      </c>
      <c r="M1492" s="184">
        <v>3.4209999999999998</v>
      </c>
      <c r="N1492" s="184">
        <v>3.6909000000000001</v>
      </c>
      <c r="O1492" s="184"/>
      <c r="P1492" s="184"/>
      <c r="Q1492" s="184">
        <v>6.2159000000000004</v>
      </c>
      <c r="R1492" s="184">
        <v>5.5239000000000003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44340</v>
      </c>
      <c r="E1493" s="184">
        <v>3693.8382999999999</v>
      </c>
      <c r="F1493" s="184">
        <v>3.2357</v>
      </c>
      <c r="G1493" s="184">
        <v>3.2357</v>
      </c>
      <c r="H1493" s="184">
        <v>4.3564999999999996</v>
      </c>
      <c r="I1493" s="184">
        <v>3.9962</v>
      </c>
      <c r="J1493" s="184">
        <v>4.2180999999999997</v>
      </c>
      <c r="K1493" s="184">
        <v>4.7721</v>
      </c>
      <c r="L1493" s="184">
        <v>4.1513999999999998</v>
      </c>
      <c r="M1493" s="184">
        <v>4.4100999999999999</v>
      </c>
      <c r="N1493" s="184">
        <v>4.9207000000000001</v>
      </c>
      <c r="O1493" s="184">
        <v>4.5042</v>
      </c>
      <c r="P1493" s="184">
        <v>5.4743000000000004</v>
      </c>
      <c r="Q1493" s="184">
        <v>6.8291000000000004</v>
      </c>
      <c r="R1493" s="184">
        <v>6.4013999999999998</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44340</v>
      </c>
      <c r="E1494" s="184">
        <v>3662.8465000000001</v>
      </c>
      <c r="F1494" s="184">
        <v>3.0503999999999998</v>
      </c>
      <c r="G1494" s="184">
        <v>3.0503999999999998</v>
      </c>
      <c r="H1494" s="184">
        <v>4.1737000000000002</v>
      </c>
      <c r="I1494" s="184">
        <v>3.8159999999999998</v>
      </c>
      <c r="J1494" s="184">
        <v>4.0547000000000004</v>
      </c>
      <c r="K1494" s="184">
        <v>4.5811000000000002</v>
      </c>
      <c r="L1494" s="184">
        <v>3.9523000000000001</v>
      </c>
      <c r="M1494" s="184">
        <v>4.2046000000000001</v>
      </c>
      <c r="N1494" s="184">
        <v>4.7152000000000003</v>
      </c>
      <c r="O1494" s="184">
        <v>4.3452999999999999</v>
      </c>
      <c r="P1494" s="184">
        <v>5.3528000000000002</v>
      </c>
      <c r="Q1494" s="184">
        <v>6.8437000000000001</v>
      </c>
      <c r="R1494" s="184">
        <v>6.2206000000000001</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44340</v>
      </c>
      <c r="E1495" s="184">
        <v>2408.5931999999998</v>
      </c>
      <c r="F1495" s="184">
        <v>3.6623000000000001</v>
      </c>
      <c r="G1495" s="184">
        <v>3.6623000000000001</v>
      </c>
      <c r="H1495" s="184">
        <v>3.8923000000000001</v>
      </c>
      <c r="I1495" s="184">
        <v>3.8384</v>
      </c>
      <c r="J1495" s="184">
        <v>3.7766000000000002</v>
      </c>
      <c r="K1495" s="184">
        <v>4.0902000000000003</v>
      </c>
      <c r="L1495" s="184">
        <v>3.7633000000000001</v>
      </c>
      <c r="M1495" s="184">
        <v>4.0049999999999999</v>
      </c>
      <c r="N1495" s="184">
        <v>4.5582000000000003</v>
      </c>
      <c r="O1495" s="184">
        <v>6.9343000000000004</v>
      </c>
      <c r="P1495" s="184">
        <v>6.9722999999999997</v>
      </c>
      <c r="Q1495" s="184">
        <v>7.7530999999999999</v>
      </c>
      <c r="R1495" s="184">
        <v>6.1371000000000002</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44340</v>
      </c>
      <c r="E1496" s="184">
        <v>2387.7928000000002</v>
      </c>
      <c r="F1496" s="184">
        <v>3.5724</v>
      </c>
      <c r="G1496" s="184">
        <v>3.5724</v>
      </c>
      <c r="H1496" s="184">
        <v>3.8022</v>
      </c>
      <c r="I1496" s="184">
        <v>3.7483</v>
      </c>
      <c r="J1496" s="184">
        <v>3.6863999999999999</v>
      </c>
      <c r="K1496" s="184">
        <v>4.0011999999999999</v>
      </c>
      <c r="L1496" s="184">
        <v>3.6724999999999999</v>
      </c>
      <c r="M1496" s="184">
        <v>3.9110999999999998</v>
      </c>
      <c r="N1496" s="184">
        <v>4.4604999999999997</v>
      </c>
      <c r="O1496" s="184">
        <v>6.8183999999999996</v>
      </c>
      <c r="P1496" s="184">
        <v>6.8547000000000002</v>
      </c>
      <c r="Q1496" s="184">
        <v>7.5998999999999999</v>
      </c>
      <c r="R1496" s="184">
        <v>6.0335999999999999</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3.0873054054054063</v>
      </c>
      <c r="G1497" s="186">
        <v>3.0873054054054063</v>
      </c>
      <c r="H1497" s="186">
        <v>3.5084216216216215</v>
      </c>
      <c r="I1497" s="186">
        <v>3.4780567567567573</v>
      </c>
      <c r="J1497" s="186">
        <v>3.5657972972972978</v>
      </c>
      <c r="K1497" s="186">
        <v>3.909727027027027</v>
      </c>
      <c r="L1497" s="186">
        <v>3.4977675675675672</v>
      </c>
      <c r="M1497" s="186">
        <v>3.6903945945945948</v>
      </c>
      <c r="N1497" s="186">
        <v>4.1166297297297305</v>
      </c>
      <c r="O1497" s="186">
        <v>6.8577034482758634</v>
      </c>
      <c r="P1497" s="186">
        <v>6.8280758620689648</v>
      </c>
      <c r="Q1497" s="186">
        <v>6.9660108108108121</v>
      </c>
      <c r="R1497" s="186">
        <v>6.1833645161290329</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3.2357</v>
      </c>
      <c r="G1498" s="186">
        <v>3.2357</v>
      </c>
      <c r="H1498" s="186">
        <v>3.7191999999999998</v>
      </c>
      <c r="I1498" s="186">
        <v>3.5998000000000001</v>
      </c>
      <c r="J1498" s="186">
        <v>3.6648999999999998</v>
      </c>
      <c r="K1498" s="186">
        <v>4.0480999999999998</v>
      </c>
      <c r="L1498" s="186">
        <v>3.6173999999999999</v>
      </c>
      <c r="M1498" s="186">
        <v>3.8420999999999998</v>
      </c>
      <c r="N1498" s="186">
        <v>4.3146000000000004</v>
      </c>
      <c r="O1498" s="186">
        <v>6.9211</v>
      </c>
      <c r="P1498" s="186">
        <v>6.8731999999999998</v>
      </c>
      <c r="Q1498" s="186">
        <v>7.3303000000000003</v>
      </c>
      <c r="R1498" s="186">
        <v>6.1371000000000002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44340</v>
      </c>
      <c r="E1501" s="184">
        <v>29.499700000000001</v>
      </c>
      <c r="F1501" s="184">
        <v>-1.7999999999999999E-2</v>
      </c>
      <c r="G1501" s="184">
        <v>-1.7999999999999999E-2</v>
      </c>
      <c r="H1501" s="184">
        <v>1.6523000000000001</v>
      </c>
      <c r="I1501" s="184">
        <v>1.4248000000000001</v>
      </c>
      <c r="J1501" s="184">
        <v>4.9863999999999997</v>
      </c>
      <c r="K1501" s="184">
        <v>3.4169999999999998</v>
      </c>
      <c r="L1501" s="184">
        <v>11.9954</v>
      </c>
      <c r="M1501" s="184">
        <v>24.151800000000001</v>
      </c>
      <c r="N1501" s="184">
        <v>48.548000000000002</v>
      </c>
      <c r="O1501" s="184">
        <v>14.643700000000001</v>
      </c>
      <c r="P1501" s="184">
        <v>13.0328</v>
      </c>
      <c r="Q1501" s="184">
        <v>10.5702</v>
      </c>
      <c r="R1501" s="184">
        <v>18.635100000000001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44340</v>
      </c>
      <c r="E1502" s="184">
        <v>26.812100000000001</v>
      </c>
      <c r="F1502" s="184">
        <v>-3.2099999999999997E-2</v>
      </c>
      <c r="G1502" s="184">
        <v>-3.2099999999999997E-2</v>
      </c>
      <c r="H1502" s="184">
        <v>1.6183000000000001</v>
      </c>
      <c r="I1502" s="184">
        <v>1.3574999999999999</v>
      </c>
      <c r="J1502" s="184">
        <v>4.8322000000000003</v>
      </c>
      <c r="K1502" s="184">
        <v>2.9983</v>
      </c>
      <c r="L1502" s="184">
        <v>11.1065</v>
      </c>
      <c r="M1502" s="184">
        <v>22.688500000000001</v>
      </c>
      <c r="N1502" s="184">
        <v>46.245699999999999</v>
      </c>
      <c r="O1502" s="184">
        <v>13.167199999999999</v>
      </c>
      <c r="P1502" s="184">
        <v>11.6229</v>
      </c>
      <c r="Q1502" s="184">
        <v>9.6003000000000007</v>
      </c>
      <c r="R1502" s="184">
        <v>16.98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44340</v>
      </c>
      <c r="E1503" s="184">
        <v>42.915999999999997</v>
      </c>
      <c r="F1503" s="184">
        <v>0.27810000000000001</v>
      </c>
      <c r="G1503" s="184">
        <v>0.27810000000000001</v>
      </c>
      <c r="H1503" s="184">
        <v>1.4011</v>
      </c>
      <c r="I1503" s="184">
        <v>1.8246</v>
      </c>
      <c r="J1503" s="184">
        <v>3.9782999999999999</v>
      </c>
      <c r="K1503" s="184">
        <v>3.7195</v>
      </c>
      <c r="L1503" s="184">
        <v>13.802300000000001</v>
      </c>
      <c r="M1503" s="184">
        <v>19.1052</v>
      </c>
      <c r="N1503" s="184">
        <v>48.078099999999999</v>
      </c>
      <c r="O1503" s="184">
        <v>11.2599</v>
      </c>
      <c r="P1503" s="184">
        <v>10.4307</v>
      </c>
      <c r="Q1503" s="184">
        <v>9.6717999999999993</v>
      </c>
      <c r="R1503" s="184">
        <v>15.315</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44340</v>
      </c>
      <c r="E1504" s="184">
        <v>45.448999999999998</v>
      </c>
      <c r="F1504" s="184">
        <v>0.2913</v>
      </c>
      <c r="G1504" s="184">
        <v>0.2913</v>
      </c>
      <c r="H1504" s="184">
        <v>1.4351</v>
      </c>
      <c r="I1504" s="184">
        <v>1.8898999999999999</v>
      </c>
      <c r="J1504" s="184">
        <v>4.1285999999999996</v>
      </c>
      <c r="K1504" s="184">
        <v>4.1356999999999999</v>
      </c>
      <c r="L1504" s="184">
        <v>14.6052</v>
      </c>
      <c r="M1504" s="184">
        <v>20.2577</v>
      </c>
      <c r="N1504" s="184">
        <v>49.878</v>
      </c>
      <c r="O1504" s="184">
        <v>12.224500000000001</v>
      </c>
      <c r="P1504" s="184">
        <v>11.2567</v>
      </c>
      <c r="Q1504" s="184">
        <v>10.8414</v>
      </c>
      <c r="R1504" s="184">
        <v>16.4908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44340</v>
      </c>
      <c r="E1505" s="184">
        <v>355.87259999999998</v>
      </c>
      <c r="F1505" s="184">
        <v>0.42649999999999999</v>
      </c>
      <c r="G1505" s="184">
        <v>0.42649999999999999</v>
      </c>
      <c r="H1505" s="184">
        <v>1.0609999999999999</v>
      </c>
      <c r="I1505" s="184">
        <v>1.3078000000000001</v>
      </c>
      <c r="J1505" s="184">
        <v>7.7506000000000004</v>
      </c>
      <c r="K1505" s="184">
        <v>5.3372000000000002</v>
      </c>
      <c r="L1505" s="184">
        <v>26.963699999999999</v>
      </c>
      <c r="M1505" s="184">
        <v>28.912199999999999</v>
      </c>
      <c r="N1505" s="184">
        <v>52.436599999999999</v>
      </c>
      <c r="O1505" s="184">
        <v>11.994899999999999</v>
      </c>
      <c r="P1505" s="184">
        <v>14.5664</v>
      </c>
      <c r="Q1505" s="184">
        <v>21.203099999999999</v>
      </c>
      <c r="R1505" s="184">
        <v>15.148</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44340</v>
      </c>
      <c r="E1506" s="184">
        <v>380.46159999999998</v>
      </c>
      <c r="F1506" s="184">
        <v>0.43169999999999997</v>
      </c>
      <c r="G1506" s="184">
        <v>0.43169999999999997</v>
      </c>
      <c r="H1506" s="184">
        <v>1.0731999999999999</v>
      </c>
      <c r="I1506" s="184">
        <v>1.3322000000000001</v>
      </c>
      <c r="J1506" s="184">
        <v>7.8075999999999999</v>
      </c>
      <c r="K1506" s="184">
        <v>5.4962999999999997</v>
      </c>
      <c r="L1506" s="184">
        <v>27.338699999999999</v>
      </c>
      <c r="M1506" s="184">
        <v>29.494499999999999</v>
      </c>
      <c r="N1506" s="184">
        <v>53.410299999999999</v>
      </c>
      <c r="O1506" s="184">
        <v>12.821099999999999</v>
      </c>
      <c r="P1506" s="184">
        <v>15.5197</v>
      </c>
      <c r="Q1506" s="184">
        <v>15.0677</v>
      </c>
      <c r="R1506" s="184">
        <v>15.875</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44340</v>
      </c>
      <c r="E1507" s="184">
        <v>10.6333</v>
      </c>
      <c r="F1507" s="184">
        <v>9.2200000000000004E-2</v>
      </c>
      <c r="G1507" s="184">
        <v>9.2200000000000004E-2</v>
      </c>
      <c r="H1507" s="184">
        <v>0.27910000000000001</v>
      </c>
      <c r="I1507" s="184">
        <v>0.1988</v>
      </c>
      <c r="J1507" s="184">
        <v>0.51329999999999998</v>
      </c>
      <c r="K1507" s="184">
        <v>1.9061999999999999</v>
      </c>
      <c r="L1507" s="184">
        <v>2.9889000000000001</v>
      </c>
      <c r="M1507" s="184">
        <v>5.9451999999999998</v>
      </c>
      <c r="N1507" s="184"/>
      <c r="O1507" s="184"/>
      <c r="P1507" s="184"/>
      <c r="Q1507" s="184">
        <v>6.3330000000000002</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44340</v>
      </c>
      <c r="E1508" s="184">
        <v>10.5036</v>
      </c>
      <c r="F1508" s="184">
        <v>0.08</v>
      </c>
      <c r="G1508" s="184">
        <v>0.08</v>
      </c>
      <c r="H1508" s="184">
        <v>0.25009999999999999</v>
      </c>
      <c r="I1508" s="184">
        <v>0.1411</v>
      </c>
      <c r="J1508" s="184">
        <v>0.38519999999999999</v>
      </c>
      <c r="K1508" s="184">
        <v>1.5184</v>
      </c>
      <c r="L1508" s="184">
        <v>2.2088999999999999</v>
      </c>
      <c r="M1508" s="184">
        <v>4.7458999999999998</v>
      </c>
      <c r="N1508" s="184"/>
      <c r="O1508" s="184"/>
      <c r="P1508" s="184"/>
      <c r="Q1508" s="184">
        <v>5.0359999999999996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44340</v>
      </c>
      <c r="E1509" s="184">
        <v>22.497599999999998</v>
      </c>
      <c r="F1509" s="184">
        <v>9.74E-2</v>
      </c>
      <c r="G1509" s="184">
        <v>9.74E-2</v>
      </c>
      <c r="H1509" s="184">
        <v>1.7531000000000001</v>
      </c>
      <c r="I1509" s="184">
        <v>1.6244000000000001</v>
      </c>
      <c r="J1509" s="184">
        <v>5.1172000000000004</v>
      </c>
      <c r="K1509" s="184">
        <v>1.829</v>
      </c>
      <c r="L1509" s="184">
        <v>9.7712000000000003</v>
      </c>
      <c r="M1509" s="184">
        <v>19.179300000000001</v>
      </c>
      <c r="N1509" s="184">
        <v>40.259399999999999</v>
      </c>
      <c r="O1509" s="184">
        <v>9.4309999999999992</v>
      </c>
      <c r="P1509" s="184">
        <v>8.2369000000000003</v>
      </c>
      <c r="Q1509" s="184">
        <v>8.3225999999999996</v>
      </c>
      <c r="R1509" s="184">
        <v>11.8713</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44340</v>
      </c>
      <c r="E1510" s="184">
        <v>24.965299999999999</v>
      </c>
      <c r="F1510" s="184">
        <v>0.11310000000000001</v>
      </c>
      <c r="G1510" s="184">
        <v>0.11310000000000001</v>
      </c>
      <c r="H1510" s="184">
        <v>1.7903</v>
      </c>
      <c r="I1510" s="184">
        <v>1.6987000000000001</v>
      </c>
      <c r="J1510" s="184">
        <v>5.2881999999999998</v>
      </c>
      <c r="K1510" s="184">
        <v>2.3054999999999999</v>
      </c>
      <c r="L1510" s="184">
        <v>10.809100000000001</v>
      </c>
      <c r="M1510" s="184">
        <v>20.694500000000001</v>
      </c>
      <c r="N1510" s="184">
        <v>42.5839</v>
      </c>
      <c r="O1510" s="184">
        <v>10.960699999999999</v>
      </c>
      <c r="P1510" s="184">
        <v>9.6921999999999997</v>
      </c>
      <c r="Q1510" s="184">
        <v>9.1121999999999996</v>
      </c>
      <c r="R1510" s="184">
        <v>13.5541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44340</v>
      </c>
      <c r="E1511" s="184">
        <v>11.943300000000001</v>
      </c>
      <c r="F1511" s="184">
        <v>0.45169999999999999</v>
      </c>
      <c r="G1511" s="184">
        <v>0.45169999999999999</v>
      </c>
      <c r="H1511" s="184">
        <v>1.2685</v>
      </c>
      <c r="I1511" s="184">
        <v>1.3733</v>
      </c>
      <c r="J1511" s="184">
        <v>3.3283</v>
      </c>
      <c r="K1511" s="184">
        <v>3.7664</v>
      </c>
      <c r="L1511" s="184">
        <v>13.367800000000001</v>
      </c>
      <c r="M1511" s="184"/>
      <c r="N1511" s="184"/>
      <c r="O1511" s="184"/>
      <c r="P1511" s="184"/>
      <c r="Q1511" s="184">
        <v>19.433</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44340</v>
      </c>
      <c r="E1512" s="184">
        <v>11.795199999999999</v>
      </c>
      <c r="F1512" s="184">
        <v>0.44019999999999998</v>
      </c>
      <c r="G1512" s="184">
        <v>0.44019999999999998</v>
      </c>
      <c r="H1512" s="184">
        <v>1.2411000000000001</v>
      </c>
      <c r="I1512" s="184">
        <v>1.3159000000000001</v>
      </c>
      <c r="J1512" s="184">
        <v>3.1789000000000001</v>
      </c>
      <c r="K1512" s="184">
        <v>3.3045</v>
      </c>
      <c r="L1512" s="184">
        <v>12.3813</v>
      </c>
      <c r="M1512" s="184"/>
      <c r="N1512" s="184"/>
      <c r="O1512" s="184"/>
      <c r="P1512" s="184"/>
      <c r="Q1512" s="184">
        <v>17.952000000000002</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44340</v>
      </c>
      <c r="E1513" s="184">
        <v>66.6982</v>
      </c>
      <c r="F1513" s="184">
        <v>-0.63539999999999996</v>
      </c>
      <c r="G1513" s="184">
        <v>-0.63539999999999996</v>
      </c>
      <c r="H1513" s="184">
        <v>-0.57850000000000001</v>
      </c>
      <c r="I1513" s="184">
        <v>-9.7100000000000006E-2</v>
      </c>
      <c r="J1513" s="184">
        <v>10.0518</v>
      </c>
      <c r="K1513" s="184">
        <v>28.817699999999999</v>
      </c>
      <c r="L1513" s="184">
        <v>37.421199999999999</v>
      </c>
      <c r="M1513" s="184">
        <v>44.543900000000001</v>
      </c>
      <c r="N1513" s="184">
        <v>94.637500000000003</v>
      </c>
      <c r="O1513" s="184">
        <v>24.9116</v>
      </c>
      <c r="P1513" s="184">
        <v>16.3963</v>
      </c>
      <c r="Q1513" s="184">
        <v>9.8536000000000001</v>
      </c>
      <c r="R1513" s="184">
        <v>34.170099999999998</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44340</v>
      </c>
      <c r="E1514" s="184">
        <v>67.122900000000001</v>
      </c>
      <c r="F1514" s="184">
        <v>-0.62109999999999999</v>
      </c>
      <c r="G1514" s="184">
        <v>-0.62109999999999999</v>
      </c>
      <c r="H1514" s="184">
        <v>-0.55259999999999998</v>
      </c>
      <c r="I1514" s="184">
        <v>-3.3399999999999999E-2</v>
      </c>
      <c r="J1514" s="184">
        <v>10.2767</v>
      </c>
      <c r="K1514" s="184">
        <v>29.5639</v>
      </c>
      <c r="L1514" s="184">
        <v>38.509099999999997</v>
      </c>
      <c r="M1514" s="184">
        <v>45.631900000000002</v>
      </c>
      <c r="N1514" s="184">
        <v>96.407600000000002</v>
      </c>
      <c r="O1514" s="184">
        <v>25.175899999999999</v>
      </c>
      <c r="P1514" s="184">
        <v>16.5441</v>
      </c>
      <c r="Q1514" s="184">
        <v>12.815300000000001</v>
      </c>
      <c r="R1514" s="184">
        <v>34.855600000000003</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44340</v>
      </c>
      <c r="E1515" s="184">
        <v>37.229500000000002</v>
      </c>
      <c r="F1515" s="184">
        <v>0.34010000000000001</v>
      </c>
      <c r="G1515" s="184">
        <v>0.34010000000000001</v>
      </c>
      <c r="H1515" s="184">
        <v>1.4947999999999999</v>
      </c>
      <c r="I1515" s="184">
        <v>1.9363999999999999</v>
      </c>
      <c r="J1515" s="184">
        <v>4.9474999999999998</v>
      </c>
      <c r="K1515" s="184">
        <v>4.6843000000000004</v>
      </c>
      <c r="L1515" s="184">
        <v>10.754899999999999</v>
      </c>
      <c r="M1515" s="184">
        <v>14.032299999999999</v>
      </c>
      <c r="N1515" s="184">
        <v>25.971499999999999</v>
      </c>
      <c r="O1515" s="184">
        <v>11.0992</v>
      </c>
      <c r="P1515" s="184">
        <v>10.4979</v>
      </c>
      <c r="Q1515" s="184">
        <v>11.2653</v>
      </c>
      <c r="R1515" s="184">
        <v>15.159000000000001</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44340</v>
      </c>
      <c r="E1516" s="184">
        <v>34.851999999999997</v>
      </c>
      <c r="F1516" s="184">
        <v>0.33339999999999997</v>
      </c>
      <c r="G1516" s="184">
        <v>0.33339999999999997</v>
      </c>
      <c r="H1516" s="184">
        <v>1.4789000000000001</v>
      </c>
      <c r="I1516" s="184">
        <v>1.9043000000000001</v>
      </c>
      <c r="J1516" s="184">
        <v>4.8757999999999999</v>
      </c>
      <c r="K1516" s="184">
        <v>4.4733999999999998</v>
      </c>
      <c r="L1516" s="184">
        <v>10.3306</v>
      </c>
      <c r="M1516" s="184">
        <v>13.403600000000001</v>
      </c>
      <c r="N1516" s="184">
        <v>25.082100000000001</v>
      </c>
      <c r="O1516" s="184">
        <v>10.225899999999999</v>
      </c>
      <c r="P1516" s="184">
        <v>9.51</v>
      </c>
      <c r="Q1516" s="184">
        <v>8.3937000000000008</v>
      </c>
      <c r="R1516" s="184">
        <v>14.4278</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44340</v>
      </c>
      <c r="E1517" s="184">
        <v>14.1096</v>
      </c>
      <c r="F1517" s="184">
        <v>0.29430000000000001</v>
      </c>
      <c r="G1517" s="184">
        <v>0.29430000000000001</v>
      </c>
      <c r="H1517" s="184">
        <v>1.2609999999999999</v>
      </c>
      <c r="I1517" s="184">
        <v>1.2239</v>
      </c>
      <c r="J1517" s="184">
        <v>4.7016999999999998</v>
      </c>
      <c r="K1517" s="184">
        <v>4.0492999999999997</v>
      </c>
      <c r="L1517" s="184">
        <v>17.739899999999999</v>
      </c>
      <c r="M1517" s="184">
        <v>27.343</v>
      </c>
      <c r="N1517" s="184">
        <v>49.450299999999999</v>
      </c>
      <c r="O1517" s="184"/>
      <c r="P1517" s="184"/>
      <c r="Q1517" s="184">
        <v>32.544199999999996</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44340</v>
      </c>
      <c r="E1518" s="184">
        <v>13.782</v>
      </c>
      <c r="F1518" s="184">
        <v>0.2787</v>
      </c>
      <c r="G1518" s="184">
        <v>0.2787</v>
      </c>
      <c r="H1518" s="184">
        <v>1.2243999999999999</v>
      </c>
      <c r="I1518" s="184">
        <v>1.1508</v>
      </c>
      <c r="J1518" s="184">
        <v>4.5358000000000001</v>
      </c>
      <c r="K1518" s="184">
        <v>3.5710999999999999</v>
      </c>
      <c r="L1518" s="184">
        <v>16.617699999999999</v>
      </c>
      <c r="M1518" s="184">
        <v>25.563700000000001</v>
      </c>
      <c r="N1518" s="184">
        <v>46.679400000000001</v>
      </c>
      <c r="O1518" s="184"/>
      <c r="P1518" s="184"/>
      <c r="Q1518" s="184">
        <v>30.020299999999999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44340</v>
      </c>
      <c r="E1519" s="184">
        <v>43.541600000000003</v>
      </c>
      <c r="F1519" s="184">
        <v>0.15390000000000001</v>
      </c>
      <c r="G1519" s="184">
        <v>0.15390000000000001</v>
      </c>
      <c r="H1519" s="184">
        <v>0.83389999999999997</v>
      </c>
      <c r="I1519" s="184">
        <v>0.85770000000000002</v>
      </c>
      <c r="J1519" s="184">
        <v>2.5693000000000001</v>
      </c>
      <c r="K1519" s="184">
        <v>1.3762000000000001</v>
      </c>
      <c r="L1519" s="184">
        <v>7.4950000000000001</v>
      </c>
      <c r="M1519" s="184">
        <v>12.7746</v>
      </c>
      <c r="N1519" s="184">
        <v>35.135899999999999</v>
      </c>
      <c r="O1519" s="184">
        <v>7.9543999999999997</v>
      </c>
      <c r="P1519" s="184">
        <v>9.5366999999999997</v>
      </c>
      <c r="Q1519" s="184">
        <v>7.5553999999999997</v>
      </c>
      <c r="R1519" s="184">
        <v>11.0863</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44340</v>
      </c>
      <c r="E1520" s="184">
        <v>40.813899999999997</v>
      </c>
      <c r="F1520" s="184">
        <v>0.14799999999999999</v>
      </c>
      <c r="G1520" s="184">
        <v>0.14799999999999999</v>
      </c>
      <c r="H1520" s="184">
        <v>0.81910000000000005</v>
      </c>
      <c r="I1520" s="184">
        <v>0.82809999999999995</v>
      </c>
      <c r="J1520" s="184">
        <v>2.5026999999999999</v>
      </c>
      <c r="K1520" s="184">
        <v>1.1798</v>
      </c>
      <c r="L1520" s="184">
        <v>7.0735999999999999</v>
      </c>
      <c r="M1520" s="184">
        <v>12.1122</v>
      </c>
      <c r="N1520" s="184">
        <v>34.083799999999997</v>
      </c>
      <c r="O1520" s="184">
        <v>7.0505000000000004</v>
      </c>
      <c r="P1520" s="184">
        <v>8.5808</v>
      </c>
      <c r="Q1520" s="184">
        <v>11.968500000000001</v>
      </c>
      <c r="R1520" s="184">
        <v>10.214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0.14720000000000005</v>
      </c>
      <c r="G1521" s="186">
        <v>0.14720000000000005</v>
      </c>
      <c r="H1521" s="186">
        <v>1.0402099999999996</v>
      </c>
      <c r="I1521" s="186">
        <v>1.1629850000000002</v>
      </c>
      <c r="J1521" s="186">
        <v>4.7878050000000005</v>
      </c>
      <c r="K1521" s="186">
        <v>5.8724850000000002</v>
      </c>
      <c r="L1521" s="186">
        <v>15.16405</v>
      </c>
      <c r="M1521" s="186">
        <v>21.698888888888888</v>
      </c>
      <c r="N1521" s="186">
        <v>49.305506249999986</v>
      </c>
      <c r="O1521" s="186">
        <v>13.06575</v>
      </c>
      <c r="P1521" s="186">
        <v>11.816007142857144</v>
      </c>
      <c r="Q1521" s="186">
        <v>13.377979999999997</v>
      </c>
      <c r="R1521" s="186">
        <v>17.413007142857143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0.21600000000000003</v>
      </c>
      <c r="G1522" s="186">
        <v>0.21600000000000003</v>
      </c>
      <c r="H1522" s="186">
        <v>1.25105</v>
      </c>
      <c r="I1522" s="186">
        <v>1.3240500000000002</v>
      </c>
      <c r="J1522" s="186">
        <v>4.7669499999999996</v>
      </c>
      <c r="K1522" s="186">
        <v>3.6452999999999998</v>
      </c>
      <c r="L1522" s="186">
        <v>12.18835</v>
      </c>
      <c r="M1522" s="186">
        <v>20.476100000000002</v>
      </c>
      <c r="N1522" s="186">
        <v>47.378749999999997</v>
      </c>
      <c r="O1522" s="186">
        <v>11.6274</v>
      </c>
      <c r="P1522" s="186">
        <v>10.8773</v>
      </c>
      <c r="Q1522" s="186">
        <v>10.7058</v>
      </c>
      <c r="R1522" s="186">
        <v>15.237</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44340</v>
      </c>
      <c r="E1525" s="184">
        <v>138.07</v>
      </c>
      <c r="F1525" s="184">
        <v>0.45839999999999997</v>
      </c>
      <c r="G1525" s="184">
        <v>0.45839999999999997</v>
      </c>
      <c r="H1525" s="184">
        <v>2.3498999999999999</v>
      </c>
      <c r="I1525" s="184">
        <v>1.9268000000000001</v>
      </c>
      <c r="J1525" s="184">
        <v>7.5563000000000002</v>
      </c>
      <c r="K1525" s="184">
        <v>5.1161000000000003</v>
      </c>
      <c r="L1525" s="184">
        <v>23.7408</v>
      </c>
      <c r="M1525" s="184">
        <v>39.478700000000003</v>
      </c>
      <c r="N1525" s="184">
        <v>73.476600000000005</v>
      </c>
      <c r="O1525" s="184">
        <v>12.353400000000001</v>
      </c>
      <c r="P1525" s="184">
        <v>13.902799999999999</v>
      </c>
      <c r="Q1525" s="184">
        <v>15.9785</v>
      </c>
      <c r="R1525" s="184">
        <v>17.925599999999999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44340</v>
      </c>
      <c r="E1526" s="184">
        <v>148.6</v>
      </c>
      <c r="F1526" s="184">
        <v>0.4597</v>
      </c>
      <c r="G1526" s="184">
        <v>0.4597</v>
      </c>
      <c r="H1526" s="184">
        <v>2.3626999999999998</v>
      </c>
      <c r="I1526" s="184">
        <v>1.9554</v>
      </c>
      <c r="J1526" s="184">
        <v>7.6188000000000002</v>
      </c>
      <c r="K1526" s="184">
        <v>5.3228</v>
      </c>
      <c r="L1526" s="184">
        <v>24.247499999999999</v>
      </c>
      <c r="M1526" s="184">
        <v>40.321100000000001</v>
      </c>
      <c r="N1526" s="184">
        <v>74.864699999999999</v>
      </c>
      <c r="O1526" s="184">
        <v>13.306100000000001</v>
      </c>
      <c r="P1526" s="184">
        <v>14.923</v>
      </c>
      <c r="Q1526" s="184">
        <v>13.6966</v>
      </c>
      <c r="R1526" s="184">
        <v>18.856400000000001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44340</v>
      </c>
      <c r="E1527" s="184">
        <v>64.331000000000003</v>
      </c>
      <c r="F1527" s="184">
        <v>0.87019999999999997</v>
      </c>
      <c r="G1527" s="184">
        <v>0.87019999999999997</v>
      </c>
      <c r="H1527" s="184">
        <v>2.7109999999999999</v>
      </c>
      <c r="I1527" s="184">
        <v>2.9493999999999998</v>
      </c>
      <c r="J1527" s="184">
        <v>8.8455999999999992</v>
      </c>
      <c r="K1527" s="184">
        <v>6.6017999999999999</v>
      </c>
      <c r="L1527" s="184">
        <v>23.825399999999998</v>
      </c>
      <c r="M1527" s="184">
        <v>36.923999999999999</v>
      </c>
      <c r="N1527" s="184">
        <v>66.389099999999999</v>
      </c>
      <c r="O1527" s="184">
        <v>12.1965</v>
      </c>
      <c r="P1527" s="184">
        <v>14.020099999999999</v>
      </c>
      <c r="Q1527" s="184">
        <v>12.5891</v>
      </c>
      <c r="R1527" s="184">
        <v>16.060600000000001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44340</v>
      </c>
      <c r="E1528" s="184">
        <v>72.605999999999995</v>
      </c>
      <c r="F1528" s="184">
        <v>0.88229999999999997</v>
      </c>
      <c r="G1528" s="184">
        <v>0.88229999999999997</v>
      </c>
      <c r="H1528" s="184">
        <v>2.7395</v>
      </c>
      <c r="I1528" s="184">
        <v>3.0062000000000002</v>
      </c>
      <c r="J1528" s="184">
        <v>8.9771000000000001</v>
      </c>
      <c r="K1528" s="184">
        <v>6.9748999999999999</v>
      </c>
      <c r="L1528" s="184">
        <v>24.7226</v>
      </c>
      <c r="M1528" s="184">
        <v>38.4</v>
      </c>
      <c r="N1528" s="184">
        <v>68.784400000000005</v>
      </c>
      <c r="O1528" s="184">
        <v>13.8103</v>
      </c>
      <c r="P1528" s="184">
        <v>15.756399999999999</v>
      </c>
      <c r="Q1528" s="184">
        <v>16.031199999999998</v>
      </c>
      <c r="R1528" s="184">
        <v>17.662199999999999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44340</v>
      </c>
      <c r="E1529" s="184">
        <v>387.29</v>
      </c>
      <c r="F1529" s="184">
        <v>0.81479999999999997</v>
      </c>
      <c r="G1529" s="184">
        <v>0.81479999999999997</v>
      </c>
      <c r="H1529" s="184">
        <v>4.1773999999999996</v>
      </c>
      <c r="I1529" s="184">
        <v>5.3936000000000002</v>
      </c>
      <c r="J1529" s="184">
        <v>10.9968</v>
      </c>
      <c r="K1529" s="184">
        <v>5.4481999999999999</v>
      </c>
      <c r="L1529" s="184">
        <v>28.522600000000001</v>
      </c>
      <c r="M1529" s="184">
        <v>40.286900000000003</v>
      </c>
      <c r="N1529" s="184">
        <v>76.281300000000002</v>
      </c>
      <c r="O1529" s="184">
        <v>13.008599999999999</v>
      </c>
      <c r="P1529" s="184">
        <v>14.4129</v>
      </c>
      <c r="Q1529" s="184">
        <v>14.699</v>
      </c>
      <c r="R1529" s="184">
        <v>13.9084</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44340</v>
      </c>
      <c r="E1530" s="184">
        <v>417.16</v>
      </c>
      <c r="F1530" s="184">
        <v>0.82420000000000004</v>
      </c>
      <c r="G1530" s="184">
        <v>0.82420000000000004</v>
      </c>
      <c r="H1530" s="184">
        <v>4.1962000000000002</v>
      </c>
      <c r="I1530" s="184">
        <v>5.4313000000000002</v>
      </c>
      <c r="J1530" s="184">
        <v>11.082700000000001</v>
      </c>
      <c r="K1530" s="184">
        <v>5.6797000000000004</v>
      </c>
      <c r="L1530" s="184">
        <v>29.091799999999999</v>
      </c>
      <c r="M1530" s="184">
        <v>41.261699999999998</v>
      </c>
      <c r="N1530" s="184">
        <v>77.976900000000001</v>
      </c>
      <c r="O1530" s="184">
        <v>14.091900000000001</v>
      </c>
      <c r="P1530" s="184">
        <v>15.5937</v>
      </c>
      <c r="Q1530" s="184">
        <v>15.672599999999999</v>
      </c>
      <c r="R1530" s="184">
        <v>14.996700000000001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44340</v>
      </c>
      <c r="E1533" s="184">
        <v>68.459999999999994</v>
      </c>
      <c r="F1533" s="184">
        <v>1.1973</v>
      </c>
      <c r="G1533" s="184">
        <v>1.1973</v>
      </c>
      <c r="H1533" s="184">
        <v>5.5830000000000002</v>
      </c>
      <c r="I1533" s="184">
        <v>6.2218999999999998</v>
      </c>
      <c r="J1533" s="184">
        <v>11.7897</v>
      </c>
      <c r="K1533" s="184">
        <v>8.1858000000000004</v>
      </c>
      <c r="L1533" s="184">
        <v>27.343800000000002</v>
      </c>
      <c r="M1533" s="184">
        <v>42.121699999999997</v>
      </c>
      <c r="N1533" s="184">
        <v>75.763800000000003</v>
      </c>
      <c r="O1533" s="184">
        <v>11.5619</v>
      </c>
      <c r="P1533" s="184">
        <v>14.962</v>
      </c>
      <c r="Q1533" s="184">
        <v>15.695600000000001</v>
      </c>
      <c r="R1533" s="184">
        <v>21.2395</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44340</v>
      </c>
      <c r="E1534" s="184">
        <v>77.17</v>
      </c>
      <c r="F1534" s="184">
        <v>1.2065999999999999</v>
      </c>
      <c r="G1534" s="184">
        <v>1.2065999999999999</v>
      </c>
      <c r="H1534" s="184">
        <v>5.5965999999999996</v>
      </c>
      <c r="I1534" s="184">
        <v>6.2801</v>
      </c>
      <c r="J1534" s="184">
        <v>11.9055</v>
      </c>
      <c r="K1534" s="184">
        <v>8.5373000000000001</v>
      </c>
      <c r="L1534" s="184">
        <v>28.210699999999999</v>
      </c>
      <c r="M1534" s="184">
        <v>43.572099999999999</v>
      </c>
      <c r="N1534" s="184">
        <v>78.139399999999995</v>
      </c>
      <c r="O1534" s="184">
        <v>13.1304</v>
      </c>
      <c r="P1534" s="184">
        <v>16.7182</v>
      </c>
      <c r="Q1534" s="184">
        <v>19.086200000000002</v>
      </c>
      <c r="R1534" s="184">
        <v>22.854600000000001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44340</v>
      </c>
      <c r="E1535" s="184">
        <v>14.545500000000001</v>
      </c>
      <c r="F1535" s="184">
        <v>0.91720000000000002</v>
      </c>
      <c r="G1535" s="184">
        <v>0.91720000000000002</v>
      </c>
      <c r="H1535" s="184">
        <v>3.7231000000000001</v>
      </c>
      <c r="I1535" s="184">
        <v>4.3667999999999996</v>
      </c>
      <c r="J1535" s="184">
        <v>9.6862999999999992</v>
      </c>
      <c r="K1535" s="184">
        <v>8.5736000000000008</v>
      </c>
      <c r="L1535" s="184">
        <v>30.3033</v>
      </c>
      <c r="M1535" s="184">
        <v>45.689599999999999</v>
      </c>
      <c r="N1535" s="184">
        <v>70.503699999999995</v>
      </c>
      <c r="O1535" s="184"/>
      <c r="P1535" s="184"/>
      <c r="Q1535" s="184">
        <v>20.299800000000001</v>
      </c>
      <c r="R1535" s="184">
        <v>18.3521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44340</v>
      </c>
      <c r="E1536" s="184">
        <v>13.9282</v>
      </c>
      <c r="F1536" s="184">
        <v>0.89970000000000006</v>
      </c>
      <c r="G1536" s="184">
        <v>0.89970000000000006</v>
      </c>
      <c r="H1536" s="184">
        <v>3.6802999999999999</v>
      </c>
      <c r="I1536" s="184">
        <v>4.2803000000000004</v>
      </c>
      <c r="J1536" s="184">
        <v>9.4855</v>
      </c>
      <c r="K1536" s="184">
        <v>8.0056999999999992</v>
      </c>
      <c r="L1536" s="184">
        <v>28.932600000000001</v>
      </c>
      <c r="M1536" s="184">
        <v>43.379800000000003</v>
      </c>
      <c r="N1536" s="184">
        <v>66.874700000000004</v>
      </c>
      <c r="O1536" s="184"/>
      <c r="P1536" s="184"/>
      <c r="Q1536" s="184">
        <v>17.753900000000002</v>
      </c>
      <c r="R1536" s="184">
        <v>15.8459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44340</v>
      </c>
      <c r="E1537" s="184">
        <v>18.404599999999999</v>
      </c>
      <c r="F1537" s="184">
        <v>1.022</v>
      </c>
      <c r="G1537" s="184">
        <v>1.022</v>
      </c>
      <c r="H1537" s="184">
        <v>3.4495</v>
      </c>
      <c r="I1537" s="184">
        <v>3.6856</v>
      </c>
      <c r="J1537" s="184">
        <v>11.103300000000001</v>
      </c>
      <c r="K1537" s="184">
        <v>11.1624</v>
      </c>
      <c r="L1537" s="184">
        <v>32.749099999999999</v>
      </c>
      <c r="M1537" s="184">
        <v>48.142200000000003</v>
      </c>
      <c r="N1537" s="184">
        <v>85.721199999999996</v>
      </c>
      <c r="O1537" s="184">
        <v>19.618400000000001</v>
      </c>
      <c r="P1537" s="184"/>
      <c r="Q1537" s="184">
        <v>16.306100000000001</v>
      </c>
      <c r="R1537" s="184">
        <v>26.299099999999999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44340</v>
      </c>
      <c r="E1538" s="184">
        <v>16.97</v>
      </c>
      <c r="F1538" s="184">
        <v>1.0065</v>
      </c>
      <c r="G1538" s="184">
        <v>1.0065</v>
      </c>
      <c r="H1538" s="184">
        <v>3.4138000000000002</v>
      </c>
      <c r="I1538" s="184">
        <v>3.6152000000000002</v>
      </c>
      <c r="J1538" s="184">
        <v>10.942600000000001</v>
      </c>
      <c r="K1538" s="184">
        <v>10.698</v>
      </c>
      <c r="L1538" s="184">
        <v>31.629000000000001</v>
      </c>
      <c r="M1538" s="184">
        <v>46.242699999999999</v>
      </c>
      <c r="N1538" s="184">
        <v>82.508399999999995</v>
      </c>
      <c r="O1538" s="184">
        <v>17.484500000000001</v>
      </c>
      <c r="P1538" s="184"/>
      <c r="Q1538" s="184">
        <v>13.9922</v>
      </c>
      <c r="R1538" s="184">
        <v>24.175899999999999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44340</v>
      </c>
      <c r="E1539" s="184">
        <v>118.5168</v>
      </c>
      <c r="F1539" s="184">
        <v>0.6673</v>
      </c>
      <c r="G1539" s="184">
        <v>0.6673</v>
      </c>
      <c r="H1539" s="184">
        <v>2.7707000000000002</v>
      </c>
      <c r="I1539" s="184">
        <v>3.0326</v>
      </c>
      <c r="J1539" s="184">
        <v>7.7976999999999999</v>
      </c>
      <c r="K1539" s="184">
        <v>4.9696999999999996</v>
      </c>
      <c r="L1539" s="184">
        <v>30.553899999999999</v>
      </c>
      <c r="M1539" s="184">
        <v>40.676400000000001</v>
      </c>
      <c r="N1539" s="184">
        <v>88.284800000000004</v>
      </c>
      <c r="O1539" s="184">
        <v>9.5830000000000002</v>
      </c>
      <c r="P1539" s="184">
        <v>12.494999999999999</v>
      </c>
      <c r="Q1539" s="184">
        <v>16.5246</v>
      </c>
      <c r="R1539" s="184">
        <v>8.2312999999999992</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44340</v>
      </c>
      <c r="E1540" s="184">
        <v>126.05540000000001</v>
      </c>
      <c r="F1540" s="184">
        <v>0.67269999999999996</v>
      </c>
      <c r="G1540" s="184">
        <v>0.67269999999999996</v>
      </c>
      <c r="H1540" s="184">
        <v>2.7844000000000002</v>
      </c>
      <c r="I1540" s="184">
        <v>3.0604</v>
      </c>
      <c r="J1540" s="184">
        <v>7.86</v>
      </c>
      <c r="K1540" s="184">
        <v>5.1433999999999997</v>
      </c>
      <c r="L1540" s="184">
        <v>30.964600000000001</v>
      </c>
      <c r="M1540" s="184">
        <v>41.365699999999997</v>
      </c>
      <c r="N1540" s="184">
        <v>89.540499999999994</v>
      </c>
      <c r="O1540" s="184">
        <v>10.3225</v>
      </c>
      <c r="P1540" s="184">
        <v>13.3093</v>
      </c>
      <c r="Q1540" s="184">
        <v>13.1454</v>
      </c>
      <c r="R1540" s="184">
        <v>8.9614999999999991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44340</v>
      </c>
      <c r="E1541" s="184">
        <v>190.6</v>
      </c>
      <c r="F1541" s="184">
        <v>0.68669999999999998</v>
      </c>
      <c r="G1541" s="184">
        <v>0.68669999999999998</v>
      </c>
      <c r="H1541" s="184">
        <v>3.4857</v>
      </c>
      <c r="I1541" s="184">
        <v>3.9542000000000002</v>
      </c>
      <c r="J1541" s="184">
        <v>8.1479999999999997</v>
      </c>
      <c r="K1541" s="184">
        <v>5.0716999999999999</v>
      </c>
      <c r="L1541" s="184">
        <v>22.611799999999999</v>
      </c>
      <c r="M1541" s="184">
        <v>37.408999999999999</v>
      </c>
      <c r="N1541" s="184">
        <v>73.178299999999993</v>
      </c>
      <c r="O1541" s="184">
        <v>10.4809</v>
      </c>
      <c r="P1541" s="184">
        <v>16.066600000000001</v>
      </c>
      <c r="Q1541" s="184">
        <v>15.3896</v>
      </c>
      <c r="R1541" s="184">
        <v>14.7441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44340</v>
      </c>
      <c r="E1542" s="184">
        <v>203</v>
      </c>
      <c r="F1542" s="184">
        <v>0.69440000000000002</v>
      </c>
      <c r="G1542" s="184">
        <v>0.69440000000000002</v>
      </c>
      <c r="H1542" s="184">
        <v>3.5028000000000001</v>
      </c>
      <c r="I1542" s="184">
        <v>3.9906000000000001</v>
      </c>
      <c r="J1542" s="184">
        <v>8.2204999999999995</v>
      </c>
      <c r="K1542" s="184">
        <v>5.2686000000000002</v>
      </c>
      <c r="L1542" s="184">
        <v>23.060099999999998</v>
      </c>
      <c r="M1542" s="184">
        <v>38.198700000000002</v>
      </c>
      <c r="N1542" s="184">
        <v>74.533600000000007</v>
      </c>
      <c r="O1542" s="184">
        <v>11.457000000000001</v>
      </c>
      <c r="P1542" s="184">
        <v>17.040700000000001</v>
      </c>
      <c r="Q1542" s="184">
        <v>16.039100000000001</v>
      </c>
      <c r="R1542" s="184">
        <v>15.6942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44340</v>
      </c>
      <c r="E1543" s="184">
        <v>351.47140000000002</v>
      </c>
      <c r="F1543" s="184">
        <v>0.36309999999999998</v>
      </c>
      <c r="G1543" s="184">
        <v>0.36309999999999998</v>
      </c>
      <c r="H1543" s="184">
        <v>1.4175</v>
      </c>
      <c r="I1543" s="184">
        <v>1.23E-2</v>
      </c>
      <c r="J1543" s="184">
        <v>11.5008</v>
      </c>
      <c r="K1543" s="184">
        <v>23.773499999999999</v>
      </c>
      <c r="L1543" s="184">
        <v>47.456400000000002</v>
      </c>
      <c r="M1543" s="184">
        <v>56.678199999999997</v>
      </c>
      <c r="N1543" s="184">
        <v>115.4207</v>
      </c>
      <c r="O1543" s="184">
        <v>26.310500000000001</v>
      </c>
      <c r="P1543" s="184">
        <v>22.573699999999999</v>
      </c>
      <c r="Q1543" s="184">
        <v>19.277999999999999</v>
      </c>
      <c r="R1543" s="184">
        <v>37.680900000000001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44340</v>
      </c>
      <c r="E1544" s="184">
        <v>362.7389</v>
      </c>
      <c r="F1544" s="184">
        <v>0.38030000000000003</v>
      </c>
      <c r="G1544" s="184">
        <v>0.38030000000000003</v>
      </c>
      <c r="H1544" s="184">
        <v>1.4562999999999999</v>
      </c>
      <c r="I1544" s="184">
        <v>0.1018</v>
      </c>
      <c r="J1544" s="184">
        <v>11.6762</v>
      </c>
      <c r="K1544" s="184">
        <v>24.380800000000001</v>
      </c>
      <c r="L1544" s="184">
        <v>48.971299999999999</v>
      </c>
      <c r="M1544" s="184">
        <v>59.0197</v>
      </c>
      <c r="N1544" s="184">
        <v>119.2597</v>
      </c>
      <c r="O1544" s="184">
        <v>27.349299999999999</v>
      </c>
      <c r="P1544" s="184">
        <v>23.24</v>
      </c>
      <c r="Q1544" s="184">
        <v>20.9054</v>
      </c>
      <c r="R1544" s="184">
        <v>38.967199999999998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44340</v>
      </c>
      <c r="E1545" s="184">
        <v>14.446199999999999</v>
      </c>
      <c r="F1545" s="184">
        <v>0.18659999999999999</v>
      </c>
      <c r="G1545" s="184">
        <v>0.18659999999999999</v>
      </c>
      <c r="H1545" s="184">
        <v>3.1701999999999999</v>
      </c>
      <c r="I1545" s="184">
        <v>3.3435999999999999</v>
      </c>
      <c r="J1545" s="184">
        <v>8.5683000000000007</v>
      </c>
      <c r="K1545" s="184">
        <v>5.2922000000000002</v>
      </c>
      <c r="L1545" s="184">
        <v>23.084700000000002</v>
      </c>
      <c r="M1545" s="184">
        <v>37.691699999999997</v>
      </c>
      <c r="N1545" s="184">
        <v>73.937399999999997</v>
      </c>
      <c r="O1545" s="184"/>
      <c r="P1545" s="184"/>
      <c r="Q1545" s="184">
        <v>23.921600000000002</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44340</v>
      </c>
      <c r="E1546" s="184">
        <v>13.979699999999999</v>
      </c>
      <c r="F1546" s="184">
        <v>0.17269999999999999</v>
      </c>
      <c r="G1546" s="184">
        <v>0.17269999999999999</v>
      </c>
      <c r="H1546" s="184">
        <v>3.137</v>
      </c>
      <c r="I1546" s="184">
        <v>3.2778999999999998</v>
      </c>
      <c r="J1546" s="184">
        <v>8.4143000000000008</v>
      </c>
      <c r="K1546" s="184">
        <v>4.9109999999999996</v>
      </c>
      <c r="L1546" s="184">
        <v>22.114799999999999</v>
      </c>
      <c r="M1546" s="184">
        <v>35.913899999999998</v>
      </c>
      <c r="N1546" s="184">
        <v>70.813299999999998</v>
      </c>
      <c r="O1546" s="184"/>
      <c r="P1546" s="184"/>
      <c r="Q1546" s="184">
        <v>21.572399999999998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0.71913500000000019</v>
      </c>
      <c r="G1547" s="186">
        <v>0.71913500000000019</v>
      </c>
      <c r="H1547" s="186">
        <v>3.28538</v>
      </c>
      <c r="I1547" s="186">
        <v>3.4943</v>
      </c>
      <c r="J1547" s="186">
        <v>9.6087999999999987</v>
      </c>
      <c r="K1547" s="186">
        <v>8.4558600000000013</v>
      </c>
      <c r="L1547" s="186">
        <v>29.106839999999998</v>
      </c>
      <c r="M1547" s="186">
        <v>42.63868999999999</v>
      </c>
      <c r="N1547" s="186">
        <v>80.112624999999994</v>
      </c>
      <c r="O1547" s="186">
        <v>14.754074999999997</v>
      </c>
      <c r="P1547" s="186">
        <v>16.072457142857143</v>
      </c>
      <c r="Q1547" s="186">
        <v>16.928845000000003</v>
      </c>
      <c r="R1547" s="186">
        <v>19.5809</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0.75459999999999994</v>
      </c>
      <c r="G1548" s="186">
        <v>0.75459999999999994</v>
      </c>
      <c r="H1548" s="186">
        <v>3.2919999999999998</v>
      </c>
      <c r="I1548" s="186">
        <v>3.4794</v>
      </c>
      <c r="J1548" s="186">
        <v>9.2313000000000009</v>
      </c>
      <c r="K1548" s="186">
        <v>6.1407500000000006</v>
      </c>
      <c r="L1548" s="186">
        <v>28.36665</v>
      </c>
      <c r="M1548" s="186">
        <v>40.969049999999996</v>
      </c>
      <c r="N1548" s="186">
        <v>75.314250000000001</v>
      </c>
      <c r="O1548" s="186">
        <v>13.0695</v>
      </c>
      <c r="P1548" s="186">
        <v>15.277850000000001</v>
      </c>
      <c r="Q1548" s="186">
        <v>16.035150000000002</v>
      </c>
      <c r="R1548" s="186">
        <v>17.793900000000001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44340</v>
      </c>
      <c r="E1551" s="184">
        <v>1118.2442000000001</v>
      </c>
      <c r="F1551" s="184">
        <v>3.2153999999999998</v>
      </c>
      <c r="G1551" s="184">
        <v>3.2376999999999998</v>
      </c>
      <c r="H1551" s="184">
        <v>3.2301000000000002</v>
      </c>
      <c r="I1551" s="184">
        <v>3.3481000000000001</v>
      </c>
      <c r="J1551" s="184">
        <v>3.2585999999999999</v>
      </c>
      <c r="K1551" s="184">
        <v>3.2117</v>
      </c>
      <c r="L1551" s="184">
        <v>3.1175999999999999</v>
      </c>
      <c r="M1551" s="184">
        <v>3.0849000000000002</v>
      </c>
      <c r="N1551" s="184">
        <v>3.0819999999999999</v>
      </c>
      <c r="O1551" s="184"/>
      <c r="P1551" s="184"/>
      <c r="Q1551" s="184">
        <v>4.4593999999999996</v>
      </c>
      <c r="R1551" s="184">
        <v>3.9234</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44340</v>
      </c>
      <c r="E1552" s="184">
        <v>1114.6650999999999</v>
      </c>
      <c r="F1552" s="184">
        <v>3.1175999999999999</v>
      </c>
      <c r="G1552" s="184">
        <v>3.1389</v>
      </c>
      <c r="H1552" s="184">
        <v>3.13</v>
      </c>
      <c r="I1552" s="184">
        <v>3.1379999999999999</v>
      </c>
      <c r="J1552" s="184">
        <v>3.1069</v>
      </c>
      <c r="K1552" s="184">
        <v>3.0935000000000001</v>
      </c>
      <c r="L1552" s="184">
        <v>3.0042</v>
      </c>
      <c r="M1552" s="184">
        <v>2.9678</v>
      </c>
      <c r="N1552" s="184">
        <v>2.9628000000000001</v>
      </c>
      <c r="O1552" s="184"/>
      <c r="P1552" s="184"/>
      <c r="Q1552" s="184">
        <v>4.3287000000000004</v>
      </c>
      <c r="R1552" s="184">
        <v>3.7972000000000001</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44340</v>
      </c>
      <c r="E1553" s="184">
        <v>1093.0400999999999</v>
      </c>
      <c r="F1553" s="184">
        <v>3.2928999999999999</v>
      </c>
      <c r="G1553" s="184">
        <v>3.3102</v>
      </c>
      <c r="H1553" s="184">
        <v>3.2797999999999998</v>
      </c>
      <c r="I1553" s="184">
        <v>3.2625000000000002</v>
      </c>
      <c r="J1553" s="184">
        <v>3.2320000000000002</v>
      </c>
      <c r="K1553" s="184">
        <v>3.194</v>
      </c>
      <c r="L1553" s="184">
        <v>3.1101999999999999</v>
      </c>
      <c r="M1553" s="184">
        <v>3.0897999999999999</v>
      </c>
      <c r="N1553" s="184">
        <v>3.0994000000000002</v>
      </c>
      <c r="O1553" s="184"/>
      <c r="P1553" s="184"/>
      <c r="Q1553" s="184">
        <v>4.1372</v>
      </c>
      <c r="R1553" s="184">
        <v>3.9329000000000001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44340</v>
      </c>
      <c r="E1554" s="184">
        <v>1091.626</v>
      </c>
      <c r="F1554" s="184">
        <v>3.2336</v>
      </c>
      <c r="G1554" s="184">
        <v>3.2498</v>
      </c>
      <c r="H1554" s="184">
        <v>3.22</v>
      </c>
      <c r="I1554" s="184">
        <v>3.2023999999999999</v>
      </c>
      <c r="J1554" s="184">
        <v>3.1718000000000002</v>
      </c>
      <c r="K1554" s="184">
        <v>3.1343999999999999</v>
      </c>
      <c r="L1554" s="184">
        <v>3.0548999999999999</v>
      </c>
      <c r="M1554" s="184">
        <v>3.0356000000000001</v>
      </c>
      <c r="N1554" s="184">
        <v>3.0455999999999999</v>
      </c>
      <c r="O1554" s="184"/>
      <c r="P1554" s="184"/>
      <c r="Q1554" s="184">
        <v>4.0757000000000003</v>
      </c>
      <c r="R1554" s="184">
        <v>3.8797999999999999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44340</v>
      </c>
      <c r="E1555" s="184">
        <v>1086.0128999999999</v>
      </c>
      <c r="F1555" s="184">
        <v>3.2301000000000002</v>
      </c>
      <c r="G1555" s="184">
        <v>3.2631999999999999</v>
      </c>
      <c r="H1555" s="184">
        <v>3.2519999999999998</v>
      </c>
      <c r="I1555" s="184">
        <v>3.2351000000000001</v>
      </c>
      <c r="J1555" s="184">
        <v>3.1943000000000001</v>
      </c>
      <c r="K1555" s="184">
        <v>3.1646999999999998</v>
      </c>
      <c r="L1555" s="184">
        <v>3.1126</v>
      </c>
      <c r="M1555" s="184">
        <v>3.1044</v>
      </c>
      <c r="N1555" s="184">
        <v>3.1036999999999999</v>
      </c>
      <c r="O1555" s="184"/>
      <c r="P1555" s="184"/>
      <c r="Q1555" s="184">
        <v>4.0338000000000003</v>
      </c>
      <c r="R1555" s="184">
        <v>3.9514999999999998</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44340</v>
      </c>
      <c r="E1556" s="184">
        <v>1084.7692</v>
      </c>
      <c r="F1556" s="184">
        <v>3.18</v>
      </c>
      <c r="G1556" s="184">
        <v>3.2130999999999998</v>
      </c>
      <c r="H1556" s="184">
        <v>3.2023000000000001</v>
      </c>
      <c r="I1556" s="184">
        <v>3.1850000000000001</v>
      </c>
      <c r="J1556" s="184">
        <v>3.1442000000000001</v>
      </c>
      <c r="K1556" s="184">
        <v>3.1143000000000001</v>
      </c>
      <c r="L1556" s="184">
        <v>3.0609000000000002</v>
      </c>
      <c r="M1556" s="184">
        <v>3.0421999999999998</v>
      </c>
      <c r="N1556" s="184">
        <v>3.0411999999999999</v>
      </c>
      <c r="O1556" s="184"/>
      <c r="P1556" s="184"/>
      <c r="Q1556" s="184">
        <v>3.9767000000000001</v>
      </c>
      <c r="R1556" s="184">
        <v>3.8942000000000001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44340</v>
      </c>
      <c r="E1557" s="184">
        <v>1088.299</v>
      </c>
      <c r="F1557" s="184">
        <v>3.2132999999999998</v>
      </c>
      <c r="G1557" s="184">
        <v>3.2351000000000001</v>
      </c>
      <c r="H1557" s="184">
        <v>3.2097000000000002</v>
      </c>
      <c r="I1557" s="184">
        <v>3.1953</v>
      </c>
      <c r="J1557" s="184">
        <v>3.1718999999999999</v>
      </c>
      <c r="K1557" s="184">
        <v>3.1392000000000002</v>
      </c>
      <c r="L1557" s="184">
        <v>3.1013000000000002</v>
      </c>
      <c r="M1557" s="184">
        <v>3.0876000000000001</v>
      </c>
      <c r="N1557" s="184">
        <v>3.0891000000000002</v>
      </c>
      <c r="O1557" s="184"/>
      <c r="P1557" s="184"/>
      <c r="Q1557" s="184">
        <v>4.0655999999999999</v>
      </c>
      <c r="R1557" s="184">
        <v>3.9439000000000002</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44340</v>
      </c>
      <c r="E1558" s="184">
        <v>1085.7927</v>
      </c>
      <c r="F1558" s="184">
        <v>3.1164999999999998</v>
      </c>
      <c r="G1558" s="184">
        <v>3.1360999999999999</v>
      </c>
      <c r="H1558" s="184">
        <v>3.1093999999999999</v>
      </c>
      <c r="I1558" s="184">
        <v>3.0951</v>
      </c>
      <c r="J1558" s="184">
        <v>3.0720999999999998</v>
      </c>
      <c r="K1558" s="184">
        <v>3.0383</v>
      </c>
      <c r="L1558" s="184">
        <v>2.9996</v>
      </c>
      <c r="M1558" s="184">
        <v>2.9851999999999999</v>
      </c>
      <c r="N1558" s="184">
        <v>2.9859</v>
      </c>
      <c r="O1558" s="184"/>
      <c r="P1558" s="184"/>
      <c r="Q1558" s="184">
        <v>3.9525000000000001</v>
      </c>
      <c r="R1558" s="184">
        <v>3.8319000000000001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44340</v>
      </c>
      <c r="E1559" s="184">
        <v>1045.8154</v>
      </c>
      <c r="F1559" s="184">
        <v>3.2250999999999999</v>
      </c>
      <c r="G1559" s="184">
        <v>3.2886000000000002</v>
      </c>
      <c r="H1559" s="184">
        <v>3.2997000000000001</v>
      </c>
      <c r="I1559" s="184">
        <v>3.2986</v>
      </c>
      <c r="J1559" s="184">
        <v>3.2645</v>
      </c>
      <c r="K1559" s="184">
        <v>3.2000999999999999</v>
      </c>
      <c r="L1559" s="184">
        <v>3.1452</v>
      </c>
      <c r="M1559" s="184">
        <v>3.1629</v>
      </c>
      <c r="N1559" s="184">
        <v>3.1840000000000002</v>
      </c>
      <c r="O1559" s="184"/>
      <c r="P1559" s="184"/>
      <c r="Q1559" s="184">
        <v>3.4405000000000001</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44340</v>
      </c>
      <c r="E1560" s="184">
        <v>1044.5243</v>
      </c>
      <c r="F1560" s="184">
        <v>3.1486999999999998</v>
      </c>
      <c r="G1560" s="184">
        <v>3.2086999999999999</v>
      </c>
      <c r="H1560" s="184">
        <v>3.2198000000000002</v>
      </c>
      <c r="I1560" s="184">
        <v>3.2187999999999999</v>
      </c>
      <c r="J1560" s="184">
        <v>3.1808000000000001</v>
      </c>
      <c r="K1560" s="184">
        <v>3.1128999999999998</v>
      </c>
      <c r="L1560" s="184">
        <v>3.0527000000000002</v>
      </c>
      <c r="M1560" s="184">
        <v>3.0691000000000002</v>
      </c>
      <c r="N1560" s="184">
        <v>3.0893000000000002</v>
      </c>
      <c r="O1560" s="184"/>
      <c r="P1560" s="184"/>
      <c r="Q1560" s="184">
        <v>3.3439999999999999</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44340</v>
      </c>
      <c r="E1561" s="184">
        <v>1070.6849</v>
      </c>
      <c r="F1561" s="184">
        <v>3.2115999999999998</v>
      </c>
      <c r="G1561" s="184">
        <v>3.1997</v>
      </c>
      <c r="H1561" s="184">
        <v>3.1859999999999999</v>
      </c>
      <c r="I1561" s="184">
        <v>3.1705999999999999</v>
      </c>
      <c r="J1561" s="184">
        <v>3.1478000000000002</v>
      </c>
      <c r="K1561" s="184">
        <v>3.1381999999999999</v>
      </c>
      <c r="L1561" s="184">
        <v>3.0571000000000002</v>
      </c>
      <c r="M1561" s="184">
        <v>3.0560999999999998</v>
      </c>
      <c r="N1561" s="184">
        <v>3.0714000000000001</v>
      </c>
      <c r="O1561" s="184"/>
      <c r="P1561" s="184"/>
      <c r="Q1561" s="184">
        <v>3.7797000000000001</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44340</v>
      </c>
      <c r="E1562" s="184">
        <v>1070.1398999999999</v>
      </c>
      <c r="F1562" s="184">
        <v>3.1928000000000001</v>
      </c>
      <c r="G1562" s="184">
        <v>3.1808000000000001</v>
      </c>
      <c r="H1562" s="184">
        <v>3.1661000000000001</v>
      </c>
      <c r="I1562" s="184">
        <v>3.1507000000000001</v>
      </c>
      <c r="J1562" s="184">
        <v>3.1278999999999999</v>
      </c>
      <c r="K1562" s="184">
        <v>3.1271</v>
      </c>
      <c r="L1562" s="184">
        <v>3.0411000000000001</v>
      </c>
      <c r="M1562" s="184">
        <v>3.0386000000000002</v>
      </c>
      <c r="N1562" s="184">
        <v>3.0528</v>
      </c>
      <c r="O1562" s="184"/>
      <c r="P1562" s="184"/>
      <c r="Q1562" s="184">
        <v>3.7509999999999999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44340</v>
      </c>
      <c r="E1563" s="184">
        <v>1107.3172999999999</v>
      </c>
      <c r="F1563" s="184">
        <v>3.2107999999999999</v>
      </c>
      <c r="G1563" s="184">
        <v>3.2158000000000002</v>
      </c>
      <c r="H1563" s="184">
        <v>3.1951000000000001</v>
      </c>
      <c r="I1563" s="184">
        <v>3.16</v>
      </c>
      <c r="J1563" s="184">
        <v>3.1337999999999999</v>
      </c>
      <c r="K1563" s="184">
        <v>3.1267</v>
      </c>
      <c r="L1563" s="184">
        <v>3.0718999999999999</v>
      </c>
      <c r="M1563" s="184">
        <v>3.0771999999999999</v>
      </c>
      <c r="N1563" s="184">
        <v>3.0956000000000001</v>
      </c>
      <c r="O1563" s="184"/>
      <c r="P1563" s="184"/>
      <c r="Q1563" s="184">
        <v>4.3823999999999996</v>
      </c>
      <c r="R1563" s="184">
        <v>4.0095999999999998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44340</v>
      </c>
      <c r="E1564" s="184">
        <v>1105.0174</v>
      </c>
      <c r="F1564" s="184">
        <v>3.1381999999999999</v>
      </c>
      <c r="G1564" s="184">
        <v>3.1454</v>
      </c>
      <c r="H1564" s="184">
        <v>3.1252</v>
      </c>
      <c r="I1564" s="184">
        <v>3.0899000000000001</v>
      </c>
      <c r="J1564" s="184">
        <v>3.0617000000000001</v>
      </c>
      <c r="K1564" s="184">
        <v>3.0459999999999998</v>
      </c>
      <c r="L1564" s="184">
        <v>2.9870999999999999</v>
      </c>
      <c r="M1564" s="184">
        <v>2.9975000000000001</v>
      </c>
      <c r="N1564" s="184">
        <v>3.0179999999999998</v>
      </c>
      <c r="O1564" s="184"/>
      <c r="P1564" s="184"/>
      <c r="Q1564" s="184">
        <v>4.2911000000000001</v>
      </c>
      <c r="R1564" s="184">
        <v>3.9209999999999998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44340</v>
      </c>
      <c r="E1565" s="184">
        <v>1072.5827999999999</v>
      </c>
      <c r="F1565" s="184">
        <v>3.1991000000000001</v>
      </c>
      <c r="G1565" s="184">
        <v>3.2019000000000002</v>
      </c>
      <c r="H1565" s="184">
        <v>3.1867000000000001</v>
      </c>
      <c r="I1565" s="184">
        <v>3.165</v>
      </c>
      <c r="J1565" s="184">
        <v>3.1408999999999998</v>
      </c>
      <c r="K1565" s="184">
        <v>3.1158000000000001</v>
      </c>
      <c r="L1565" s="184">
        <v>3.0912999999999999</v>
      </c>
      <c r="M1565" s="184">
        <v>3.1185</v>
      </c>
      <c r="N1565" s="184">
        <v>3.1345000000000001</v>
      </c>
      <c r="O1565" s="184"/>
      <c r="P1565" s="184"/>
      <c r="Q1565" s="184">
        <v>3.8822999999999999</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44340</v>
      </c>
      <c r="E1566" s="184">
        <v>1071.2883999999999</v>
      </c>
      <c r="F1566" s="184">
        <v>3.1518999999999999</v>
      </c>
      <c r="G1566" s="184">
        <v>3.1513</v>
      </c>
      <c r="H1566" s="184">
        <v>3.1368999999999998</v>
      </c>
      <c r="I1566" s="184">
        <v>3.1149</v>
      </c>
      <c r="J1566" s="184">
        <v>3.0908000000000002</v>
      </c>
      <c r="K1566" s="184">
        <v>3.0653999999999999</v>
      </c>
      <c r="L1566" s="184">
        <v>3.0405000000000002</v>
      </c>
      <c r="M1566" s="184">
        <v>3.0672999999999999</v>
      </c>
      <c r="N1566" s="184">
        <v>3.0830000000000002</v>
      </c>
      <c r="O1566" s="184"/>
      <c r="P1566" s="184"/>
      <c r="Q1566" s="184">
        <v>3.8140999999999998</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44340</v>
      </c>
      <c r="E1567" s="184">
        <v>1079.1913999999999</v>
      </c>
      <c r="F1567" s="184">
        <v>3.1389</v>
      </c>
      <c r="G1567" s="184">
        <v>3.1417000000000002</v>
      </c>
      <c r="H1567" s="184">
        <v>3.1158999999999999</v>
      </c>
      <c r="I1567" s="184">
        <v>3.0988000000000002</v>
      </c>
      <c r="J1567" s="184">
        <v>3.0687000000000002</v>
      </c>
      <c r="K1567" s="184">
        <v>3.0533000000000001</v>
      </c>
      <c r="L1567" s="184">
        <v>2.9729000000000001</v>
      </c>
      <c r="M1567" s="184">
        <v>2.9620000000000002</v>
      </c>
      <c r="N1567" s="184">
        <v>2.9521000000000002</v>
      </c>
      <c r="O1567" s="184"/>
      <c r="P1567" s="184"/>
      <c r="Q1567" s="184">
        <v>3.7940999999999998</v>
      </c>
      <c r="R1567" s="184">
        <v>3.7488999999999999</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44340</v>
      </c>
      <c r="E1568" s="184">
        <v>1080.4612</v>
      </c>
      <c r="F1568" s="184">
        <v>3.1892999999999998</v>
      </c>
      <c r="G1568" s="184">
        <v>3.1932</v>
      </c>
      <c r="H1568" s="184">
        <v>3.1673</v>
      </c>
      <c r="I1568" s="184">
        <v>3.1501000000000001</v>
      </c>
      <c r="J1568" s="184">
        <v>3.12</v>
      </c>
      <c r="K1568" s="184">
        <v>3.1046</v>
      </c>
      <c r="L1568" s="184">
        <v>3.0245000000000002</v>
      </c>
      <c r="M1568" s="184">
        <v>3.0137999999999998</v>
      </c>
      <c r="N1568" s="184">
        <v>3.0076999999999998</v>
      </c>
      <c r="O1568" s="184"/>
      <c r="P1568" s="184"/>
      <c r="Q1568" s="184">
        <v>3.8536999999999999</v>
      </c>
      <c r="R1568" s="184">
        <v>3.8087</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44340</v>
      </c>
      <c r="E1569" s="184">
        <v>3053.9603999999999</v>
      </c>
      <c r="F1569" s="184">
        <v>3.1364000000000001</v>
      </c>
      <c r="G1569" s="184">
        <v>3.1217999999999999</v>
      </c>
      <c r="H1569" s="184">
        <v>3.1006</v>
      </c>
      <c r="I1569" s="184">
        <v>3.0962999999999998</v>
      </c>
      <c r="J1569" s="184">
        <v>3.0684999999999998</v>
      </c>
      <c r="K1569" s="184">
        <v>3.0375000000000001</v>
      </c>
      <c r="L1569" s="184">
        <v>2.9636</v>
      </c>
      <c r="M1569" s="184">
        <v>2.9403000000000001</v>
      </c>
      <c r="N1569" s="184">
        <v>2.9369999999999998</v>
      </c>
      <c r="O1569" s="184">
        <v>4.5735999999999999</v>
      </c>
      <c r="P1569" s="184">
        <v>5.1391999999999998</v>
      </c>
      <c r="Q1569" s="184">
        <v>5.9531000000000001</v>
      </c>
      <c r="R1569" s="184">
        <v>3.7719</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44340</v>
      </c>
      <c r="E1570" s="184">
        <v>3072.2487999999998</v>
      </c>
      <c r="F1570" s="184">
        <v>3.2364999999999999</v>
      </c>
      <c r="G1570" s="184">
        <v>3.2221000000000002</v>
      </c>
      <c r="H1570" s="184">
        <v>3.2019000000000002</v>
      </c>
      <c r="I1570" s="184">
        <v>3.1970999999999998</v>
      </c>
      <c r="J1570" s="184">
        <v>3.169</v>
      </c>
      <c r="K1570" s="184">
        <v>3.1383999999999999</v>
      </c>
      <c r="L1570" s="184">
        <v>3.0653999999999999</v>
      </c>
      <c r="M1570" s="184">
        <v>3.0428000000000002</v>
      </c>
      <c r="N1570" s="184">
        <v>3.0402999999999998</v>
      </c>
      <c r="O1570" s="184">
        <v>4.6741999999999999</v>
      </c>
      <c r="P1570" s="184">
        <v>5.2205000000000004</v>
      </c>
      <c r="Q1570" s="184">
        <v>6.2624000000000004</v>
      </c>
      <c r="R1570" s="184">
        <v>3.8763000000000001</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44340</v>
      </c>
      <c r="E1571" s="184">
        <v>1081.2061000000001</v>
      </c>
      <c r="F1571" s="184">
        <v>3.258</v>
      </c>
      <c r="G1571" s="184">
        <v>3.3069999999999999</v>
      </c>
      <c r="H1571" s="184">
        <v>3.2770999999999999</v>
      </c>
      <c r="I1571" s="184">
        <v>3.2623000000000002</v>
      </c>
      <c r="J1571" s="184">
        <v>3.2275</v>
      </c>
      <c r="K1571" s="184">
        <v>3.2086999999999999</v>
      </c>
      <c r="L1571" s="184">
        <v>3.1377999999999999</v>
      </c>
      <c r="M1571" s="184">
        <v>3.1255000000000002</v>
      </c>
      <c r="N1571" s="184">
        <v>3.1301000000000001</v>
      </c>
      <c r="O1571" s="184"/>
      <c r="P1571" s="184"/>
      <c r="Q1571" s="184">
        <v>3.9561999999999999</v>
      </c>
      <c r="R1571" s="184">
        <v>3.9506000000000001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44340</v>
      </c>
      <c r="E1572" s="184">
        <v>1077.941</v>
      </c>
      <c r="F1572" s="184">
        <v>3.1086999999999998</v>
      </c>
      <c r="G1572" s="184">
        <v>3.1566999999999998</v>
      </c>
      <c r="H1572" s="184">
        <v>3.1272000000000002</v>
      </c>
      <c r="I1572" s="184">
        <v>3.1120999999999999</v>
      </c>
      <c r="J1572" s="184">
        <v>3.077</v>
      </c>
      <c r="K1572" s="184">
        <v>3.0573999999999999</v>
      </c>
      <c r="L1572" s="184">
        <v>2.9853999999999998</v>
      </c>
      <c r="M1572" s="184">
        <v>2.972</v>
      </c>
      <c r="N1572" s="184">
        <v>2.9754</v>
      </c>
      <c r="O1572" s="184"/>
      <c r="P1572" s="184"/>
      <c r="Q1572" s="184">
        <v>3.7999000000000001</v>
      </c>
      <c r="R1572" s="184">
        <v>3.7944</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44340</v>
      </c>
      <c r="E1573" s="184">
        <v>111.2201</v>
      </c>
      <c r="F1573" s="184">
        <v>3.1179999999999999</v>
      </c>
      <c r="G1573" s="184">
        <v>3.1404000000000001</v>
      </c>
      <c r="H1573" s="184">
        <v>3.1196000000000002</v>
      </c>
      <c r="I1573" s="184">
        <v>3.1778</v>
      </c>
      <c r="J1573" s="184">
        <v>3.1078999999999999</v>
      </c>
      <c r="K1573" s="184">
        <v>3.0693000000000001</v>
      </c>
      <c r="L1573" s="184">
        <v>2.9777</v>
      </c>
      <c r="M1573" s="184">
        <v>2.9578000000000002</v>
      </c>
      <c r="N1573" s="184">
        <v>2.9529999999999998</v>
      </c>
      <c r="O1573" s="184"/>
      <c r="P1573" s="184"/>
      <c r="Q1573" s="184">
        <v>4.298</v>
      </c>
      <c r="R1573" s="184">
        <v>3.7909999999999999</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44340</v>
      </c>
      <c r="E1574" s="184">
        <v>111.5014</v>
      </c>
      <c r="F1574" s="184">
        <v>3.2410999999999999</v>
      </c>
      <c r="G1574" s="184">
        <v>3.2416</v>
      </c>
      <c r="H1574" s="184">
        <v>3.2193999999999998</v>
      </c>
      <c r="I1574" s="184">
        <v>3.28</v>
      </c>
      <c r="J1574" s="184">
        <v>3.2082999999999999</v>
      </c>
      <c r="K1574" s="184">
        <v>3.1705999999999999</v>
      </c>
      <c r="L1574" s="184">
        <v>3.0792999999999999</v>
      </c>
      <c r="M1574" s="184">
        <v>3.0600999999999998</v>
      </c>
      <c r="N1574" s="184">
        <v>3.0560999999999998</v>
      </c>
      <c r="O1574" s="184"/>
      <c r="P1574" s="184"/>
      <c r="Q1574" s="184">
        <v>4.4023000000000003</v>
      </c>
      <c r="R1574" s="184">
        <v>3.8948</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44340</v>
      </c>
      <c r="E1575" s="184">
        <v>1102.9816000000001</v>
      </c>
      <c r="F1575" s="184">
        <v>3.2002999999999999</v>
      </c>
      <c r="G1575" s="184">
        <v>3.1997</v>
      </c>
      <c r="H1575" s="184">
        <v>3.1901000000000002</v>
      </c>
      <c r="I1575" s="184">
        <v>3.1783000000000001</v>
      </c>
      <c r="J1575" s="184">
        <v>3.1614</v>
      </c>
      <c r="K1575" s="184">
        <v>3.1476000000000002</v>
      </c>
      <c r="L1575" s="184">
        <v>3.0642</v>
      </c>
      <c r="M1575" s="184">
        <v>3.0562</v>
      </c>
      <c r="N1575" s="184">
        <v>3.06</v>
      </c>
      <c r="O1575" s="184"/>
      <c r="P1575" s="184"/>
      <c r="Q1575" s="184">
        <v>4.2629999999999999</v>
      </c>
      <c r="R1575" s="184">
        <v>3.9011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44340</v>
      </c>
      <c r="E1576" s="184">
        <v>1099.8212000000001</v>
      </c>
      <c r="F1576" s="184">
        <v>3.0966</v>
      </c>
      <c r="G1576" s="184">
        <v>3.0983000000000001</v>
      </c>
      <c r="H1576" s="184">
        <v>3.0897000000000001</v>
      </c>
      <c r="I1576" s="184">
        <v>3.0777000000000001</v>
      </c>
      <c r="J1576" s="184">
        <v>3.0608</v>
      </c>
      <c r="K1576" s="184">
        <v>3.0459999999999998</v>
      </c>
      <c r="L1576" s="184">
        <v>2.9535999999999998</v>
      </c>
      <c r="M1576" s="184">
        <v>2.9375</v>
      </c>
      <c r="N1576" s="184">
        <v>2.9367999999999999</v>
      </c>
      <c r="O1576" s="184"/>
      <c r="P1576" s="184"/>
      <c r="Q1576" s="184">
        <v>4.1356000000000002</v>
      </c>
      <c r="R1576" s="184">
        <v>3.7709000000000001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44340</v>
      </c>
      <c r="E1577" s="184">
        <v>1072.1058</v>
      </c>
      <c r="F1577" s="184">
        <v>3.1631</v>
      </c>
      <c r="G1577" s="184">
        <v>3.1682000000000001</v>
      </c>
      <c r="H1577" s="184">
        <v>3.1457000000000002</v>
      </c>
      <c r="I1577" s="184">
        <v>3.1362000000000001</v>
      </c>
      <c r="J1577" s="184">
        <v>3.1110000000000002</v>
      </c>
      <c r="K1577" s="184">
        <v>3.0949</v>
      </c>
      <c r="L1577" s="184">
        <v>3.0221</v>
      </c>
      <c r="M1577" s="184">
        <v>3.0055000000000001</v>
      </c>
      <c r="N1577" s="184">
        <v>3.0116000000000001</v>
      </c>
      <c r="O1577" s="184"/>
      <c r="P1577" s="184"/>
      <c r="Q1577" s="184">
        <v>3.774</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44340</v>
      </c>
      <c r="E1578" s="184">
        <v>1070.0786000000001</v>
      </c>
      <c r="F1578" s="184">
        <v>3.0632999999999999</v>
      </c>
      <c r="G1578" s="184">
        <v>3.0684</v>
      </c>
      <c r="H1578" s="184">
        <v>3.0322</v>
      </c>
      <c r="I1578" s="184">
        <v>3.0293000000000001</v>
      </c>
      <c r="J1578" s="184">
        <v>3.0074999999999998</v>
      </c>
      <c r="K1578" s="184">
        <v>2.9925999999999999</v>
      </c>
      <c r="L1578" s="184">
        <v>2.9201000000000001</v>
      </c>
      <c r="M1578" s="184">
        <v>2.9028999999999998</v>
      </c>
      <c r="N1578" s="184">
        <v>2.9083000000000001</v>
      </c>
      <c r="O1578" s="184"/>
      <c r="P1578" s="184"/>
      <c r="Q1578" s="184">
        <v>3.6695000000000002</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44340</v>
      </c>
      <c r="E1579" s="184">
        <v>1045.2732000000001</v>
      </c>
      <c r="F1579" s="184">
        <v>3.1953999999999998</v>
      </c>
      <c r="G1579" s="184">
        <v>3.2122000000000002</v>
      </c>
      <c r="H1579" s="184">
        <v>3.2021000000000002</v>
      </c>
      <c r="I1579" s="184">
        <v>3.1835</v>
      </c>
      <c r="J1579" s="184">
        <v>3.1623999999999999</v>
      </c>
      <c r="K1579" s="184">
        <v>3.1450999999999998</v>
      </c>
      <c r="L1579" s="184">
        <v>3.0691000000000002</v>
      </c>
      <c r="M1579" s="184">
        <v>3.0505</v>
      </c>
      <c r="N1579" s="184">
        <v>3.0522</v>
      </c>
      <c r="O1579" s="184"/>
      <c r="P1579" s="184"/>
      <c r="Q1579" s="184">
        <v>3.2717999999999998</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44340</v>
      </c>
      <c r="E1580" s="184">
        <v>1044.4067</v>
      </c>
      <c r="F1580" s="184">
        <v>3.1316000000000002</v>
      </c>
      <c r="G1580" s="184">
        <v>3.1520000000000001</v>
      </c>
      <c r="H1580" s="184">
        <v>3.1381999999999999</v>
      </c>
      <c r="I1580" s="184">
        <v>3.1219000000000001</v>
      </c>
      <c r="J1580" s="184">
        <v>3.1013999999999999</v>
      </c>
      <c r="K1580" s="184">
        <v>3.0842999999999998</v>
      </c>
      <c r="L1580" s="184">
        <v>3.008</v>
      </c>
      <c r="M1580" s="184">
        <v>2.9889999999999999</v>
      </c>
      <c r="N1580" s="184">
        <v>2.9903</v>
      </c>
      <c r="O1580" s="184"/>
      <c r="P1580" s="184"/>
      <c r="Q1580" s="184">
        <v>3.2096</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44340</v>
      </c>
      <c r="E1581" s="184">
        <v>1055.3398</v>
      </c>
      <c r="F1581" s="184">
        <v>3.1511</v>
      </c>
      <c r="G1581" s="184">
        <v>3.1781000000000001</v>
      </c>
      <c r="H1581" s="184">
        <v>3.1556999999999999</v>
      </c>
      <c r="I1581" s="184">
        <v>3.1476999999999999</v>
      </c>
      <c r="J1581" s="184">
        <v>3.1206</v>
      </c>
      <c r="K1581" s="184">
        <v>3.0790000000000002</v>
      </c>
      <c r="L1581" s="184">
        <v>3.0112000000000001</v>
      </c>
      <c r="M1581" s="184">
        <v>2.9990000000000001</v>
      </c>
      <c r="N1581" s="184">
        <v>3.0074000000000001</v>
      </c>
      <c r="O1581" s="184"/>
      <c r="P1581" s="184"/>
      <c r="Q1581" s="184">
        <v>3.4599000000000002</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44340</v>
      </c>
      <c r="E1582" s="184">
        <v>1053.6706999999999</v>
      </c>
      <c r="F1582" s="184">
        <v>3.0520999999999998</v>
      </c>
      <c r="G1582" s="184">
        <v>3.0792000000000002</v>
      </c>
      <c r="H1582" s="184">
        <v>3.0527000000000002</v>
      </c>
      <c r="I1582" s="184">
        <v>3.0459999999999998</v>
      </c>
      <c r="J1582" s="184">
        <v>3.0188999999999999</v>
      </c>
      <c r="K1582" s="184">
        <v>2.9777999999999998</v>
      </c>
      <c r="L1582" s="184">
        <v>2.9095</v>
      </c>
      <c r="M1582" s="184">
        <v>2.8963999999999999</v>
      </c>
      <c r="N1582" s="184">
        <v>2.9045999999999998</v>
      </c>
      <c r="O1582" s="184"/>
      <c r="P1582" s="184"/>
      <c r="Q1582" s="184">
        <v>3.3565</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44340</v>
      </c>
      <c r="E1583" s="184">
        <v>1050.9791</v>
      </c>
      <c r="F1583" s="184">
        <v>3.1953999999999998</v>
      </c>
      <c r="G1583" s="184">
        <v>3.2261000000000002</v>
      </c>
      <c r="H1583" s="184">
        <v>3.2164000000000001</v>
      </c>
      <c r="I1583" s="184">
        <v>3.2086999999999999</v>
      </c>
      <c r="J1583" s="184">
        <v>3.2391000000000001</v>
      </c>
      <c r="K1583" s="184">
        <v>3.2265000000000001</v>
      </c>
      <c r="L1583" s="184">
        <v>3.1371000000000002</v>
      </c>
      <c r="M1583" s="184">
        <v>3.1078000000000001</v>
      </c>
      <c r="N1583" s="184">
        <v>3.1042000000000001</v>
      </c>
      <c r="O1583" s="184"/>
      <c r="P1583" s="184"/>
      <c r="Q1583" s="184">
        <v>3.4308999999999998</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44340</v>
      </c>
      <c r="E1584" s="184">
        <v>1049.9060999999999</v>
      </c>
      <c r="F1584" s="184">
        <v>3.1291000000000002</v>
      </c>
      <c r="G1584" s="184">
        <v>3.1575000000000002</v>
      </c>
      <c r="H1584" s="184">
        <v>3.1461000000000001</v>
      </c>
      <c r="I1584" s="184">
        <v>3.1385999999999998</v>
      </c>
      <c r="J1584" s="184">
        <v>3.1690999999999998</v>
      </c>
      <c r="K1584" s="184">
        <v>3.1560000000000001</v>
      </c>
      <c r="L1584" s="184">
        <v>3.0661999999999998</v>
      </c>
      <c r="M1584" s="184">
        <v>3.0363000000000002</v>
      </c>
      <c r="N1584" s="184">
        <v>3.0320999999999998</v>
      </c>
      <c r="O1584" s="184"/>
      <c r="P1584" s="184"/>
      <c r="Q1584" s="184">
        <v>3.3592</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44340</v>
      </c>
      <c r="E1585" s="184">
        <v>1103.0083999999999</v>
      </c>
      <c r="F1585" s="184">
        <v>3.2565</v>
      </c>
      <c r="G1585" s="184">
        <v>3.2526000000000002</v>
      </c>
      <c r="H1585" s="184">
        <v>3.2345999999999999</v>
      </c>
      <c r="I1585" s="184">
        <v>3.2117</v>
      </c>
      <c r="J1585" s="184">
        <v>3.169</v>
      </c>
      <c r="K1585" s="184">
        <v>3.1404000000000001</v>
      </c>
      <c r="L1585" s="184">
        <v>3.0731000000000002</v>
      </c>
      <c r="M1585" s="184">
        <v>3.06</v>
      </c>
      <c r="N1585" s="184">
        <v>3.0510999999999999</v>
      </c>
      <c r="O1585" s="184"/>
      <c r="P1585" s="184"/>
      <c r="Q1585" s="184">
        <v>4.2488000000000001</v>
      </c>
      <c r="R1585" s="184">
        <v>3.8938000000000001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44340</v>
      </c>
      <c r="E1586" s="184">
        <v>1101.0843</v>
      </c>
      <c r="F1586" s="184">
        <v>3.1560999999999999</v>
      </c>
      <c r="G1586" s="184">
        <v>3.1522000000000001</v>
      </c>
      <c r="H1586" s="184">
        <v>3.1339999999999999</v>
      </c>
      <c r="I1586" s="184">
        <v>3.1112000000000002</v>
      </c>
      <c r="J1586" s="184">
        <v>3.0687000000000002</v>
      </c>
      <c r="K1586" s="184">
        <v>3.0394999999999999</v>
      </c>
      <c r="L1586" s="184">
        <v>2.9714</v>
      </c>
      <c r="M1586" s="184">
        <v>2.9575999999999998</v>
      </c>
      <c r="N1586" s="184">
        <v>2.9478</v>
      </c>
      <c r="O1586" s="184"/>
      <c r="P1586" s="184"/>
      <c r="Q1586" s="184">
        <v>4.1715999999999998</v>
      </c>
      <c r="R1586" s="184">
        <v>3.8127</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44340</v>
      </c>
      <c r="E1587" s="184">
        <v>2688.6943333333302</v>
      </c>
      <c r="F1587" s="184">
        <v>3.2696999999999998</v>
      </c>
      <c r="G1587" s="184">
        <v>3.2884000000000002</v>
      </c>
      <c r="H1587" s="184">
        <v>3.2574999999999998</v>
      </c>
      <c r="I1587" s="184">
        <v>3.2322000000000002</v>
      </c>
      <c r="J1587" s="184">
        <v>3.2311999999999999</v>
      </c>
      <c r="K1587" s="184">
        <v>3.1800999999999999</v>
      </c>
      <c r="L1587" s="184">
        <v>3.0928</v>
      </c>
      <c r="M1587" s="184">
        <v>3.0710000000000002</v>
      </c>
      <c r="N1587" s="184">
        <v>3.0735999999999999</v>
      </c>
      <c r="O1587" s="184">
        <v>4.7073999999999998</v>
      </c>
      <c r="P1587" s="184">
        <v>5.4023000000000003</v>
      </c>
      <c r="Q1587" s="184">
        <v>6.6769999999999996</v>
      </c>
      <c r="R1587" s="184">
        <v>3.9232</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44340</v>
      </c>
      <c r="E1588" s="184">
        <v>2560.2055</v>
      </c>
      <c r="F1588" s="184">
        <v>3.17</v>
      </c>
      <c r="G1588" s="184">
        <v>3.1880000000000002</v>
      </c>
      <c r="H1588" s="184">
        <v>3.1574</v>
      </c>
      <c r="I1588" s="184">
        <v>3.1320999999999999</v>
      </c>
      <c r="J1588" s="184">
        <v>3.1309999999999998</v>
      </c>
      <c r="K1588" s="184">
        <v>3.0794000000000001</v>
      </c>
      <c r="L1588" s="184">
        <v>2.9912999999999998</v>
      </c>
      <c r="M1588" s="184">
        <v>2.9687999999999999</v>
      </c>
      <c r="N1588" s="184">
        <v>2.9691999999999998</v>
      </c>
      <c r="O1588" s="184">
        <v>4.1822999999999997</v>
      </c>
      <c r="P1588" s="184">
        <v>4.7488000000000001</v>
      </c>
      <c r="Q1588" s="184">
        <v>6.6988000000000003</v>
      </c>
      <c r="R1588" s="184">
        <v>3.5350000000000001</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44340</v>
      </c>
      <c r="E1589" s="184">
        <v>1071.5736999999999</v>
      </c>
      <c r="F1589" s="184">
        <v>3.3077000000000001</v>
      </c>
      <c r="G1589" s="184">
        <v>3.3094999999999999</v>
      </c>
      <c r="H1589" s="184">
        <v>3.2797999999999998</v>
      </c>
      <c r="I1589" s="184">
        <v>3.2685</v>
      </c>
      <c r="J1589" s="184">
        <v>3.2364000000000002</v>
      </c>
      <c r="K1589" s="184">
        <v>3.1711</v>
      </c>
      <c r="L1589" s="184">
        <v>3.0869</v>
      </c>
      <c r="M1589" s="184">
        <v>3.0651999999999999</v>
      </c>
      <c r="N1589" s="184">
        <v>3.0647000000000002</v>
      </c>
      <c r="O1589" s="184"/>
      <c r="P1589" s="184"/>
      <c r="Q1589" s="184">
        <v>3.7721</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44340</v>
      </c>
      <c r="E1590" s="184">
        <v>1068.9928</v>
      </c>
      <c r="F1590" s="184">
        <v>3.1791</v>
      </c>
      <c r="G1590" s="184">
        <v>3.1797</v>
      </c>
      <c r="H1590" s="184">
        <v>3.15</v>
      </c>
      <c r="I1590" s="184">
        <v>3.1385000000000001</v>
      </c>
      <c r="J1590" s="184">
        <v>3.1059999999999999</v>
      </c>
      <c r="K1590" s="184">
        <v>3.04</v>
      </c>
      <c r="L1590" s="184">
        <v>2.9548000000000001</v>
      </c>
      <c r="M1590" s="184">
        <v>2.9321000000000002</v>
      </c>
      <c r="N1590" s="184">
        <v>2.9306000000000001</v>
      </c>
      <c r="O1590" s="184"/>
      <c r="P1590" s="184"/>
      <c r="Q1590" s="184">
        <v>3.6372</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44340</v>
      </c>
      <c r="E1591" s="184">
        <v>1069.9387999999999</v>
      </c>
      <c r="F1591" s="184">
        <v>3.2684000000000002</v>
      </c>
      <c r="G1591" s="184">
        <v>3.2884000000000002</v>
      </c>
      <c r="H1591" s="184">
        <v>3.2629000000000001</v>
      </c>
      <c r="I1591" s="184">
        <v>3.2559</v>
      </c>
      <c r="J1591" s="184">
        <v>3.2681</v>
      </c>
      <c r="K1591" s="184">
        <v>3.2033</v>
      </c>
      <c r="L1591" s="184">
        <v>3.1126</v>
      </c>
      <c r="M1591" s="184">
        <v>3.1011000000000002</v>
      </c>
      <c r="N1591" s="184">
        <v>3.1171000000000002</v>
      </c>
      <c r="O1591" s="184"/>
      <c r="P1591" s="184"/>
      <c r="Q1591" s="184">
        <v>3.7456999999999998</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44340</v>
      </c>
      <c r="E1592" s="184">
        <v>1067.9485</v>
      </c>
      <c r="F1592" s="184">
        <v>3.1650999999999998</v>
      </c>
      <c r="G1592" s="184">
        <v>3.1873</v>
      </c>
      <c r="H1592" s="184">
        <v>3.1629</v>
      </c>
      <c r="I1592" s="184">
        <v>3.1556999999999999</v>
      </c>
      <c r="J1592" s="184">
        <v>3.1676000000000002</v>
      </c>
      <c r="K1592" s="184">
        <v>3.1023999999999998</v>
      </c>
      <c r="L1592" s="184">
        <v>3.0110999999999999</v>
      </c>
      <c r="M1592" s="184">
        <v>2.9988000000000001</v>
      </c>
      <c r="N1592" s="184">
        <v>3.0139999999999998</v>
      </c>
      <c r="O1592" s="184"/>
      <c r="P1592" s="184"/>
      <c r="Q1592" s="184">
        <v>3.6406999999999998</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44340</v>
      </c>
      <c r="E1593" s="184">
        <v>1059.2972</v>
      </c>
      <c r="F1593" s="184">
        <v>3.2875000000000001</v>
      </c>
      <c r="G1593" s="184">
        <v>3.2812000000000001</v>
      </c>
      <c r="H1593" s="184">
        <v>3.2827999999999999</v>
      </c>
      <c r="I1593" s="184">
        <v>3.2728000000000002</v>
      </c>
      <c r="J1593" s="184">
        <v>3.2574000000000001</v>
      </c>
      <c r="K1593" s="184">
        <v>3.2162000000000002</v>
      </c>
      <c r="L1593" s="184">
        <v>3.1526999999999998</v>
      </c>
      <c r="M1593" s="184">
        <v>3.145</v>
      </c>
      <c r="N1593" s="184">
        <v>3.1522000000000001</v>
      </c>
      <c r="O1593" s="184"/>
      <c r="P1593" s="184"/>
      <c r="Q1593" s="184">
        <v>3.6469</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44340</v>
      </c>
      <c r="E1594" s="184">
        <v>1057.5786000000001</v>
      </c>
      <c r="F1594" s="184">
        <v>3.1892999999999998</v>
      </c>
      <c r="G1594" s="184">
        <v>3.1840999999999999</v>
      </c>
      <c r="H1594" s="184">
        <v>3.1835</v>
      </c>
      <c r="I1594" s="184">
        <v>3.1743999999999999</v>
      </c>
      <c r="J1594" s="184">
        <v>3.1591</v>
      </c>
      <c r="K1594" s="184">
        <v>3.1175999999999999</v>
      </c>
      <c r="L1594" s="184">
        <v>3.0543999999999998</v>
      </c>
      <c r="M1594" s="184">
        <v>3.0449000000000002</v>
      </c>
      <c r="N1594" s="184">
        <v>3.0528</v>
      </c>
      <c r="O1594" s="184"/>
      <c r="P1594" s="184"/>
      <c r="Q1594" s="184">
        <v>3.5423</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44340</v>
      </c>
      <c r="E1595" s="184">
        <v>110.9875</v>
      </c>
      <c r="F1595" s="184">
        <v>3.2231999999999998</v>
      </c>
      <c r="G1595" s="184">
        <v>3.2347000000000001</v>
      </c>
      <c r="H1595" s="184">
        <v>3.2202000000000002</v>
      </c>
      <c r="I1595" s="184">
        <v>3.2033</v>
      </c>
      <c r="J1595" s="184">
        <v>3.1720000000000002</v>
      </c>
      <c r="K1595" s="184">
        <v>3.1459999999999999</v>
      </c>
      <c r="L1595" s="184">
        <v>3.073</v>
      </c>
      <c r="M1595" s="184">
        <v>3.0644</v>
      </c>
      <c r="N1595" s="184">
        <v>3.0733999999999999</v>
      </c>
      <c r="O1595" s="184"/>
      <c r="P1595" s="184"/>
      <c r="Q1595" s="184">
        <v>4.3780999999999999</v>
      </c>
      <c r="R1595" s="184">
        <v>3.9478</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44340</v>
      </c>
      <c r="E1596" s="184">
        <v>110.7266</v>
      </c>
      <c r="F1596" s="184">
        <v>3.1318999999999999</v>
      </c>
      <c r="G1596" s="184">
        <v>3.1434000000000002</v>
      </c>
      <c r="H1596" s="184">
        <v>3.1288</v>
      </c>
      <c r="I1596" s="184">
        <v>3.1118000000000001</v>
      </c>
      <c r="J1596" s="184">
        <v>3.0811000000000002</v>
      </c>
      <c r="K1596" s="184">
        <v>3.0552999999999999</v>
      </c>
      <c r="L1596" s="184">
        <v>2.9813999999999998</v>
      </c>
      <c r="M1596" s="184">
        <v>2.9723999999999999</v>
      </c>
      <c r="N1596" s="184">
        <v>2.9786999999999999</v>
      </c>
      <c r="O1596" s="184"/>
      <c r="P1596" s="184"/>
      <c r="Q1596" s="184">
        <v>4.2770999999999999</v>
      </c>
      <c r="R1596" s="184">
        <v>3.8483000000000001</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44340</v>
      </c>
      <c r="E1597" s="184">
        <v>1067.0567000000001</v>
      </c>
      <c r="F1597" s="184">
        <v>3.3182999999999998</v>
      </c>
      <c r="G1597" s="184">
        <v>3.3451</v>
      </c>
      <c r="H1597" s="184">
        <v>3.3089</v>
      </c>
      <c r="I1597" s="184">
        <v>3.3060999999999998</v>
      </c>
      <c r="J1597" s="184">
        <v>3.2679999999999998</v>
      </c>
      <c r="K1597" s="184">
        <v>3.2063999999999999</v>
      </c>
      <c r="L1597" s="184">
        <v>3.1387</v>
      </c>
      <c r="M1597" s="184">
        <v>3.1246999999999998</v>
      </c>
      <c r="N1597" s="184">
        <v>3.133</v>
      </c>
      <c r="O1597" s="184"/>
      <c r="P1597" s="184"/>
      <c r="Q1597" s="184">
        <v>3.7951000000000001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44340</v>
      </c>
      <c r="E1598" s="184">
        <v>1065.165</v>
      </c>
      <c r="F1598" s="184">
        <v>3.2694000000000001</v>
      </c>
      <c r="G1598" s="184">
        <v>3.2938999999999998</v>
      </c>
      <c r="H1598" s="184">
        <v>3.2578999999999998</v>
      </c>
      <c r="I1598" s="184">
        <v>3.2553000000000001</v>
      </c>
      <c r="J1598" s="184">
        <v>3.2174</v>
      </c>
      <c r="K1598" s="184">
        <v>3.1358999999999999</v>
      </c>
      <c r="L1598" s="184">
        <v>3.052</v>
      </c>
      <c r="M1598" s="184">
        <v>3.0322</v>
      </c>
      <c r="N1598" s="184">
        <v>3.0362</v>
      </c>
      <c r="O1598" s="184"/>
      <c r="P1598" s="184"/>
      <c r="Q1598" s="184">
        <v>3.6894</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44340</v>
      </c>
      <c r="E1599" s="184">
        <v>3367.4362000000001</v>
      </c>
      <c r="F1599" s="184">
        <v>3.2336</v>
      </c>
      <c r="G1599" s="184">
        <v>3.2551000000000001</v>
      </c>
      <c r="H1599" s="184">
        <v>3.2313999999999998</v>
      </c>
      <c r="I1599" s="184">
        <v>3.2258</v>
      </c>
      <c r="J1599" s="184">
        <v>3.2002999999999999</v>
      </c>
      <c r="K1599" s="184">
        <v>3.1656</v>
      </c>
      <c r="L1599" s="184">
        <v>3.0728</v>
      </c>
      <c r="M1599" s="184">
        <v>3.0529999999999999</v>
      </c>
      <c r="N1599" s="184">
        <v>3.0590000000000002</v>
      </c>
      <c r="O1599" s="184">
        <v>4.6989999999999998</v>
      </c>
      <c r="P1599" s="184">
        <v>5.2584</v>
      </c>
      <c r="Q1599" s="184">
        <v>6.5651999999999999</v>
      </c>
      <c r="R1599" s="184">
        <v>3.8982999999999999</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44340</v>
      </c>
      <c r="E1600" s="184">
        <v>3334.5335</v>
      </c>
      <c r="F1600" s="184">
        <v>3.1625999999999999</v>
      </c>
      <c r="G1600" s="184">
        <v>3.1850000000000001</v>
      </c>
      <c r="H1600" s="184">
        <v>3.1614</v>
      </c>
      <c r="I1600" s="184">
        <v>3.1556999999999999</v>
      </c>
      <c r="J1600" s="184">
        <v>3.1301000000000001</v>
      </c>
      <c r="K1600" s="184">
        <v>3.0950000000000002</v>
      </c>
      <c r="L1600" s="184">
        <v>3.0017</v>
      </c>
      <c r="M1600" s="184">
        <v>2.9813000000000001</v>
      </c>
      <c r="N1600" s="184">
        <v>2.9868000000000001</v>
      </c>
      <c r="O1600" s="184">
        <v>4.6296999999999997</v>
      </c>
      <c r="P1600" s="184">
        <v>5.1681999999999997</v>
      </c>
      <c r="Q1600" s="184">
        <v>6.6608000000000001</v>
      </c>
      <c r="R1600" s="184">
        <v>3.8254999999999999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44340</v>
      </c>
      <c r="E1601" s="184">
        <v>1099.4706000000001</v>
      </c>
      <c r="F1601" s="184">
        <v>3.1606999999999998</v>
      </c>
      <c r="G1601" s="184">
        <v>3.1911</v>
      </c>
      <c r="H1601" s="184">
        <v>3.1676000000000002</v>
      </c>
      <c r="I1601" s="184">
        <v>3.2027999999999999</v>
      </c>
      <c r="J1601" s="184">
        <v>3.1757</v>
      </c>
      <c r="K1601" s="184">
        <v>3.1276000000000002</v>
      </c>
      <c r="L1601" s="184">
        <v>3.0505</v>
      </c>
      <c r="M1601" s="184">
        <v>3.0331999999999999</v>
      </c>
      <c r="N1601" s="184">
        <v>3.0306999999999999</v>
      </c>
      <c r="O1601" s="184"/>
      <c r="P1601" s="184"/>
      <c r="Q1601" s="184">
        <v>4.4442000000000004</v>
      </c>
      <c r="R1601" s="184">
        <v>3.9565999999999999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44340</v>
      </c>
      <c r="E1602" s="184">
        <v>1096.9652000000001</v>
      </c>
      <c r="F1602" s="184">
        <v>3.0514000000000001</v>
      </c>
      <c r="G1602" s="184">
        <v>3.0785999999999998</v>
      </c>
      <c r="H1602" s="184">
        <v>3.0548999999999999</v>
      </c>
      <c r="I1602" s="184">
        <v>3.0449999999999999</v>
      </c>
      <c r="J1602" s="184">
        <v>3.0230000000000001</v>
      </c>
      <c r="K1602" s="184">
        <v>3.0044</v>
      </c>
      <c r="L1602" s="184">
        <v>2.9378000000000002</v>
      </c>
      <c r="M1602" s="184">
        <v>2.9235000000000002</v>
      </c>
      <c r="N1602" s="184">
        <v>2.9220000000000002</v>
      </c>
      <c r="O1602" s="184"/>
      <c r="P1602" s="184"/>
      <c r="Q1602" s="184">
        <v>4.335</v>
      </c>
      <c r="R1602" s="184">
        <v>3.8475000000000001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44340</v>
      </c>
      <c r="E1603" s="184">
        <v>1090.9916000000001</v>
      </c>
      <c r="F1603" s="184">
        <v>3.2355</v>
      </c>
      <c r="G1603" s="184">
        <v>3.2292999999999998</v>
      </c>
      <c r="H1603" s="184">
        <v>3.2219000000000002</v>
      </c>
      <c r="I1603" s="184">
        <v>3.2107000000000001</v>
      </c>
      <c r="J1603" s="184">
        <v>3.1884000000000001</v>
      </c>
      <c r="K1603" s="184">
        <v>3.2090999999999998</v>
      </c>
      <c r="L1603" s="184">
        <v>3.1145</v>
      </c>
      <c r="M1603" s="184">
        <v>3.0966</v>
      </c>
      <c r="N1603" s="184">
        <v>3.0975999999999999</v>
      </c>
      <c r="O1603" s="184"/>
      <c r="P1603" s="184"/>
      <c r="Q1603" s="184">
        <v>4.0949</v>
      </c>
      <c r="R1603" s="184">
        <v>3.9335</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44340</v>
      </c>
      <c r="E1604" s="184">
        <v>1088.4830999999999</v>
      </c>
      <c r="F1604" s="184">
        <v>3.1322000000000001</v>
      </c>
      <c r="G1604" s="184">
        <v>3.1282999999999999</v>
      </c>
      <c r="H1604" s="184">
        <v>3.1219000000000001</v>
      </c>
      <c r="I1604" s="184">
        <v>3.1105</v>
      </c>
      <c r="J1604" s="184">
        <v>3.0882000000000001</v>
      </c>
      <c r="K1604" s="184">
        <v>3.0657000000000001</v>
      </c>
      <c r="L1604" s="184">
        <v>2.9918999999999998</v>
      </c>
      <c r="M1604" s="184">
        <v>2.9802</v>
      </c>
      <c r="N1604" s="184">
        <v>2.9836999999999998</v>
      </c>
      <c r="O1604" s="184"/>
      <c r="P1604" s="184"/>
      <c r="Q1604" s="184">
        <v>3.9842</v>
      </c>
      <c r="R1604" s="184">
        <v>3.8224999999999998</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44340</v>
      </c>
      <c r="E1605" s="184">
        <v>1088.7907</v>
      </c>
      <c r="F1605" s="184">
        <v>3.2118000000000002</v>
      </c>
      <c r="G1605" s="184">
        <v>3.3096999999999999</v>
      </c>
      <c r="H1605" s="184">
        <v>3.2355999999999998</v>
      </c>
      <c r="I1605" s="184">
        <v>3.2332999999999998</v>
      </c>
      <c r="J1605" s="184">
        <v>3.1880999999999999</v>
      </c>
      <c r="K1605" s="184">
        <v>3.1341000000000001</v>
      </c>
      <c r="L1605" s="184">
        <v>3.0666000000000002</v>
      </c>
      <c r="M1605" s="184">
        <v>3.056</v>
      </c>
      <c r="N1605" s="184">
        <v>3.0535000000000001</v>
      </c>
      <c r="O1605" s="184"/>
      <c r="P1605" s="184"/>
      <c r="Q1605" s="184">
        <v>4.0060000000000002</v>
      </c>
      <c r="R1605" s="184">
        <v>3.8462999999999998</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44340</v>
      </c>
      <c r="E1606" s="184">
        <v>1086.4655</v>
      </c>
      <c r="F1606" s="184">
        <v>3.1078000000000001</v>
      </c>
      <c r="G1606" s="184">
        <v>3.2081</v>
      </c>
      <c r="H1606" s="184">
        <v>3.133</v>
      </c>
      <c r="I1606" s="184">
        <v>3.1312000000000002</v>
      </c>
      <c r="J1606" s="184">
        <v>3.0870000000000002</v>
      </c>
      <c r="K1606" s="184">
        <v>3.0366</v>
      </c>
      <c r="L1606" s="184">
        <v>2.9702999999999999</v>
      </c>
      <c r="M1606" s="184">
        <v>2.9571999999999998</v>
      </c>
      <c r="N1606" s="184">
        <v>2.9525999999999999</v>
      </c>
      <c r="O1606" s="184"/>
      <c r="P1606" s="184"/>
      <c r="Q1606" s="184">
        <v>3.9033000000000002</v>
      </c>
      <c r="R1606" s="184">
        <v>3.7437999999999998</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44340</v>
      </c>
      <c r="E1607" s="184">
        <v>2830.7615999999998</v>
      </c>
      <c r="F1607" s="184">
        <v>3.2522000000000002</v>
      </c>
      <c r="G1607" s="184">
        <v>3.2660999999999998</v>
      </c>
      <c r="H1607" s="184">
        <v>3.2362000000000002</v>
      </c>
      <c r="I1607" s="184">
        <v>3.2197</v>
      </c>
      <c r="J1607" s="184">
        <v>3.1945999999999999</v>
      </c>
      <c r="K1607" s="184">
        <v>3.1539999999999999</v>
      </c>
      <c r="L1607" s="184">
        <v>3.0787</v>
      </c>
      <c r="M1607" s="184">
        <v>3.0695000000000001</v>
      </c>
      <c r="N1607" s="184">
        <v>3.0790999999999999</v>
      </c>
      <c r="O1607" s="184">
        <v>4.7359999999999998</v>
      </c>
      <c r="P1607" s="184">
        <v>5.5890000000000004</v>
      </c>
      <c r="Q1607" s="184">
        <v>6.6691000000000003</v>
      </c>
      <c r="R1607" s="184">
        <v>3.9342000000000001</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44340</v>
      </c>
      <c r="E1608" s="184">
        <v>2806.4342000000001</v>
      </c>
      <c r="F1608" s="184">
        <v>3.1919</v>
      </c>
      <c r="G1608" s="184">
        <v>3.2059000000000002</v>
      </c>
      <c r="H1608" s="184">
        <v>3.1762999999999999</v>
      </c>
      <c r="I1608" s="184">
        <v>3.1596000000000002</v>
      </c>
      <c r="J1608" s="184">
        <v>3.1343999999999999</v>
      </c>
      <c r="K1608" s="184">
        <v>3.0937999999999999</v>
      </c>
      <c r="L1608" s="184">
        <v>3.0177999999999998</v>
      </c>
      <c r="M1608" s="184">
        <v>3.01</v>
      </c>
      <c r="N1608" s="184">
        <v>3.0188000000000001</v>
      </c>
      <c r="O1608" s="184">
        <v>4.6670999999999996</v>
      </c>
      <c r="P1608" s="184">
        <v>5.4749999999999996</v>
      </c>
      <c r="Q1608" s="184">
        <v>6.0853000000000002</v>
      </c>
      <c r="R1608" s="184">
        <v>3.8603000000000001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44340</v>
      </c>
      <c r="E1609" s="184">
        <v>1063.8658</v>
      </c>
      <c r="F1609" s="184">
        <v>3.0125999999999999</v>
      </c>
      <c r="G1609" s="184">
        <v>3.0485000000000002</v>
      </c>
      <c r="H1609" s="184">
        <v>3.0213999999999999</v>
      </c>
      <c r="I1609" s="184">
        <v>3.0575999999999999</v>
      </c>
      <c r="J1609" s="184">
        <v>3.0539999999999998</v>
      </c>
      <c r="K1609" s="184">
        <v>3.048</v>
      </c>
      <c r="L1609" s="184">
        <v>2.9727000000000001</v>
      </c>
      <c r="M1609" s="184">
        <v>2.9571000000000001</v>
      </c>
      <c r="N1609" s="184">
        <v>2.9396</v>
      </c>
      <c r="O1609" s="184"/>
      <c r="P1609" s="184"/>
      <c r="Q1609" s="184">
        <v>3.5937999999999999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44340</v>
      </c>
      <c r="E1610" s="184">
        <v>1062.7426</v>
      </c>
      <c r="F1610" s="184">
        <v>2.9401999999999999</v>
      </c>
      <c r="G1610" s="184">
        <v>2.9796</v>
      </c>
      <c r="H1610" s="184">
        <v>2.9735</v>
      </c>
      <c r="I1610" s="184">
        <v>2.9891999999999999</v>
      </c>
      <c r="J1610" s="184">
        <v>2.9769999999999999</v>
      </c>
      <c r="K1610" s="184">
        <v>2.9817</v>
      </c>
      <c r="L1610" s="184">
        <v>2.9066999999999998</v>
      </c>
      <c r="M1610" s="184">
        <v>2.8931</v>
      </c>
      <c r="N1610" s="184">
        <v>2.8753000000000002</v>
      </c>
      <c r="O1610" s="184"/>
      <c r="P1610" s="184"/>
      <c r="Q1610" s="184">
        <v>3.5314000000000001</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3.179453333333333</v>
      </c>
      <c r="G1611" s="186">
        <v>3.1975716666666671</v>
      </c>
      <c r="H1611" s="186">
        <v>3.176716666666668</v>
      </c>
      <c r="I1611" s="186">
        <v>3.170716666666666</v>
      </c>
      <c r="J1611" s="186">
        <v>3.1445483333333324</v>
      </c>
      <c r="K1611" s="186">
        <v>3.1126849999999986</v>
      </c>
      <c r="L1611" s="186">
        <v>3.0390683333333328</v>
      </c>
      <c r="M1611" s="186">
        <v>3.0264833333333332</v>
      </c>
      <c r="N1611" s="186">
        <v>3.0298433333333339</v>
      </c>
      <c r="O1611" s="186">
        <v>4.6086624999999994</v>
      </c>
      <c r="P1611" s="186">
        <v>5.2501749999999996</v>
      </c>
      <c r="Q1611" s="186">
        <v>4.2293066666666652</v>
      </c>
      <c r="R1611" s="186">
        <v>3.8617583333333334</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3.1892999999999998</v>
      </c>
      <c r="G1612" s="186">
        <v>3.1997</v>
      </c>
      <c r="H1612" s="186">
        <v>3.1798999999999999</v>
      </c>
      <c r="I1612" s="186">
        <v>3.1677999999999997</v>
      </c>
      <c r="J1612" s="186">
        <v>3.1459999999999999</v>
      </c>
      <c r="K1612" s="186">
        <v>3.1166999999999998</v>
      </c>
      <c r="L1612" s="186">
        <v>3.0523500000000001</v>
      </c>
      <c r="M1612" s="186">
        <v>3.0374500000000002</v>
      </c>
      <c r="N1612" s="186">
        <v>3.0407500000000001</v>
      </c>
      <c r="O1612" s="186">
        <v>4.6706500000000002</v>
      </c>
      <c r="P1612" s="186">
        <v>5.2394499999999997</v>
      </c>
      <c r="Q1612" s="186">
        <v>3.96645</v>
      </c>
      <c r="R1612" s="186">
        <v>3.87805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44340</v>
      </c>
      <c r="E1615" s="184">
        <v>64.057699999999997</v>
      </c>
      <c r="F1615" s="184">
        <v>11.7873</v>
      </c>
      <c r="G1615" s="184">
        <v>11.7873</v>
      </c>
      <c r="H1615" s="184">
        <v>6.7160000000000002</v>
      </c>
      <c r="I1615" s="184">
        <v>7.8582999999999998</v>
      </c>
      <c r="J1615" s="184">
        <v>9.5091000000000001</v>
      </c>
      <c r="K1615" s="184">
        <v>9.9189000000000007</v>
      </c>
      <c r="L1615" s="184">
        <v>2.2280000000000002</v>
      </c>
      <c r="M1615" s="184">
        <v>6.0179</v>
      </c>
      <c r="N1615" s="184">
        <v>4.0027999999999997</v>
      </c>
      <c r="O1615" s="184">
        <v>10.2963</v>
      </c>
      <c r="P1615" s="184">
        <v>9.2175999999999991</v>
      </c>
      <c r="Q1615" s="184">
        <v>8.9643999999999995</v>
      </c>
      <c r="R1615" s="184">
        <v>10.117100000000001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44340</v>
      </c>
      <c r="E1616" s="184">
        <v>67.019000000000005</v>
      </c>
      <c r="F1616" s="184">
        <v>12.4483</v>
      </c>
      <c r="G1616" s="184">
        <v>12.4483</v>
      </c>
      <c r="H1616" s="184">
        <v>7.3705999999999996</v>
      </c>
      <c r="I1616" s="184">
        <v>8.8606999999999996</v>
      </c>
      <c r="J1616" s="184">
        <v>10.3233</v>
      </c>
      <c r="K1616" s="184">
        <v>10.641400000000001</v>
      </c>
      <c r="L1616" s="184">
        <v>2.8902999999999999</v>
      </c>
      <c r="M1616" s="184">
        <v>6.6840999999999999</v>
      </c>
      <c r="N1616" s="184">
        <v>4.6567999999999996</v>
      </c>
      <c r="O1616" s="184">
        <v>10.968299999999999</v>
      </c>
      <c r="P1616" s="184">
        <v>9.8298000000000005</v>
      </c>
      <c r="Q1616" s="184">
        <v>9.9718</v>
      </c>
      <c r="R1616" s="184">
        <v>10.792999999999999</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44340</v>
      </c>
      <c r="E1617" s="184">
        <v>67.019000000000005</v>
      </c>
      <c r="F1617" s="184">
        <v>12.4483</v>
      </c>
      <c r="G1617" s="184">
        <v>12.4483</v>
      </c>
      <c r="H1617" s="184">
        <v>7.3705999999999996</v>
      </c>
      <c r="I1617" s="184">
        <v>8.8606999999999996</v>
      </c>
      <c r="J1617" s="184">
        <v>10.3233</v>
      </c>
      <c r="K1617" s="184">
        <v>10.641400000000001</v>
      </c>
      <c r="L1617" s="184">
        <v>2.8902999999999999</v>
      </c>
      <c r="M1617" s="184">
        <v>6.6840999999999999</v>
      </c>
      <c r="N1617" s="184">
        <v>4.6567999999999996</v>
      </c>
      <c r="O1617" s="184">
        <v>10.968299999999999</v>
      </c>
      <c r="P1617" s="184">
        <v>9.8298000000000005</v>
      </c>
      <c r="Q1617" s="184">
        <v>9.9718</v>
      </c>
      <c r="R1617" s="184">
        <v>10.792999999999999</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44340</v>
      </c>
      <c r="E1618" s="184">
        <v>20.890699999999999</v>
      </c>
      <c r="F1618" s="184">
        <v>8.1590000000000007</v>
      </c>
      <c r="G1618" s="184">
        <v>8.1590000000000007</v>
      </c>
      <c r="H1618" s="184">
        <v>9.7024000000000008</v>
      </c>
      <c r="I1618" s="184">
        <v>5.7408999999999999</v>
      </c>
      <c r="J1618" s="184">
        <v>8.7955000000000005</v>
      </c>
      <c r="K1618" s="184">
        <v>7.0976999999999997</v>
      </c>
      <c r="L1618" s="184">
        <v>3.1309999999999998</v>
      </c>
      <c r="M1618" s="184">
        <v>7.4775999999999998</v>
      </c>
      <c r="N1618" s="184">
        <v>5.5841000000000003</v>
      </c>
      <c r="O1618" s="184">
        <v>11.242000000000001</v>
      </c>
      <c r="P1618" s="184">
        <v>8.8142999999999994</v>
      </c>
      <c r="Q1618" s="184">
        <v>8.3106000000000009</v>
      </c>
      <c r="R1618" s="184">
        <v>11.5312</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44340</v>
      </c>
      <c r="E1619" s="184">
        <v>20.011600000000001</v>
      </c>
      <c r="F1619" s="184">
        <v>7.4828000000000001</v>
      </c>
      <c r="G1619" s="184">
        <v>7.4828000000000001</v>
      </c>
      <c r="H1619" s="184">
        <v>9.0833999999999993</v>
      </c>
      <c r="I1619" s="184">
        <v>5.1300999999999997</v>
      </c>
      <c r="J1619" s="184">
        <v>8.1818000000000008</v>
      </c>
      <c r="K1619" s="184">
        <v>6.4847000000000001</v>
      </c>
      <c r="L1619" s="184">
        <v>2.5200999999999998</v>
      </c>
      <c r="M1619" s="184">
        <v>6.8470000000000004</v>
      </c>
      <c r="N1619" s="184">
        <v>4.9912000000000001</v>
      </c>
      <c r="O1619" s="184">
        <v>10.686</v>
      </c>
      <c r="P1619" s="184">
        <v>8.2612000000000005</v>
      </c>
      <c r="Q1619" s="184">
        <v>7.7104999999999997</v>
      </c>
      <c r="R1619" s="184">
        <v>10.9663</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44340</v>
      </c>
      <c r="E1620" s="184">
        <v>33.5169</v>
      </c>
      <c r="F1620" s="184">
        <v>7.9185999999999996</v>
      </c>
      <c r="G1620" s="184">
        <v>7.9185999999999996</v>
      </c>
      <c r="H1620" s="184">
        <v>13.9453</v>
      </c>
      <c r="I1620" s="184">
        <v>10.394600000000001</v>
      </c>
      <c r="J1620" s="184">
        <v>12.069900000000001</v>
      </c>
      <c r="K1620" s="184">
        <v>8.7669999999999995</v>
      </c>
      <c r="L1620" s="184">
        <v>0.75249999999999995</v>
      </c>
      <c r="M1620" s="184">
        <v>4.4099000000000004</v>
      </c>
      <c r="N1620" s="184">
        <v>3.4138000000000002</v>
      </c>
      <c r="O1620" s="184">
        <v>8.5898000000000003</v>
      </c>
      <c r="P1620" s="184">
        <v>7.1096000000000004</v>
      </c>
      <c r="Q1620" s="184">
        <v>6.5057999999999998</v>
      </c>
      <c r="R1620" s="184">
        <v>7.9322999999999997</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44340</v>
      </c>
      <c r="E1621" s="184">
        <v>36.028799999999997</v>
      </c>
      <c r="F1621" s="184">
        <v>8.6849000000000007</v>
      </c>
      <c r="G1621" s="184">
        <v>8.6849000000000007</v>
      </c>
      <c r="H1621" s="184">
        <v>14.7166</v>
      </c>
      <c r="I1621" s="184">
        <v>11.1698</v>
      </c>
      <c r="J1621" s="184">
        <v>12.847899999999999</v>
      </c>
      <c r="K1621" s="184">
        <v>9.5585000000000004</v>
      </c>
      <c r="L1621" s="184">
        <v>1.534</v>
      </c>
      <c r="M1621" s="184">
        <v>5.2160000000000002</v>
      </c>
      <c r="N1621" s="184">
        <v>4.2202000000000002</v>
      </c>
      <c r="O1621" s="184">
        <v>9.4395000000000007</v>
      </c>
      <c r="P1621" s="184">
        <v>7.9640000000000004</v>
      </c>
      <c r="Q1621" s="184">
        <v>8.6081000000000003</v>
      </c>
      <c r="R1621" s="184">
        <v>8.7761999999999993</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44340</v>
      </c>
      <c r="E1622" s="184">
        <v>63.236199999999997</v>
      </c>
      <c r="F1622" s="184">
        <v>5.7169999999999996</v>
      </c>
      <c r="G1622" s="184">
        <v>5.7169999999999996</v>
      </c>
      <c r="H1622" s="184">
        <v>6.4644000000000004</v>
      </c>
      <c r="I1622" s="184">
        <v>6.6257000000000001</v>
      </c>
      <c r="J1622" s="184">
        <v>8.6163000000000007</v>
      </c>
      <c r="K1622" s="184">
        <v>5.9739000000000004</v>
      </c>
      <c r="L1622" s="184">
        <v>1.5764</v>
      </c>
      <c r="M1622" s="184">
        <v>6.0575999999999999</v>
      </c>
      <c r="N1622" s="184">
        <v>3.8872</v>
      </c>
      <c r="O1622" s="184">
        <v>9.2142999999999997</v>
      </c>
      <c r="P1622" s="184">
        <v>8.8656000000000006</v>
      </c>
      <c r="Q1622" s="184">
        <v>9.0896000000000008</v>
      </c>
      <c r="R1622" s="184">
        <v>9.2598000000000003</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44340</v>
      </c>
      <c r="E1623" s="184">
        <v>60.436399999999999</v>
      </c>
      <c r="F1623" s="184">
        <v>4.9744999999999999</v>
      </c>
      <c r="G1623" s="184">
        <v>4.9744999999999999</v>
      </c>
      <c r="H1623" s="184">
        <v>5.7178000000000004</v>
      </c>
      <c r="I1623" s="184">
        <v>5.8583999999999996</v>
      </c>
      <c r="J1623" s="184">
        <v>7.8545999999999996</v>
      </c>
      <c r="K1623" s="184">
        <v>5.2500999999999998</v>
      </c>
      <c r="L1623" s="184">
        <v>0.81110000000000004</v>
      </c>
      <c r="M1623" s="184">
        <v>5.2619999999999996</v>
      </c>
      <c r="N1623" s="184">
        <v>3.1198999999999999</v>
      </c>
      <c r="O1623" s="184">
        <v>8.4799000000000007</v>
      </c>
      <c r="P1623" s="184">
        <v>8.1659000000000006</v>
      </c>
      <c r="Q1623" s="184">
        <v>8.7629999999999999</v>
      </c>
      <c r="R1623" s="184">
        <v>8.5071999999999992</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44340</v>
      </c>
      <c r="E1624" s="184">
        <v>77.555999999999997</v>
      </c>
      <c r="F1624" s="184">
        <v>2.4634999999999998</v>
      </c>
      <c r="G1624" s="184">
        <v>2.4634999999999998</v>
      </c>
      <c r="H1624" s="184">
        <v>10.219200000000001</v>
      </c>
      <c r="I1624" s="184">
        <v>7.9406999999999996</v>
      </c>
      <c r="J1624" s="184">
        <v>11.436999999999999</v>
      </c>
      <c r="K1624" s="184">
        <v>9.4536999999999995</v>
      </c>
      <c r="L1624" s="184">
        <v>2.7521</v>
      </c>
      <c r="M1624" s="184">
        <v>7.5506000000000002</v>
      </c>
      <c r="N1624" s="184">
        <v>5.1496000000000004</v>
      </c>
      <c r="O1624" s="184">
        <v>11.7972</v>
      </c>
      <c r="P1624" s="184">
        <v>9.9131999999999998</v>
      </c>
      <c r="Q1624" s="184">
        <v>9.077</v>
      </c>
      <c r="R1624" s="184">
        <v>11.6722</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44340</v>
      </c>
      <c r="E1625" s="184">
        <v>74.487099999999998</v>
      </c>
      <c r="F1625" s="184">
        <v>1.944</v>
      </c>
      <c r="G1625" s="184">
        <v>1.944</v>
      </c>
      <c r="H1625" s="184">
        <v>9.6994000000000007</v>
      </c>
      <c r="I1625" s="184">
        <v>7.4203000000000001</v>
      </c>
      <c r="J1625" s="184">
        <v>10.909000000000001</v>
      </c>
      <c r="K1625" s="184">
        <v>8.9077999999999999</v>
      </c>
      <c r="L1625" s="184">
        <v>2.2136999999999998</v>
      </c>
      <c r="M1625" s="184">
        <v>7.0038999999999998</v>
      </c>
      <c r="N1625" s="184">
        <v>4.6059999999999999</v>
      </c>
      <c r="O1625" s="184">
        <v>11.099500000000001</v>
      </c>
      <c r="P1625" s="184">
        <v>9.2177000000000007</v>
      </c>
      <c r="Q1625" s="184">
        <v>9.7126000000000001</v>
      </c>
      <c r="R1625" s="184">
        <v>11.064399999999999</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44340</v>
      </c>
      <c r="E1626" s="184">
        <v>20.111799999999999</v>
      </c>
      <c r="F1626" s="184">
        <v>-1.2098</v>
      </c>
      <c r="G1626" s="184">
        <v>-1.2098</v>
      </c>
      <c r="H1626" s="184">
        <v>12.9695</v>
      </c>
      <c r="I1626" s="184">
        <v>8.6622000000000003</v>
      </c>
      <c r="J1626" s="184">
        <v>16.5213</v>
      </c>
      <c r="K1626" s="184">
        <v>14.937799999999999</v>
      </c>
      <c r="L1626" s="184">
        <v>6.4870000000000001</v>
      </c>
      <c r="M1626" s="184">
        <v>10.9588</v>
      </c>
      <c r="N1626" s="184">
        <v>8.1722000000000001</v>
      </c>
      <c r="O1626" s="184">
        <v>11.345499999999999</v>
      </c>
      <c r="P1626" s="184">
        <v>9.5050000000000008</v>
      </c>
      <c r="Q1626" s="184">
        <v>10.074299999999999</v>
      </c>
      <c r="R1626" s="184">
        <v>11.8949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44340</v>
      </c>
      <c r="E1627" s="184">
        <v>19.427499999999998</v>
      </c>
      <c r="F1627" s="184">
        <v>-2.0036999999999998</v>
      </c>
      <c r="G1627" s="184">
        <v>-2.0036999999999998</v>
      </c>
      <c r="H1627" s="184">
        <v>12.213800000000001</v>
      </c>
      <c r="I1627" s="184">
        <v>7.9147999999999996</v>
      </c>
      <c r="J1627" s="184">
        <v>15.7658</v>
      </c>
      <c r="K1627" s="184">
        <v>14.1219</v>
      </c>
      <c r="L1627" s="184">
        <v>5.8292000000000002</v>
      </c>
      <c r="M1627" s="184">
        <v>10.330299999999999</v>
      </c>
      <c r="N1627" s="184">
        <v>7.5663</v>
      </c>
      <c r="O1627" s="184">
        <v>10.8033</v>
      </c>
      <c r="P1627" s="184">
        <v>8.9670000000000005</v>
      </c>
      <c r="Q1627" s="184">
        <v>9.5520999999999994</v>
      </c>
      <c r="R1627" s="184">
        <v>11.333</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44340</v>
      </c>
      <c r="E1628" s="184">
        <v>47.667499999999997</v>
      </c>
      <c r="F1628" s="184">
        <v>3.2679999999999998</v>
      </c>
      <c r="G1628" s="184">
        <v>3.2679999999999998</v>
      </c>
      <c r="H1628" s="184">
        <v>5.7602000000000002</v>
      </c>
      <c r="I1628" s="184">
        <v>4.2183000000000002</v>
      </c>
      <c r="J1628" s="184">
        <v>8.4235000000000007</v>
      </c>
      <c r="K1628" s="184">
        <v>7.6984000000000004</v>
      </c>
      <c r="L1628" s="184">
        <v>1.2455000000000001</v>
      </c>
      <c r="M1628" s="184">
        <v>4.0800999999999998</v>
      </c>
      <c r="N1628" s="184">
        <v>1.9724999999999999</v>
      </c>
      <c r="O1628" s="184">
        <v>7.9531999999999998</v>
      </c>
      <c r="P1628" s="184">
        <v>6.2164999999999999</v>
      </c>
      <c r="Q1628" s="184">
        <v>8.3496000000000006</v>
      </c>
      <c r="R1628" s="184">
        <v>6.5412999999999997</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44340</v>
      </c>
      <c r="E1629" s="184">
        <v>51.201300000000003</v>
      </c>
      <c r="F1629" s="184">
        <v>3.6604999999999999</v>
      </c>
      <c r="G1629" s="184">
        <v>3.6604999999999999</v>
      </c>
      <c r="H1629" s="184">
        <v>6.1787999999999998</v>
      </c>
      <c r="I1629" s="184">
        <v>4.6368</v>
      </c>
      <c r="J1629" s="184">
        <v>8.8435000000000006</v>
      </c>
      <c r="K1629" s="184">
        <v>8.1234999999999999</v>
      </c>
      <c r="L1629" s="184">
        <v>1.6782999999999999</v>
      </c>
      <c r="M1629" s="184">
        <v>4.5343</v>
      </c>
      <c r="N1629" s="184">
        <v>2.4373999999999998</v>
      </c>
      <c r="O1629" s="184">
        <v>8.6242000000000001</v>
      </c>
      <c r="P1629" s="184">
        <v>7.0228999999999999</v>
      </c>
      <c r="Q1629" s="184">
        <v>8.0022000000000002</v>
      </c>
      <c r="R1629" s="184">
        <v>7.0438999999999998</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44340</v>
      </c>
      <c r="E1630" s="184">
        <v>43.882899999999999</v>
      </c>
      <c r="F1630" s="184">
        <v>4.9649000000000001</v>
      </c>
      <c r="G1630" s="184">
        <v>4.9649000000000001</v>
      </c>
      <c r="H1630" s="184">
        <v>10.6206</v>
      </c>
      <c r="I1630" s="184">
        <v>7.7404000000000002</v>
      </c>
      <c r="J1630" s="184">
        <v>9.4227000000000007</v>
      </c>
      <c r="K1630" s="184">
        <v>7.1901000000000002</v>
      </c>
      <c r="L1630" s="184">
        <v>1.1377999999999999</v>
      </c>
      <c r="M1630" s="184">
        <v>5.1574</v>
      </c>
      <c r="N1630" s="184">
        <v>4.0437000000000003</v>
      </c>
      <c r="O1630" s="184">
        <v>8.2487999999999992</v>
      </c>
      <c r="P1630" s="184">
        <v>7.3871000000000002</v>
      </c>
      <c r="Q1630" s="184">
        <v>7.7377000000000002</v>
      </c>
      <c r="R1630" s="184">
        <v>7.9676</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44340</v>
      </c>
      <c r="E1631" s="184">
        <v>45.378399999999999</v>
      </c>
      <c r="F1631" s="184">
        <v>5.4184000000000001</v>
      </c>
      <c r="G1631" s="184">
        <v>5.4184000000000001</v>
      </c>
      <c r="H1631" s="184">
        <v>11.077500000000001</v>
      </c>
      <c r="I1631" s="184">
        <v>8.1839999999999993</v>
      </c>
      <c r="J1631" s="184">
        <v>9.8480000000000008</v>
      </c>
      <c r="K1631" s="184">
        <v>7.6241000000000003</v>
      </c>
      <c r="L1631" s="184">
        <v>1.5941000000000001</v>
      </c>
      <c r="M1631" s="184">
        <v>5.6318000000000001</v>
      </c>
      <c r="N1631" s="184">
        <v>4.5071000000000003</v>
      </c>
      <c r="O1631" s="184">
        <v>8.6806000000000001</v>
      </c>
      <c r="P1631" s="184">
        <v>7.8239999999999998</v>
      </c>
      <c r="Q1631" s="184">
        <v>8.5161999999999995</v>
      </c>
      <c r="R1631" s="184">
        <v>8.4243000000000006</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44340</v>
      </c>
      <c r="E1632" s="184">
        <v>78.694299999999998</v>
      </c>
      <c r="F1632" s="184">
        <v>6.8684000000000003</v>
      </c>
      <c r="G1632" s="184">
        <v>6.8684000000000003</v>
      </c>
      <c r="H1632" s="184">
        <v>14.571400000000001</v>
      </c>
      <c r="I1632" s="184">
        <v>13.115600000000001</v>
      </c>
      <c r="J1632" s="184">
        <v>12.171900000000001</v>
      </c>
      <c r="K1632" s="184">
        <v>7.5308999999999999</v>
      </c>
      <c r="L1632" s="184">
        <v>3.1589</v>
      </c>
      <c r="M1632" s="184">
        <v>6.9519000000000002</v>
      </c>
      <c r="N1632" s="184">
        <v>4.6634000000000002</v>
      </c>
      <c r="O1632" s="184">
        <v>9.9885000000000002</v>
      </c>
      <c r="P1632" s="184">
        <v>9.0810999999999993</v>
      </c>
      <c r="Q1632" s="184">
        <v>9.9359000000000002</v>
      </c>
      <c r="R1632" s="184">
        <v>10.6014</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44340</v>
      </c>
      <c r="E1633" s="184">
        <v>82.897099999999995</v>
      </c>
      <c r="F1633" s="184">
        <v>7.4897999999999998</v>
      </c>
      <c r="G1633" s="184">
        <v>7.4897999999999998</v>
      </c>
      <c r="H1633" s="184">
        <v>15.1843</v>
      </c>
      <c r="I1633" s="184">
        <v>13.727600000000001</v>
      </c>
      <c r="J1633" s="184">
        <v>12.788399999999999</v>
      </c>
      <c r="K1633" s="184">
        <v>8.1526999999999994</v>
      </c>
      <c r="L1633" s="184">
        <v>3.7793000000000001</v>
      </c>
      <c r="M1633" s="184">
        <v>7.5951000000000004</v>
      </c>
      <c r="N1633" s="184">
        <v>5.2874999999999996</v>
      </c>
      <c r="O1633" s="184">
        <v>10.5609</v>
      </c>
      <c r="P1633" s="184">
        <v>9.6748999999999992</v>
      </c>
      <c r="Q1633" s="184">
        <v>9.4021000000000008</v>
      </c>
      <c r="R1633" s="184">
        <v>11.185</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44340</v>
      </c>
      <c r="E1634" s="184">
        <v>17.305800000000001</v>
      </c>
      <c r="F1634" s="184">
        <v>6.8936999999999999</v>
      </c>
      <c r="G1634" s="184">
        <v>6.8936999999999999</v>
      </c>
      <c r="H1634" s="184">
        <v>7.9968000000000004</v>
      </c>
      <c r="I1634" s="184">
        <v>3.9379</v>
      </c>
      <c r="J1634" s="184">
        <v>8.4766999999999992</v>
      </c>
      <c r="K1634" s="184">
        <v>9.85</v>
      </c>
      <c r="L1634" s="184">
        <v>2.3041</v>
      </c>
      <c r="M1634" s="184">
        <v>6.2453000000000003</v>
      </c>
      <c r="N1634" s="184">
        <v>3.0266000000000002</v>
      </c>
      <c r="O1634" s="184">
        <v>7.8712</v>
      </c>
      <c r="P1634" s="184">
        <v>5.9882999999999997</v>
      </c>
      <c r="Q1634" s="184">
        <v>6.7244999999999999</v>
      </c>
      <c r="R1634" s="184">
        <v>6.3959000000000001</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44340</v>
      </c>
      <c r="E1635" s="184">
        <v>18.3186</v>
      </c>
      <c r="F1635" s="184">
        <v>7.6428000000000003</v>
      </c>
      <c r="G1635" s="184">
        <v>7.6428000000000003</v>
      </c>
      <c r="H1635" s="184">
        <v>8.7818000000000005</v>
      </c>
      <c r="I1635" s="184">
        <v>4.7194000000000003</v>
      </c>
      <c r="J1635" s="184">
        <v>9.2569999999999997</v>
      </c>
      <c r="K1635" s="184">
        <v>10.643700000000001</v>
      </c>
      <c r="L1635" s="184">
        <v>3.0779999999999998</v>
      </c>
      <c r="M1635" s="184">
        <v>7.0664999999999996</v>
      </c>
      <c r="N1635" s="184">
        <v>3.8622999999999998</v>
      </c>
      <c r="O1635" s="184">
        <v>8.7216000000000005</v>
      </c>
      <c r="P1635" s="184">
        <v>6.9420999999999999</v>
      </c>
      <c r="Q1635" s="184">
        <v>7.3975999999999997</v>
      </c>
      <c r="R1635" s="184">
        <v>7.2812999999999999</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44340</v>
      </c>
      <c r="E1636" s="184">
        <v>29.427900000000001</v>
      </c>
      <c r="F1636" s="184">
        <v>6.3289</v>
      </c>
      <c r="G1636" s="184">
        <v>6.3289</v>
      </c>
      <c r="H1636" s="184">
        <v>9.9237000000000002</v>
      </c>
      <c r="I1636" s="184">
        <v>7.5968999999999998</v>
      </c>
      <c r="J1636" s="184">
        <v>10.226699999999999</v>
      </c>
      <c r="K1636" s="184">
        <v>9.2893000000000008</v>
      </c>
      <c r="L1636" s="184">
        <v>1.6909000000000001</v>
      </c>
      <c r="M1636" s="184">
        <v>6.3710000000000004</v>
      </c>
      <c r="N1636" s="184">
        <v>5.1615000000000002</v>
      </c>
      <c r="O1636" s="184">
        <v>12.161300000000001</v>
      </c>
      <c r="P1636" s="184">
        <v>10.138299999999999</v>
      </c>
      <c r="Q1636" s="184">
        <v>10.0768</v>
      </c>
      <c r="R1636" s="184">
        <v>11.671799999999999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44340</v>
      </c>
      <c r="E1637" s="184">
        <v>27.927499999999998</v>
      </c>
      <c r="F1637" s="184">
        <v>5.6661000000000001</v>
      </c>
      <c r="G1637" s="184">
        <v>5.6661000000000001</v>
      </c>
      <c r="H1637" s="184">
        <v>9.2958999999999996</v>
      </c>
      <c r="I1637" s="184">
        <v>6.9641000000000002</v>
      </c>
      <c r="J1637" s="184">
        <v>9.5973000000000006</v>
      </c>
      <c r="K1637" s="184">
        <v>8.6503999999999994</v>
      </c>
      <c r="L1637" s="184">
        <v>1.0611999999999999</v>
      </c>
      <c r="M1637" s="184">
        <v>5.7184999999999997</v>
      </c>
      <c r="N1637" s="184">
        <v>4.5088999999999997</v>
      </c>
      <c r="O1637" s="184">
        <v>11.4962</v>
      </c>
      <c r="P1637" s="184">
        <v>9.4962999999999997</v>
      </c>
      <c r="Q1637" s="184">
        <v>8.5853000000000002</v>
      </c>
      <c r="R1637" s="184">
        <v>11.0037</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44340</v>
      </c>
      <c r="E1638" s="184">
        <v>10.188700000000001</v>
      </c>
      <c r="F1638" s="184">
        <v>1.3137000000000001</v>
      </c>
      <c r="G1638" s="184">
        <v>1.3137000000000001</v>
      </c>
      <c r="H1638" s="184">
        <v>8.4579000000000004</v>
      </c>
      <c r="I1638" s="184">
        <v>7.8022</v>
      </c>
      <c r="J1638" s="184">
        <v>11.8003</v>
      </c>
      <c r="K1638" s="184"/>
      <c r="L1638" s="184"/>
      <c r="M1638" s="184"/>
      <c r="N1638" s="184"/>
      <c r="O1638" s="184"/>
      <c r="P1638" s="184"/>
      <c r="Q1638" s="184">
        <v>11.109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44340</v>
      </c>
      <c r="E1639" s="184">
        <v>10.1846</v>
      </c>
      <c r="F1639" s="184">
        <v>1.0751999999999999</v>
      </c>
      <c r="G1639" s="184">
        <v>1.0751999999999999</v>
      </c>
      <c r="H1639" s="184">
        <v>8.2044999999999995</v>
      </c>
      <c r="I1639" s="184">
        <v>7.5479000000000003</v>
      </c>
      <c r="J1639" s="184">
        <v>11.581099999999999</v>
      </c>
      <c r="K1639" s="184"/>
      <c r="L1639" s="184"/>
      <c r="M1639" s="184"/>
      <c r="N1639" s="184"/>
      <c r="O1639" s="184"/>
      <c r="P1639" s="184"/>
      <c r="Q1639" s="184">
        <v>10.867599999999999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44340</v>
      </c>
      <c r="E1640" s="184">
        <v>10.185</v>
      </c>
      <c r="F1640" s="184">
        <v>7.8893000000000004</v>
      </c>
      <c r="G1640" s="184">
        <v>7.8893000000000004</v>
      </c>
      <c r="H1640" s="184">
        <v>8.2555999999999994</v>
      </c>
      <c r="I1640" s="184">
        <v>5.4638</v>
      </c>
      <c r="J1640" s="184">
        <v>13.1624</v>
      </c>
      <c r="K1640" s="184"/>
      <c r="L1640" s="184"/>
      <c r="M1640" s="184"/>
      <c r="N1640" s="184"/>
      <c r="O1640" s="184"/>
      <c r="P1640" s="184"/>
      <c r="Q1640" s="184">
        <v>10.8911</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44340</v>
      </c>
      <c r="E1641" s="184">
        <v>10.1805</v>
      </c>
      <c r="F1641" s="184">
        <v>7.6534000000000004</v>
      </c>
      <c r="G1641" s="184">
        <v>7.6534000000000004</v>
      </c>
      <c r="H1641" s="184">
        <v>8.0023</v>
      </c>
      <c r="I1641" s="184">
        <v>5.1833</v>
      </c>
      <c r="J1641" s="184">
        <v>12.908200000000001</v>
      </c>
      <c r="K1641" s="184"/>
      <c r="L1641" s="184"/>
      <c r="M1641" s="184"/>
      <c r="N1641" s="184"/>
      <c r="O1641" s="184"/>
      <c r="P1641" s="184"/>
      <c r="Q1641" s="184">
        <v>10.626200000000001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44340</v>
      </c>
      <c r="E1642" s="184">
        <v>2256.1833000000001</v>
      </c>
      <c r="F1642" s="184">
        <v>1.9502999999999999</v>
      </c>
      <c r="G1642" s="184">
        <v>1.9502999999999999</v>
      </c>
      <c r="H1642" s="184">
        <v>7.6162999999999998</v>
      </c>
      <c r="I1642" s="184">
        <v>5.3876999999999997</v>
      </c>
      <c r="J1642" s="184">
        <v>5.8634000000000004</v>
      </c>
      <c r="K1642" s="184">
        <v>5.6177000000000001</v>
      </c>
      <c r="L1642" s="184">
        <v>-0.19650000000000001</v>
      </c>
      <c r="M1642" s="184">
        <v>2.8033999999999999</v>
      </c>
      <c r="N1642" s="184">
        <v>1.7447999999999999</v>
      </c>
      <c r="O1642" s="184">
        <v>8.3187999999999995</v>
      </c>
      <c r="P1642" s="184">
        <v>7.4892000000000003</v>
      </c>
      <c r="Q1642" s="184">
        <v>6.3109000000000002</v>
      </c>
      <c r="R1642" s="184">
        <v>6.9352</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44340</v>
      </c>
      <c r="E1643" s="184">
        <v>2418.4076</v>
      </c>
      <c r="F1643" s="184">
        <v>2.7202999999999999</v>
      </c>
      <c r="G1643" s="184">
        <v>2.7202999999999999</v>
      </c>
      <c r="H1643" s="184">
        <v>8.3874999999999993</v>
      </c>
      <c r="I1643" s="184">
        <v>6.1593999999999998</v>
      </c>
      <c r="J1643" s="184">
        <v>6.6374000000000004</v>
      </c>
      <c r="K1643" s="184">
        <v>6.4013</v>
      </c>
      <c r="L1643" s="184">
        <v>0.57509999999999994</v>
      </c>
      <c r="M1643" s="184">
        <v>3.5928</v>
      </c>
      <c r="N1643" s="184">
        <v>2.5381999999999998</v>
      </c>
      <c r="O1643" s="184">
        <v>9.1691000000000003</v>
      </c>
      <c r="P1643" s="184">
        <v>8.3193999999999999</v>
      </c>
      <c r="Q1643" s="184">
        <v>8.2270000000000003</v>
      </c>
      <c r="R1643" s="184">
        <v>7.7929000000000004</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44340</v>
      </c>
      <c r="E1644" s="184">
        <v>83.359399999999994</v>
      </c>
      <c r="F1644" s="184">
        <v>7.4189999999999996</v>
      </c>
      <c r="G1644" s="184">
        <v>7.4189999999999996</v>
      </c>
      <c r="H1644" s="184">
        <v>11.8429</v>
      </c>
      <c r="I1644" s="184">
        <v>11.0306</v>
      </c>
      <c r="J1644" s="184">
        <v>12.810499999999999</v>
      </c>
      <c r="K1644" s="184">
        <v>8.5568000000000008</v>
      </c>
      <c r="L1644" s="184">
        <v>3.4994999999999998</v>
      </c>
      <c r="M1644" s="184">
        <v>8.2629000000000001</v>
      </c>
      <c r="N1644" s="184">
        <v>5.1496000000000004</v>
      </c>
      <c r="O1644" s="184">
        <v>11.0433</v>
      </c>
      <c r="P1644" s="184">
        <v>9.4140999999999995</v>
      </c>
      <c r="Q1644" s="184">
        <v>9.1663999999999994</v>
      </c>
      <c r="R1644" s="184">
        <v>10.9171</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44340</v>
      </c>
      <c r="E1645" s="184">
        <v>85.372699999999995</v>
      </c>
      <c r="F1645" s="184">
        <v>7.4151999999999996</v>
      </c>
      <c r="G1645" s="184">
        <v>7.4151999999999996</v>
      </c>
      <c r="H1645" s="184">
        <v>11.8452</v>
      </c>
      <c r="I1645" s="184">
        <v>11.0311</v>
      </c>
      <c r="J1645" s="184">
        <v>12.8109</v>
      </c>
      <c r="K1645" s="184">
        <v>8.5564999999999998</v>
      </c>
      <c r="L1645" s="184">
        <v>3.5013000000000001</v>
      </c>
      <c r="M1645" s="184">
        <v>8.2639999999999993</v>
      </c>
      <c r="N1645" s="184">
        <v>5.1502999999999997</v>
      </c>
      <c r="O1645" s="184">
        <v>11.0434</v>
      </c>
      <c r="P1645" s="184">
        <v>9.4182000000000006</v>
      </c>
      <c r="Q1645" s="184">
        <v>9.2062000000000008</v>
      </c>
      <c r="R1645" s="184">
        <v>10.917400000000001</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44340</v>
      </c>
      <c r="E1646" s="184">
        <v>76.655000000000001</v>
      </c>
      <c r="F1646" s="184">
        <v>6.4316000000000004</v>
      </c>
      <c r="G1646" s="184">
        <v>6.4316000000000004</v>
      </c>
      <c r="H1646" s="184">
        <v>10.851800000000001</v>
      </c>
      <c r="I1646" s="184">
        <v>10.0276</v>
      </c>
      <c r="J1646" s="184">
        <v>11.795199999999999</v>
      </c>
      <c r="K1646" s="184">
        <v>7.5350999999999999</v>
      </c>
      <c r="L1646" s="184">
        <v>2.4712000000000001</v>
      </c>
      <c r="M1646" s="184">
        <v>7.1829999999999998</v>
      </c>
      <c r="N1646" s="184">
        <v>4.0837000000000003</v>
      </c>
      <c r="O1646" s="184">
        <v>9.9086999999999996</v>
      </c>
      <c r="P1646" s="184">
        <v>8.3129000000000008</v>
      </c>
      <c r="Q1646" s="184">
        <v>9.5114000000000001</v>
      </c>
      <c r="R1646" s="184">
        <v>9.7901000000000007</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44340</v>
      </c>
      <c r="E1647" s="184">
        <v>59.078800000000001</v>
      </c>
      <c r="F1647" s="184">
        <v>3.9965000000000002</v>
      </c>
      <c r="G1647" s="184">
        <v>3.9965000000000002</v>
      </c>
      <c r="H1647" s="184">
        <v>12.935600000000001</v>
      </c>
      <c r="I1647" s="184">
        <v>9.5181000000000004</v>
      </c>
      <c r="J1647" s="184">
        <v>11.4076</v>
      </c>
      <c r="K1647" s="184">
        <v>8.0592000000000006</v>
      </c>
      <c r="L1647" s="184">
        <v>1.0203</v>
      </c>
      <c r="M1647" s="184">
        <v>5.9352999999999998</v>
      </c>
      <c r="N1647" s="184">
        <v>4.9858000000000002</v>
      </c>
      <c r="O1647" s="184">
        <v>9.6472999999999995</v>
      </c>
      <c r="P1647" s="184">
        <v>8.8133999999999997</v>
      </c>
      <c r="Q1647" s="184">
        <v>9.9618000000000002</v>
      </c>
      <c r="R1647" s="184">
        <v>9.5471000000000004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44340</v>
      </c>
      <c r="E1648" s="184">
        <v>54.141500000000001</v>
      </c>
      <c r="F1648" s="184">
        <v>2.8096000000000001</v>
      </c>
      <c r="G1648" s="184">
        <v>2.8096000000000001</v>
      </c>
      <c r="H1648" s="184">
        <v>11.737500000000001</v>
      </c>
      <c r="I1648" s="184">
        <v>8.3186</v>
      </c>
      <c r="J1648" s="184">
        <v>10.197800000000001</v>
      </c>
      <c r="K1648" s="184">
        <v>6.8174999999999999</v>
      </c>
      <c r="L1648" s="184">
        <v>-0.18010000000000001</v>
      </c>
      <c r="M1648" s="184">
        <v>4.7126000000000001</v>
      </c>
      <c r="N1648" s="184">
        <v>3.7585999999999999</v>
      </c>
      <c r="O1648" s="184">
        <v>8.3030000000000008</v>
      </c>
      <c r="P1648" s="184">
        <v>7.3878000000000004</v>
      </c>
      <c r="Q1648" s="184">
        <v>8.3064</v>
      </c>
      <c r="R1648" s="184">
        <v>8.2318999999999996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44340</v>
      </c>
      <c r="E1649" s="184">
        <v>51.966299999999997</v>
      </c>
      <c r="F1649" s="184">
        <v>5.2935999999999996</v>
      </c>
      <c r="G1649" s="184">
        <v>5.2935999999999996</v>
      </c>
      <c r="H1649" s="184">
        <v>10.073499999999999</v>
      </c>
      <c r="I1649" s="184">
        <v>8.3598999999999997</v>
      </c>
      <c r="J1649" s="184">
        <v>9.6672999999999991</v>
      </c>
      <c r="K1649" s="184">
        <v>8.798</v>
      </c>
      <c r="L1649" s="184">
        <v>3.2058</v>
      </c>
      <c r="M1649" s="184">
        <v>6.4055999999999997</v>
      </c>
      <c r="N1649" s="184">
        <v>5.1012000000000004</v>
      </c>
      <c r="O1649" s="184">
        <v>10.899800000000001</v>
      </c>
      <c r="P1649" s="184">
        <v>9.0937999999999999</v>
      </c>
      <c r="Q1649" s="184">
        <v>8.5223999999999993</v>
      </c>
      <c r="R1649" s="184">
        <v>10.534800000000001</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44340</v>
      </c>
      <c r="E1650" s="184">
        <v>48.5852</v>
      </c>
      <c r="F1650" s="184">
        <v>4.5843999999999996</v>
      </c>
      <c r="G1650" s="184">
        <v>4.5843999999999996</v>
      </c>
      <c r="H1650" s="184">
        <v>9.3537999999999997</v>
      </c>
      <c r="I1650" s="184">
        <v>7.6368</v>
      </c>
      <c r="J1650" s="184">
        <v>8.9443999999999999</v>
      </c>
      <c r="K1650" s="184">
        <v>8.0631000000000004</v>
      </c>
      <c r="L1650" s="184">
        <v>2.4767999999999999</v>
      </c>
      <c r="M1650" s="184">
        <v>5.6553000000000004</v>
      </c>
      <c r="N1650" s="184">
        <v>4.3266</v>
      </c>
      <c r="O1650" s="184">
        <v>10.0327</v>
      </c>
      <c r="P1650" s="184">
        <v>8.1696000000000009</v>
      </c>
      <c r="Q1650" s="184">
        <v>7.6298000000000004</v>
      </c>
      <c r="R1650" s="184">
        <v>9.7477</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44340</v>
      </c>
      <c r="E1652" s="184">
        <v>30.421600000000002</v>
      </c>
      <c r="F1652" s="184">
        <v>1.76</v>
      </c>
      <c r="G1652" s="184">
        <v>1.76</v>
      </c>
      <c r="H1652" s="184">
        <v>9.0485000000000007</v>
      </c>
      <c r="I1652" s="184">
        <v>7.1067</v>
      </c>
      <c r="J1652" s="184">
        <v>9.7482000000000006</v>
      </c>
      <c r="K1652" s="184">
        <v>8.6979000000000006</v>
      </c>
      <c r="L1652" s="184">
        <v>1.2177</v>
      </c>
      <c r="M1652" s="184">
        <v>5.0175999999999998</v>
      </c>
      <c r="N1652" s="184">
        <v>3.492</v>
      </c>
      <c r="O1652" s="184">
        <v>10.3568</v>
      </c>
      <c r="P1652" s="184">
        <v>9.3416999999999994</v>
      </c>
      <c r="Q1652" s="184">
        <v>9.1094000000000008</v>
      </c>
      <c r="R1652" s="184">
        <v>9.6820000000000004</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44340</v>
      </c>
      <c r="E1653" s="184">
        <v>33.110399999999998</v>
      </c>
      <c r="F1653" s="184">
        <v>2.7566000000000002</v>
      </c>
      <c r="G1653" s="184">
        <v>2.7566000000000002</v>
      </c>
      <c r="H1653" s="184">
        <v>10.0351</v>
      </c>
      <c r="I1653" s="184">
        <v>8.0801999999999996</v>
      </c>
      <c r="J1653" s="184">
        <v>10.7295</v>
      </c>
      <c r="K1653" s="184">
        <v>9.6891999999999996</v>
      </c>
      <c r="L1653" s="184">
        <v>2.1955</v>
      </c>
      <c r="M1653" s="184">
        <v>6.0278999999999998</v>
      </c>
      <c r="N1653" s="184">
        <v>4.5007000000000001</v>
      </c>
      <c r="O1653" s="184">
        <v>11.3828</v>
      </c>
      <c r="P1653" s="184">
        <v>10.446999999999999</v>
      </c>
      <c r="Q1653" s="184">
        <v>10.440099999999999</v>
      </c>
      <c r="R1653" s="184">
        <v>10.716699999999999</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44340</v>
      </c>
      <c r="E1654" s="184">
        <v>33.1999</v>
      </c>
      <c r="F1654" s="184">
        <v>2.7490999999999999</v>
      </c>
      <c r="G1654" s="184">
        <v>2.7490999999999999</v>
      </c>
      <c r="H1654" s="184">
        <v>10.0395</v>
      </c>
      <c r="I1654" s="184">
        <v>8.0820000000000007</v>
      </c>
      <c r="J1654" s="184">
        <v>10.729200000000001</v>
      </c>
      <c r="K1654" s="184">
        <v>9.6896000000000004</v>
      </c>
      <c r="L1654" s="184">
        <v>2.1962999999999999</v>
      </c>
      <c r="M1654" s="184">
        <v>6.0281000000000002</v>
      </c>
      <c r="N1654" s="184">
        <v>4.5011000000000001</v>
      </c>
      <c r="O1654" s="184">
        <v>11.385</v>
      </c>
      <c r="P1654" s="184">
        <v>10.435</v>
      </c>
      <c r="Q1654" s="184">
        <v>10.82</v>
      </c>
      <c r="R1654" s="184">
        <v>10.717700000000001</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44340</v>
      </c>
      <c r="E1655" s="184">
        <v>24.1875</v>
      </c>
      <c r="F1655" s="184">
        <v>2.7168999999999999</v>
      </c>
      <c r="G1655" s="184">
        <v>2.7168999999999999</v>
      </c>
      <c r="H1655" s="184">
        <v>10.9527</v>
      </c>
      <c r="I1655" s="184">
        <v>9.0424000000000007</v>
      </c>
      <c r="J1655" s="184">
        <v>10.480499999999999</v>
      </c>
      <c r="K1655" s="184">
        <v>9.2675000000000001</v>
      </c>
      <c r="L1655" s="184">
        <v>2.4950000000000001</v>
      </c>
      <c r="M1655" s="184">
        <v>6.2500999999999998</v>
      </c>
      <c r="N1655" s="184">
        <v>4.0347999999999997</v>
      </c>
      <c r="O1655" s="184">
        <v>8.7881</v>
      </c>
      <c r="P1655" s="184">
        <v>7.7420999999999998</v>
      </c>
      <c r="Q1655" s="184">
        <v>7.2728999999999999</v>
      </c>
      <c r="R1655" s="184">
        <v>8.4359999999999999</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44340</v>
      </c>
      <c r="E1656" s="184">
        <v>25.086300000000001</v>
      </c>
      <c r="F1656" s="184">
        <v>3.9297</v>
      </c>
      <c r="G1656" s="184">
        <v>3.9297</v>
      </c>
      <c r="H1656" s="184">
        <v>12.1252</v>
      </c>
      <c r="I1656" s="184">
        <v>10.203799999999999</v>
      </c>
      <c r="J1656" s="184">
        <v>11.645899999999999</v>
      </c>
      <c r="K1656" s="184">
        <v>10.4511</v>
      </c>
      <c r="L1656" s="184">
        <v>3.6776</v>
      </c>
      <c r="M1656" s="184">
        <v>7.5339</v>
      </c>
      <c r="N1656" s="184">
        <v>5.2274000000000003</v>
      </c>
      <c r="O1656" s="184">
        <v>9.5989000000000004</v>
      </c>
      <c r="P1656" s="184">
        <v>8.3569999999999993</v>
      </c>
      <c r="Q1656" s="184">
        <v>8.4632000000000005</v>
      </c>
      <c r="R1656" s="184">
        <v>9.3160000000000007</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44340</v>
      </c>
      <c r="E1657" s="184">
        <v>52.852600000000002</v>
      </c>
      <c r="F1657" s="184">
        <v>5.0434999999999999</v>
      </c>
      <c r="G1657" s="184">
        <v>5.0434999999999999</v>
      </c>
      <c r="H1657" s="184">
        <v>8.2211999999999996</v>
      </c>
      <c r="I1657" s="184">
        <v>6.5921000000000003</v>
      </c>
      <c r="J1657" s="184">
        <v>6.8971999999999998</v>
      </c>
      <c r="K1657" s="184">
        <v>7.8963000000000001</v>
      </c>
      <c r="L1657" s="184">
        <v>3.0588000000000002</v>
      </c>
      <c r="M1657" s="184">
        <v>7.4025999999999996</v>
      </c>
      <c r="N1657" s="184">
        <v>4.7457000000000003</v>
      </c>
      <c r="O1657" s="184">
        <v>10.9268</v>
      </c>
      <c r="P1657" s="184">
        <v>9.8963999999999999</v>
      </c>
      <c r="Q1657" s="184">
        <v>10.3492</v>
      </c>
      <c r="R1657" s="184">
        <v>11.3164</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44340</v>
      </c>
      <c r="E1658" s="184">
        <v>50.895600000000002</v>
      </c>
      <c r="F1658" s="184">
        <v>4.5914999999999999</v>
      </c>
      <c r="G1658" s="184">
        <v>4.5914999999999999</v>
      </c>
      <c r="H1658" s="184">
        <v>7.7568000000000001</v>
      </c>
      <c r="I1658" s="184">
        <v>6.1101000000000001</v>
      </c>
      <c r="J1658" s="184">
        <v>6.4175000000000004</v>
      </c>
      <c r="K1658" s="184">
        <v>7.4093999999999998</v>
      </c>
      <c r="L1658" s="184">
        <v>2.5733999999999999</v>
      </c>
      <c r="M1658" s="184">
        <v>6.8895</v>
      </c>
      <c r="N1658" s="184">
        <v>4.2468000000000004</v>
      </c>
      <c r="O1658" s="184">
        <v>10.380800000000001</v>
      </c>
      <c r="P1658" s="184">
        <v>9.3255999999999997</v>
      </c>
      <c r="Q1658" s="184">
        <v>8.2904</v>
      </c>
      <c r="R1658" s="184">
        <v>10.802300000000001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44340</v>
      </c>
      <c r="E1659" s="184">
        <v>66.852900000000005</v>
      </c>
      <c r="F1659" s="184">
        <v>3.2766999999999999</v>
      </c>
      <c r="G1659" s="184">
        <v>3.2766999999999999</v>
      </c>
      <c r="H1659" s="184">
        <v>11.9138</v>
      </c>
      <c r="I1659" s="184">
        <v>8.0152999999999999</v>
      </c>
      <c r="J1659" s="184">
        <v>14.180899999999999</v>
      </c>
      <c r="K1659" s="184">
        <v>7.5361000000000002</v>
      </c>
      <c r="L1659" s="184">
        <v>0.58509999999999995</v>
      </c>
      <c r="M1659" s="184">
        <v>4.8902999999999999</v>
      </c>
      <c r="N1659" s="184">
        <v>3.2475999999999998</v>
      </c>
      <c r="O1659" s="184">
        <v>9.5888000000000009</v>
      </c>
      <c r="P1659" s="184">
        <v>8.1655999999999995</v>
      </c>
      <c r="Q1659" s="184">
        <v>8.9603999999999999</v>
      </c>
      <c r="R1659" s="184">
        <v>8.5867000000000004</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44340</v>
      </c>
      <c r="E1660" s="184">
        <v>62.0961</v>
      </c>
      <c r="F1660" s="184">
        <v>1.9596</v>
      </c>
      <c r="G1660" s="184">
        <v>1.9596</v>
      </c>
      <c r="H1660" s="184">
        <v>10.593500000000001</v>
      </c>
      <c r="I1660" s="184">
        <v>7.0136000000000003</v>
      </c>
      <c r="J1660" s="184">
        <v>13.356299999999999</v>
      </c>
      <c r="K1660" s="184">
        <v>6.5481999999999996</v>
      </c>
      <c r="L1660" s="184">
        <v>-0.35299999999999998</v>
      </c>
      <c r="M1660" s="184">
        <v>4.0004</v>
      </c>
      <c r="N1660" s="184">
        <v>2.3997000000000002</v>
      </c>
      <c r="O1660" s="184">
        <v>8.6844999999999999</v>
      </c>
      <c r="P1660" s="184">
        <v>7.1859000000000002</v>
      </c>
      <c r="Q1660" s="184">
        <v>8.7650000000000006</v>
      </c>
      <c r="R1660" s="184">
        <v>7.7779999999999996</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44340</v>
      </c>
      <c r="E1661" s="184">
        <v>50.7667</v>
      </c>
      <c r="F1661" s="184">
        <v>5.5145999999999997</v>
      </c>
      <c r="G1661" s="184">
        <v>5.5145999999999997</v>
      </c>
      <c r="H1661" s="184">
        <v>8.0959000000000003</v>
      </c>
      <c r="I1661" s="184">
        <v>4.7694000000000001</v>
      </c>
      <c r="J1661" s="184">
        <v>6.9499000000000004</v>
      </c>
      <c r="K1661" s="184">
        <v>6.4778000000000002</v>
      </c>
      <c r="L1661" s="184">
        <v>1.7679</v>
      </c>
      <c r="M1661" s="184">
        <v>5.5541</v>
      </c>
      <c r="N1661" s="184">
        <v>3.1408999999999998</v>
      </c>
      <c r="O1661" s="184">
        <v>9.6327999999999996</v>
      </c>
      <c r="P1661" s="184">
        <v>9.4560999999999993</v>
      </c>
      <c r="Q1661" s="184">
        <v>9.4215999999999998</v>
      </c>
      <c r="R1661" s="184">
        <v>9.7479999999999993</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44340</v>
      </c>
      <c r="E1662" s="184">
        <v>49.578200000000002</v>
      </c>
      <c r="F1662" s="184">
        <v>5.2293000000000003</v>
      </c>
      <c r="G1662" s="184">
        <v>5.2293000000000003</v>
      </c>
      <c r="H1662" s="184">
        <v>7.8049999999999997</v>
      </c>
      <c r="I1662" s="184">
        <v>4.4881000000000002</v>
      </c>
      <c r="J1662" s="184">
        <v>6.6657999999999999</v>
      </c>
      <c r="K1662" s="184">
        <v>6.1773999999999996</v>
      </c>
      <c r="L1662" s="184">
        <v>1.4666999999999999</v>
      </c>
      <c r="M1662" s="184">
        <v>5.2423000000000002</v>
      </c>
      <c r="N1662" s="184">
        <v>2.8374000000000001</v>
      </c>
      <c r="O1662" s="184">
        <v>9.3224</v>
      </c>
      <c r="P1662" s="184">
        <v>9.1540999999999997</v>
      </c>
      <c r="Q1662" s="184">
        <v>8.6252999999999993</v>
      </c>
      <c r="R1662" s="184">
        <v>9.4214000000000002</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5.087144680851063</v>
      </c>
      <c r="G1663" s="186">
        <v>5.087144680851063</v>
      </c>
      <c r="H1663" s="186">
        <v>9.781523404255319</v>
      </c>
      <c r="I1663" s="186">
        <v>7.6648702127659574</v>
      </c>
      <c r="J1663" s="186">
        <v>10.416976595744678</v>
      </c>
      <c r="K1663" s="186">
        <v>8.4826418604651153</v>
      </c>
      <c r="L1663" s="186">
        <v>2.1767023255813953</v>
      </c>
      <c r="M1663" s="186">
        <v>6.221009302325581</v>
      </c>
      <c r="N1663" s="186">
        <v>4.2490860465116276</v>
      </c>
      <c r="O1663" s="186">
        <v>9.945353488372092</v>
      </c>
      <c r="P1663" s="186">
        <v>8.6362116279069756</v>
      </c>
      <c r="Q1663" s="186">
        <v>8.976451063829785</v>
      </c>
      <c r="R1663" s="186">
        <v>9.6207488372093035</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5.0434999999999999</v>
      </c>
      <c r="G1664" s="186">
        <v>5.0434999999999999</v>
      </c>
      <c r="H1664" s="186">
        <v>9.6994000000000007</v>
      </c>
      <c r="I1664" s="186">
        <v>7.7404000000000002</v>
      </c>
      <c r="J1664" s="186">
        <v>10.3233</v>
      </c>
      <c r="K1664" s="186">
        <v>8.1526999999999994</v>
      </c>
      <c r="L1664" s="186">
        <v>2.2136999999999998</v>
      </c>
      <c r="M1664" s="186">
        <v>6.0575999999999999</v>
      </c>
      <c r="N1664" s="186">
        <v>4.3266</v>
      </c>
      <c r="O1664" s="186">
        <v>9.9885000000000002</v>
      </c>
      <c r="P1664" s="186">
        <v>8.8656000000000006</v>
      </c>
      <c r="Q1664" s="186">
        <v>8.9643999999999995</v>
      </c>
      <c r="R1664" s="186">
        <v>9.7479999999999993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44340</v>
      </c>
      <c r="E1667" s="184">
        <v>36.9756</v>
      </c>
      <c r="F1667" s="184">
        <v>5.3658000000000001</v>
      </c>
      <c r="G1667" s="184">
        <v>5.3658000000000001</v>
      </c>
      <c r="H1667" s="184">
        <v>7.7817999999999996</v>
      </c>
      <c r="I1667" s="184">
        <v>5.8937999999999997</v>
      </c>
      <c r="J1667" s="184">
        <v>7.5793999999999997</v>
      </c>
      <c r="K1667" s="184">
        <v>7.4672000000000001</v>
      </c>
      <c r="L1667" s="184">
        <v>3.8290000000000002</v>
      </c>
      <c r="M1667" s="184">
        <v>7.4040999999999997</v>
      </c>
      <c r="N1667" s="184">
        <v>9.0997000000000003</v>
      </c>
      <c r="O1667" s="184">
        <v>8.7271999999999998</v>
      </c>
      <c r="P1667" s="184">
        <v>8.0074000000000005</v>
      </c>
      <c r="Q1667" s="184">
        <v>7.5114999999999998</v>
      </c>
      <c r="R1667" s="184">
        <v>8.7780000000000005</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44340</v>
      </c>
      <c r="E1668" s="184">
        <v>38.918700000000001</v>
      </c>
      <c r="F1668" s="184">
        <v>6.0991</v>
      </c>
      <c r="G1668" s="184">
        <v>6.0991</v>
      </c>
      <c r="H1668" s="184">
        <v>8.4811999999999994</v>
      </c>
      <c r="I1668" s="184">
        <v>5.8277000000000001</v>
      </c>
      <c r="J1668" s="184">
        <v>7.9432999999999998</v>
      </c>
      <c r="K1668" s="184">
        <v>8.0388000000000002</v>
      </c>
      <c r="L1668" s="184">
        <v>4.4923000000000002</v>
      </c>
      <c r="M1668" s="184">
        <v>8.1152999999999995</v>
      </c>
      <c r="N1668" s="184">
        <v>9.8434000000000008</v>
      </c>
      <c r="O1668" s="184">
        <v>9.4779</v>
      </c>
      <c r="P1668" s="184">
        <v>8.7415000000000003</v>
      </c>
      <c r="Q1668" s="184">
        <v>9.4705999999999992</v>
      </c>
      <c r="R1668" s="184">
        <v>9.5305999999999997</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44340</v>
      </c>
      <c r="E1669" s="184">
        <v>25.690300000000001</v>
      </c>
      <c r="F1669" s="184">
        <v>3.6002999999999998</v>
      </c>
      <c r="G1669" s="184">
        <v>3.6002999999999998</v>
      </c>
      <c r="H1669" s="184">
        <v>8.4163999999999994</v>
      </c>
      <c r="I1669" s="184">
        <v>6.5111999999999997</v>
      </c>
      <c r="J1669" s="184">
        <v>8.0197000000000003</v>
      </c>
      <c r="K1669" s="184">
        <v>6.8409000000000004</v>
      </c>
      <c r="L1669" s="184">
        <v>4.0720999999999998</v>
      </c>
      <c r="M1669" s="184">
        <v>6.1976000000000004</v>
      </c>
      <c r="N1669" s="184">
        <v>7.4527000000000001</v>
      </c>
      <c r="O1669" s="184">
        <v>9.3779000000000003</v>
      </c>
      <c r="P1669" s="184">
        <v>8.5908999999999995</v>
      </c>
      <c r="Q1669" s="184">
        <v>8.9329999999999998</v>
      </c>
      <c r="R1669" s="184">
        <v>9.3795999999999999</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44340</v>
      </c>
      <c r="E1670" s="184">
        <v>24.139900000000001</v>
      </c>
      <c r="F1670" s="184">
        <v>2.9239000000000002</v>
      </c>
      <c r="G1670" s="184">
        <v>2.9239000000000002</v>
      </c>
      <c r="H1670" s="184">
        <v>7.7443999999999997</v>
      </c>
      <c r="I1670" s="184">
        <v>5.8235000000000001</v>
      </c>
      <c r="J1670" s="184">
        <v>7.3224999999999998</v>
      </c>
      <c r="K1670" s="184">
        <v>6.1631</v>
      </c>
      <c r="L1670" s="184">
        <v>3.3727</v>
      </c>
      <c r="M1670" s="184">
        <v>5.4736000000000002</v>
      </c>
      <c r="N1670" s="184">
        <v>6.7107999999999999</v>
      </c>
      <c r="O1670" s="184">
        <v>8.6561000000000003</v>
      </c>
      <c r="P1670" s="184">
        <v>7.8601999999999999</v>
      </c>
      <c r="Q1670" s="184">
        <v>8.0795999999999992</v>
      </c>
      <c r="R1670" s="184">
        <v>8.6511999999999993</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44340</v>
      </c>
      <c r="E1671" s="184">
        <v>23.099299999999999</v>
      </c>
      <c r="F1671" s="184">
        <v>5.0057999999999998</v>
      </c>
      <c r="G1671" s="184">
        <v>5.0057999999999998</v>
      </c>
      <c r="H1671" s="184">
        <v>11.129799999999999</v>
      </c>
      <c r="I1671" s="184">
        <v>7.6521999999999997</v>
      </c>
      <c r="J1671" s="184">
        <v>8.1401000000000003</v>
      </c>
      <c r="K1671" s="184">
        <v>7.5065</v>
      </c>
      <c r="L1671" s="184">
        <v>4.0156000000000001</v>
      </c>
      <c r="M1671" s="184">
        <v>5.4336000000000002</v>
      </c>
      <c r="N1671" s="184">
        <v>6.7205000000000004</v>
      </c>
      <c r="O1671" s="184">
        <v>7.6055999999999999</v>
      </c>
      <c r="P1671" s="184">
        <v>7.7336999999999998</v>
      </c>
      <c r="Q1671" s="184">
        <v>7.9783999999999997</v>
      </c>
      <c r="R1671" s="184">
        <v>7.3122999999999996</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44340</v>
      </c>
      <c r="E1672" s="184">
        <v>24.382899999999999</v>
      </c>
      <c r="F1672" s="184">
        <v>5.7910000000000004</v>
      </c>
      <c r="G1672" s="184">
        <v>5.7910000000000004</v>
      </c>
      <c r="H1672" s="184">
        <v>11.938700000000001</v>
      </c>
      <c r="I1672" s="184">
        <v>8.4529999999999994</v>
      </c>
      <c r="J1672" s="184">
        <v>8.9428999999999998</v>
      </c>
      <c r="K1672" s="184">
        <v>8.3213000000000008</v>
      </c>
      <c r="L1672" s="184">
        <v>4.8122999999999996</v>
      </c>
      <c r="M1672" s="184">
        <v>6.2361000000000004</v>
      </c>
      <c r="N1672" s="184">
        <v>7.5326000000000004</v>
      </c>
      <c r="O1672" s="184">
        <v>8.3637999999999995</v>
      </c>
      <c r="P1672" s="184">
        <v>8.4992999999999999</v>
      </c>
      <c r="Q1672" s="184">
        <v>8.8223000000000003</v>
      </c>
      <c r="R1672" s="184">
        <v>8.0904000000000007</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44340</v>
      </c>
      <c r="E1673" s="184">
        <v>24.794899999999998</v>
      </c>
      <c r="F1673" s="184">
        <v>9.1336999999999993</v>
      </c>
      <c r="G1673" s="184">
        <v>9.1336999999999993</v>
      </c>
      <c r="H1673" s="184">
        <v>10.0716</v>
      </c>
      <c r="I1673" s="184">
        <v>7.4551999999999996</v>
      </c>
      <c r="J1673" s="184">
        <v>7.6807999999999996</v>
      </c>
      <c r="K1673" s="184">
        <v>7.8209999999999997</v>
      </c>
      <c r="L1673" s="184">
        <v>3.2854999999999999</v>
      </c>
      <c r="M1673" s="184">
        <v>6.2736000000000001</v>
      </c>
      <c r="N1673" s="184">
        <v>6.9499000000000004</v>
      </c>
      <c r="O1673" s="184">
        <v>7.7187999999999999</v>
      </c>
      <c r="P1673" s="184">
        <v>7.3529999999999998</v>
      </c>
      <c r="Q1673" s="184">
        <v>5.5865999999999998</v>
      </c>
      <c r="R1673" s="184">
        <v>7.4359999999999999</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44340</v>
      </c>
      <c r="E1674" s="184">
        <v>26.106999999999999</v>
      </c>
      <c r="F1674" s="184">
        <v>9.8879000000000001</v>
      </c>
      <c r="G1674" s="184">
        <v>9.8879000000000001</v>
      </c>
      <c r="H1674" s="184">
        <v>10.7675</v>
      </c>
      <c r="I1674" s="184">
        <v>8.1644000000000005</v>
      </c>
      <c r="J1674" s="184">
        <v>8.3939000000000004</v>
      </c>
      <c r="K1674" s="184">
        <v>8.5374999999999996</v>
      </c>
      <c r="L1674" s="184">
        <v>4.0002000000000004</v>
      </c>
      <c r="M1674" s="184">
        <v>7.0103999999999997</v>
      </c>
      <c r="N1674" s="184">
        <v>7.6769999999999996</v>
      </c>
      <c r="O1674" s="184">
        <v>8.5905000000000005</v>
      </c>
      <c r="P1674" s="184">
        <v>8.0326000000000004</v>
      </c>
      <c r="Q1674" s="184">
        <v>8.5116999999999994</v>
      </c>
      <c r="R1674" s="184">
        <v>8.2447999999999997</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44340</v>
      </c>
      <c r="E1675" s="184">
        <v>18.4133</v>
      </c>
      <c r="F1675" s="184">
        <v>3.1063000000000001</v>
      </c>
      <c r="G1675" s="184">
        <v>3.1063000000000001</v>
      </c>
      <c r="H1675" s="184">
        <v>5.3860000000000001</v>
      </c>
      <c r="I1675" s="184">
        <v>5.093</v>
      </c>
      <c r="J1675" s="184">
        <v>5.2023000000000001</v>
      </c>
      <c r="K1675" s="184">
        <v>6.7994000000000003</v>
      </c>
      <c r="L1675" s="184">
        <v>4.399</v>
      </c>
      <c r="M1675" s="184">
        <v>5.8619000000000003</v>
      </c>
      <c r="N1675" s="184">
        <v>5.6890999999999998</v>
      </c>
      <c r="O1675" s="184">
        <v>-2.6252</v>
      </c>
      <c r="P1675" s="184">
        <v>1.5074000000000001</v>
      </c>
      <c r="Q1675" s="184">
        <v>4.6818999999999997</v>
      </c>
      <c r="R1675" s="184">
        <v>-6.8346</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44340</v>
      </c>
      <c r="E1676" s="184">
        <v>17.2471</v>
      </c>
      <c r="F1676" s="184">
        <v>2.8224</v>
      </c>
      <c r="G1676" s="184">
        <v>2.8224</v>
      </c>
      <c r="H1676" s="184">
        <v>5.0841000000000003</v>
      </c>
      <c r="I1676" s="184">
        <v>4.8159000000000001</v>
      </c>
      <c r="J1676" s="184">
        <v>4.8326000000000002</v>
      </c>
      <c r="K1676" s="184">
        <v>6.2918000000000003</v>
      </c>
      <c r="L1676" s="184">
        <v>3.8523000000000001</v>
      </c>
      <c r="M1676" s="184">
        <v>5.2980999999999998</v>
      </c>
      <c r="N1676" s="184">
        <v>5.1161000000000003</v>
      </c>
      <c r="O1676" s="184">
        <v>-3.1596000000000002</v>
      </c>
      <c r="P1676" s="184">
        <v>0.83450000000000002</v>
      </c>
      <c r="Q1676" s="184">
        <v>4.4794999999999998</v>
      </c>
      <c r="R1676" s="184">
        <v>-7.3453999999999997</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44340</v>
      </c>
      <c r="E1677" s="184">
        <v>21.776399999999999</v>
      </c>
      <c r="F1677" s="184">
        <v>4.8627000000000002</v>
      </c>
      <c r="G1677" s="184">
        <v>4.8627000000000002</v>
      </c>
      <c r="H1677" s="184">
        <v>8.1778999999999993</v>
      </c>
      <c r="I1677" s="184">
        <v>5.0861999999999998</v>
      </c>
      <c r="J1677" s="184">
        <v>6.8522999999999996</v>
      </c>
      <c r="K1677" s="184">
        <v>6.6757999999999997</v>
      </c>
      <c r="L1677" s="184">
        <v>3.5813999999999999</v>
      </c>
      <c r="M1677" s="184">
        <v>5.452</v>
      </c>
      <c r="N1677" s="184">
        <v>6.6052999999999997</v>
      </c>
      <c r="O1677" s="184">
        <v>8.3902000000000001</v>
      </c>
      <c r="P1677" s="184">
        <v>8.2338000000000005</v>
      </c>
      <c r="Q1677" s="184">
        <v>7.9089999999999998</v>
      </c>
      <c r="R1677" s="184">
        <v>8.2284000000000006</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44340</v>
      </c>
      <c r="E1678" s="184">
        <v>20.462800000000001</v>
      </c>
      <c r="F1678" s="184">
        <v>4.2229000000000001</v>
      </c>
      <c r="G1678" s="184">
        <v>4.2229000000000001</v>
      </c>
      <c r="H1678" s="184">
        <v>7.5534999999999997</v>
      </c>
      <c r="I1678" s="184">
        <v>4.4542000000000002</v>
      </c>
      <c r="J1678" s="184">
        <v>6.2122999999999999</v>
      </c>
      <c r="K1678" s="184">
        <v>6.0214999999999996</v>
      </c>
      <c r="L1678" s="184">
        <v>2.9384999999999999</v>
      </c>
      <c r="M1678" s="184">
        <v>4.7994000000000003</v>
      </c>
      <c r="N1678" s="184">
        <v>5.9330999999999996</v>
      </c>
      <c r="O1678" s="184">
        <v>7.6473000000000004</v>
      </c>
      <c r="P1678" s="184">
        <v>7.4302000000000001</v>
      </c>
      <c r="Q1678" s="184">
        <v>7.3559999999999999</v>
      </c>
      <c r="R1678" s="184">
        <v>7.5155000000000003</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44340</v>
      </c>
      <c r="E1679" s="184">
        <v>39.267099999999999</v>
      </c>
      <c r="F1679" s="184">
        <v>5.2385999999999999</v>
      </c>
      <c r="G1679" s="184">
        <v>5.2385999999999999</v>
      </c>
      <c r="H1679" s="184">
        <v>8.8721999999999994</v>
      </c>
      <c r="I1679" s="184">
        <v>5.4090999999999996</v>
      </c>
      <c r="J1679" s="184">
        <v>7.7173999999999996</v>
      </c>
      <c r="K1679" s="184">
        <v>7.2651000000000003</v>
      </c>
      <c r="L1679" s="184">
        <v>3.3502000000000001</v>
      </c>
      <c r="M1679" s="184">
        <v>5.7535999999999996</v>
      </c>
      <c r="N1679" s="184">
        <v>6.2487000000000004</v>
      </c>
      <c r="O1679" s="184">
        <v>8.8758999999999997</v>
      </c>
      <c r="P1679" s="184">
        <v>8.0851000000000006</v>
      </c>
      <c r="Q1679" s="184">
        <v>8.6508000000000003</v>
      </c>
      <c r="R1679" s="184">
        <v>8.6951000000000001</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44340</v>
      </c>
      <c r="E1680" s="184">
        <v>37.064399999999999</v>
      </c>
      <c r="F1680" s="184">
        <v>4.6302000000000003</v>
      </c>
      <c r="G1680" s="184">
        <v>4.6302000000000003</v>
      </c>
      <c r="H1680" s="184">
        <v>8.2429000000000006</v>
      </c>
      <c r="I1680" s="184">
        <v>4.7708000000000004</v>
      </c>
      <c r="J1680" s="184">
        <v>7.0754000000000001</v>
      </c>
      <c r="K1680" s="184">
        <v>6.6121999999999996</v>
      </c>
      <c r="L1680" s="184">
        <v>2.6804000000000001</v>
      </c>
      <c r="M1680" s="184">
        <v>5.0838000000000001</v>
      </c>
      <c r="N1680" s="184">
        <v>5.5724</v>
      </c>
      <c r="O1680" s="184">
        <v>8.1196999999999999</v>
      </c>
      <c r="P1680" s="184">
        <v>7.2666000000000004</v>
      </c>
      <c r="Q1680" s="184">
        <v>7.2497999999999996</v>
      </c>
      <c r="R1680" s="184">
        <v>7.9717000000000002</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44340</v>
      </c>
      <c r="E1688" s="184">
        <v>4102.6830321285097</v>
      </c>
      <c r="F1688" s="184">
        <v>20.218</v>
      </c>
      <c r="G1688" s="184">
        <v>20.218</v>
      </c>
      <c r="H1688" s="184">
        <v>4.9541000000000004</v>
      </c>
      <c r="I1688" s="184">
        <v>4.8194999999999997</v>
      </c>
      <c r="J1688" s="184">
        <v>11.891400000000001</v>
      </c>
      <c r="K1688" s="184">
        <v>16.9268</v>
      </c>
      <c r="L1688" s="184">
        <v>18.108599999999999</v>
      </c>
      <c r="M1688" s="184">
        <v>12.1335</v>
      </c>
      <c r="N1688" s="184">
        <v>9.5347000000000008</v>
      </c>
      <c r="O1688" s="184">
        <v>3.653</v>
      </c>
      <c r="P1688" s="184">
        <v>5.6767000000000003</v>
      </c>
      <c r="Q1688" s="184">
        <v>7.5788000000000002</v>
      </c>
      <c r="R1688" s="184">
        <v>0.90639999999999998</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44340</v>
      </c>
      <c r="E1689" s="184">
        <v>4350.4741000000004</v>
      </c>
      <c r="F1689" s="184">
        <v>20.217700000000001</v>
      </c>
      <c r="G1689" s="184">
        <v>20.217700000000001</v>
      </c>
      <c r="H1689" s="184">
        <v>4.9541000000000004</v>
      </c>
      <c r="I1689" s="184">
        <v>4.8194999999999997</v>
      </c>
      <c r="J1689" s="184">
        <v>11.8909</v>
      </c>
      <c r="K1689" s="184">
        <v>16.878499999999999</v>
      </c>
      <c r="L1689" s="184">
        <v>18.499500000000001</v>
      </c>
      <c r="M1689" s="184">
        <v>12.6693</v>
      </c>
      <c r="N1689" s="184">
        <v>10.146599999999999</v>
      </c>
      <c r="O1689" s="184">
        <v>4.3704000000000001</v>
      </c>
      <c r="P1689" s="184">
        <v>6.4020999999999999</v>
      </c>
      <c r="Q1689" s="184">
        <v>7.8658000000000001</v>
      </c>
      <c r="R1689" s="184">
        <v>1.5612999999999999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44340</v>
      </c>
      <c r="E1690" s="184">
        <v>24.862100000000002</v>
      </c>
      <c r="F1690" s="184">
        <v>4.9446000000000003</v>
      </c>
      <c r="G1690" s="184">
        <v>4.9446000000000003</v>
      </c>
      <c r="H1690" s="184">
        <v>8.5078999999999994</v>
      </c>
      <c r="I1690" s="184">
        <v>6.8129999999999997</v>
      </c>
      <c r="J1690" s="184">
        <v>8.4039999999999999</v>
      </c>
      <c r="K1690" s="184">
        <v>7.5769000000000002</v>
      </c>
      <c r="L1690" s="184">
        <v>3.8864999999999998</v>
      </c>
      <c r="M1690" s="184">
        <v>6.3967999999999998</v>
      </c>
      <c r="N1690" s="184">
        <v>7.7192999999999996</v>
      </c>
      <c r="O1690" s="184">
        <v>9.0219000000000005</v>
      </c>
      <c r="P1690" s="184">
        <v>8.2248000000000001</v>
      </c>
      <c r="Q1690" s="184">
        <v>8.6974999999999998</v>
      </c>
      <c r="R1690" s="184">
        <v>9.1661000000000001</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44340</v>
      </c>
      <c r="E1691" s="184">
        <v>25.2651</v>
      </c>
      <c r="F1691" s="184">
        <v>5.4440999999999997</v>
      </c>
      <c r="G1691" s="184">
        <v>5.4440999999999997</v>
      </c>
      <c r="H1691" s="184">
        <v>8.9931000000000001</v>
      </c>
      <c r="I1691" s="184">
        <v>7.3160999999999996</v>
      </c>
      <c r="J1691" s="184">
        <v>8.9169</v>
      </c>
      <c r="K1691" s="184">
        <v>8.0891999999999999</v>
      </c>
      <c r="L1691" s="184">
        <v>4.4066999999999998</v>
      </c>
      <c r="M1691" s="184">
        <v>6.9321999999999999</v>
      </c>
      <c r="N1691" s="184">
        <v>8.2441999999999993</v>
      </c>
      <c r="O1691" s="184">
        <v>9.3170999999999999</v>
      </c>
      <c r="P1691" s="184">
        <v>8.4657</v>
      </c>
      <c r="Q1691" s="184">
        <v>8.7955000000000005</v>
      </c>
      <c r="R1691" s="184">
        <v>9.5275999999999996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44340</v>
      </c>
      <c r="E1692" s="184">
        <v>31.4053</v>
      </c>
      <c r="F1692" s="184">
        <v>5.5425000000000004</v>
      </c>
      <c r="G1692" s="184">
        <v>5.5425000000000004</v>
      </c>
      <c r="H1692" s="184">
        <v>10.1143</v>
      </c>
      <c r="I1692" s="184">
        <v>5.9325000000000001</v>
      </c>
      <c r="J1692" s="184">
        <v>8.0439000000000007</v>
      </c>
      <c r="K1692" s="184">
        <v>7.6582999999999997</v>
      </c>
      <c r="L1692" s="184">
        <v>3.1313</v>
      </c>
      <c r="M1692" s="184">
        <v>4.7693000000000003</v>
      </c>
      <c r="N1692" s="184">
        <v>13.749499999999999</v>
      </c>
      <c r="O1692" s="184">
        <v>3.4958</v>
      </c>
      <c r="P1692" s="184">
        <v>4.5407999999999999</v>
      </c>
      <c r="Q1692" s="184">
        <v>6.3933999999999997</v>
      </c>
      <c r="R1692" s="184">
        <v>1.4496</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44340</v>
      </c>
      <c r="E1693" s="184">
        <v>33.9238</v>
      </c>
      <c r="F1693" s="184">
        <v>6.6026999999999996</v>
      </c>
      <c r="G1693" s="184">
        <v>6.6026999999999996</v>
      </c>
      <c r="H1693" s="184">
        <v>11.1675</v>
      </c>
      <c r="I1693" s="184">
        <v>6.9969999999999999</v>
      </c>
      <c r="J1693" s="184">
        <v>9.1183999999999994</v>
      </c>
      <c r="K1693" s="184">
        <v>8.7592999999999996</v>
      </c>
      <c r="L1693" s="184">
        <v>4.2084999999999999</v>
      </c>
      <c r="M1693" s="184">
        <v>5.8494999999999999</v>
      </c>
      <c r="N1693" s="184">
        <v>14.937099999999999</v>
      </c>
      <c r="O1693" s="184">
        <v>4.5137999999999998</v>
      </c>
      <c r="P1693" s="184">
        <v>5.5496999999999996</v>
      </c>
      <c r="Q1693" s="184">
        <v>6.9808000000000003</v>
      </c>
      <c r="R1693" s="184">
        <v>2.4628999999999999</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44340</v>
      </c>
      <c r="E1694" s="184">
        <v>46.3765</v>
      </c>
      <c r="F1694" s="184">
        <v>2.7027999999999999</v>
      </c>
      <c r="G1694" s="184">
        <v>2.7027999999999999</v>
      </c>
      <c r="H1694" s="184">
        <v>7.2394999999999996</v>
      </c>
      <c r="I1694" s="184">
        <v>6.6448999999999998</v>
      </c>
      <c r="J1694" s="184">
        <v>8.3712</v>
      </c>
      <c r="K1694" s="184">
        <v>6.7560000000000002</v>
      </c>
      <c r="L1694" s="184">
        <v>4.0968</v>
      </c>
      <c r="M1694" s="184">
        <v>6.5323000000000002</v>
      </c>
      <c r="N1694" s="184">
        <v>7.55</v>
      </c>
      <c r="O1694" s="184">
        <v>8.7710000000000008</v>
      </c>
      <c r="P1694" s="184">
        <v>8.1088000000000005</v>
      </c>
      <c r="Q1694" s="184">
        <v>8.1456999999999997</v>
      </c>
      <c r="R1694" s="184">
        <v>8.9420999999999999</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44340</v>
      </c>
      <c r="E1695" s="184">
        <v>49.218299999999999</v>
      </c>
      <c r="F1695" s="184">
        <v>3.4618000000000002</v>
      </c>
      <c r="G1695" s="184">
        <v>3.4618000000000002</v>
      </c>
      <c r="H1695" s="184">
        <v>8.0002999999999993</v>
      </c>
      <c r="I1695" s="184">
        <v>7.4051</v>
      </c>
      <c r="J1695" s="184">
        <v>9.1369000000000007</v>
      </c>
      <c r="K1695" s="184">
        <v>7.5274000000000001</v>
      </c>
      <c r="L1695" s="184">
        <v>4.8726000000000003</v>
      </c>
      <c r="M1695" s="184">
        <v>7.3311999999999999</v>
      </c>
      <c r="N1695" s="184">
        <v>8.3688000000000002</v>
      </c>
      <c r="O1695" s="184">
        <v>9.6079000000000008</v>
      </c>
      <c r="P1695" s="184">
        <v>8.9675999999999991</v>
      </c>
      <c r="Q1695" s="184">
        <v>9.2372999999999994</v>
      </c>
      <c r="R1695" s="184">
        <v>9.7658000000000005</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44340</v>
      </c>
      <c r="E1696" s="184">
        <v>20.172699999999999</v>
      </c>
      <c r="F1696" s="184">
        <v>3.7404999999999999</v>
      </c>
      <c r="G1696" s="184">
        <v>3.7404999999999999</v>
      </c>
      <c r="H1696" s="184">
        <v>7.6105</v>
      </c>
      <c r="I1696" s="184">
        <v>4.9203999999999999</v>
      </c>
      <c r="J1696" s="184">
        <v>8.7377000000000002</v>
      </c>
      <c r="K1696" s="184">
        <v>8.0998000000000001</v>
      </c>
      <c r="L1696" s="184">
        <v>3.7698999999999998</v>
      </c>
      <c r="M1696" s="184">
        <v>5.3898000000000001</v>
      </c>
      <c r="N1696" s="184">
        <v>7.4694000000000003</v>
      </c>
      <c r="O1696" s="184">
        <v>5.2266000000000004</v>
      </c>
      <c r="P1696" s="184">
        <v>5.5731999999999999</v>
      </c>
      <c r="Q1696" s="184">
        <v>7.1379000000000001</v>
      </c>
      <c r="R1696" s="184">
        <v>4.0598999999999998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44340</v>
      </c>
      <c r="E1697" s="184">
        <v>21.606400000000001</v>
      </c>
      <c r="F1697" s="184">
        <v>4.2248000000000001</v>
      </c>
      <c r="G1697" s="184">
        <v>4.2248000000000001</v>
      </c>
      <c r="H1697" s="184">
        <v>8.0487000000000002</v>
      </c>
      <c r="I1697" s="184">
        <v>5.3564999999999996</v>
      </c>
      <c r="J1697" s="184">
        <v>9.1824999999999992</v>
      </c>
      <c r="K1697" s="184">
        <v>8.5312000000000001</v>
      </c>
      <c r="L1697" s="184">
        <v>4.1725000000000003</v>
      </c>
      <c r="M1697" s="184">
        <v>5.8118999999999996</v>
      </c>
      <c r="N1697" s="184">
        <v>7.9532999999999996</v>
      </c>
      <c r="O1697" s="184">
        <v>5.9954000000000001</v>
      </c>
      <c r="P1697" s="184">
        <v>6.5189000000000004</v>
      </c>
      <c r="Q1697" s="184">
        <v>7.5255999999999998</v>
      </c>
      <c r="R1697" s="184">
        <v>4.6414999999999997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44340</v>
      </c>
      <c r="E1698" s="184">
        <v>47.366100000000003</v>
      </c>
      <c r="F1698" s="184">
        <v>5.7821999999999996</v>
      </c>
      <c r="G1698" s="184">
        <v>5.7821999999999996</v>
      </c>
      <c r="H1698" s="184">
        <v>7.9050000000000002</v>
      </c>
      <c r="I1698" s="184">
        <v>4.9356</v>
      </c>
      <c r="J1698" s="184">
        <v>7.1524999999999999</v>
      </c>
      <c r="K1698" s="184">
        <v>7.5650000000000004</v>
      </c>
      <c r="L1698" s="184">
        <v>3.5979999999999999</v>
      </c>
      <c r="M1698" s="184">
        <v>5.4448999999999996</v>
      </c>
      <c r="N1698" s="184">
        <v>6.6224999999999996</v>
      </c>
      <c r="O1698" s="184">
        <v>9.1423000000000005</v>
      </c>
      <c r="P1698" s="184">
        <v>8.1915999999999993</v>
      </c>
      <c r="Q1698" s="184">
        <v>8.6659000000000006</v>
      </c>
      <c r="R1698" s="184">
        <v>8.8179999999999996</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44340</v>
      </c>
      <c r="E1699" s="184">
        <v>45.113599999999998</v>
      </c>
      <c r="F1699" s="184">
        <v>5.2881999999999998</v>
      </c>
      <c r="G1699" s="184">
        <v>5.2881999999999998</v>
      </c>
      <c r="H1699" s="184">
        <v>7.4077000000000002</v>
      </c>
      <c r="I1699" s="184">
        <v>4.4459</v>
      </c>
      <c r="J1699" s="184">
        <v>6.6639999999999997</v>
      </c>
      <c r="K1699" s="184">
        <v>7.0715000000000003</v>
      </c>
      <c r="L1699" s="184">
        <v>3.0926</v>
      </c>
      <c r="M1699" s="184">
        <v>4.9203000000000001</v>
      </c>
      <c r="N1699" s="184">
        <v>6.0815999999999999</v>
      </c>
      <c r="O1699" s="184">
        <v>8.5960000000000001</v>
      </c>
      <c r="P1699" s="184">
        <v>7.6428000000000003</v>
      </c>
      <c r="Q1699" s="184">
        <v>7.6435000000000004</v>
      </c>
      <c r="R1699" s="184">
        <v>8.2655999999999992</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44340</v>
      </c>
      <c r="E1700" s="184">
        <v>1705.5476000000001</v>
      </c>
      <c r="F1700" s="184">
        <v>2.2789000000000001</v>
      </c>
      <c r="G1700" s="184">
        <v>2.2789000000000001</v>
      </c>
      <c r="H1700" s="184">
        <v>6.3061999999999996</v>
      </c>
      <c r="I1700" s="184">
        <v>3.5209000000000001</v>
      </c>
      <c r="J1700" s="184">
        <v>5.4644000000000004</v>
      </c>
      <c r="K1700" s="184">
        <v>5.0575999999999999</v>
      </c>
      <c r="L1700" s="184">
        <v>1.8495999999999999</v>
      </c>
      <c r="M1700" s="184">
        <v>4.4713000000000003</v>
      </c>
      <c r="N1700" s="184">
        <v>4.3083</v>
      </c>
      <c r="O1700" s="184">
        <v>5.8227000000000002</v>
      </c>
      <c r="P1700" s="184">
        <v>6.1441999999999997</v>
      </c>
      <c r="Q1700" s="184">
        <v>7.1809000000000003</v>
      </c>
      <c r="R1700" s="184">
        <v>4.3163</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44340</v>
      </c>
      <c r="E1701" s="184">
        <v>1867.5962999999999</v>
      </c>
      <c r="F1701" s="184">
        <v>3.5794999999999999</v>
      </c>
      <c r="G1701" s="184">
        <v>3.5794999999999999</v>
      </c>
      <c r="H1701" s="184">
        <v>7.6082999999999998</v>
      </c>
      <c r="I1701" s="184">
        <v>4.8235000000000001</v>
      </c>
      <c r="J1701" s="184">
        <v>6.7713999999999999</v>
      </c>
      <c r="K1701" s="184">
        <v>6.3802000000000003</v>
      </c>
      <c r="L1701" s="184">
        <v>3.2242000000000002</v>
      </c>
      <c r="M1701" s="184">
        <v>5.8606999999999996</v>
      </c>
      <c r="N1701" s="184">
        <v>5.7035999999999998</v>
      </c>
      <c r="O1701" s="184">
        <v>7.0820999999999996</v>
      </c>
      <c r="P1701" s="184">
        <v>7.3334999999999999</v>
      </c>
      <c r="Q1701" s="184">
        <v>8.4263999999999992</v>
      </c>
      <c r="R1701" s="184">
        <v>5.5822000000000003</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44340</v>
      </c>
      <c r="E1702" s="184">
        <v>2854.1125999999999</v>
      </c>
      <c r="F1702" s="184">
        <v>5.0377999999999998</v>
      </c>
      <c r="G1702" s="184">
        <v>5.0377999999999998</v>
      </c>
      <c r="H1702" s="184">
        <v>7.0671999999999997</v>
      </c>
      <c r="I1702" s="184">
        <v>5.5068000000000001</v>
      </c>
      <c r="J1702" s="184">
        <v>7.4996999999999998</v>
      </c>
      <c r="K1702" s="184">
        <v>7.1999000000000004</v>
      </c>
      <c r="L1702" s="184">
        <v>2.5173000000000001</v>
      </c>
      <c r="M1702" s="184">
        <v>4.5994999999999999</v>
      </c>
      <c r="N1702" s="184">
        <v>5.5347</v>
      </c>
      <c r="O1702" s="184">
        <v>7.9641999999999999</v>
      </c>
      <c r="P1702" s="184">
        <v>7.2868000000000004</v>
      </c>
      <c r="Q1702" s="184">
        <v>7.6775000000000002</v>
      </c>
      <c r="R1702" s="184">
        <v>7.8704000000000001</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44340</v>
      </c>
      <c r="E1703" s="184">
        <v>3064.1880000000001</v>
      </c>
      <c r="F1703" s="184">
        <v>5.8880999999999997</v>
      </c>
      <c r="G1703" s="184">
        <v>5.8880999999999997</v>
      </c>
      <c r="H1703" s="184">
        <v>7.9185999999999996</v>
      </c>
      <c r="I1703" s="184">
        <v>6.3586999999999998</v>
      </c>
      <c r="J1703" s="184">
        <v>8.3554999999999993</v>
      </c>
      <c r="K1703" s="184">
        <v>8.0655999999999999</v>
      </c>
      <c r="L1703" s="184">
        <v>3.3795999999999999</v>
      </c>
      <c r="M1703" s="184">
        <v>5.4814999999999996</v>
      </c>
      <c r="N1703" s="184">
        <v>6.4352</v>
      </c>
      <c r="O1703" s="184">
        <v>8.8842999999999996</v>
      </c>
      <c r="P1703" s="184">
        <v>8.0936000000000003</v>
      </c>
      <c r="Q1703" s="184">
        <v>8.3530999999999995</v>
      </c>
      <c r="R1703" s="184">
        <v>8.7891999999999992</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44340</v>
      </c>
      <c r="E1706" s="184">
        <v>41.278500000000001</v>
      </c>
      <c r="F1706" s="184">
        <v>4.6882999999999999</v>
      </c>
      <c r="G1706" s="184">
        <v>4.6882999999999999</v>
      </c>
      <c r="H1706" s="184">
        <v>8.3630999999999993</v>
      </c>
      <c r="I1706" s="184">
        <v>7.6139999999999999</v>
      </c>
      <c r="J1706" s="184">
        <v>8.5127000000000006</v>
      </c>
      <c r="K1706" s="184">
        <v>6.8014000000000001</v>
      </c>
      <c r="L1706" s="184">
        <v>2.5998000000000001</v>
      </c>
      <c r="M1706" s="184">
        <v>5.3513999999999999</v>
      </c>
      <c r="N1706" s="184">
        <v>6.4298000000000002</v>
      </c>
      <c r="O1706" s="184">
        <v>8.4237000000000002</v>
      </c>
      <c r="P1706" s="184">
        <v>7.6398999999999999</v>
      </c>
      <c r="Q1706" s="184">
        <v>7.7161999999999997</v>
      </c>
      <c r="R1706" s="184">
        <v>8.3041</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44340</v>
      </c>
      <c r="E1707" s="184">
        <v>43.982500000000002</v>
      </c>
      <c r="F1707" s="184">
        <v>5.5072999999999999</v>
      </c>
      <c r="G1707" s="184">
        <v>5.5072999999999999</v>
      </c>
      <c r="H1707" s="184">
        <v>9.1921999999999997</v>
      </c>
      <c r="I1707" s="184">
        <v>8.4385999999999992</v>
      </c>
      <c r="J1707" s="184">
        <v>9.3440999999999992</v>
      </c>
      <c r="K1707" s="184">
        <v>7.6374000000000004</v>
      </c>
      <c r="L1707" s="184">
        <v>3.4281999999999999</v>
      </c>
      <c r="M1707" s="184">
        <v>6.1970000000000001</v>
      </c>
      <c r="N1707" s="184">
        <v>7.2975000000000003</v>
      </c>
      <c r="O1707" s="184">
        <v>9.3173999999999992</v>
      </c>
      <c r="P1707" s="184">
        <v>8.5464000000000002</v>
      </c>
      <c r="Q1707" s="184">
        <v>8.8096999999999994</v>
      </c>
      <c r="R1707" s="184">
        <v>9.1903000000000006</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44340</v>
      </c>
      <c r="E1708" s="184">
        <v>21.908200000000001</v>
      </c>
      <c r="F1708" s="184">
        <v>4.5556000000000001</v>
      </c>
      <c r="G1708" s="184">
        <v>4.5556000000000001</v>
      </c>
      <c r="H1708" s="184">
        <v>9.2271000000000001</v>
      </c>
      <c r="I1708" s="184">
        <v>5.7964000000000002</v>
      </c>
      <c r="J1708" s="184">
        <v>7.8066000000000004</v>
      </c>
      <c r="K1708" s="184">
        <v>7.3398000000000003</v>
      </c>
      <c r="L1708" s="184">
        <v>3.3214999999999999</v>
      </c>
      <c r="M1708" s="184">
        <v>5.4871999999999996</v>
      </c>
      <c r="N1708" s="184">
        <v>5.8726000000000003</v>
      </c>
      <c r="O1708" s="184">
        <v>8.8488000000000007</v>
      </c>
      <c r="P1708" s="184">
        <v>8.1121999999999996</v>
      </c>
      <c r="Q1708" s="184">
        <v>8.5389999999999997</v>
      </c>
      <c r="R1708" s="184">
        <v>8.5836000000000006</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44340</v>
      </c>
      <c r="E1709" s="184">
        <v>21.0733</v>
      </c>
      <c r="F1709" s="184">
        <v>3.9849999999999999</v>
      </c>
      <c r="G1709" s="184">
        <v>3.9849999999999999</v>
      </c>
      <c r="H1709" s="184">
        <v>8.7242999999999995</v>
      </c>
      <c r="I1709" s="184">
        <v>5.3059000000000003</v>
      </c>
      <c r="J1709" s="184">
        <v>7.3197999999999999</v>
      </c>
      <c r="K1709" s="184">
        <v>6.8419999999999996</v>
      </c>
      <c r="L1709" s="184">
        <v>2.8237000000000001</v>
      </c>
      <c r="M1709" s="184">
        <v>4.9741999999999997</v>
      </c>
      <c r="N1709" s="184">
        <v>5.3493000000000004</v>
      </c>
      <c r="O1709" s="184">
        <v>8.3110999999999997</v>
      </c>
      <c r="P1709" s="184">
        <v>7.5744999999999996</v>
      </c>
      <c r="Q1709" s="184">
        <v>8.2403999999999993</v>
      </c>
      <c r="R1709" s="184">
        <v>8.0545000000000009</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44340</v>
      </c>
      <c r="E1710" s="184">
        <v>12.1037</v>
      </c>
      <c r="F1710" s="184">
        <v>4.7263000000000002</v>
      </c>
      <c r="G1710" s="184">
        <v>4.7263000000000002</v>
      </c>
      <c r="H1710" s="184">
        <v>8.76</v>
      </c>
      <c r="I1710" s="184">
        <v>5.2447999999999997</v>
      </c>
      <c r="J1710" s="184">
        <v>7.6172000000000004</v>
      </c>
      <c r="K1710" s="184">
        <v>6.5895000000000001</v>
      </c>
      <c r="L1710" s="184">
        <v>2.9653</v>
      </c>
      <c r="M1710" s="184">
        <v>5.1413000000000002</v>
      </c>
      <c r="N1710" s="184">
        <v>5.6771000000000003</v>
      </c>
      <c r="O1710" s="184"/>
      <c r="P1710" s="184"/>
      <c r="Q1710" s="184">
        <v>8.6180000000000003</v>
      </c>
      <c r="R1710" s="184">
        <v>8.2083999999999993</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44340</v>
      </c>
      <c r="E1711" s="184">
        <v>11.812900000000001</v>
      </c>
      <c r="F1711" s="184">
        <v>3.6059000000000001</v>
      </c>
      <c r="G1711" s="184">
        <v>3.6059000000000001</v>
      </c>
      <c r="H1711" s="184">
        <v>7.7361000000000004</v>
      </c>
      <c r="I1711" s="184">
        <v>4.1779999999999999</v>
      </c>
      <c r="J1711" s="184">
        <v>6.5548999999999999</v>
      </c>
      <c r="K1711" s="184">
        <v>5.5205000000000002</v>
      </c>
      <c r="L1711" s="184">
        <v>1.9007000000000001</v>
      </c>
      <c r="M1711" s="184">
        <v>4.0545999999999998</v>
      </c>
      <c r="N1711" s="184">
        <v>4.5704000000000002</v>
      </c>
      <c r="O1711" s="184"/>
      <c r="P1711" s="184"/>
      <c r="Q1711" s="184">
        <v>7.4802999999999997</v>
      </c>
      <c r="R1711" s="184">
        <v>7.0758999999999999</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44340</v>
      </c>
      <c r="E1712" s="184">
        <v>10.1822</v>
      </c>
      <c r="F1712" s="184">
        <v>0</v>
      </c>
      <c r="G1712" s="184">
        <v>0</v>
      </c>
      <c r="H1712" s="184">
        <v>8.4120000000000008</v>
      </c>
      <c r="I1712" s="184">
        <v>7.4208999999999996</v>
      </c>
      <c r="J1712" s="184">
        <v>8.1974</v>
      </c>
      <c r="K1712" s="184">
        <v>7.3891999999999998</v>
      </c>
      <c r="L1712" s="184"/>
      <c r="M1712" s="184"/>
      <c r="N1712" s="184"/>
      <c r="O1712" s="184"/>
      <c r="P1712" s="184"/>
      <c r="Q1712" s="184">
        <v>7.3891999999999998</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44340</v>
      </c>
      <c r="E1713" s="184">
        <v>10.1594</v>
      </c>
      <c r="F1713" s="184">
        <v>-0.83819999999999995</v>
      </c>
      <c r="G1713" s="184">
        <v>-0.83819999999999995</v>
      </c>
      <c r="H1713" s="184">
        <v>7.5556999999999999</v>
      </c>
      <c r="I1713" s="184">
        <v>6.5087999999999999</v>
      </c>
      <c r="J1713" s="184">
        <v>7.2881999999999998</v>
      </c>
      <c r="K1713" s="184">
        <v>6.4645999999999999</v>
      </c>
      <c r="L1713" s="184"/>
      <c r="M1713" s="184"/>
      <c r="N1713" s="184"/>
      <c r="O1713" s="184"/>
      <c r="P1713" s="184"/>
      <c r="Q1713" s="184">
        <v>6.4645999999999999</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44340</v>
      </c>
      <c r="E1714" s="184">
        <v>12.533799999999999</v>
      </c>
      <c r="F1714" s="184">
        <v>3.6898</v>
      </c>
      <c r="G1714" s="184">
        <v>3.6898</v>
      </c>
      <c r="H1714" s="184">
        <v>7.9581</v>
      </c>
      <c r="I1714" s="184">
        <v>5.2523999999999997</v>
      </c>
      <c r="J1714" s="184">
        <v>7.24</v>
      </c>
      <c r="K1714" s="184">
        <v>7.2558999999999996</v>
      </c>
      <c r="L1714" s="184">
        <v>3.0924</v>
      </c>
      <c r="M1714" s="184">
        <v>4.9215999999999998</v>
      </c>
      <c r="N1714" s="184">
        <v>5.3472</v>
      </c>
      <c r="O1714" s="184">
        <v>7.8368000000000002</v>
      </c>
      <c r="P1714" s="184"/>
      <c r="Q1714" s="184">
        <v>7.3320999999999996</v>
      </c>
      <c r="R1714" s="184">
        <v>7.6003999999999996</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44340</v>
      </c>
      <c r="E1715" s="184">
        <v>12.8498</v>
      </c>
      <c r="F1715" s="184">
        <v>4.4518000000000004</v>
      </c>
      <c r="G1715" s="184">
        <v>4.4518000000000004</v>
      </c>
      <c r="H1715" s="184">
        <v>8.7797999999999998</v>
      </c>
      <c r="I1715" s="184">
        <v>6.0807000000000002</v>
      </c>
      <c r="J1715" s="184">
        <v>8.0724999999999998</v>
      </c>
      <c r="K1715" s="184">
        <v>8.1074000000000002</v>
      </c>
      <c r="L1715" s="184">
        <v>3.9489999999999998</v>
      </c>
      <c r="M1715" s="184">
        <v>5.7914000000000003</v>
      </c>
      <c r="N1715" s="184">
        <v>6.2248999999999999</v>
      </c>
      <c r="O1715" s="184">
        <v>8.6814999999999998</v>
      </c>
      <c r="P1715" s="184"/>
      <c r="Q1715" s="184">
        <v>8.1727000000000007</v>
      </c>
      <c r="R1715" s="184">
        <v>8.4651999999999994</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44340</v>
      </c>
      <c r="E1716" s="184">
        <v>41.308700000000002</v>
      </c>
      <c r="F1716" s="184">
        <v>2.7103000000000002</v>
      </c>
      <c r="G1716" s="184">
        <v>2.7103000000000002</v>
      </c>
      <c r="H1716" s="184">
        <v>8.5090000000000003</v>
      </c>
      <c r="I1716" s="184">
        <v>6.2188999999999997</v>
      </c>
      <c r="J1716" s="184">
        <v>9.2615999999999996</v>
      </c>
      <c r="K1716" s="184">
        <v>8.9144000000000005</v>
      </c>
      <c r="L1716" s="184">
        <v>4.6322999999999999</v>
      </c>
      <c r="M1716" s="184">
        <v>6.6176000000000004</v>
      </c>
      <c r="N1716" s="184">
        <v>7.3924000000000003</v>
      </c>
      <c r="O1716" s="184">
        <v>8.3795000000000002</v>
      </c>
      <c r="P1716" s="184">
        <v>7.5895999999999999</v>
      </c>
      <c r="Q1716" s="184">
        <v>7.9943</v>
      </c>
      <c r="R1716" s="184">
        <v>8.4690999999999992</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44340</v>
      </c>
      <c r="E1717" s="184">
        <v>43.644500000000001</v>
      </c>
      <c r="F1717" s="184">
        <v>3.5135000000000001</v>
      </c>
      <c r="G1717" s="184">
        <v>3.5135000000000001</v>
      </c>
      <c r="H1717" s="184">
        <v>9.2995000000000001</v>
      </c>
      <c r="I1717" s="184">
        <v>7.0079000000000002</v>
      </c>
      <c r="J1717" s="184">
        <v>10.047800000000001</v>
      </c>
      <c r="K1717" s="184">
        <v>9.7095000000000002</v>
      </c>
      <c r="L1717" s="184">
        <v>5.4656000000000002</v>
      </c>
      <c r="M1717" s="184">
        <v>7.4801000000000002</v>
      </c>
      <c r="N1717" s="184">
        <v>8.2761999999999993</v>
      </c>
      <c r="O1717" s="184">
        <v>9.2112999999999996</v>
      </c>
      <c r="P1717" s="184">
        <v>8.3449000000000009</v>
      </c>
      <c r="Q1717" s="184">
        <v>8.8477999999999994</v>
      </c>
      <c r="R1717" s="184">
        <v>9.3488000000000007</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44340</v>
      </c>
      <c r="E1718" s="184">
        <v>35.799100000000003</v>
      </c>
      <c r="F1718" s="184">
        <v>6.0525000000000002</v>
      </c>
      <c r="G1718" s="184">
        <v>6.0525000000000002</v>
      </c>
      <c r="H1718" s="184">
        <v>10.9762</v>
      </c>
      <c r="I1718" s="184">
        <v>6.6368</v>
      </c>
      <c r="J1718" s="184">
        <v>10.1945</v>
      </c>
      <c r="K1718" s="184">
        <v>6.6284000000000001</v>
      </c>
      <c r="L1718" s="184">
        <v>3.0413999999999999</v>
      </c>
      <c r="M1718" s="184">
        <v>4.7835999999999999</v>
      </c>
      <c r="N1718" s="184">
        <v>5.3513999999999999</v>
      </c>
      <c r="O1718" s="184">
        <v>4.1517999999999997</v>
      </c>
      <c r="P1718" s="184">
        <v>5.3777999999999997</v>
      </c>
      <c r="Q1718" s="184">
        <v>7.2037000000000004</v>
      </c>
      <c r="R1718" s="184">
        <v>3.9051999999999998</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44340</v>
      </c>
      <c r="E1719" s="184">
        <v>38.391500000000001</v>
      </c>
      <c r="F1719" s="184">
        <v>6.7538999999999998</v>
      </c>
      <c r="G1719" s="184">
        <v>6.7538999999999998</v>
      </c>
      <c r="H1719" s="184">
        <v>11.7066</v>
      </c>
      <c r="I1719" s="184">
        <v>7.3685999999999998</v>
      </c>
      <c r="J1719" s="184">
        <v>10.9297</v>
      </c>
      <c r="K1719" s="184">
        <v>7.3662000000000001</v>
      </c>
      <c r="L1719" s="184">
        <v>3.762</v>
      </c>
      <c r="M1719" s="184">
        <v>5.5172999999999996</v>
      </c>
      <c r="N1719" s="184">
        <v>6.1722999999999999</v>
      </c>
      <c r="O1719" s="184">
        <v>4.9995000000000003</v>
      </c>
      <c r="P1719" s="184">
        <v>6.2544000000000004</v>
      </c>
      <c r="Q1719" s="184">
        <v>7.7160000000000002</v>
      </c>
      <c r="R1719" s="184">
        <v>4.6776999999999997</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44340</v>
      </c>
      <c r="E1720" s="184">
        <v>34.776000000000003</v>
      </c>
      <c r="F1720" s="184">
        <v>3.9897</v>
      </c>
      <c r="G1720" s="184">
        <v>3.9897</v>
      </c>
      <c r="H1720" s="184">
        <v>6.8160999999999996</v>
      </c>
      <c r="I1720" s="184">
        <v>5.3714000000000004</v>
      </c>
      <c r="J1720" s="184">
        <v>8.4809000000000001</v>
      </c>
      <c r="K1720" s="184">
        <v>7.9903000000000004</v>
      </c>
      <c r="L1720" s="184">
        <v>2.6305999999999998</v>
      </c>
      <c r="M1720" s="184">
        <v>4.9320000000000004</v>
      </c>
      <c r="N1720" s="184">
        <v>12.530099999999999</v>
      </c>
      <c r="O1720" s="184">
        <v>4.585</v>
      </c>
      <c r="P1720" s="184">
        <v>5.3646000000000003</v>
      </c>
      <c r="Q1720" s="184">
        <v>7.1424000000000003</v>
      </c>
      <c r="R1720" s="184">
        <v>2.9119999999999999</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44340</v>
      </c>
      <c r="E1721" s="184">
        <v>36.792200000000001</v>
      </c>
      <c r="F1721" s="184">
        <v>4.4328000000000003</v>
      </c>
      <c r="G1721" s="184">
        <v>4.4328000000000003</v>
      </c>
      <c r="H1721" s="184">
        <v>7.2378999999999998</v>
      </c>
      <c r="I1721" s="184">
        <v>5.7880000000000003</v>
      </c>
      <c r="J1721" s="184">
        <v>8.8960000000000008</v>
      </c>
      <c r="K1721" s="184">
        <v>8.4050999999999991</v>
      </c>
      <c r="L1721" s="184">
        <v>3.04</v>
      </c>
      <c r="M1721" s="184">
        <v>5.3630000000000004</v>
      </c>
      <c r="N1721" s="184">
        <v>12.998100000000001</v>
      </c>
      <c r="O1721" s="184">
        <v>5.1412000000000004</v>
      </c>
      <c r="P1721" s="184">
        <v>6.0515999999999996</v>
      </c>
      <c r="Q1721" s="184">
        <v>7.3928000000000003</v>
      </c>
      <c r="R1721" s="184">
        <v>3.3531</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44340</v>
      </c>
      <c r="E1722" s="184">
        <v>26.310300000000002</v>
      </c>
      <c r="F1722" s="184">
        <v>3.5154999999999998</v>
      </c>
      <c r="G1722" s="184">
        <v>3.5154999999999998</v>
      </c>
      <c r="H1722" s="184">
        <v>9.5501000000000005</v>
      </c>
      <c r="I1722" s="184">
        <v>5.9192999999999998</v>
      </c>
      <c r="J1722" s="184">
        <v>7.1134000000000004</v>
      </c>
      <c r="K1722" s="184">
        <v>6.3329000000000004</v>
      </c>
      <c r="L1722" s="184">
        <v>2.8132999999999999</v>
      </c>
      <c r="M1722" s="184">
        <v>5.6208999999999998</v>
      </c>
      <c r="N1722" s="184">
        <v>6.0758999999999999</v>
      </c>
      <c r="O1722" s="184">
        <v>8.7583000000000002</v>
      </c>
      <c r="P1722" s="184">
        <v>8.1706000000000003</v>
      </c>
      <c r="Q1722" s="184">
        <v>8.5487000000000002</v>
      </c>
      <c r="R1722" s="184">
        <v>8.7102000000000004</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44340</v>
      </c>
      <c r="E1723" s="184">
        <v>25.274100000000001</v>
      </c>
      <c r="F1723" s="184">
        <v>3.0335000000000001</v>
      </c>
      <c r="G1723" s="184">
        <v>3.0335000000000001</v>
      </c>
      <c r="H1723" s="184">
        <v>9.0519999999999996</v>
      </c>
      <c r="I1723" s="184">
        <v>5.4165000000000001</v>
      </c>
      <c r="J1723" s="184">
        <v>6.6148999999999996</v>
      </c>
      <c r="K1723" s="184">
        <v>5.8240999999999996</v>
      </c>
      <c r="L1723" s="184">
        <v>2.3064</v>
      </c>
      <c r="M1723" s="184">
        <v>5.0991</v>
      </c>
      <c r="N1723" s="184">
        <v>5.5462999999999996</v>
      </c>
      <c r="O1723" s="184">
        <v>8.1890000000000001</v>
      </c>
      <c r="P1723" s="184">
        <v>7.57</v>
      </c>
      <c r="Q1723" s="184">
        <v>6.9297000000000004</v>
      </c>
      <c r="R1723" s="184">
        <v>8.1677</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44340</v>
      </c>
      <c r="E1724" s="184">
        <v>32.65</v>
      </c>
      <c r="F1724" s="184">
        <v>4.1003999999999996</v>
      </c>
      <c r="G1724" s="184">
        <v>4.1003999999999996</v>
      </c>
      <c r="H1724" s="184">
        <v>8.2377000000000002</v>
      </c>
      <c r="I1724" s="184">
        <v>5.3289999999999997</v>
      </c>
      <c r="J1724" s="184">
        <v>6.0350999999999999</v>
      </c>
      <c r="K1724" s="184">
        <v>5.4615999999999998</v>
      </c>
      <c r="L1724" s="184">
        <v>3.1762999999999999</v>
      </c>
      <c r="M1724" s="184">
        <v>4.6207000000000003</v>
      </c>
      <c r="N1724" s="184">
        <v>5.6529999999999996</v>
      </c>
      <c r="O1724" s="184">
        <v>3.1585999999999999</v>
      </c>
      <c r="P1724" s="184">
        <v>4.4656000000000002</v>
      </c>
      <c r="Q1724" s="184">
        <v>6.5206999999999997</v>
      </c>
      <c r="R1724" s="184">
        <v>0.79579999999999995</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44340</v>
      </c>
      <c r="E1725" s="184">
        <v>34.935600000000001</v>
      </c>
      <c r="F1725" s="184">
        <v>4.8426999999999998</v>
      </c>
      <c r="G1725" s="184">
        <v>4.8426999999999998</v>
      </c>
      <c r="H1725" s="184">
        <v>8.9707000000000008</v>
      </c>
      <c r="I1725" s="184">
        <v>6.0663</v>
      </c>
      <c r="J1725" s="184">
        <v>6.7656999999999998</v>
      </c>
      <c r="K1725" s="184">
        <v>6.0804999999999998</v>
      </c>
      <c r="L1725" s="184">
        <v>3.8597000000000001</v>
      </c>
      <c r="M1725" s="184">
        <v>5.3372999999999999</v>
      </c>
      <c r="N1725" s="184">
        <v>6.3958000000000004</v>
      </c>
      <c r="O1725" s="184">
        <v>3.8877000000000002</v>
      </c>
      <c r="P1725" s="184">
        <v>5.3376999999999999</v>
      </c>
      <c r="Q1725" s="184">
        <v>7.1216999999999997</v>
      </c>
      <c r="R1725" s="184">
        <v>1.4762999999999999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44340</v>
      </c>
      <c r="E1726" s="184">
        <v>38.300199999999997</v>
      </c>
      <c r="F1726" s="184">
        <v>4.2582000000000004</v>
      </c>
      <c r="G1726" s="184">
        <v>4.2582000000000004</v>
      </c>
      <c r="H1726" s="184">
        <v>10.5861</v>
      </c>
      <c r="I1726" s="184">
        <v>6.3117999999999999</v>
      </c>
      <c r="J1726" s="184">
        <v>8.5213999999999999</v>
      </c>
      <c r="K1726" s="184">
        <v>6.4009999999999998</v>
      </c>
      <c r="L1726" s="184">
        <v>2.4077000000000002</v>
      </c>
      <c r="M1726" s="184">
        <v>4.7756999999999996</v>
      </c>
      <c r="N1726" s="184">
        <v>5.9604999999999997</v>
      </c>
      <c r="O1726" s="184">
        <v>5.9421999999999997</v>
      </c>
      <c r="P1726" s="184">
        <v>6.0868000000000002</v>
      </c>
      <c r="Q1726" s="184">
        <v>7.4020000000000001</v>
      </c>
      <c r="R1726" s="184">
        <v>8.0454000000000008</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44340</v>
      </c>
      <c r="E1727" s="184">
        <v>40.933199999999999</v>
      </c>
      <c r="F1727" s="184">
        <v>5.1740000000000004</v>
      </c>
      <c r="G1727" s="184">
        <v>5.1740000000000004</v>
      </c>
      <c r="H1727" s="184">
        <v>11.515499999999999</v>
      </c>
      <c r="I1727" s="184">
        <v>7.2363999999999997</v>
      </c>
      <c r="J1727" s="184">
        <v>9.4379000000000008</v>
      </c>
      <c r="K1727" s="184">
        <v>7.3293999999999997</v>
      </c>
      <c r="L1727" s="184">
        <v>3.3622999999999998</v>
      </c>
      <c r="M1727" s="184">
        <v>5.7705000000000002</v>
      </c>
      <c r="N1727" s="184">
        <v>6.9714</v>
      </c>
      <c r="O1727" s="184">
        <v>6.9116999999999997</v>
      </c>
      <c r="P1727" s="184">
        <v>7.0231000000000003</v>
      </c>
      <c r="Q1727" s="184">
        <v>8.1753999999999998</v>
      </c>
      <c r="R1727" s="184">
        <v>9.0641999999999996</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44340</v>
      </c>
      <c r="E1728" s="184">
        <v>24.6388</v>
      </c>
      <c r="F1728" s="184">
        <v>1.7284999999999999</v>
      </c>
      <c r="G1728" s="184">
        <v>1.7284999999999999</v>
      </c>
      <c r="H1728" s="184">
        <v>7.9481999999999999</v>
      </c>
      <c r="I1728" s="184">
        <v>5.7690000000000001</v>
      </c>
      <c r="J1728" s="184">
        <v>7.7201000000000004</v>
      </c>
      <c r="K1728" s="184">
        <v>7.1982999999999997</v>
      </c>
      <c r="L1728" s="184">
        <v>3.9062000000000001</v>
      </c>
      <c r="M1728" s="184">
        <v>6.1510999999999996</v>
      </c>
      <c r="N1728" s="184">
        <v>7.1173999999999999</v>
      </c>
      <c r="O1728" s="184">
        <v>4.4051</v>
      </c>
      <c r="P1728" s="184">
        <v>5.7095000000000002</v>
      </c>
      <c r="Q1728" s="184">
        <v>7.2976999999999999</v>
      </c>
      <c r="R1728" s="184">
        <v>2.8609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44340</v>
      </c>
      <c r="E1729" s="184">
        <v>23.694400000000002</v>
      </c>
      <c r="F1729" s="184">
        <v>1.1297999999999999</v>
      </c>
      <c r="G1729" s="184">
        <v>1.1297999999999999</v>
      </c>
      <c r="H1729" s="184">
        <v>7.3384</v>
      </c>
      <c r="I1729" s="184">
        <v>5.1597</v>
      </c>
      <c r="J1729" s="184">
        <v>7.1037999999999997</v>
      </c>
      <c r="K1729" s="184">
        <v>6.5772000000000004</v>
      </c>
      <c r="L1729" s="184">
        <v>3.3132000000000001</v>
      </c>
      <c r="M1729" s="184">
        <v>5.5648</v>
      </c>
      <c r="N1729" s="184">
        <v>6.5483000000000002</v>
      </c>
      <c r="O1729" s="184">
        <v>3.9104999999999999</v>
      </c>
      <c r="P1729" s="184">
        <v>5.2061000000000002</v>
      </c>
      <c r="Q1729" s="184">
        <v>6.5038999999999998</v>
      </c>
      <c r="R1729" s="184">
        <v>2.3860999999999999</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4.9491092592592576</v>
      </c>
      <c r="G1730" s="186">
        <v>4.9491092592592576</v>
      </c>
      <c r="H1730" s="186">
        <v>8.4426555555555574</v>
      </c>
      <c r="I1730" s="186">
        <v>5.9901148148148158</v>
      </c>
      <c r="J1730" s="186">
        <v>8.0109703703703712</v>
      </c>
      <c r="K1730" s="186">
        <v>7.5679981481481482</v>
      </c>
      <c r="L1730" s="186">
        <v>4.0633326923076929</v>
      </c>
      <c r="M1730" s="186">
        <v>5.9334519230769249</v>
      </c>
      <c r="N1730" s="186">
        <v>7.2551538461538492</v>
      </c>
      <c r="O1730" s="186">
        <v>6.8056260000000011</v>
      </c>
      <c r="P1730" s="186">
        <v>6.9025479166666655</v>
      </c>
      <c r="Q1730" s="186">
        <v>7.6867648148148175</v>
      </c>
      <c r="R1730" s="186">
        <v>6.18141153846154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4.5037000000000003</v>
      </c>
      <c r="G1731" s="186">
        <v>4.5037000000000003</v>
      </c>
      <c r="H1731" s="186">
        <v>8.3030000000000008</v>
      </c>
      <c r="I1731" s="186">
        <v>5.8255999999999997</v>
      </c>
      <c r="J1731" s="186">
        <v>7.9815000000000005</v>
      </c>
      <c r="K1731" s="186">
        <v>7.29725</v>
      </c>
      <c r="L1731" s="186">
        <v>3.4039000000000001</v>
      </c>
      <c r="M1731" s="186">
        <v>5.5022500000000001</v>
      </c>
      <c r="N1731" s="186">
        <v>6.6138999999999992</v>
      </c>
      <c r="O1731" s="186">
        <v>8.0419499999999999</v>
      </c>
      <c r="P1731" s="186">
        <v>7.5000999999999998</v>
      </c>
      <c r="Q1731" s="186">
        <v>7.6967499999999998</v>
      </c>
      <c r="R1731" s="186">
        <v>8.0499500000000008</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44340</v>
      </c>
      <c r="E1734" s="184">
        <v>46.877200000000002</v>
      </c>
      <c r="F1734" s="184">
        <v>0.63870000000000005</v>
      </c>
      <c r="G1734" s="184">
        <v>0.63870000000000005</v>
      </c>
      <c r="H1734" s="184">
        <v>4.0278</v>
      </c>
      <c r="I1734" s="184">
        <v>3.4009</v>
      </c>
      <c r="J1734" s="184">
        <v>10.946199999999999</v>
      </c>
      <c r="K1734" s="184">
        <v>13.0885</v>
      </c>
      <c r="L1734" s="184">
        <v>38.636600000000001</v>
      </c>
      <c r="M1734" s="184">
        <v>57.531199999999998</v>
      </c>
      <c r="N1734" s="184">
        <v>121.65940000000001</v>
      </c>
      <c r="O1734" s="184">
        <v>5.2624000000000004</v>
      </c>
      <c r="P1734" s="184">
        <v>12.9232</v>
      </c>
      <c r="Q1734" s="184">
        <v>11.5793</v>
      </c>
      <c r="R1734" s="184">
        <v>15.715</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44340</v>
      </c>
      <c r="E1735" s="184">
        <v>50.996400000000001</v>
      </c>
      <c r="F1735" s="184">
        <v>0.64749999999999996</v>
      </c>
      <c r="G1735" s="184">
        <v>0.64749999999999996</v>
      </c>
      <c r="H1735" s="184">
        <v>4.0472999999999999</v>
      </c>
      <c r="I1735" s="184">
        <v>3.4418000000000002</v>
      </c>
      <c r="J1735" s="184">
        <v>11.0467</v>
      </c>
      <c r="K1735" s="184">
        <v>13.352499999999999</v>
      </c>
      <c r="L1735" s="184">
        <v>39.298699999999997</v>
      </c>
      <c r="M1735" s="184">
        <v>58.756999999999998</v>
      </c>
      <c r="N1735" s="184">
        <v>124.1679</v>
      </c>
      <c r="O1735" s="184">
        <v>6.4749999999999996</v>
      </c>
      <c r="P1735" s="184">
        <v>14.2029</v>
      </c>
      <c r="Q1735" s="184">
        <v>17.389199999999999</v>
      </c>
      <c r="R1735" s="184">
        <v>17.0349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44340</v>
      </c>
      <c r="E1736" s="184">
        <v>54</v>
      </c>
      <c r="F1736" s="184">
        <v>0.89690000000000003</v>
      </c>
      <c r="G1736" s="184">
        <v>0.89690000000000003</v>
      </c>
      <c r="H1736" s="184">
        <v>3.1913</v>
      </c>
      <c r="I1736" s="184">
        <v>4.6308999999999996</v>
      </c>
      <c r="J1736" s="184">
        <v>11.340199999999999</v>
      </c>
      <c r="K1736" s="184">
        <v>17.314800000000002</v>
      </c>
      <c r="L1736" s="184">
        <v>33.201799999999999</v>
      </c>
      <c r="M1736" s="184">
        <v>50.292200000000001</v>
      </c>
      <c r="N1736" s="184">
        <v>98.310699999999997</v>
      </c>
      <c r="O1736" s="184">
        <v>23.4299</v>
      </c>
      <c r="P1736" s="184">
        <v>21.780200000000001</v>
      </c>
      <c r="Q1736" s="184">
        <v>25.260300000000001</v>
      </c>
      <c r="R1736" s="184">
        <v>33.357599999999998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44340</v>
      </c>
      <c r="E1737" s="184">
        <v>49.22</v>
      </c>
      <c r="F1737" s="184">
        <v>0.88129999999999997</v>
      </c>
      <c r="G1737" s="184">
        <v>0.88129999999999997</v>
      </c>
      <c r="H1737" s="184">
        <v>3.1433</v>
      </c>
      <c r="I1737" s="184">
        <v>4.5677000000000003</v>
      </c>
      <c r="J1737" s="184">
        <v>11.1814</v>
      </c>
      <c r="K1737" s="184">
        <v>16.8566</v>
      </c>
      <c r="L1737" s="184">
        <v>32.1342</v>
      </c>
      <c r="M1737" s="184">
        <v>48.387099999999997</v>
      </c>
      <c r="N1737" s="184">
        <v>95.007900000000006</v>
      </c>
      <c r="O1737" s="184">
        <v>21.688199999999998</v>
      </c>
      <c r="P1737" s="184">
        <v>20.220199999999998</v>
      </c>
      <c r="Q1737" s="184">
        <v>23.7193</v>
      </c>
      <c r="R1737" s="184">
        <v>31.251999999999999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44340</v>
      </c>
      <c r="E1738" s="184">
        <v>21.89</v>
      </c>
      <c r="F1738" s="184">
        <v>1.2957000000000001</v>
      </c>
      <c r="G1738" s="184">
        <v>1.2957000000000001</v>
      </c>
      <c r="H1738" s="184">
        <v>4.2381000000000002</v>
      </c>
      <c r="I1738" s="184">
        <v>4.3375000000000004</v>
      </c>
      <c r="J1738" s="184">
        <v>12.0266</v>
      </c>
      <c r="K1738" s="184">
        <v>17.309799999999999</v>
      </c>
      <c r="L1738" s="184">
        <v>42.3277</v>
      </c>
      <c r="M1738" s="184">
        <v>58.853400000000001</v>
      </c>
      <c r="N1738" s="184">
        <v>124.0532</v>
      </c>
      <c r="O1738" s="184"/>
      <c r="P1738" s="184"/>
      <c r="Q1738" s="184">
        <v>38.041899999999998</v>
      </c>
      <c r="R1738" s="184">
        <v>42.961300000000001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44340</v>
      </c>
      <c r="E1739" s="184">
        <v>20.93</v>
      </c>
      <c r="F1739" s="184">
        <v>1.3069</v>
      </c>
      <c r="G1739" s="184">
        <v>1.3069</v>
      </c>
      <c r="H1739" s="184">
        <v>4.2331000000000003</v>
      </c>
      <c r="I1739" s="184">
        <v>4.2850000000000001</v>
      </c>
      <c r="J1739" s="184">
        <v>11.8653</v>
      </c>
      <c r="K1739" s="184">
        <v>16.796900000000001</v>
      </c>
      <c r="L1739" s="184">
        <v>41.037700000000001</v>
      </c>
      <c r="M1739" s="184">
        <v>56.779000000000003</v>
      </c>
      <c r="N1739" s="184">
        <v>120.08410000000001</v>
      </c>
      <c r="O1739" s="184"/>
      <c r="P1739" s="184"/>
      <c r="Q1739" s="184">
        <v>35.517800000000001</v>
      </c>
      <c r="R1739" s="184">
        <v>40.320399999999999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44340</v>
      </c>
      <c r="E1740" s="184">
        <v>18.48</v>
      </c>
      <c r="F1740" s="184">
        <v>1.2603</v>
      </c>
      <c r="G1740" s="184">
        <v>1.2603</v>
      </c>
      <c r="H1740" s="184">
        <v>3.7618999999999998</v>
      </c>
      <c r="I1740" s="184">
        <v>4.2888999999999999</v>
      </c>
      <c r="J1740" s="184">
        <v>14.356400000000001</v>
      </c>
      <c r="K1740" s="184">
        <v>18.766100000000002</v>
      </c>
      <c r="L1740" s="184">
        <v>43.034100000000002</v>
      </c>
      <c r="M1740" s="184">
        <v>58.354799999999997</v>
      </c>
      <c r="N1740" s="184">
        <v>120.52509999999999</v>
      </c>
      <c r="O1740" s="184"/>
      <c r="P1740" s="184"/>
      <c r="Q1740" s="184">
        <v>31.046700000000001</v>
      </c>
      <c r="R1740" s="184">
        <v>33.441200000000002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44340</v>
      </c>
      <c r="E1741" s="184">
        <v>17.760000000000002</v>
      </c>
      <c r="F1741" s="184">
        <v>1.2543</v>
      </c>
      <c r="G1741" s="184">
        <v>1.2543</v>
      </c>
      <c r="H1741" s="184">
        <v>3.6778</v>
      </c>
      <c r="I1741" s="184">
        <v>4.1642000000000001</v>
      </c>
      <c r="J1741" s="184">
        <v>14.212199999999999</v>
      </c>
      <c r="K1741" s="184">
        <v>18.2423</v>
      </c>
      <c r="L1741" s="184">
        <v>41.739800000000002</v>
      </c>
      <c r="M1741" s="184">
        <v>56.338000000000001</v>
      </c>
      <c r="N1741" s="184">
        <v>116.58540000000001</v>
      </c>
      <c r="O1741" s="184"/>
      <c r="P1741" s="184"/>
      <c r="Q1741" s="184">
        <v>28.773700000000002</v>
      </c>
      <c r="R1741" s="184">
        <v>31.199000000000002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44340</v>
      </c>
      <c r="E1742" s="184">
        <v>94.230999999999995</v>
      </c>
      <c r="F1742" s="184">
        <v>0.84009999999999996</v>
      </c>
      <c r="G1742" s="184">
        <v>0.84009999999999996</v>
      </c>
      <c r="H1742" s="184">
        <v>2.7433000000000001</v>
      </c>
      <c r="I1742" s="184">
        <v>4.8059000000000003</v>
      </c>
      <c r="J1742" s="184">
        <v>11.6812</v>
      </c>
      <c r="K1742" s="184">
        <v>15.4085</v>
      </c>
      <c r="L1742" s="184">
        <v>36.0854</v>
      </c>
      <c r="M1742" s="184">
        <v>49.3005</v>
      </c>
      <c r="N1742" s="184">
        <v>118.33450000000001</v>
      </c>
      <c r="O1742" s="184">
        <v>13.9114</v>
      </c>
      <c r="P1742" s="184">
        <v>16.3629</v>
      </c>
      <c r="Q1742" s="184">
        <v>22.171099999999999</v>
      </c>
      <c r="R1742" s="184">
        <v>27.564299999999999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44340</v>
      </c>
      <c r="E1743" s="184">
        <v>88.966999999999999</v>
      </c>
      <c r="F1743" s="184">
        <v>0.83189999999999997</v>
      </c>
      <c r="G1743" s="184">
        <v>0.83189999999999997</v>
      </c>
      <c r="H1743" s="184">
        <v>2.7250000000000001</v>
      </c>
      <c r="I1743" s="184">
        <v>4.7694000000000001</v>
      </c>
      <c r="J1743" s="184">
        <v>11.596500000000001</v>
      </c>
      <c r="K1743" s="184">
        <v>15.1557</v>
      </c>
      <c r="L1743" s="184">
        <v>35.473799999999997</v>
      </c>
      <c r="M1743" s="184">
        <v>48.305500000000002</v>
      </c>
      <c r="N1743" s="184">
        <v>116.37520000000001</v>
      </c>
      <c r="O1743" s="184">
        <v>12.992599999999999</v>
      </c>
      <c r="P1743" s="184">
        <v>15.565799999999999</v>
      </c>
      <c r="Q1743" s="184">
        <v>16.957599999999999</v>
      </c>
      <c r="R1743" s="184">
        <v>26.4407</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44340</v>
      </c>
      <c r="E1744" s="184">
        <v>20.498000000000001</v>
      </c>
      <c r="F1744" s="184">
        <v>1.0549999999999999</v>
      </c>
      <c r="G1744" s="184">
        <v>1.0549999999999999</v>
      </c>
      <c r="H1744" s="184">
        <v>4.9941000000000004</v>
      </c>
      <c r="I1744" s="184">
        <v>5.9438000000000004</v>
      </c>
      <c r="J1744" s="184">
        <v>14.131399999999999</v>
      </c>
      <c r="K1744" s="184">
        <v>15.860300000000001</v>
      </c>
      <c r="L1744" s="184">
        <v>45.293500000000002</v>
      </c>
      <c r="M1744" s="184">
        <v>61.401600000000002</v>
      </c>
      <c r="N1744" s="184">
        <v>120.8836</v>
      </c>
      <c r="O1744" s="184"/>
      <c r="P1744" s="184"/>
      <c r="Q1744" s="184">
        <v>36.751300000000001</v>
      </c>
      <c r="R1744" s="184">
        <v>34.421599999999998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44340</v>
      </c>
      <c r="E1745" s="184">
        <v>19.783999999999999</v>
      </c>
      <c r="F1745" s="184">
        <v>1.0419</v>
      </c>
      <c r="G1745" s="184">
        <v>1.0419</v>
      </c>
      <c r="H1745" s="184">
        <v>4.9604999999999997</v>
      </c>
      <c r="I1745" s="184">
        <v>5.8817000000000004</v>
      </c>
      <c r="J1745" s="184">
        <v>13.9763</v>
      </c>
      <c r="K1745" s="184">
        <v>15.4124</v>
      </c>
      <c r="L1745" s="184">
        <v>44.156199999999998</v>
      </c>
      <c r="M1745" s="184">
        <v>59.509799999999998</v>
      </c>
      <c r="N1745" s="184">
        <v>117.43049999999999</v>
      </c>
      <c r="O1745" s="184"/>
      <c r="P1745" s="184"/>
      <c r="Q1745" s="184">
        <v>34.653300000000002</v>
      </c>
      <c r="R1745" s="184">
        <v>32.343000000000004</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44340</v>
      </c>
      <c r="E1746" s="184">
        <v>73.177400000000006</v>
      </c>
      <c r="F1746" s="184">
        <v>1.2848999999999999</v>
      </c>
      <c r="G1746" s="184">
        <v>1.2848999999999999</v>
      </c>
      <c r="H1746" s="184">
        <v>4.0368000000000004</v>
      </c>
      <c r="I1746" s="184">
        <v>4.8483000000000001</v>
      </c>
      <c r="J1746" s="184">
        <v>10.995900000000001</v>
      </c>
      <c r="K1746" s="184">
        <v>10.1442</v>
      </c>
      <c r="L1746" s="184">
        <v>35.7044</v>
      </c>
      <c r="M1746" s="184">
        <v>54.8309</v>
      </c>
      <c r="N1746" s="184">
        <v>115.2587</v>
      </c>
      <c r="O1746" s="184">
        <v>7.3087999999999997</v>
      </c>
      <c r="P1746" s="184">
        <v>12.569000000000001</v>
      </c>
      <c r="Q1746" s="184">
        <v>13.825200000000001</v>
      </c>
      <c r="R1746" s="184">
        <v>16.602399999999999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44340</v>
      </c>
      <c r="E1747" s="184">
        <v>79.987399999999994</v>
      </c>
      <c r="F1747" s="184">
        <v>1.2918000000000001</v>
      </c>
      <c r="G1747" s="184">
        <v>1.2918000000000001</v>
      </c>
      <c r="H1747" s="184">
        <v>4.0533999999999999</v>
      </c>
      <c r="I1747" s="184">
        <v>4.8826999999999998</v>
      </c>
      <c r="J1747" s="184">
        <v>11.0749</v>
      </c>
      <c r="K1747" s="184">
        <v>10.3696</v>
      </c>
      <c r="L1747" s="184">
        <v>36.265000000000001</v>
      </c>
      <c r="M1747" s="184">
        <v>55.795099999999998</v>
      </c>
      <c r="N1747" s="184">
        <v>117.0745</v>
      </c>
      <c r="O1747" s="184">
        <v>8.3515999999999995</v>
      </c>
      <c r="P1747" s="184">
        <v>13.7913</v>
      </c>
      <c r="Q1747" s="184">
        <v>20.084099999999999</v>
      </c>
      <c r="R1747" s="184">
        <v>17.624400000000001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44340</v>
      </c>
      <c r="E1748" s="184">
        <v>65.846000000000004</v>
      </c>
      <c r="F1748" s="184">
        <v>1.1708000000000001</v>
      </c>
      <c r="G1748" s="184">
        <v>1.1708000000000001</v>
      </c>
      <c r="H1748" s="184">
        <v>4.4444999999999997</v>
      </c>
      <c r="I1748" s="184">
        <v>5.4785000000000004</v>
      </c>
      <c r="J1748" s="184">
        <v>12.719099999999999</v>
      </c>
      <c r="K1748" s="184">
        <v>15.208</v>
      </c>
      <c r="L1748" s="184">
        <v>44.206200000000003</v>
      </c>
      <c r="M1748" s="184">
        <v>57.281700000000001</v>
      </c>
      <c r="N1748" s="184">
        <v>123.9508</v>
      </c>
      <c r="O1748" s="184">
        <v>11.2354</v>
      </c>
      <c r="P1748" s="184">
        <v>19.679600000000001</v>
      </c>
      <c r="Q1748" s="184">
        <v>18.430299999999999</v>
      </c>
      <c r="R1748" s="184">
        <v>19.028099999999998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44340</v>
      </c>
      <c r="E1749" s="184">
        <v>60.206000000000003</v>
      </c>
      <c r="F1749" s="184">
        <v>1.1628000000000001</v>
      </c>
      <c r="G1749" s="184">
        <v>1.1628000000000001</v>
      </c>
      <c r="H1749" s="184">
        <v>4.4245999999999999</v>
      </c>
      <c r="I1749" s="184">
        <v>5.4377000000000004</v>
      </c>
      <c r="J1749" s="184">
        <v>12.622999999999999</v>
      </c>
      <c r="K1749" s="184">
        <v>14.9474</v>
      </c>
      <c r="L1749" s="184">
        <v>43.525300000000001</v>
      </c>
      <c r="M1749" s="184">
        <v>56.164200000000001</v>
      </c>
      <c r="N1749" s="184">
        <v>121.7696</v>
      </c>
      <c r="O1749" s="184">
        <v>9.9666999999999994</v>
      </c>
      <c r="P1749" s="184">
        <v>18.270600000000002</v>
      </c>
      <c r="Q1749" s="184">
        <v>14.629799999999999</v>
      </c>
      <c r="R1749" s="184">
        <v>17.842700000000001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44340</v>
      </c>
      <c r="E1750" s="184">
        <v>69.256900000000002</v>
      </c>
      <c r="F1750" s="184">
        <v>1.1584000000000001</v>
      </c>
      <c r="G1750" s="184">
        <v>1.1584000000000001</v>
      </c>
      <c r="H1750" s="184">
        <v>4.6340000000000003</v>
      </c>
      <c r="I1750" s="184">
        <v>4.9184999999999999</v>
      </c>
      <c r="J1750" s="184">
        <v>9.3744999999999994</v>
      </c>
      <c r="K1750" s="184">
        <v>10.5512</v>
      </c>
      <c r="L1750" s="184">
        <v>34.066800000000001</v>
      </c>
      <c r="M1750" s="184">
        <v>49.302399999999999</v>
      </c>
      <c r="N1750" s="184">
        <v>107.9075</v>
      </c>
      <c r="O1750" s="184">
        <v>5.7717000000000001</v>
      </c>
      <c r="P1750" s="184">
        <v>12.2582</v>
      </c>
      <c r="Q1750" s="184">
        <v>12.8361</v>
      </c>
      <c r="R1750" s="184">
        <v>18.821000000000002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44340</v>
      </c>
      <c r="E1751" s="184">
        <v>74.750699999999995</v>
      </c>
      <c r="F1751" s="184">
        <v>1.1701999999999999</v>
      </c>
      <c r="G1751" s="184">
        <v>1.1701999999999999</v>
      </c>
      <c r="H1751" s="184">
        <v>4.6623999999999999</v>
      </c>
      <c r="I1751" s="184">
        <v>4.9753999999999996</v>
      </c>
      <c r="J1751" s="184">
        <v>9.5055999999999994</v>
      </c>
      <c r="K1751" s="184">
        <v>10.9375</v>
      </c>
      <c r="L1751" s="184">
        <v>35.016800000000003</v>
      </c>
      <c r="M1751" s="184">
        <v>50.897799999999997</v>
      </c>
      <c r="N1751" s="184">
        <v>110.8963</v>
      </c>
      <c r="O1751" s="184">
        <v>7.0453000000000001</v>
      </c>
      <c r="P1751" s="184">
        <v>13.401199999999999</v>
      </c>
      <c r="Q1751" s="184">
        <v>16.531199999999998</v>
      </c>
      <c r="R1751" s="184">
        <v>20.494299999999999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44340</v>
      </c>
      <c r="E1752" s="184">
        <v>40.42</v>
      </c>
      <c r="F1752" s="184">
        <v>1.4303999999999999</v>
      </c>
      <c r="G1752" s="184">
        <v>1.4303999999999999</v>
      </c>
      <c r="H1752" s="184">
        <v>5.2603999999999997</v>
      </c>
      <c r="I1752" s="184">
        <v>6.1727999999999996</v>
      </c>
      <c r="J1752" s="184">
        <v>13.0313</v>
      </c>
      <c r="K1752" s="184">
        <v>12.8735</v>
      </c>
      <c r="L1752" s="184">
        <v>39.958399999999997</v>
      </c>
      <c r="M1752" s="184">
        <v>55.641100000000002</v>
      </c>
      <c r="N1752" s="184">
        <v>128.23259999999999</v>
      </c>
      <c r="O1752" s="184">
        <v>13.7403</v>
      </c>
      <c r="P1752" s="184">
        <v>16.348700000000001</v>
      </c>
      <c r="Q1752" s="184">
        <v>10.809200000000001</v>
      </c>
      <c r="R1752" s="184">
        <v>25.346599999999999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44340</v>
      </c>
      <c r="E1753" s="184">
        <v>43.18</v>
      </c>
      <c r="F1753" s="184">
        <v>1.4568000000000001</v>
      </c>
      <c r="G1753" s="184">
        <v>1.4568000000000001</v>
      </c>
      <c r="H1753" s="184">
        <v>5.2914000000000003</v>
      </c>
      <c r="I1753" s="184">
        <v>6.25</v>
      </c>
      <c r="J1753" s="184">
        <v>13.184799999999999</v>
      </c>
      <c r="K1753" s="184">
        <v>13.273899999999999</v>
      </c>
      <c r="L1753" s="184">
        <v>40.972900000000003</v>
      </c>
      <c r="M1753" s="184">
        <v>57.361499999999999</v>
      </c>
      <c r="N1753" s="184">
        <v>131.77670000000001</v>
      </c>
      <c r="O1753" s="184">
        <v>15.1769</v>
      </c>
      <c r="P1753" s="184">
        <v>17.452400000000001</v>
      </c>
      <c r="Q1753" s="184">
        <v>16.147600000000001</v>
      </c>
      <c r="R1753" s="184">
        <v>27.1523</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44340</v>
      </c>
      <c r="E1754" s="184">
        <v>13.87</v>
      </c>
      <c r="F1754" s="184">
        <v>0.87270000000000003</v>
      </c>
      <c r="G1754" s="184">
        <v>0.87270000000000003</v>
      </c>
      <c r="H1754" s="184">
        <v>3.5848</v>
      </c>
      <c r="I1754" s="184">
        <v>4.9962</v>
      </c>
      <c r="J1754" s="184">
        <v>10.2544</v>
      </c>
      <c r="K1754" s="184">
        <v>17.841999999999999</v>
      </c>
      <c r="L1754" s="184">
        <v>40.100999999999999</v>
      </c>
      <c r="M1754" s="184">
        <v>54.6265</v>
      </c>
      <c r="N1754" s="184">
        <v>103.9706</v>
      </c>
      <c r="O1754" s="184">
        <v>9.8528000000000002</v>
      </c>
      <c r="P1754" s="184"/>
      <c r="Q1754" s="184">
        <v>8.6897000000000002</v>
      </c>
      <c r="R1754" s="184">
        <v>21.4392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44340</v>
      </c>
      <c r="E1755" s="184">
        <v>14.86</v>
      </c>
      <c r="F1755" s="184">
        <v>0.88260000000000005</v>
      </c>
      <c r="G1755" s="184">
        <v>0.88260000000000005</v>
      </c>
      <c r="H1755" s="184">
        <v>3.5539999999999998</v>
      </c>
      <c r="I1755" s="184">
        <v>5.0176999999999996</v>
      </c>
      <c r="J1755" s="184">
        <v>10.3192</v>
      </c>
      <c r="K1755" s="184">
        <v>18.030200000000001</v>
      </c>
      <c r="L1755" s="184">
        <v>40.719700000000003</v>
      </c>
      <c r="M1755" s="184">
        <v>55.6021</v>
      </c>
      <c r="N1755" s="184">
        <v>106.1026</v>
      </c>
      <c r="O1755" s="184">
        <v>11.419700000000001</v>
      </c>
      <c r="P1755" s="184"/>
      <c r="Q1755" s="184">
        <v>10.6152</v>
      </c>
      <c r="R1755" s="184">
        <v>22.667400000000001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44340</v>
      </c>
      <c r="E1756" s="184">
        <v>18.59</v>
      </c>
      <c r="F1756" s="184">
        <v>1.3631</v>
      </c>
      <c r="G1756" s="184">
        <v>1.3631</v>
      </c>
      <c r="H1756" s="184">
        <v>4.3209999999999997</v>
      </c>
      <c r="I1756" s="184">
        <v>4.3795999999999999</v>
      </c>
      <c r="J1756" s="184">
        <v>11.450799999999999</v>
      </c>
      <c r="K1756" s="184">
        <v>13.0091</v>
      </c>
      <c r="L1756" s="184">
        <v>35.495600000000003</v>
      </c>
      <c r="M1756" s="184">
        <v>50.282899999999998</v>
      </c>
      <c r="N1756" s="184">
        <v>107.4777</v>
      </c>
      <c r="O1756" s="184"/>
      <c r="P1756" s="184"/>
      <c r="Q1756" s="184">
        <v>64.623199999999997</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44340</v>
      </c>
      <c r="E1757" s="184">
        <v>18.149999999999999</v>
      </c>
      <c r="F1757" s="184">
        <v>1.34</v>
      </c>
      <c r="G1757" s="184">
        <v>1.34</v>
      </c>
      <c r="H1757" s="184">
        <v>4.3102999999999998</v>
      </c>
      <c r="I1757" s="184">
        <v>4.3102999999999998</v>
      </c>
      <c r="J1757" s="184">
        <v>11.2814</v>
      </c>
      <c r="K1757" s="184">
        <v>12.523199999999999</v>
      </c>
      <c r="L1757" s="184">
        <v>34.245600000000003</v>
      </c>
      <c r="M1757" s="184">
        <v>48.1633</v>
      </c>
      <c r="N1757" s="184">
        <v>103.4753</v>
      </c>
      <c r="O1757" s="184"/>
      <c r="P1757" s="184"/>
      <c r="Q1757" s="184">
        <v>61.4833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44340</v>
      </c>
      <c r="E1758" s="184">
        <v>17.920000000000002</v>
      </c>
      <c r="F1758" s="184">
        <v>1.7025999999999999</v>
      </c>
      <c r="G1758" s="184">
        <v>1.7025999999999999</v>
      </c>
      <c r="H1758" s="184">
        <v>6.9851000000000001</v>
      </c>
      <c r="I1758" s="184">
        <v>8.8039000000000005</v>
      </c>
      <c r="J1758" s="184">
        <v>13.489599999999999</v>
      </c>
      <c r="K1758" s="184">
        <v>13.489599999999999</v>
      </c>
      <c r="L1758" s="184">
        <v>41.884399999999999</v>
      </c>
      <c r="M1758" s="184">
        <v>53.424700000000001</v>
      </c>
      <c r="N1758" s="184">
        <v>103.86799999999999</v>
      </c>
      <c r="O1758" s="184"/>
      <c r="P1758" s="184"/>
      <c r="Q1758" s="184">
        <v>25.5121</v>
      </c>
      <c r="R1758" s="184">
        <v>29.730899999999998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44340</v>
      </c>
      <c r="E1759" s="184">
        <v>17.18</v>
      </c>
      <c r="F1759" s="184">
        <v>1.6568000000000001</v>
      </c>
      <c r="G1759" s="184">
        <v>1.6568000000000001</v>
      </c>
      <c r="H1759" s="184">
        <v>6.9073000000000002</v>
      </c>
      <c r="I1759" s="184">
        <v>8.7341999999999995</v>
      </c>
      <c r="J1759" s="184">
        <v>13.2498</v>
      </c>
      <c r="K1759" s="184">
        <v>12.952</v>
      </c>
      <c r="L1759" s="184">
        <v>40.704300000000003</v>
      </c>
      <c r="M1759" s="184">
        <v>51.365600000000001</v>
      </c>
      <c r="N1759" s="184">
        <v>100.4667</v>
      </c>
      <c r="O1759" s="184"/>
      <c r="P1759" s="184"/>
      <c r="Q1759" s="184">
        <v>23.467099999999999</v>
      </c>
      <c r="R1759" s="184">
        <v>27.688600000000001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44340</v>
      </c>
      <c r="E1760" s="184">
        <v>14.612</v>
      </c>
      <c r="F1760" s="184">
        <v>1.2802</v>
      </c>
      <c r="G1760" s="184">
        <v>1.2802</v>
      </c>
      <c r="H1760" s="184">
        <v>5.1532999999999998</v>
      </c>
      <c r="I1760" s="184">
        <v>6.6593</v>
      </c>
      <c r="J1760" s="184">
        <v>13.706799999999999</v>
      </c>
      <c r="K1760" s="184">
        <v>15.061500000000001</v>
      </c>
      <c r="L1760" s="184">
        <v>39.112900000000003</v>
      </c>
      <c r="M1760" s="184">
        <v>50.366300000000003</v>
      </c>
      <c r="N1760" s="184">
        <v>112.06619999999999</v>
      </c>
      <c r="O1760" s="184"/>
      <c r="P1760" s="184"/>
      <c r="Q1760" s="184">
        <v>34.936</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44340</v>
      </c>
      <c r="E1761" s="184">
        <v>14.21</v>
      </c>
      <c r="F1761" s="184">
        <v>1.2613000000000001</v>
      </c>
      <c r="G1761" s="184">
        <v>1.2613000000000001</v>
      </c>
      <c r="H1761" s="184">
        <v>5.1074000000000002</v>
      </c>
      <c r="I1761" s="184">
        <v>6.5673000000000004</v>
      </c>
      <c r="J1761" s="184">
        <v>13.4893</v>
      </c>
      <c r="K1761" s="184">
        <v>14.437099999999999</v>
      </c>
      <c r="L1761" s="184">
        <v>37.619100000000003</v>
      </c>
      <c r="M1761" s="184">
        <v>47.928400000000003</v>
      </c>
      <c r="N1761" s="184">
        <v>107.4241</v>
      </c>
      <c r="O1761" s="184"/>
      <c r="P1761" s="184"/>
      <c r="Q1761" s="184">
        <v>31.994499999999999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44340</v>
      </c>
      <c r="E1762" s="184">
        <v>131.12200000000001</v>
      </c>
      <c r="F1762" s="184">
        <v>1.2072000000000001</v>
      </c>
      <c r="G1762" s="184">
        <v>1.2072000000000001</v>
      </c>
      <c r="H1762" s="184">
        <v>3.8039000000000001</v>
      </c>
      <c r="I1762" s="184">
        <v>4.5880000000000001</v>
      </c>
      <c r="J1762" s="184">
        <v>10.508800000000001</v>
      </c>
      <c r="K1762" s="184">
        <v>14.6753</v>
      </c>
      <c r="L1762" s="184">
        <v>45.191000000000003</v>
      </c>
      <c r="M1762" s="184">
        <v>67.829700000000003</v>
      </c>
      <c r="N1762" s="184">
        <v>140.1414</v>
      </c>
      <c r="O1762" s="184">
        <v>18.825099999999999</v>
      </c>
      <c r="P1762" s="184">
        <v>19.8931</v>
      </c>
      <c r="Q1762" s="184">
        <v>17.154699999999998</v>
      </c>
      <c r="R1762" s="184">
        <v>35.837699999999998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44340</v>
      </c>
      <c r="E1763" s="184">
        <v>145.90299999999999</v>
      </c>
      <c r="F1763" s="184">
        <v>1.2196</v>
      </c>
      <c r="G1763" s="184">
        <v>1.2196</v>
      </c>
      <c r="H1763" s="184">
        <v>3.8330000000000002</v>
      </c>
      <c r="I1763" s="184">
        <v>4.6470000000000002</v>
      </c>
      <c r="J1763" s="184">
        <v>10.6432</v>
      </c>
      <c r="K1763" s="184">
        <v>15.0863</v>
      </c>
      <c r="L1763" s="184">
        <v>46.256900000000002</v>
      </c>
      <c r="M1763" s="184">
        <v>69.682299999999998</v>
      </c>
      <c r="N1763" s="184">
        <v>143.67930000000001</v>
      </c>
      <c r="O1763" s="184">
        <v>20.440000000000001</v>
      </c>
      <c r="P1763" s="184">
        <v>21.602799999999998</v>
      </c>
      <c r="Q1763" s="184">
        <v>20.525700000000001</v>
      </c>
      <c r="R1763" s="184">
        <v>37.78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44340</v>
      </c>
      <c r="E1764" s="184">
        <v>36.734000000000002</v>
      </c>
      <c r="F1764" s="184">
        <v>0.90649999999999997</v>
      </c>
      <c r="G1764" s="184">
        <v>0.90649999999999997</v>
      </c>
      <c r="H1764" s="184">
        <v>3.0146999999999999</v>
      </c>
      <c r="I1764" s="184">
        <v>3.6659000000000002</v>
      </c>
      <c r="J1764" s="184">
        <v>11.6942</v>
      </c>
      <c r="K1764" s="184">
        <v>18.718900000000001</v>
      </c>
      <c r="L1764" s="184">
        <v>42.473700000000001</v>
      </c>
      <c r="M1764" s="184">
        <v>57.785299999999999</v>
      </c>
      <c r="N1764" s="184">
        <v>120.18819999999999</v>
      </c>
      <c r="O1764" s="184">
        <v>9.8682999999999996</v>
      </c>
      <c r="P1764" s="184">
        <v>19.8126</v>
      </c>
      <c r="Q1764" s="184">
        <v>20.305099999999999</v>
      </c>
      <c r="R1764" s="184">
        <v>20.999300000000002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44340</v>
      </c>
      <c r="E1765" s="184">
        <v>34.521999999999998</v>
      </c>
      <c r="F1765" s="184">
        <v>0.9002</v>
      </c>
      <c r="G1765" s="184">
        <v>0.9002</v>
      </c>
      <c r="H1765" s="184">
        <v>2.9954000000000001</v>
      </c>
      <c r="I1765" s="184">
        <v>3.6261000000000001</v>
      </c>
      <c r="J1765" s="184">
        <v>11.5953</v>
      </c>
      <c r="K1765" s="184">
        <v>18.416599999999999</v>
      </c>
      <c r="L1765" s="184">
        <v>41.739199999999997</v>
      </c>
      <c r="M1765" s="184">
        <v>56.548200000000001</v>
      </c>
      <c r="N1765" s="184">
        <v>117.85939999999999</v>
      </c>
      <c r="O1765" s="184">
        <v>8.6805000000000003</v>
      </c>
      <c r="P1765" s="184">
        <v>18.645399999999999</v>
      </c>
      <c r="Q1765" s="184">
        <v>19.248200000000001</v>
      </c>
      <c r="R1765" s="184">
        <v>19.672899999999998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44340</v>
      </c>
      <c r="E1766" s="184">
        <v>66.452399999999997</v>
      </c>
      <c r="F1766" s="184">
        <v>0.69840000000000002</v>
      </c>
      <c r="G1766" s="184">
        <v>0.69840000000000002</v>
      </c>
      <c r="H1766" s="184">
        <v>3.0939000000000001</v>
      </c>
      <c r="I1766" s="184">
        <v>3.9586000000000001</v>
      </c>
      <c r="J1766" s="184">
        <v>10.8222</v>
      </c>
      <c r="K1766" s="184">
        <v>16.683700000000002</v>
      </c>
      <c r="L1766" s="184">
        <v>44.913800000000002</v>
      </c>
      <c r="M1766" s="184">
        <v>58.133000000000003</v>
      </c>
      <c r="N1766" s="184">
        <v>126.82170000000001</v>
      </c>
      <c r="O1766" s="184">
        <v>15.169600000000001</v>
      </c>
      <c r="P1766" s="184">
        <v>21.2667</v>
      </c>
      <c r="Q1766" s="184">
        <v>19.3767</v>
      </c>
      <c r="R1766" s="184">
        <v>28.238900000000001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44340</v>
      </c>
      <c r="E1767" s="184">
        <v>71.918000000000006</v>
      </c>
      <c r="F1767" s="184">
        <v>0.70569999999999999</v>
      </c>
      <c r="G1767" s="184">
        <v>0.70569999999999999</v>
      </c>
      <c r="H1767" s="184">
        <v>3.113</v>
      </c>
      <c r="I1767" s="184">
        <v>3.9950999999999999</v>
      </c>
      <c r="J1767" s="184">
        <v>10.906000000000001</v>
      </c>
      <c r="K1767" s="184">
        <v>16.9391</v>
      </c>
      <c r="L1767" s="184">
        <v>45.547899999999998</v>
      </c>
      <c r="M1767" s="184">
        <v>59.1511</v>
      </c>
      <c r="N1767" s="184">
        <v>128.8109</v>
      </c>
      <c r="O1767" s="184">
        <v>16.251999999999999</v>
      </c>
      <c r="P1767" s="184">
        <v>22.540099999999999</v>
      </c>
      <c r="Q1767" s="184">
        <v>25.066199999999998</v>
      </c>
      <c r="R1767" s="184">
        <v>29.341699999999999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44340</v>
      </c>
      <c r="E1768" s="184">
        <v>19.170000000000002</v>
      </c>
      <c r="F1768" s="184">
        <v>1.0543</v>
      </c>
      <c r="G1768" s="184">
        <v>1.0543</v>
      </c>
      <c r="H1768" s="184">
        <v>4.1848000000000001</v>
      </c>
      <c r="I1768" s="184">
        <v>5.5035999999999996</v>
      </c>
      <c r="J1768" s="184">
        <v>13.971500000000001</v>
      </c>
      <c r="K1768" s="184">
        <v>17.391300000000001</v>
      </c>
      <c r="L1768" s="184">
        <v>41.789900000000003</v>
      </c>
      <c r="M1768" s="184">
        <v>57.907699999999998</v>
      </c>
      <c r="N1768" s="184">
        <v>122.6481</v>
      </c>
      <c r="O1768" s="184"/>
      <c r="P1768" s="184"/>
      <c r="Q1768" s="184">
        <v>37.729100000000003</v>
      </c>
      <c r="R1768" s="184">
        <v>36.965499999999999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44340</v>
      </c>
      <c r="E1769" s="184">
        <v>18.489999999999998</v>
      </c>
      <c r="F1769" s="184">
        <v>0.98309999999999997</v>
      </c>
      <c r="G1769" s="184">
        <v>0.98309999999999997</v>
      </c>
      <c r="H1769" s="184">
        <v>4.1104000000000003</v>
      </c>
      <c r="I1769" s="184">
        <v>5.4161999999999999</v>
      </c>
      <c r="J1769" s="184">
        <v>13.784599999999999</v>
      </c>
      <c r="K1769" s="184">
        <v>16.877400000000002</v>
      </c>
      <c r="L1769" s="184">
        <v>40.608400000000003</v>
      </c>
      <c r="M1769" s="184">
        <v>55.902200000000001</v>
      </c>
      <c r="N1769" s="184">
        <v>118.81659999999999</v>
      </c>
      <c r="O1769" s="184"/>
      <c r="P1769" s="184"/>
      <c r="Q1769" s="184">
        <v>35.303800000000003</v>
      </c>
      <c r="R1769" s="184">
        <v>34.517600000000002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44340</v>
      </c>
      <c r="E1770" s="184">
        <v>118.370200676501</v>
      </c>
      <c r="F1770" s="184">
        <v>0.36009999999999998</v>
      </c>
      <c r="G1770" s="184">
        <v>0.36009999999999998</v>
      </c>
      <c r="H1770" s="184">
        <v>1.2598</v>
      </c>
      <c r="I1770" s="184">
        <v>0.73580000000000001</v>
      </c>
      <c r="J1770" s="184">
        <v>15.9094</v>
      </c>
      <c r="K1770" s="184">
        <v>32.872100000000003</v>
      </c>
      <c r="L1770" s="184">
        <v>62.505299999999998</v>
      </c>
      <c r="M1770" s="184">
        <v>80.841399999999993</v>
      </c>
      <c r="N1770" s="184">
        <v>207.61609999999999</v>
      </c>
      <c r="O1770" s="184">
        <v>27.737100000000002</v>
      </c>
      <c r="P1770" s="184">
        <v>18.228200000000001</v>
      </c>
      <c r="Q1770" s="184">
        <v>10.5589</v>
      </c>
      <c r="R1770" s="184">
        <v>49.9617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44340</v>
      </c>
      <c r="E1771" s="184">
        <v>108.57470000000001</v>
      </c>
      <c r="F1771" s="184">
        <v>0.40889999999999999</v>
      </c>
      <c r="G1771" s="184">
        <v>0.40889999999999999</v>
      </c>
      <c r="H1771" s="184">
        <v>1.3213999999999999</v>
      </c>
      <c r="I1771" s="184">
        <v>0.81930000000000003</v>
      </c>
      <c r="J1771" s="184">
        <v>16.101400000000002</v>
      </c>
      <c r="K1771" s="184">
        <v>33.552999999999997</v>
      </c>
      <c r="L1771" s="184">
        <v>64.011600000000001</v>
      </c>
      <c r="M1771" s="184">
        <v>82.756200000000007</v>
      </c>
      <c r="N1771" s="184">
        <v>211.73740000000001</v>
      </c>
      <c r="O1771" s="184">
        <v>28.567399999999999</v>
      </c>
      <c r="P1771" s="184">
        <v>18.740200000000002</v>
      </c>
      <c r="Q1771" s="184">
        <v>14.8154</v>
      </c>
      <c r="R1771" s="184">
        <v>51.072899999999997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44340</v>
      </c>
      <c r="E1772" s="184">
        <v>96.030500000000004</v>
      </c>
      <c r="F1772" s="184">
        <v>0.67</v>
      </c>
      <c r="G1772" s="184">
        <v>0.67</v>
      </c>
      <c r="H1772" s="184">
        <v>3.3047</v>
      </c>
      <c r="I1772" s="184">
        <v>3.4298999999999999</v>
      </c>
      <c r="J1772" s="184">
        <v>9.2311999999999994</v>
      </c>
      <c r="K1772" s="184">
        <v>13.2521</v>
      </c>
      <c r="L1772" s="184">
        <v>33.302700000000002</v>
      </c>
      <c r="M1772" s="184">
        <v>49.541600000000003</v>
      </c>
      <c r="N1772" s="184">
        <v>107.7989</v>
      </c>
      <c r="O1772" s="184">
        <v>17.418900000000001</v>
      </c>
      <c r="P1772" s="184">
        <v>23.4925</v>
      </c>
      <c r="Q1772" s="184">
        <v>27.146699999999999</v>
      </c>
      <c r="R1772" s="184">
        <v>32.092500000000001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44340</v>
      </c>
      <c r="E1773" s="184">
        <v>87.432400000000001</v>
      </c>
      <c r="F1773" s="184">
        <v>0.66120000000000001</v>
      </c>
      <c r="G1773" s="184">
        <v>0.66120000000000001</v>
      </c>
      <c r="H1773" s="184">
        <v>3.2831999999999999</v>
      </c>
      <c r="I1773" s="184">
        <v>3.3841999999999999</v>
      </c>
      <c r="J1773" s="184">
        <v>9.1207999999999991</v>
      </c>
      <c r="K1773" s="184">
        <v>12.9445</v>
      </c>
      <c r="L1773" s="184">
        <v>32.589399999999998</v>
      </c>
      <c r="M1773" s="184">
        <v>48.3889</v>
      </c>
      <c r="N1773" s="184">
        <v>105.53319999999999</v>
      </c>
      <c r="O1773" s="184">
        <v>16.026599999999998</v>
      </c>
      <c r="P1773" s="184">
        <v>22.088899999999999</v>
      </c>
      <c r="Q1773" s="184">
        <v>20.337299999999999</v>
      </c>
      <c r="R1773" s="184">
        <v>30.5611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44340</v>
      </c>
      <c r="E1774" s="184">
        <v>121.17</v>
      </c>
      <c r="F1774" s="184">
        <v>0.79269999999999996</v>
      </c>
      <c r="G1774" s="184">
        <v>0.79269999999999996</v>
      </c>
      <c r="H1774" s="184">
        <v>4.5072999999999999</v>
      </c>
      <c r="I1774" s="184">
        <v>5.7266000000000004</v>
      </c>
      <c r="J1774" s="184">
        <v>12.124000000000001</v>
      </c>
      <c r="K1774" s="184">
        <v>17.6495</v>
      </c>
      <c r="L1774" s="184">
        <v>40.581299999999999</v>
      </c>
      <c r="M1774" s="184">
        <v>56.7393</v>
      </c>
      <c r="N1774" s="184">
        <v>122.998</v>
      </c>
      <c r="O1774" s="184">
        <v>7.3954000000000004</v>
      </c>
      <c r="P1774" s="184">
        <v>12.7064</v>
      </c>
      <c r="Q1774" s="184">
        <v>16.560099999999998</v>
      </c>
      <c r="R1774" s="184">
        <v>20.0929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44340</v>
      </c>
      <c r="E1775" s="184">
        <v>128.06989999999999</v>
      </c>
      <c r="F1775" s="184">
        <v>0.80120000000000002</v>
      </c>
      <c r="G1775" s="184">
        <v>0.80120000000000002</v>
      </c>
      <c r="H1775" s="184">
        <v>4.5275999999999996</v>
      </c>
      <c r="I1775" s="184">
        <v>5.7675000000000001</v>
      </c>
      <c r="J1775" s="184">
        <v>12.2209</v>
      </c>
      <c r="K1775" s="184">
        <v>17.9419</v>
      </c>
      <c r="L1775" s="184">
        <v>41.284100000000002</v>
      </c>
      <c r="M1775" s="184">
        <v>57.920099999999998</v>
      </c>
      <c r="N1775" s="184">
        <v>125.2491</v>
      </c>
      <c r="O1775" s="184">
        <v>8.3889999999999993</v>
      </c>
      <c r="P1775" s="184">
        <v>13.5913</v>
      </c>
      <c r="Q1775" s="184">
        <v>16.901499999999999</v>
      </c>
      <c r="R1775" s="184">
        <v>21.267099999999999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44340</v>
      </c>
      <c r="E1776" s="184">
        <v>18.077100000000002</v>
      </c>
      <c r="F1776" s="184">
        <v>7.4700000000000003E-2</v>
      </c>
      <c r="G1776" s="184">
        <v>7.4700000000000003E-2</v>
      </c>
      <c r="H1776" s="184">
        <v>3.6798000000000002</v>
      </c>
      <c r="I1776" s="184">
        <v>5.2892000000000001</v>
      </c>
      <c r="J1776" s="184">
        <v>14.192299999999999</v>
      </c>
      <c r="K1776" s="184">
        <v>18.4467</v>
      </c>
      <c r="L1776" s="184">
        <v>42.502099999999999</v>
      </c>
      <c r="M1776" s="184">
        <v>58.163200000000003</v>
      </c>
      <c r="N1776" s="184">
        <v>115.5937</v>
      </c>
      <c r="O1776" s="184"/>
      <c r="P1776" s="184"/>
      <c r="Q1776" s="184">
        <v>26.3489</v>
      </c>
      <c r="R1776" s="184">
        <v>29.544699999999999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44340</v>
      </c>
      <c r="E1777" s="184">
        <v>17.222200000000001</v>
      </c>
      <c r="F1777" s="184">
        <v>6.0400000000000002E-2</v>
      </c>
      <c r="G1777" s="184">
        <v>6.0400000000000002E-2</v>
      </c>
      <c r="H1777" s="184">
        <v>3.6444999999999999</v>
      </c>
      <c r="I1777" s="184">
        <v>5.2187000000000001</v>
      </c>
      <c r="J1777" s="184">
        <v>14.022600000000001</v>
      </c>
      <c r="K1777" s="184">
        <v>17.939299999999999</v>
      </c>
      <c r="L1777" s="184">
        <v>41.230400000000003</v>
      </c>
      <c r="M1777" s="184">
        <v>56.081600000000002</v>
      </c>
      <c r="N1777" s="184">
        <v>111.8248</v>
      </c>
      <c r="O1777" s="184"/>
      <c r="P1777" s="184"/>
      <c r="Q1777" s="184">
        <v>23.953900000000001</v>
      </c>
      <c r="R1777" s="184">
        <v>27.218599999999999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44340</v>
      </c>
      <c r="E1778" s="184">
        <v>24.74</v>
      </c>
      <c r="F1778" s="184">
        <v>0.97960000000000003</v>
      </c>
      <c r="G1778" s="184">
        <v>0.97960000000000003</v>
      </c>
      <c r="H1778" s="184">
        <v>3.9058999999999999</v>
      </c>
      <c r="I1778" s="184">
        <v>3.3416999999999999</v>
      </c>
      <c r="J1778" s="184">
        <v>9.3721999999999994</v>
      </c>
      <c r="K1778" s="184">
        <v>13.122999999999999</v>
      </c>
      <c r="L1778" s="184">
        <v>40.888399999999997</v>
      </c>
      <c r="M1778" s="184">
        <v>49.667299999999997</v>
      </c>
      <c r="N1778" s="184">
        <v>107.55029999999999</v>
      </c>
      <c r="O1778" s="184">
        <v>15.357200000000001</v>
      </c>
      <c r="P1778" s="184">
        <v>15.9101</v>
      </c>
      <c r="Q1778" s="184">
        <v>13.902100000000001</v>
      </c>
      <c r="R1778" s="184">
        <v>32.645800000000001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44340</v>
      </c>
      <c r="E1779" s="184">
        <v>23.42</v>
      </c>
      <c r="F1779" s="184">
        <v>0.99180000000000001</v>
      </c>
      <c r="G1779" s="184">
        <v>0.99180000000000001</v>
      </c>
      <c r="H1779" s="184">
        <v>3.9041999999999999</v>
      </c>
      <c r="I1779" s="184">
        <v>3.3083</v>
      </c>
      <c r="J1779" s="184">
        <v>9.2859999999999996</v>
      </c>
      <c r="K1779" s="184">
        <v>12.8675</v>
      </c>
      <c r="L1779" s="184">
        <v>40.407699999999998</v>
      </c>
      <c r="M1779" s="184">
        <v>48.792900000000003</v>
      </c>
      <c r="N1779" s="184">
        <v>106.16200000000001</v>
      </c>
      <c r="O1779" s="184">
        <v>14.612299999999999</v>
      </c>
      <c r="P1779" s="184">
        <v>15.018599999999999</v>
      </c>
      <c r="Q1779" s="184">
        <v>13.0082</v>
      </c>
      <c r="R1779" s="184">
        <v>31.711500000000001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44340</v>
      </c>
      <c r="E1780" s="184">
        <v>12.359400000000001</v>
      </c>
      <c r="F1780" s="184">
        <v>1.3365</v>
      </c>
      <c r="G1780" s="184">
        <v>1.3365</v>
      </c>
      <c r="H1780" s="184">
        <v>4.3620999999999999</v>
      </c>
      <c r="I1780" s="184">
        <v>5.1559999999999997</v>
      </c>
      <c r="J1780" s="184">
        <v>11.236700000000001</v>
      </c>
      <c r="K1780" s="184">
        <v>15.1114</v>
      </c>
      <c r="L1780" s="184"/>
      <c r="M1780" s="184"/>
      <c r="N1780" s="184"/>
      <c r="O1780" s="184"/>
      <c r="P1780" s="184"/>
      <c r="Q1780" s="184">
        <v>23.594000000000001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44340</v>
      </c>
      <c r="E1781" s="184">
        <v>12.253299999999999</v>
      </c>
      <c r="F1781" s="184">
        <v>1.3222</v>
      </c>
      <c r="G1781" s="184">
        <v>1.3222</v>
      </c>
      <c r="H1781" s="184">
        <v>4.3250999999999999</v>
      </c>
      <c r="I1781" s="184">
        <v>5.0819999999999999</v>
      </c>
      <c r="J1781" s="184">
        <v>11.061500000000001</v>
      </c>
      <c r="K1781" s="184">
        <v>14.5222</v>
      </c>
      <c r="L1781" s="184"/>
      <c r="M1781" s="184"/>
      <c r="N1781" s="184"/>
      <c r="O1781" s="184"/>
      <c r="P1781" s="184"/>
      <c r="Q1781" s="184">
        <v>22.533000000000001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1.0118791666666669</v>
      </c>
      <c r="G1782" s="186">
        <v>1.0118791666666669</v>
      </c>
      <c r="H1782" s="186">
        <v>4.0135187500000002</v>
      </c>
      <c r="I1782" s="186">
        <v>4.7835375000000004</v>
      </c>
      <c r="J1782" s="186">
        <v>11.99824166666667</v>
      </c>
      <c r="K1782" s="186">
        <v>15.921379166666663</v>
      </c>
      <c r="L1782" s="186">
        <v>40.866123913043481</v>
      </c>
      <c r="M1782" s="186">
        <v>56.188621739130433</v>
      </c>
      <c r="N1782" s="186">
        <v>120.35140217391304</v>
      </c>
      <c r="O1782" s="186">
        <v>13.612269999999999</v>
      </c>
      <c r="P1782" s="186">
        <v>17.441539285714285</v>
      </c>
      <c r="Q1782" s="186">
        <v>23.559283333333337</v>
      </c>
      <c r="R1782" s="186">
        <v>28.571697619047622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1.0481</v>
      </c>
      <c r="G1783" s="186">
        <v>1.0481</v>
      </c>
      <c r="H1783" s="186">
        <v>4.0420499999999997</v>
      </c>
      <c r="I1783" s="186">
        <v>4.8270999999999997</v>
      </c>
      <c r="J1783" s="186">
        <v>11.638850000000001</v>
      </c>
      <c r="K1783" s="186">
        <v>15.181850000000001</v>
      </c>
      <c r="L1783" s="186">
        <v>40.804050000000004</v>
      </c>
      <c r="M1783" s="186">
        <v>56.122900000000001</v>
      </c>
      <c r="N1783" s="186">
        <v>117.64494999999999</v>
      </c>
      <c r="O1783" s="186">
        <v>13.36645</v>
      </c>
      <c r="P1783" s="186">
        <v>17.840299999999999</v>
      </c>
      <c r="Q1783" s="186">
        <v>20.4315</v>
      </c>
      <c r="R1783" s="186">
        <v>28.790300000000002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44340</v>
      </c>
      <c r="E1786" s="184">
        <v>10.76</v>
      </c>
      <c r="F1786" s="184">
        <v>0.74909999999999999</v>
      </c>
      <c r="G1786" s="184">
        <v>0.74909999999999999</v>
      </c>
      <c r="H1786" s="184">
        <v>3.0651000000000002</v>
      </c>
      <c r="I1786" s="184">
        <v>2.6718000000000002</v>
      </c>
      <c r="J1786" s="184">
        <v>5.0781000000000001</v>
      </c>
      <c r="K1786" s="184">
        <v>1.1277999999999999</v>
      </c>
      <c r="L1786" s="184"/>
      <c r="M1786" s="184"/>
      <c r="N1786" s="184"/>
      <c r="O1786" s="184"/>
      <c r="P1786" s="184"/>
      <c r="Q1786" s="184">
        <v>7.6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44340</v>
      </c>
      <c r="E1787" s="184">
        <v>10.67</v>
      </c>
      <c r="F1787" s="184">
        <v>0.66039999999999999</v>
      </c>
      <c r="G1787" s="184">
        <v>0.66039999999999999</v>
      </c>
      <c r="H1787" s="184">
        <v>2.9923000000000002</v>
      </c>
      <c r="I1787" s="184">
        <v>2.5962000000000001</v>
      </c>
      <c r="J1787" s="184">
        <v>4.8133999999999997</v>
      </c>
      <c r="K1787" s="184">
        <v>0.66039999999999999</v>
      </c>
      <c r="L1787" s="184"/>
      <c r="M1787" s="184"/>
      <c r="N1787" s="184"/>
      <c r="O1787" s="184"/>
      <c r="P1787" s="184"/>
      <c r="Q1787" s="184">
        <v>6.7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44340</v>
      </c>
      <c r="E1788" s="184">
        <v>14.37</v>
      </c>
      <c r="F1788" s="184">
        <v>-6.9500000000000006E-2</v>
      </c>
      <c r="G1788" s="184">
        <v>-6.9500000000000006E-2</v>
      </c>
      <c r="H1788" s="184">
        <v>1.6984999999999999</v>
      </c>
      <c r="I1788" s="184">
        <v>-6.9500000000000006E-2</v>
      </c>
      <c r="J1788" s="184">
        <v>3.0108000000000001</v>
      </c>
      <c r="K1788" s="184">
        <v>1.4114</v>
      </c>
      <c r="L1788" s="184">
        <v>13.1496</v>
      </c>
      <c r="M1788" s="184">
        <v>31.593399999999999</v>
      </c>
      <c r="N1788" s="184">
        <v>55.519500000000001</v>
      </c>
      <c r="O1788" s="184"/>
      <c r="P1788" s="184"/>
      <c r="Q1788" s="184">
        <v>32.759599999999999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44340</v>
      </c>
      <c r="E1789" s="184">
        <v>14.08</v>
      </c>
      <c r="F1789" s="184">
        <v>-7.0999999999999994E-2</v>
      </c>
      <c r="G1789" s="184">
        <v>-7.0999999999999994E-2</v>
      </c>
      <c r="H1789" s="184">
        <v>1.7341</v>
      </c>
      <c r="I1789" s="184">
        <v>-7.0999999999999994E-2</v>
      </c>
      <c r="J1789" s="184">
        <v>2.9239999999999999</v>
      </c>
      <c r="K1789" s="184">
        <v>1.0768</v>
      </c>
      <c r="L1789" s="184">
        <v>12.2807</v>
      </c>
      <c r="M1789" s="184">
        <v>30.1294</v>
      </c>
      <c r="N1789" s="184">
        <v>53.043500000000002</v>
      </c>
      <c r="O1789" s="184"/>
      <c r="P1789" s="184"/>
      <c r="Q1789" s="184">
        <v>30.660900000000002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44340</v>
      </c>
      <c r="E1790" s="184">
        <v>12.17</v>
      </c>
      <c r="F1790" s="184">
        <v>8.2199999999999995E-2</v>
      </c>
      <c r="G1790" s="184">
        <v>8.2199999999999995E-2</v>
      </c>
      <c r="H1790" s="184">
        <v>1.5860000000000001</v>
      </c>
      <c r="I1790" s="184">
        <v>1.1637999999999999</v>
      </c>
      <c r="J1790" s="184">
        <v>5.0042999999999997</v>
      </c>
      <c r="K1790" s="184">
        <v>3.7511000000000001</v>
      </c>
      <c r="L1790" s="184">
        <v>12.7896</v>
      </c>
      <c r="M1790" s="184"/>
      <c r="N1790" s="184"/>
      <c r="O1790" s="184"/>
      <c r="P1790" s="184"/>
      <c r="Q1790" s="184">
        <v>21.7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44340</v>
      </c>
      <c r="E1791" s="184">
        <v>12.3</v>
      </c>
      <c r="F1791" s="184">
        <v>0.16289999999999999</v>
      </c>
      <c r="G1791" s="184">
        <v>0.16289999999999999</v>
      </c>
      <c r="H1791" s="184">
        <v>1.6529</v>
      </c>
      <c r="I1791" s="184">
        <v>1.2345999999999999</v>
      </c>
      <c r="J1791" s="184">
        <v>5.1281999999999996</v>
      </c>
      <c r="K1791" s="184">
        <v>4.149</v>
      </c>
      <c r="L1791" s="184">
        <v>13.6784</v>
      </c>
      <c r="M1791" s="184"/>
      <c r="N1791" s="184"/>
      <c r="O1791" s="184"/>
      <c r="P1791" s="184"/>
      <c r="Q1791" s="184">
        <v>23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44340</v>
      </c>
      <c r="E1792" s="184">
        <v>10.49</v>
      </c>
      <c r="F1792" s="184">
        <v>0.47889999999999999</v>
      </c>
      <c r="G1792" s="184">
        <v>0.47889999999999999</v>
      </c>
      <c r="H1792" s="184">
        <v>3.4517000000000002</v>
      </c>
      <c r="I1792" s="184">
        <v>3.0451999999999999</v>
      </c>
      <c r="J1792" s="184">
        <v>6.0667</v>
      </c>
      <c r="K1792" s="184"/>
      <c r="L1792" s="184"/>
      <c r="M1792" s="184"/>
      <c r="N1792" s="184"/>
      <c r="O1792" s="184"/>
      <c r="P1792" s="184"/>
      <c r="Q1792" s="184">
        <v>4.9000000000000004</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44340</v>
      </c>
      <c r="E1793" s="184">
        <v>10.46</v>
      </c>
      <c r="F1793" s="184">
        <v>0.4803</v>
      </c>
      <c r="G1793" s="184">
        <v>0.4803</v>
      </c>
      <c r="H1793" s="184">
        <v>3.4619</v>
      </c>
      <c r="I1793" s="184">
        <v>3.0541999999999998</v>
      </c>
      <c r="J1793" s="184">
        <v>5.8704000000000001</v>
      </c>
      <c r="K1793" s="184"/>
      <c r="L1793" s="184"/>
      <c r="M1793" s="184"/>
      <c r="N1793" s="184"/>
      <c r="O1793" s="184"/>
      <c r="P1793" s="184"/>
      <c r="Q1793" s="184">
        <v>4.5999999999999996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44340</v>
      </c>
      <c r="E1794" s="184">
        <v>11.034000000000001</v>
      </c>
      <c r="F1794" s="184">
        <v>0.18160000000000001</v>
      </c>
      <c r="G1794" s="184">
        <v>0.18160000000000001</v>
      </c>
      <c r="H1794" s="184">
        <v>1.7426999999999999</v>
      </c>
      <c r="I1794" s="184">
        <v>1.1921999999999999</v>
      </c>
      <c r="J1794" s="184">
        <v>5.1558000000000002</v>
      </c>
      <c r="K1794" s="184">
        <v>4.6769999999999996</v>
      </c>
      <c r="L1794" s="184"/>
      <c r="M1794" s="184"/>
      <c r="N1794" s="184"/>
      <c r="O1794" s="184"/>
      <c r="P1794" s="184"/>
      <c r="Q1794" s="184">
        <v>10.34</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44340</v>
      </c>
      <c r="E1795" s="184">
        <v>10.944000000000001</v>
      </c>
      <c r="F1795" s="184">
        <v>0.16470000000000001</v>
      </c>
      <c r="G1795" s="184">
        <v>0.16470000000000001</v>
      </c>
      <c r="H1795" s="184">
        <v>1.71</v>
      </c>
      <c r="I1795" s="184">
        <v>1.1180000000000001</v>
      </c>
      <c r="J1795" s="184">
        <v>5.0086000000000004</v>
      </c>
      <c r="K1795" s="184">
        <v>4.2186000000000003</v>
      </c>
      <c r="L1795" s="184"/>
      <c r="M1795" s="184"/>
      <c r="N1795" s="184"/>
      <c r="O1795" s="184"/>
      <c r="P1795" s="184"/>
      <c r="Q1795" s="184">
        <v>9.44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44340</v>
      </c>
      <c r="E1796" s="184">
        <v>25.847999999999999</v>
      </c>
      <c r="F1796" s="184">
        <v>0.15890000000000001</v>
      </c>
      <c r="G1796" s="184">
        <v>0.15890000000000001</v>
      </c>
      <c r="H1796" s="184">
        <v>1.9202999999999999</v>
      </c>
      <c r="I1796" s="184">
        <v>1.2773000000000001</v>
      </c>
      <c r="J1796" s="184">
        <v>5.1031000000000004</v>
      </c>
      <c r="K1796" s="184">
        <v>2.3317999999999999</v>
      </c>
      <c r="L1796" s="184">
        <v>14.6965</v>
      </c>
      <c r="M1796" s="184"/>
      <c r="N1796" s="184"/>
      <c r="O1796" s="184"/>
      <c r="P1796" s="184"/>
      <c r="Q1796" s="184">
        <v>15.8843</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44340</v>
      </c>
      <c r="E1797" s="184">
        <v>14.9543</v>
      </c>
      <c r="F1797" s="184">
        <v>0.16139999999999999</v>
      </c>
      <c r="G1797" s="184">
        <v>0.16139999999999999</v>
      </c>
      <c r="H1797" s="184">
        <v>0.79469999999999996</v>
      </c>
      <c r="I1797" s="184">
        <v>0.55740000000000001</v>
      </c>
      <c r="J1797" s="184">
        <v>7.5787000000000004</v>
      </c>
      <c r="K1797" s="184">
        <v>16.558199999999999</v>
      </c>
      <c r="L1797" s="184">
        <v>42.695099999999996</v>
      </c>
      <c r="M1797" s="184"/>
      <c r="N1797" s="184"/>
      <c r="O1797" s="184"/>
      <c r="P1797" s="184"/>
      <c r="Q1797" s="184">
        <v>49.542999999999999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44340</v>
      </c>
      <c r="E1798" s="184">
        <v>14.8482</v>
      </c>
      <c r="F1798" s="184">
        <v>0.15110000000000001</v>
      </c>
      <c r="G1798" s="184">
        <v>0.15110000000000001</v>
      </c>
      <c r="H1798" s="184">
        <v>0.77170000000000005</v>
      </c>
      <c r="I1798" s="184">
        <v>0.50219999999999998</v>
      </c>
      <c r="J1798" s="184">
        <v>7.4843000000000002</v>
      </c>
      <c r="K1798" s="184">
        <v>16.212199999999999</v>
      </c>
      <c r="L1798" s="184">
        <v>41.773299999999999</v>
      </c>
      <c r="M1798" s="184"/>
      <c r="N1798" s="184"/>
      <c r="O1798" s="184"/>
      <c r="P1798" s="184"/>
      <c r="Q1798" s="184">
        <v>48.481999999999999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44340</v>
      </c>
      <c r="E1799" s="184">
        <v>14.92</v>
      </c>
      <c r="F1799" s="184">
        <v>6.7100000000000007E-2</v>
      </c>
      <c r="G1799" s="184">
        <v>6.7100000000000007E-2</v>
      </c>
      <c r="H1799" s="184">
        <v>1.3587</v>
      </c>
      <c r="I1799" s="184">
        <v>1.2212000000000001</v>
      </c>
      <c r="J1799" s="184">
        <v>3.8273999999999999</v>
      </c>
      <c r="K1799" s="184">
        <v>3.2526000000000002</v>
      </c>
      <c r="L1799" s="184">
        <v>19.264600000000002</v>
      </c>
      <c r="M1799" s="184">
        <v>36.255699999999997</v>
      </c>
      <c r="N1799" s="184">
        <v>72.685199999999995</v>
      </c>
      <c r="O1799" s="184"/>
      <c r="P1799" s="184"/>
      <c r="Q1799" s="184">
        <v>23.8795</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44340</v>
      </c>
      <c r="E1800" s="184">
        <v>14.74</v>
      </c>
      <c r="F1800" s="184">
        <v>0</v>
      </c>
      <c r="G1800" s="184">
        <v>0</v>
      </c>
      <c r="H1800" s="184">
        <v>1.3058000000000001</v>
      </c>
      <c r="I1800" s="184">
        <v>1.1668000000000001</v>
      </c>
      <c r="J1800" s="184">
        <v>3.6568000000000001</v>
      </c>
      <c r="K1800" s="184">
        <v>3.0049000000000001</v>
      </c>
      <c r="L1800" s="184">
        <v>18.775200000000002</v>
      </c>
      <c r="M1800" s="184">
        <v>35.477899999999998</v>
      </c>
      <c r="N1800" s="184">
        <v>71.196299999999994</v>
      </c>
      <c r="O1800" s="184"/>
      <c r="P1800" s="184"/>
      <c r="Q1800" s="184">
        <v>23.077400000000001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44340</v>
      </c>
      <c r="E1801" s="184">
        <v>148.94990000000001</v>
      </c>
      <c r="F1801" s="184">
        <v>0.32669999999999999</v>
      </c>
      <c r="G1801" s="184">
        <v>0.32669999999999999</v>
      </c>
      <c r="H1801" s="184">
        <v>2.1025999999999998</v>
      </c>
      <c r="I1801" s="184">
        <v>1.3876999999999999</v>
      </c>
      <c r="J1801" s="184">
        <v>5.4260000000000002</v>
      </c>
      <c r="K1801" s="184">
        <v>1.1595</v>
      </c>
      <c r="L1801" s="184">
        <v>16.7682</v>
      </c>
      <c r="M1801" s="184">
        <v>32.005200000000002</v>
      </c>
      <c r="N1801" s="184">
        <v>66.483999999999995</v>
      </c>
      <c r="O1801" s="184">
        <v>14.3056</v>
      </c>
      <c r="P1801" s="184">
        <v>15.0543</v>
      </c>
      <c r="Q1801" s="184">
        <v>14.3719</v>
      </c>
      <c r="R1801" s="184">
        <v>14.796099999999999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44340</v>
      </c>
      <c r="E1802" s="184">
        <v>616.39414716342799</v>
      </c>
      <c r="F1802" s="184">
        <v>0.31990000000000002</v>
      </c>
      <c r="G1802" s="184">
        <v>0.31990000000000002</v>
      </c>
      <c r="H1802" s="184">
        <v>2.0863</v>
      </c>
      <c r="I1802" s="184">
        <v>1.3554999999999999</v>
      </c>
      <c r="J1802" s="184">
        <v>5.3518999999999997</v>
      </c>
      <c r="K1802" s="184">
        <v>0.95640000000000003</v>
      </c>
      <c r="L1802" s="184">
        <v>16.295100000000001</v>
      </c>
      <c r="M1802" s="184">
        <v>31.2258</v>
      </c>
      <c r="N1802" s="184">
        <v>65.174300000000002</v>
      </c>
      <c r="O1802" s="184">
        <v>13.3605</v>
      </c>
      <c r="P1802" s="184">
        <v>14.096399999999999</v>
      </c>
      <c r="Q1802" s="184">
        <v>14.511799999999999</v>
      </c>
      <c r="R1802" s="184">
        <v>13.904199999999999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0.23557058823529409</v>
      </c>
      <c r="G1803" s="186">
        <v>0.23557058823529409</v>
      </c>
      <c r="H1803" s="186">
        <v>1.9667823529411763</v>
      </c>
      <c r="I1803" s="186">
        <v>1.3766823529411762</v>
      </c>
      <c r="J1803" s="186">
        <v>5.0875588235294122</v>
      </c>
      <c r="K1803" s="186">
        <v>4.3031800000000002</v>
      </c>
      <c r="L1803" s="186">
        <v>20.196936363636365</v>
      </c>
      <c r="M1803" s="186">
        <v>32.781233333333333</v>
      </c>
      <c r="N1803" s="186">
        <v>64.017133333333334</v>
      </c>
      <c r="O1803" s="186">
        <v>13.83305</v>
      </c>
      <c r="P1803" s="186">
        <v>14.57535</v>
      </c>
      <c r="Q1803" s="186">
        <v>20.085317647058822</v>
      </c>
      <c r="R1803" s="186">
        <v>14.350149999999999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0.16289999999999999</v>
      </c>
      <c r="G1804" s="186">
        <v>0.16289999999999999</v>
      </c>
      <c r="H1804" s="186">
        <v>1.7341</v>
      </c>
      <c r="I1804" s="186">
        <v>1.2212000000000001</v>
      </c>
      <c r="J1804" s="186">
        <v>5.1031000000000004</v>
      </c>
      <c r="K1804" s="186">
        <v>3.0049000000000001</v>
      </c>
      <c r="L1804" s="186">
        <v>16.295100000000001</v>
      </c>
      <c r="M1804" s="186">
        <v>31.799300000000002</v>
      </c>
      <c r="N1804" s="186">
        <v>65.829149999999998</v>
      </c>
      <c r="O1804" s="186">
        <v>13.83305</v>
      </c>
      <c r="P1804" s="186">
        <v>14.57535</v>
      </c>
      <c r="Q1804" s="186">
        <v>15.8843</v>
      </c>
      <c r="R1804" s="186">
        <v>14.350149999999999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44340</v>
      </c>
      <c r="E1807" s="184">
        <v>245.864</v>
      </c>
      <c r="F1807" s="184">
        <v>3.9502000000000002</v>
      </c>
      <c r="G1807" s="184">
        <v>3.9502000000000002</v>
      </c>
      <c r="H1807" s="184">
        <v>4.7888999999999999</v>
      </c>
      <c r="I1807" s="184">
        <v>4.2751000000000001</v>
      </c>
      <c r="J1807" s="184">
        <v>4.3196000000000003</v>
      </c>
      <c r="K1807" s="184">
        <v>4.8845000000000001</v>
      </c>
      <c r="L1807" s="184">
        <v>3.8250000000000002</v>
      </c>
      <c r="M1807" s="184">
        <v>4.6124999999999998</v>
      </c>
      <c r="N1807" s="184">
        <v>5.7159000000000004</v>
      </c>
      <c r="O1807" s="184">
        <v>7.7420999999999998</v>
      </c>
      <c r="P1807" s="184">
        <v>7.6516000000000002</v>
      </c>
      <c r="Q1807" s="184">
        <v>7.8338000000000001</v>
      </c>
      <c r="R1807" s="184">
        <v>7.0057999999999998</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44340</v>
      </c>
      <c r="E1808" s="184">
        <v>429.774</v>
      </c>
      <c r="F1808" s="184">
        <v>4.1969000000000003</v>
      </c>
      <c r="G1808" s="184">
        <v>4.1969000000000003</v>
      </c>
      <c r="H1808" s="184">
        <v>4.9657999999999998</v>
      </c>
      <c r="I1808" s="184">
        <v>4.4816000000000003</v>
      </c>
      <c r="J1808" s="184">
        <v>4.6626000000000003</v>
      </c>
      <c r="K1808" s="184">
        <v>4.9863999999999997</v>
      </c>
      <c r="L1808" s="184">
        <v>3.9821</v>
      </c>
      <c r="M1808" s="184">
        <v>4.6647999999999996</v>
      </c>
      <c r="N1808" s="184">
        <v>5.6996000000000002</v>
      </c>
      <c r="O1808" s="184">
        <v>7.5294999999999996</v>
      </c>
      <c r="P1808" s="184">
        <v>7.5876999999999999</v>
      </c>
      <c r="Q1808" s="184">
        <v>8.3507999999999996</v>
      </c>
      <c r="R1808" s="184">
        <v>6.8569000000000004</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44340</v>
      </c>
      <c r="E1809" s="184">
        <v>425.5077</v>
      </c>
      <c r="F1809" s="184">
        <v>4.0244</v>
      </c>
      <c r="G1809" s="184">
        <v>4.0244</v>
      </c>
      <c r="H1809" s="184">
        <v>4.7946</v>
      </c>
      <c r="I1809" s="184">
        <v>4.3064999999999998</v>
      </c>
      <c r="J1809" s="184">
        <v>4.4897999999999998</v>
      </c>
      <c r="K1809" s="184">
        <v>4.8146000000000004</v>
      </c>
      <c r="L1809" s="184">
        <v>3.8187000000000002</v>
      </c>
      <c r="M1809" s="184">
        <v>4.5080999999999998</v>
      </c>
      <c r="N1809" s="184">
        <v>5.5430000000000001</v>
      </c>
      <c r="O1809" s="184">
        <v>7.3893000000000004</v>
      </c>
      <c r="P1809" s="184">
        <v>7.4474</v>
      </c>
      <c r="Q1809" s="184">
        <v>7.6702000000000004</v>
      </c>
      <c r="R1809" s="184">
        <v>6.7122999999999999</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44340</v>
      </c>
      <c r="E1810" s="184">
        <v>12.0434</v>
      </c>
      <c r="F1810" s="184">
        <v>3.7389999999999999</v>
      </c>
      <c r="G1810" s="184">
        <v>3.7389999999999999</v>
      </c>
      <c r="H1810" s="184">
        <v>3.9428999999999998</v>
      </c>
      <c r="I1810" s="184">
        <v>4.4888000000000003</v>
      </c>
      <c r="J1810" s="184">
        <v>4.4749999999999996</v>
      </c>
      <c r="K1810" s="184">
        <v>4.5274000000000001</v>
      </c>
      <c r="L1810" s="184">
        <v>4.1596000000000002</v>
      </c>
      <c r="M1810" s="184">
        <v>4.6668000000000003</v>
      </c>
      <c r="N1810" s="184">
        <v>5.1269</v>
      </c>
      <c r="O1810" s="184"/>
      <c r="P1810" s="184"/>
      <c r="Q1810" s="184">
        <v>7.1177999999999999</v>
      </c>
      <c r="R1810" s="184">
        <v>6.4297000000000004</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44340</v>
      </c>
      <c r="E1811" s="184">
        <v>11.757</v>
      </c>
      <c r="F1811" s="184">
        <v>2.7947000000000002</v>
      </c>
      <c r="G1811" s="184">
        <v>2.7947000000000002</v>
      </c>
      <c r="H1811" s="184">
        <v>3.0619999999999998</v>
      </c>
      <c r="I1811" s="184">
        <v>3.5973000000000002</v>
      </c>
      <c r="J1811" s="184">
        <v>3.5760000000000001</v>
      </c>
      <c r="K1811" s="184">
        <v>3.6282000000000001</v>
      </c>
      <c r="L1811" s="184">
        <v>3.254</v>
      </c>
      <c r="M1811" s="184">
        <v>3.7480000000000002</v>
      </c>
      <c r="N1811" s="184">
        <v>4.1901000000000002</v>
      </c>
      <c r="O1811" s="184"/>
      <c r="P1811" s="184"/>
      <c r="Q1811" s="184">
        <v>6.1685999999999996</v>
      </c>
      <c r="R1811" s="184">
        <v>5.4733999999999998</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44340</v>
      </c>
      <c r="E1812" s="184">
        <v>1202.8394000000001</v>
      </c>
      <c r="F1812" s="184">
        <v>2.9765000000000001</v>
      </c>
      <c r="G1812" s="184">
        <v>2.9765000000000001</v>
      </c>
      <c r="H1812" s="184">
        <v>4.0415999999999999</v>
      </c>
      <c r="I1812" s="184">
        <v>3.5510999999999999</v>
      </c>
      <c r="J1812" s="184">
        <v>4.1092000000000004</v>
      </c>
      <c r="K1812" s="184">
        <v>4.3446999999999996</v>
      </c>
      <c r="L1812" s="184">
        <v>3.5638000000000001</v>
      </c>
      <c r="M1812" s="184">
        <v>3.8115000000000001</v>
      </c>
      <c r="N1812" s="184">
        <v>3.8304999999999998</v>
      </c>
      <c r="O1812" s="184"/>
      <c r="P1812" s="184"/>
      <c r="Q1812" s="184">
        <v>6.3917000000000002</v>
      </c>
      <c r="R1812" s="184">
        <v>5.4630999999999998</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44340</v>
      </c>
      <c r="E1813" s="184">
        <v>1209.5586000000001</v>
      </c>
      <c r="F1813" s="184">
        <v>3.1673</v>
      </c>
      <c r="G1813" s="184">
        <v>3.1673</v>
      </c>
      <c r="H1813" s="184">
        <v>4.2320000000000002</v>
      </c>
      <c r="I1813" s="184">
        <v>3.7362000000000002</v>
      </c>
      <c r="J1813" s="184">
        <v>4.2975000000000003</v>
      </c>
      <c r="K1813" s="184">
        <v>4.5358000000000001</v>
      </c>
      <c r="L1813" s="184">
        <v>3.7574999999999998</v>
      </c>
      <c r="M1813" s="184">
        <v>4.0048000000000004</v>
      </c>
      <c r="N1813" s="184">
        <v>4.0236999999999998</v>
      </c>
      <c r="O1813" s="184"/>
      <c r="P1813" s="184"/>
      <c r="Q1813" s="184">
        <v>6.5907</v>
      </c>
      <c r="R1813" s="184">
        <v>5.6559999999999997</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44340</v>
      </c>
      <c r="E1814" s="184">
        <v>2582.6792</v>
      </c>
      <c r="F1814" s="184">
        <v>3.0577000000000001</v>
      </c>
      <c r="G1814" s="184">
        <v>3.0577000000000001</v>
      </c>
      <c r="H1814" s="184">
        <v>3.431</v>
      </c>
      <c r="I1814" s="184">
        <v>3.2069000000000001</v>
      </c>
      <c r="J1814" s="184">
        <v>3.3942000000000001</v>
      </c>
      <c r="K1814" s="184">
        <v>3.6246999999999998</v>
      </c>
      <c r="L1814" s="184">
        <v>3.2115</v>
      </c>
      <c r="M1814" s="184">
        <v>3.5411999999999999</v>
      </c>
      <c r="N1814" s="184">
        <v>3.9009999999999998</v>
      </c>
      <c r="O1814" s="184">
        <v>6.3926999999999996</v>
      </c>
      <c r="P1814" s="184">
        <v>7.1454000000000004</v>
      </c>
      <c r="Q1814" s="184">
        <v>8.0417000000000005</v>
      </c>
      <c r="R1814" s="184">
        <v>5.4866000000000001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44340</v>
      </c>
      <c r="E1815" s="184">
        <v>2533.3407999999999</v>
      </c>
      <c r="F1815" s="184">
        <v>2.8466999999999998</v>
      </c>
      <c r="G1815" s="184">
        <v>2.8466999999999998</v>
      </c>
      <c r="H1815" s="184">
        <v>3.2199</v>
      </c>
      <c r="I1815" s="184">
        <v>2.9956</v>
      </c>
      <c r="J1815" s="184">
        <v>3.1726999999999999</v>
      </c>
      <c r="K1815" s="184">
        <v>3.3866000000000001</v>
      </c>
      <c r="L1815" s="184">
        <v>2.9693999999999998</v>
      </c>
      <c r="M1815" s="184">
        <v>3.2970000000000002</v>
      </c>
      <c r="N1815" s="184">
        <v>3.6541000000000001</v>
      </c>
      <c r="O1815" s="184">
        <v>6.1506999999999996</v>
      </c>
      <c r="P1815" s="184">
        <v>6.9298999999999999</v>
      </c>
      <c r="Q1815" s="184">
        <v>7.4939999999999998</v>
      </c>
      <c r="R1815" s="184">
        <v>5.2363999999999997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44340</v>
      </c>
      <c r="E1816" s="184">
        <v>3180.9007000000001</v>
      </c>
      <c r="F1816" s="184">
        <v>3.0634000000000001</v>
      </c>
      <c r="G1816" s="184">
        <v>3.0634000000000001</v>
      </c>
      <c r="H1816" s="184">
        <v>3.4283999999999999</v>
      </c>
      <c r="I1816" s="184">
        <v>3.1798000000000002</v>
      </c>
      <c r="J1816" s="184">
        <v>3.1821999999999999</v>
      </c>
      <c r="K1816" s="184">
        <v>3.3683000000000001</v>
      </c>
      <c r="L1816" s="184">
        <v>3.0985999999999998</v>
      </c>
      <c r="M1816" s="184">
        <v>3.3189000000000002</v>
      </c>
      <c r="N1816" s="184">
        <v>3.7187999999999999</v>
      </c>
      <c r="O1816" s="184">
        <v>5.8625999999999996</v>
      </c>
      <c r="P1816" s="184">
        <v>6.2481999999999998</v>
      </c>
      <c r="Q1816" s="184">
        <v>7.4036999999999997</v>
      </c>
      <c r="R1816" s="184">
        <v>5.3022</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44340</v>
      </c>
      <c r="E1817" s="184">
        <v>3058.4940000000001</v>
      </c>
      <c r="F1817" s="184">
        <v>2.5543999999999998</v>
      </c>
      <c r="G1817" s="184">
        <v>2.5543999999999998</v>
      </c>
      <c r="H1817" s="184">
        <v>2.9142000000000001</v>
      </c>
      <c r="I1817" s="184">
        <v>2.6564999999999999</v>
      </c>
      <c r="J1817" s="184">
        <v>2.6358999999999999</v>
      </c>
      <c r="K1817" s="184">
        <v>2.8258999999999999</v>
      </c>
      <c r="L1817" s="184">
        <v>2.5232000000000001</v>
      </c>
      <c r="M1817" s="184">
        <v>2.7309999999999999</v>
      </c>
      <c r="N1817" s="184">
        <v>3.1223999999999998</v>
      </c>
      <c r="O1817" s="184">
        <v>5.2915999999999999</v>
      </c>
      <c r="P1817" s="184">
        <v>5.6082999999999998</v>
      </c>
      <c r="Q1817" s="184">
        <v>7.2580999999999998</v>
      </c>
      <c r="R1817" s="184">
        <v>4.6978</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44340</v>
      </c>
      <c r="E1818" s="184">
        <v>2869.7347</v>
      </c>
      <c r="F1818" s="184">
        <v>3.2374000000000001</v>
      </c>
      <c r="G1818" s="184">
        <v>3.2374000000000001</v>
      </c>
      <c r="H1818" s="184">
        <v>3.7349999999999999</v>
      </c>
      <c r="I1818" s="184">
        <v>3.8060999999999998</v>
      </c>
      <c r="J1818" s="184">
        <v>3.5646</v>
      </c>
      <c r="K1818" s="184">
        <v>3.9416000000000002</v>
      </c>
      <c r="L1818" s="184">
        <v>3.5550999999999999</v>
      </c>
      <c r="M1818" s="184">
        <v>3.8262</v>
      </c>
      <c r="N1818" s="184">
        <v>3.9836999999999998</v>
      </c>
      <c r="O1818" s="184">
        <v>6.0206999999999997</v>
      </c>
      <c r="P1818" s="184">
        <v>6.5092999999999996</v>
      </c>
      <c r="Q1818" s="184">
        <v>7.5361000000000002</v>
      </c>
      <c r="R1818" s="184">
        <v>5.7957000000000001</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44340</v>
      </c>
      <c r="E1819" s="184">
        <v>2718.0401999999999</v>
      </c>
      <c r="F1819" s="184">
        <v>2.5371999999999999</v>
      </c>
      <c r="G1819" s="184">
        <v>2.5371999999999999</v>
      </c>
      <c r="H1819" s="184">
        <v>3.0339999999999998</v>
      </c>
      <c r="I1819" s="184">
        <v>3.1048</v>
      </c>
      <c r="J1819" s="184">
        <v>2.8605</v>
      </c>
      <c r="K1819" s="184">
        <v>3.2387000000000001</v>
      </c>
      <c r="L1819" s="184">
        <v>2.8351000000000002</v>
      </c>
      <c r="M1819" s="184">
        <v>3.1019000000000001</v>
      </c>
      <c r="N1819" s="184">
        <v>3.2563</v>
      </c>
      <c r="O1819" s="184">
        <v>5.2519</v>
      </c>
      <c r="P1819" s="184">
        <v>5.7290000000000001</v>
      </c>
      <c r="Q1819" s="184">
        <v>6.9775999999999998</v>
      </c>
      <c r="R1819" s="184">
        <v>5.0446999999999997</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44340</v>
      </c>
      <c r="E1822" s="184">
        <v>29.883500000000002</v>
      </c>
      <c r="F1822" s="184">
        <v>11.165800000000001</v>
      </c>
      <c r="G1822" s="184">
        <v>11.165800000000001</v>
      </c>
      <c r="H1822" s="184">
        <v>-5.9954999999999998</v>
      </c>
      <c r="I1822" s="184">
        <v>-24.3384</v>
      </c>
      <c r="J1822" s="184">
        <v>-2.9359000000000002</v>
      </c>
      <c r="K1822" s="184">
        <v>5.65</v>
      </c>
      <c r="L1822" s="184">
        <v>5.8994999999999997</v>
      </c>
      <c r="M1822" s="184">
        <v>6.5814000000000004</v>
      </c>
      <c r="N1822" s="184">
        <v>7.6630000000000003</v>
      </c>
      <c r="O1822" s="184">
        <v>7.2077</v>
      </c>
      <c r="P1822" s="184">
        <v>7.7168000000000001</v>
      </c>
      <c r="Q1822" s="184">
        <v>8.4854000000000003</v>
      </c>
      <c r="R1822" s="184">
        <v>5.9459999999999997</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44340</v>
      </c>
      <c r="E1823" s="184">
        <v>30.068999999999999</v>
      </c>
      <c r="F1823" s="184">
        <v>11.177899999999999</v>
      </c>
      <c r="G1823" s="184">
        <v>11.177899999999999</v>
      </c>
      <c r="H1823" s="184">
        <v>-5.9931000000000001</v>
      </c>
      <c r="I1823" s="184">
        <v>-24.334399999999999</v>
      </c>
      <c r="J1823" s="184">
        <v>-2.9373</v>
      </c>
      <c r="K1823" s="184">
        <v>5.6553000000000004</v>
      </c>
      <c r="L1823" s="184">
        <v>5.9494999999999996</v>
      </c>
      <c r="M1823" s="184">
        <v>6.6470000000000002</v>
      </c>
      <c r="N1823" s="184">
        <v>7.7375999999999996</v>
      </c>
      <c r="O1823" s="184">
        <v>7.2948000000000004</v>
      </c>
      <c r="P1823" s="184">
        <v>7.8009000000000004</v>
      </c>
      <c r="Q1823" s="184">
        <v>8.6715</v>
      </c>
      <c r="R1823" s="184">
        <v>6.0357000000000003</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44340</v>
      </c>
      <c r="E1824" s="184">
        <v>12.0144</v>
      </c>
      <c r="F1824" s="184">
        <v>3.6467000000000001</v>
      </c>
      <c r="G1824" s="184">
        <v>3.6467000000000001</v>
      </c>
      <c r="H1824" s="184">
        <v>4.2131999999999996</v>
      </c>
      <c r="I1824" s="184">
        <v>3.7160000000000002</v>
      </c>
      <c r="J1824" s="184">
        <v>4.2192999999999996</v>
      </c>
      <c r="K1824" s="184">
        <v>4.5279999999999996</v>
      </c>
      <c r="L1824" s="184">
        <v>3.8940000000000001</v>
      </c>
      <c r="M1824" s="184">
        <v>4.3989000000000003</v>
      </c>
      <c r="N1824" s="184">
        <v>5.0987</v>
      </c>
      <c r="O1824" s="184"/>
      <c r="P1824" s="184"/>
      <c r="Q1824" s="184">
        <v>7.1269</v>
      </c>
      <c r="R1824" s="184">
        <v>6.4507000000000003</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44340</v>
      </c>
      <c r="E1825" s="184">
        <v>11.9139</v>
      </c>
      <c r="F1825" s="184">
        <v>3.2688000000000001</v>
      </c>
      <c r="G1825" s="184">
        <v>3.2688000000000001</v>
      </c>
      <c r="H1825" s="184">
        <v>3.8980999999999999</v>
      </c>
      <c r="I1825" s="184">
        <v>3.3963000000000001</v>
      </c>
      <c r="J1825" s="184">
        <v>3.847</v>
      </c>
      <c r="K1825" s="184">
        <v>4.1447000000000003</v>
      </c>
      <c r="L1825" s="184">
        <v>3.5464000000000002</v>
      </c>
      <c r="M1825" s="184">
        <v>4.0609000000000002</v>
      </c>
      <c r="N1825" s="184">
        <v>4.7622</v>
      </c>
      <c r="O1825" s="184"/>
      <c r="P1825" s="184"/>
      <c r="Q1825" s="184">
        <v>6.7899000000000003</v>
      </c>
      <c r="R1825" s="184">
        <v>6.1172000000000004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44340</v>
      </c>
      <c r="E1826" s="184">
        <v>1066.9458999999999</v>
      </c>
      <c r="F1826" s="184">
        <v>3.1698</v>
      </c>
      <c r="G1826" s="184">
        <v>3.1698</v>
      </c>
      <c r="H1826" s="184">
        <v>3.5950000000000002</v>
      </c>
      <c r="I1826" s="184">
        <v>3.5952999999999999</v>
      </c>
      <c r="J1826" s="184">
        <v>3.5922999999999998</v>
      </c>
      <c r="K1826" s="184">
        <v>4.0411000000000001</v>
      </c>
      <c r="L1826" s="184">
        <v>3.5836000000000001</v>
      </c>
      <c r="M1826" s="184">
        <v>3.8372000000000002</v>
      </c>
      <c r="N1826" s="184">
        <v>4.2510000000000003</v>
      </c>
      <c r="O1826" s="184"/>
      <c r="P1826" s="184"/>
      <c r="Q1826" s="184">
        <v>5.0401999999999996</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44340</v>
      </c>
      <c r="E1827" s="184">
        <v>1063.2938999999999</v>
      </c>
      <c r="F1827" s="184">
        <v>2.9117000000000002</v>
      </c>
      <c r="G1827" s="184">
        <v>2.9117000000000002</v>
      </c>
      <c r="H1827" s="184">
        <v>3.3363</v>
      </c>
      <c r="I1827" s="184">
        <v>3.3357000000000001</v>
      </c>
      <c r="J1827" s="184">
        <v>3.3323999999999998</v>
      </c>
      <c r="K1827" s="184">
        <v>3.7751999999999999</v>
      </c>
      <c r="L1827" s="184">
        <v>3.3125</v>
      </c>
      <c r="M1827" s="184">
        <v>3.5642</v>
      </c>
      <c r="N1827" s="184">
        <v>3.9775</v>
      </c>
      <c r="O1827" s="184"/>
      <c r="P1827" s="184"/>
      <c r="Q1827" s="184">
        <v>4.7671999999999999</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44340</v>
      </c>
      <c r="E1828" s="184">
        <v>21.704000000000001</v>
      </c>
      <c r="F1828" s="184">
        <v>3.3083</v>
      </c>
      <c r="G1828" s="184">
        <v>3.3083</v>
      </c>
      <c r="H1828" s="184">
        <v>4.5686999999999998</v>
      </c>
      <c r="I1828" s="184">
        <v>4.2230999999999996</v>
      </c>
      <c r="J1828" s="184">
        <v>4.1210000000000004</v>
      </c>
      <c r="K1828" s="184">
        <v>4.4736000000000002</v>
      </c>
      <c r="L1828" s="184">
        <v>4.0141</v>
      </c>
      <c r="M1828" s="184">
        <v>4.6824000000000003</v>
      </c>
      <c r="N1828" s="184">
        <v>5.6125999999999996</v>
      </c>
      <c r="O1828" s="184">
        <v>7.1672000000000002</v>
      </c>
      <c r="P1828" s="184">
        <v>7.4090999999999996</v>
      </c>
      <c r="Q1828" s="184">
        <v>8.0025999999999993</v>
      </c>
      <c r="R1828" s="184">
        <v>6.6002999999999998</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44340</v>
      </c>
      <c r="E1829" s="184">
        <v>23.043199999999999</v>
      </c>
      <c r="F1829" s="184">
        <v>3.9083999999999999</v>
      </c>
      <c r="G1829" s="184">
        <v>3.9083999999999999</v>
      </c>
      <c r="H1829" s="184">
        <v>5.1643999999999997</v>
      </c>
      <c r="I1829" s="184">
        <v>4.806</v>
      </c>
      <c r="J1829" s="184">
        <v>4.7042000000000002</v>
      </c>
      <c r="K1829" s="184">
        <v>5.0609999999999999</v>
      </c>
      <c r="L1829" s="184">
        <v>4.6071999999999997</v>
      </c>
      <c r="M1829" s="184">
        <v>5.2847999999999997</v>
      </c>
      <c r="N1829" s="184">
        <v>6.2453000000000003</v>
      </c>
      <c r="O1829" s="184">
        <v>7.7893999999999997</v>
      </c>
      <c r="P1829" s="184">
        <v>8.1471</v>
      </c>
      <c r="Q1829" s="184">
        <v>8.7573000000000008</v>
      </c>
      <c r="R1829" s="184">
        <v>7.2257999999999996</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44340</v>
      </c>
      <c r="E1830" s="184">
        <v>2177.9459999999999</v>
      </c>
      <c r="F1830" s="184">
        <v>2.5478999999999998</v>
      </c>
      <c r="G1830" s="184">
        <v>2.5478999999999998</v>
      </c>
      <c r="H1830" s="184">
        <v>2.4681000000000002</v>
      </c>
      <c r="I1830" s="184">
        <v>2.6766999999999999</v>
      </c>
      <c r="J1830" s="184">
        <v>3.4565999999999999</v>
      </c>
      <c r="K1830" s="184">
        <v>3.0186999999999999</v>
      </c>
      <c r="L1830" s="184">
        <v>3.5691000000000002</v>
      </c>
      <c r="M1830" s="184">
        <v>4.0151000000000003</v>
      </c>
      <c r="N1830" s="184">
        <v>4.4775999999999998</v>
      </c>
      <c r="O1830" s="184">
        <v>5.9329000000000001</v>
      </c>
      <c r="P1830" s="184">
        <v>6.1306000000000003</v>
      </c>
      <c r="Q1830" s="184">
        <v>7.5247999999999999</v>
      </c>
      <c r="R1830" s="184">
        <v>6.1116999999999999</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44340</v>
      </c>
      <c r="E1831" s="184">
        <v>2279.777</v>
      </c>
      <c r="F1831" s="184">
        <v>2.8681000000000001</v>
      </c>
      <c r="G1831" s="184">
        <v>2.8681000000000001</v>
      </c>
      <c r="H1831" s="184">
        <v>2.7884000000000002</v>
      </c>
      <c r="I1831" s="184">
        <v>2.9971000000000001</v>
      </c>
      <c r="J1831" s="184">
        <v>3.7776000000000001</v>
      </c>
      <c r="K1831" s="184">
        <v>3.3416000000000001</v>
      </c>
      <c r="L1831" s="184">
        <v>3.895</v>
      </c>
      <c r="M1831" s="184">
        <v>4.3662999999999998</v>
      </c>
      <c r="N1831" s="184">
        <v>4.8510999999999997</v>
      </c>
      <c r="O1831" s="184">
        <v>6.4280999999999997</v>
      </c>
      <c r="P1831" s="184">
        <v>6.8025000000000002</v>
      </c>
      <c r="Q1831" s="184">
        <v>7.6624999999999996</v>
      </c>
      <c r="R1831" s="184">
        <v>6.5381</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44340</v>
      </c>
      <c r="E1832" s="184">
        <v>12.035</v>
      </c>
      <c r="F1832" s="184">
        <v>3.2359</v>
      </c>
      <c r="G1832" s="184">
        <v>3.2359</v>
      </c>
      <c r="H1832" s="184">
        <v>3.3816000000000002</v>
      </c>
      <c r="I1832" s="184">
        <v>3.2317999999999998</v>
      </c>
      <c r="J1832" s="184">
        <v>3.5030000000000001</v>
      </c>
      <c r="K1832" s="184">
        <v>3.7898999999999998</v>
      </c>
      <c r="L1832" s="184">
        <v>3.3073999999999999</v>
      </c>
      <c r="M1832" s="184">
        <v>3.5876000000000001</v>
      </c>
      <c r="N1832" s="184">
        <v>3.9809999999999999</v>
      </c>
      <c r="O1832" s="184"/>
      <c r="P1832" s="184"/>
      <c r="Q1832" s="184">
        <v>6.7103000000000002</v>
      </c>
      <c r="R1832" s="184">
        <v>5.8944000000000001</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44340</v>
      </c>
      <c r="E1833" s="184">
        <v>11.979799999999999</v>
      </c>
      <c r="F1833" s="184">
        <v>3.0476000000000001</v>
      </c>
      <c r="G1833" s="184">
        <v>3.0476000000000001</v>
      </c>
      <c r="H1833" s="184">
        <v>3.2665000000000002</v>
      </c>
      <c r="I1833" s="184">
        <v>3.0722</v>
      </c>
      <c r="J1833" s="184">
        <v>3.3512</v>
      </c>
      <c r="K1833" s="184">
        <v>3.6333000000000002</v>
      </c>
      <c r="L1833" s="184">
        <v>3.1473</v>
      </c>
      <c r="M1833" s="184">
        <v>3.4258999999999999</v>
      </c>
      <c r="N1833" s="184">
        <v>3.8172000000000001</v>
      </c>
      <c r="O1833" s="184"/>
      <c r="P1833" s="184"/>
      <c r="Q1833" s="184">
        <v>6.5384000000000002</v>
      </c>
      <c r="R1833" s="184">
        <v>5.7332999999999998</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44340</v>
      </c>
      <c r="E1836" s="184">
        <v>2140.1369</v>
      </c>
      <c r="F1836" s="184">
        <v>2.5127000000000002</v>
      </c>
      <c r="G1836" s="184">
        <v>2.5127000000000002</v>
      </c>
      <c r="H1836" s="184">
        <v>2.9761000000000002</v>
      </c>
      <c r="I1836" s="184">
        <v>2.8491</v>
      </c>
      <c r="J1836" s="184">
        <v>3.0415000000000001</v>
      </c>
      <c r="K1836" s="184">
        <v>3.3529</v>
      </c>
      <c r="L1836" s="184">
        <v>2.9619</v>
      </c>
      <c r="M1836" s="184">
        <v>3.1772</v>
      </c>
      <c r="N1836" s="184">
        <v>3.5324</v>
      </c>
      <c r="O1836" s="184">
        <v>6.1973000000000003</v>
      </c>
      <c r="P1836" s="184">
        <v>6.7138999999999998</v>
      </c>
      <c r="Q1836" s="184">
        <v>7.5861999999999998</v>
      </c>
      <c r="R1836" s="184">
        <v>5.3269000000000002</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44340</v>
      </c>
      <c r="E1837" s="184">
        <v>2235.1646000000001</v>
      </c>
      <c r="F1837" s="184">
        <v>3.1623000000000001</v>
      </c>
      <c r="G1837" s="184">
        <v>3.1623000000000001</v>
      </c>
      <c r="H1837" s="184">
        <v>3.6259000000000001</v>
      </c>
      <c r="I1837" s="184">
        <v>3.4996</v>
      </c>
      <c r="J1837" s="184">
        <v>3.6934</v>
      </c>
      <c r="K1837" s="184">
        <v>4.0084999999999997</v>
      </c>
      <c r="L1837" s="184">
        <v>3.6221000000000001</v>
      </c>
      <c r="M1837" s="184">
        <v>3.8437999999999999</v>
      </c>
      <c r="N1837" s="184">
        <v>4.2072000000000003</v>
      </c>
      <c r="O1837" s="184">
        <v>6.7986000000000004</v>
      </c>
      <c r="P1837" s="184">
        <v>7.2470999999999997</v>
      </c>
      <c r="Q1837" s="184">
        <v>7.9142999999999999</v>
      </c>
      <c r="R1837" s="184">
        <v>5.9581999999999997</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44340</v>
      </c>
      <c r="E1840" s="184">
        <v>33.895699999999998</v>
      </c>
      <c r="F1840" s="184">
        <v>2.9081000000000001</v>
      </c>
      <c r="G1840" s="184">
        <v>2.9081000000000001</v>
      </c>
      <c r="H1840" s="184">
        <v>3.6638000000000002</v>
      </c>
      <c r="I1840" s="184">
        <v>3.3963999999999999</v>
      </c>
      <c r="J1840" s="184">
        <v>3.2637999999999998</v>
      </c>
      <c r="K1840" s="184">
        <v>3.5908000000000002</v>
      </c>
      <c r="L1840" s="184">
        <v>3.1215999999999999</v>
      </c>
      <c r="M1840" s="184">
        <v>3.5777999999999999</v>
      </c>
      <c r="N1840" s="184">
        <v>4.2005999999999997</v>
      </c>
      <c r="O1840" s="184">
        <v>6.5732999999999997</v>
      </c>
      <c r="P1840" s="184">
        <v>6.7752999999999997</v>
      </c>
      <c r="Q1840" s="184">
        <v>7.5416999999999996</v>
      </c>
      <c r="R1840" s="184">
        <v>5.7759999999999998</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44340</v>
      </c>
      <c r="E1841" s="184">
        <v>34.8752</v>
      </c>
      <c r="F1841" s="184">
        <v>3.35</v>
      </c>
      <c r="G1841" s="184">
        <v>3.35</v>
      </c>
      <c r="H1841" s="184">
        <v>4.0998999999999999</v>
      </c>
      <c r="I1841" s="184">
        <v>3.8332000000000002</v>
      </c>
      <c r="J1841" s="184">
        <v>3.7050999999999998</v>
      </c>
      <c r="K1841" s="184">
        <v>4.0339999999999998</v>
      </c>
      <c r="L1841" s="184">
        <v>3.5684</v>
      </c>
      <c r="M1841" s="184">
        <v>4.0297999999999998</v>
      </c>
      <c r="N1841" s="184">
        <v>4.6597999999999997</v>
      </c>
      <c r="O1841" s="184">
        <v>7.0130999999999997</v>
      </c>
      <c r="P1841" s="184">
        <v>7.1890000000000001</v>
      </c>
      <c r="Q1841" s="184">
        <v>7.9935</v>
      </c>
      <c r="R1841" s="184">
        <v>6.2378999999999998</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44340</v>
      </c>
      <c r="E1842" s="184">
        <v>34.398600000000002</v>
      </c>
      <c r="F1842" s="184">
        <v>3.0072000000000001</v>
      </c>
      <c r="G1842" s="184">
        <v>3.0072000000000001</v>
      </c>
      <c r="H1842" s="184">
        <v>3.2763</v>
      </c>
      <c r="I1842" s="184">
        <v>3.3391000000000002</v>
      </c>
      <c r="J1842" s="184">
        <v>3.1987999999999999</v>
      </c>
      <c r="K1842" s="184">
        <v>3.5571999999999999</v>
      </c>
      <c r="L1842" s="184">
        <v>3.2107000000000001</v>
      </c>
      <c r="M1842" s="184">
        <v>3.4009999999999998</v>
      </c>
      <c r="N1842" s="184">
        <v>3.7126999999999999</v>
      </c>
      <c r="O1842" s="184">
        <v>6.4028999999999998</v>
      </c>
      <c r="P1842" s="184">
        <v>6.6957000000000004</v>
      </c>
      <c r="Q1842" s="184">
        <v>3.8424</v>
      </c>
      <c r="R1842" s="184">
        <v>5.5810000000000004</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44340</v>
      </c>
      <c r="E1843" s="184">
        <v>35.275100000000002</v>
      </c>
      <c r="F1843" s="184">
        <v>3.1739999999999999</v>
      </c>
      <c r="G1843" s="184">
        <v>3.1739999999999999</v>
      </c>
      <c r="H1843" s="184">
        <v>3.4316</v>
      </c>
      <c r="I1843" s="184">
        <v>3.5005999999999999</v>
      </c>
      <c r="J1843" s="184">
        <v>3.3574000000000002</v>
      </c>
      <c r="K1843" s="184">
        <v>3.7176999999999998</v>
      </c>
      <c r="L1843" s="184">
        <v>3.3729</v>
      </c>
      <c r="M1843" s="184">
        <v>3.5724</v>
      </c>
      <c r="N1843" s="184">
        <v>3.9214000000000002</v>
      </c>
      <c r="O1843" s="184">
        <v>6.6985999999999999</v>
      </c>
      <c r="P1843" s="184">
        <v>7.0235000000000003</v>
      </c>
      <c r="Q1843" s="184">
        <v>7.9348999999999998</v>
      </c>
      <c r="R1843" s="184">
        <v>5.8509000000000002</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44340</v>
      </c>
      <c r="E1844" s="184">
        <v>1064.7198000000001</v>
      </c>
      <c r="F1844" s="184">
        <v>3.4577</v>
      </c>
      <c r="G1844" s="184">
        <v>3.4577</v>
      </c>
      <c r="H1844" s="184">
        <v>3.6707000000000001</v>
      </c>
      <c r="I1844" s="184">
        <v>3.4550000000000001</v>
      </c>
      <c r="J1844" s="184">
        <v>3.3207</v>
      </c>
      <c r="K1844" s="184">
        <v>3.3708</v>
      </c>
      <c r="L1844" s="184">
        <v>3.2475000000000001</v>
      </c>
      <c r="M1844" s="184">
        <v>3.4847999999999999</v>
      </c>
      <c r="N1844" s="184">
        <v>3.8079999999999998</v>
      </c>
      <c r="O1844" s="184"/>
      <c r="P1844" s="184"/>
      <c r="Q1844" s="184">
        <v>4.2975000000000003</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44340</v>
      </c>
      <c r="E1845" s="184">
        <v>1060.9667999999999</v>
      </c>
      <c r="F1845" s="184">
        <v>3.2610999999999999</v>
      </c>
      <c r="G1845" s="184">
        <v>3.2610999999999999</v>
      </c>
      <c r="H1845" s="184">
        <v>3.4721000000000002</v>
      </c>
      <c r="I1845" s="184">
        <v>3.2677</v>
      </c>
      <c r="J1845" s="184">
        <v>3.1147999999999998</v>
      </c>
      <c r="K1845" s="184">
        <v>3.1924999999999999</v>
      </c>
      <c r="L1845" s="184">
        <v>3.0558999999999998</v>
      </c>
      <c r="M1845" s="184">
        <v>3.2866</v>
      </c>
      <c r="N1845" s="184">
        <v>3.5954000000000002</v>
      </c>
      <c r="O1845" s="184"/>
      <c r="P1845" s="184"/>
      <c r="Q1845" s="184">
        <v>4.0506000000000002</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44340</v>
      </c>
      <c r="E1846" s="184">
        <v>1093.7194</v>
      </c>
      <c r="F1846" s="184">
        <v>3.573</v>
      </c>
      <c r="G1846" s="184">
        <v>3.573</v>
      </c>
      <c r="H1846" s="184">
        <v>4.1009000000000002</v>
      </c>
      <c r="I1846" s="184">
        <v>3.6417000000000002</v>
      </c>
      <c r="J1846" s="184">
        <v>3.9163000000000001</v>
      </c>
      <c r="K1846" s="184">
        <v>4.0696000000000003</v>
      </c>
      <c r="L1846" s="184">
        <v>3.5539999999999998</v>
      </c>
      <c r="M1846" s="184">
        <v>3.9710000000000001</v>
      </c>
      <c r="N1846" s="184">
        <v>4.5385</v>
      </c>
      <c r="O1846" s="184"/>
      <c r="P1846" s="184"/>
      <c r="Q1846" s="184">
        <v>5.7485999999999997</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44340</v>
      </c>
      <c r="E1847" s="184">
        <v>1086.3527999999999</v>
      </c>
      <c r="F1847" s="184">
        <v>3.1535000000000002</v>
      </c>
      <c r="G1847" s="184">
        <v>3.1535000000000002</v>
      </c>
      <c r="H1847" s="184">
        <v>3.6806999999999999</v>
      </c>
      <c r="I1847" s="184">
        <v>3.2210000000000001</v>
      </c>
      <c r="J1847" s="184">
        <v>3.4950000000000001</v>
      </c>
      <c r="K1847" s="184">
        <v>3.6456</v>
      </c>
      <c r="L1847" s="184">
        <v>3.1271</v>
      </c>
      <c r="M1847" s="184">
        <v>3.5392999999999999</v>
      </c>
      <c r="N1847" s="184">
        <v>4.1006999999999998</v>
      </c>
      <c r="O1847" s="184"/>
      <c r="P1847" s="184"/>
      <c r="Q1847" s="184">
        <v>5.3036000000000003</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44340</v>
      </c>
      <c r="E1848" s="184">
        <v>1023.2709</v>
      </c>
      <c r="F1848" s="184">
        <v>3.6240000000000001</v>
      </c>
      <c r="G1848" s="184">
        <v>3.6240000000000001</v>
      </c>
      <c r="H1848" s="184">
        <v>4.0659999999999998</v>
      </c>
      <c r="I1848" s="184">
        <v>3.6850999999999998</v>
      </c>
      <c r="J1848" s="184">
        <v>3.7583000000000002</v>
      </c>
      <c r="K1848" s="184">
        <v>3.9108999999999998</v>
      </c>
      <c r="L1848" s="184">
        <v>3.4689000000000001</v>
      </c>
      <c r="M1848" s="184"/>
      <c r="N1848" s="184"/>
      <c r="O1848" s="184"/>
      <c r="P1848" s="184"/>
      <c r="Q1848" s="184">
        <v>3.7090999999999998</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44340</v>
      </c>
      <c r="E1849" s="184">
        <v>1021.5752</v>
      </c>
      <c r="F1849" s="184">
        <v>3.3845000000000001</v>
      </c>
      <c r="G1849" s="184">
        <v>3.3845000000000001</v>
      </c>
      <c r="H1849" s="184">
        <v>3.8262999999999998</v>
      </c>
      <c r="I1849" s="184">
        <v>3.4478</v>
      </c>
      <c r="J1849" s="184">
        <v>3.5198999999999998</v>
      </c>
      <c r="K1849" s="184">
        <v>3.7031999999999998</v>
      </c>
      <c r="L1849" s="184">
        <v>3.2239</v>
      </c>
      <c r="M1849" s="184"/>
      <c r="N1849" s="184"/>
      <c r="O1849" s="184"/>
      <c r="P1849" s="184"/>
      <c r="Q1849" s="184">
        <v>3.4388000000000001</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44340</v>
      </c>
      <c r="E1850" s="184">
        <v>14.015599999999999</v>
      </c>
      <c r="F1850" s="184">
        <v>3.2995999999999999</v>
      </c>
      <c r="G1850" s="184">
        <v>3.2995999999999999</v>
      </c>
      <c r="H1850" s="184">
        <v>3.3877000000000002</v>
      </c>
      <c r="I1850" s="184">
        <v>3.3153000000000001</v>
      </c>
      <c r="J1850" s="184">
        <v>3.2179000000000002</v>
      </c>
      <c r="K1850" s="184">
        <v>3.2323</v>
      </c>
      <c r="L1850" s="184">
        <v>3.1133999999999999</v>
      </c>
      <c r="M1850" s="184">
        <v>3.2589000000000001</v>
      </c>
      <c r="N1850" s="184">
        <v>3.2143999999999999</v>
      </c>
      <c r="O1850" s="184">
        <v>0.36770000000000003</v>
      </c>
      <c r="P1850" s="184">
        <v>2.6783000000000001</v>
      </c>
      <c r="Q1850" s="184">
        <v>4.4711999999999996</v>
      </c>
      <c r="R1850" s="184">
        <v>4.5914000000000001</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44340</v>
      </c>
      <c r="E1851" s="184">
        <v>13.585000000000001</v>
      </c>
      <c r="F1851" s="184">
        <v>2.5082</v>
      </c>
      <c r="G1851" s="184">
        <v>2.5082</v>
      </c>
      <c r="H1851" s="184">
        <v>2.5729000000000002</v>
      </c>
      <c r="I1851" s="184">
        <v>2.5165000000000002</v>
      </c>
      <c r="J1851" s="184">
        <v>2.4144000000000001</v>
      </c>
      <c r="K1851" s="184">
        <v>2.4262999999999999</v>
      </c>
      <c r="L1851" s="184">
        <v>2.452</v>
      </c>
      <c r="M1851" s="184">
        <v>2.8167</v>
      </c>
      <c r="N1851" s="184">
        <v>2.8837000000000002</v>
      </c>
      <c r="O1851" s="184">
        <v>0.20380000000000001</v>
      </c>
      <c r="P1851" s="184">
        <v>2.3875000000000002</v>
      </c>
      <c r="Q1851" s="184">
        <v>4.0495999999999999</v>
      </c>
      <c r="R1851" s="184">
        <v>4.4229000000000003</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44340</v>
      </c>
      <c r="E1852" s="184">
        <v>2321.7869999999998</v>
      </c>
      <c r="F1852" s="184">
        <v>2.9064000000000001</v>
      </c>
      <c r="G1852" s="184">
        <v>2.9064000000000001</v>
      </c>
      <c r="H1852" s="184">
        <v>2.7067000000000001</v>
      </c>
      <c r="I1852" s="184">
        <v>2.6333000000000002</v>
      </c>
      <c r="J1852" s="184">
        <v>2.8595999999999999</v>
      </c>
      <c r="K1852" s="184">
        <v>3.0305</v>
      </c>
      <c r="L1852" s="184">
        <v>2.6231</v>
      </c>
      <c r="M1852" s="184">
        <v>2.8841999999999999</v>
      </c>
      <c r="N1852" s="184">
        <v>3.2058</v>
      </c>
      <c r="O1852" s="184">
        <v>5.8840000000000003</v>
      </c>
      <c r="P1852" s="184">
        <v>6.3906999999999998</v>
      </c>
      <c r="Q1852" s="184">
        <v>7.4771999999999998</v>
      </c>
      <c r="R1852" s="184">
        <v>4.8105000000000002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44340</v>
      </c>
      <c r="E1853" s="184">
        <v>2200.4333000000001</v>
      </c>
      <c r="F1853" s="184">
        <v>1.9859</v>
      </c>
      <c r="G1853" s="184">
        <v>1.9859</v>
      </c>
      <c r="H1853" s="184">
        <v>1.7868999999999999</v>
      </c>
      <c r="I1853" s="184">
        <v>1.7130000000000001</v>
      </c>
      <c r="J1853" s="184">
        <v>1.9384999999999999</v>
      </c>
      <c r="K1853" s="184">
        <v>2.1057000000000001</v>
      </c>
      <c r="L1853" s="184">
        <v>1.6942999999999999</v>
      </c>
      <c r="M1853" s="184">
        <v>1.9490000000000001</v>
      </c>
      <c r="N1853" s="184">
        <v>2.2675999999999998</v>
      </c>
      <c r="O1853" s="184">
        <v>5.0369000000000002</v>
      </c>
      <c r="P1853" s="184">
        <v>5.6007999999999996</v>
      </c>
      <c r="Q1853" s="184">
        <v>7.2512999999999996</v>
      </c>
      <c r="R1853" s="184">
        <v>3.9857</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44340</v>
      </c>
      <c r="E1854" s="184">
        <v>3065.7930000000001</v>
      </c>
      <c r="F1854" s="184">
        <v>4.0035999999999996</v>
      </c>
      <c r="G1854" s="184">
        <v>4.0035999999999996</v>
      </c>
      <c r="H1854" s="184">
        <v>4.8041</v>
      </c>
      <c r="I1854" s="184">
        <v>4.3311000000000002</v>
      </c>
      <c r="J1854" s="184">
        <v>4.4229000000000003</v>
      </c>
      <c r="K1854" s="184">
        <v>5.2039</v>
      </c>
      <c r="L1854" s="184">
        <v>4.5570000000000004</v>
      </c>
      <c r="M1854" s="184">
        <v>5.5138999999999996</v>
      </c>
      <c r="N1854" s="184">
        <v>4.8643999999999998</v>
      </c>
      <c r="O1854" s="184">
        <v>4.1163999999999996</v>
      </c>
      <c r="P1854" s="184">
        <v>4.8665000000000003</v>
      </c>
      <c r="Q1854" s="184">
        <v>5.9207000000000001</v>
      </c>
      <c r="R1854" s="184">
        <v>2.6861000000000002</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44340</v>
      </c>
      <c r="E1855" s="184">
        <v>3274.0500999999999</v>
      </c>
      <c r="F1855" s="184">
        <v>4.8741000000000003</v>
      </c>
      <c r="G1855" s="184">
        <v>4.8741000000000003</v>
      </c>
      <c r="H1855" s="184">
        <v>5.6755000000000004</v>
      </c>
      <c r="I1855" s="184">
        <v>5.2027000000000001</v>
      </c>
      <c r="J1855" s="184">
        <v>5.2408000000000001</v>
      </c>
      <c r="K1855" s="184">
        <v>5.9997999999999996</v>
      </c>
      <c r="L1855" s="184">
        <v>5.3526999999999996</v>
      </c>
      <c r="M1855" s="184">
        <v>6.3221999999999996</v>
      </c>
      <c r="N1855" s="184">
        <v>5.6786000000000003</v>
      </c>
      <c r="O1855" s="184">
        <v>4.9333999999999998</v>
      </c>
      <c r="P1855" s="184">
        <v>5.7564000000000002</v>
      </c>
      <c r="Q1855" s="184">
        <v>7.0037000000000003</v>
      </c>
      <c r="R1855" s="184">
        <v>3.4849999999999999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44340</v>
      </c>
      <c r="E1858" s="184">
        <v>27.194400000000002</v>
      </c>
      <c r="F1858" s="184">
        <v>3.0878000000000001</v>
      </c>
      <c r="G1858" s="184">
        <v>3.0878000000000001</v>
      </c>
      <c r="H1858" s="184">
        <v>4.3177000000000003</v>
      </c>
      <c r="I1858" s="184">
        <v>3.6577999999999999</v>
      </c>
      <c r="J1858" s="184">
        <v>3.4782999999999999</v>
      </c>
      <c r="K1858" s="184">
        <v>3.4828000000000001</v>
      </c>
      <c r="L1858" s="184">
        <v>3.2391000000000001</v>
      </c>
      <c r="M1858" s="184">
        <v>3.6137999999999999</v>
      </c>
      <c r="N1858" s="184">
        <v>3.9512</v>
      </c>
      <c r="O1858" s="184">
        <v>8.6071000000000009</v>
      </c>
      <c r="P1858" s="184">
        <v>8.0370000000000008</v>
      </c>
      <c r="Q1858" s="184">
        <v>8.0665999999999993</v>
      </c>
      <c r="R1858" s="184">
        <v>8.9610000000000003</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44340</v>
      </c>
      <c r="E1859" s="184">
        <v>27.735199999999999</v>
      </c>
      <c r="F1859" s="184">
        <v>3.5543</v>
      </c>
      <c r="G1859" s="184">
        <v>3.5543</v>
      </c>
      <c r="H1859" s="184">
        <v>4.7796000000000003</v>
      </c>
      <c r="I1859" s="184">
        <v>4.1143000000000001</v>
      </c>
      <c r="J1859" s="184">
        <v>3.94</v>
      </c>
      <c r="K1859" s="184">
        <v>3.9472</v>
      </c>
      <c r="L1859" s="184">
        <v>3.7082000000000002</v>
      </c>
      <c r="M1859" s="184">
        <v>4.0850999999999997</v>
      </c>
      <c r="N1859" s="184">
        <v>4.4318999999999997</v>
      </c>
      <c r="O1859" s="184">
        <v>8.8862000000000005</v>
      </c>
      <c r="P1859" s="184">
        <v>8.3030000000000008</v>
      </c>
      <c r="Q1859" s="184">
        <v>8.8328000000000007</v>
      </c>
      <c r="R1859" s="184">
        <v>9.2080000000000002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44340</v>
      </c>
      <c r="E1860" s="184">
        <v>2185.7089999999998</v>
      </c>
      <c r="F1860" s="184">
        <v>2.7827999999999999</v>
      </c>
      <c r="G1860" s="184">
        <v>2.7827999999999999</v>
      </c>
      <c r="H1860" s="184">
        <v>3.2885</v>
      </c>
      <c r="I1860" s="184">
        <v>2.8128000000000002</v>
      </c>
      <c r="J1860" s="184">
        <v>2.7602000000000002</v>
      </c>
      <c r="K1860" s="184">
        <v>3.0045000000000002</v>
      </c>
      <c r="L1860" s="184">
        <v>2.6263000000000001</v>
      </c>
      <c r="M1860" s="184">
        <v>2.806</v>
      </c>
      <c r="N1860" s="184">
        <v>2.9731000000000001</v>
      </c>
      <c r="O1860" s="184">
        <v>3.3681999999999999</v>
      </c>
      <c r="P1860" s="184">
        <v>4.7080000000000002</v>
      </c>
      <c r="Q1860" s="184">
        <v>6.0026999999999999</v>
      </c>
      <c r="R1860" s="184">
        <v>4.3396999999999997</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44340</v>
      </c>
      <c r="E1861" s="184">
        <v>2272.8463999999999</v>
      </c>
      <c r="F1861" s="184">
        <v>3.6031</v>
      </c>
      <c r="G1861" s="184">
        <v>3.6031</v>
      </c>
      <c r="H1861" s="184">
        <v>4.1079999999999997</v>
      </c>
      <c r="I1861" s="184">
        <v>3.6332</v>
      </c>
      <c r="J1861" s="184">
        <v>3.5828000000000002</v>
      </c>
      <c r="K1861" s="184">
        <v>3.8313999999999999</v>
      </c>
      <c r="L1861" s="184">
        <v>3.4571999999999998</v>
      </c>
      <c r="M1861" s="184">
        <v>3.6379000000000001</v>
      </c>
      <c r="N1861" s="184">
        <v>3.8206000000000002</v>
      </c>
      <c r="O1861" s="184">
        <v>4.2332000000000001</v>
      </c>
      <c r="P1861" s="184">
        <v>5.4669999999999996</v>
      </c>
      <c r="Q1861" s="184">
        <v>7.0172999999999996</v>
      </c>
      <c r="R1861" s="184">
        <v>5.1985000000000001</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44340</v>
      </c>
      <c r="E1862" s="184">
        <v>4743.6845999999996</v>
      </c>
      <c r="F1862" s="184">
        <v>2.9348999999999998</v>
      </c>
      <c r="G1862" s="184">
        <v>2.9348999999999998</v>
      </c>
      <c r="H1862" s="184">
        <v>3.2961999999999998</v>
      </c>
      <c r="I1862" s="184">
        <v>3.3837000000000002</v>
      </c>
      <c r="J1862" s="184">
        <v>3.4289999999999998</v>
      </c>
      <c r="K1862" s="184">
        <v>3.8100999999999998</v>
      </c>
      <c r="L1862" s="184">
        <v>3.4407000000000001</v>
      </c>
      <c r="M1862" s="184">
        <v>3.8513000000000002</v>
      </c>
      <c r="N1862" s="184">
        <v>4.3855000000000004</v>
      </c>
      <c r="O1862" s="184">
        <v>6.9032</v>
      </c>
      <c r="P1862" s="184">
        <v>6.9381000000000004</v>
      </c>
      <c r="Q1862" s="184">
        <v>7.726</v>
      </c>
      <c r="R1862" s="184">
        <v>6.0747999999999998</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44340</v>
      </c>
      <c r="E1863" s="184">
        <v>4701.0636000000004</v>
      </c>
      <c r="F1863" s="184">
        <v>2.7543000000000002</v>
      </c>
      <c r="G1863" s="184">
        <v>2.7543000000000002</v>
      </c>
      <c r="H1863" s="184">
        <v>3.1158999999999999</v>
      </c>
      <c r="I1863" s="184">
        <v>3.2029000000000001</v>
      </c>
      <c r="J1863" s="184">
        <v>3.2480000000000002</v>
      </c>
      <c r="K1863" s="184">
        <v>3.6288999999999998</v>
      </c>
      <c r="L1863" s="184">
        <v>3.2572000000000001</v>
      </c>
      <c r="M1863" s="184">
        <v>3.6684000000000001</v>
      </c>
      <c r="N1863" s="184">
        <v>4.2034000000000002</v>
      </c>
      <c r="O1863" s="184">
        <v>6.7386999999999997</v>
      </c>
      <c r="P1863" s="184">
        <v>6.7941000000000003</v>
      </c>
      <c r="Q1863" s="184">
        <v>7.2785000000000002</v>
      </c>
      <c r="R1863" s="184">
        <v>5.8964999999999996</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44340</v>
      </c>
      <c r="E1864" s="184">
        <v>11.135400000000001</v>
      </c>
      <c r="F1864" s="184">
        <v>3.6067</v>
      </c>
      <c r="G1864" s="184">
        <v>3.6067</v>
      </c>
      <c r="H1864" s="184">
        <v>4.1708999999999996</v>
      </c>
      <c r="I1864" s="184">
        <v>3.7044999999999999</v>
      </c>
      <c r="J1864" s="184">
        <v>4.2233999999999998</v>
      </c>
      <c r="K1864" s="184">
        <v>4.0616000000000003</v>
      </c>
      <c r="L1864" s="184">
        <v>3.6638000000000002</v>
      </c>
      <c r="M1864" s="184">
        <v>3.9737</v>
      </c>
      <c r="N1864" s="184">
        <v>4.2972000000000001</v>
      </c>
      <c r="O1864" s="184"/>
      <c r="P1864" s="184"/>
      <c r="Q1864" s="184">
        <v>5.7679</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44340</v>
      </c>
      <c r="E1865" s="184">
        <v>10.888500000000001</v>
      </c>
      <c r="F1865" s="184">
        <v>2.347</v>
      </c>
      <c r="G1865" s="184">
        <v>2.347</v>
      </c>
      <c r="H1865" s="184">
        <v>2.8748999999999998</v>
      </c>
      <c r="I1865" s="184">
        <v>2.3965999999999998</v>
      </c>
      <c r="J1865" s="184">
        <v>2.8182</v>
      </c>
      <c r="K1865" s="184">
        <v>2.6764999999999999</v>
      </c>
      <c r="L1865" s="184">
        <v>2.2907999999999999</v>
      </c>
      <c r="M1865" s="184">
        <v>2.6421000000000001</v>
      </c>
      <c r="N1865" s="184">
        <v>2.9803000000000002</v>
      </c>
      <c r="O1865" s="184"/>
      <c r="P1865" s="184"/>
      <c r="Q1865" s="184">
        <v>4.5385</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44340</v>
      </c>
      <c r="E1866" s="184">
        <v>11.5077</v>
      </c>
      <c r="F1866" s="184">
        <v>3.0668000000000002</v>
      </c>
      <c r="G1866" s="184">
        <v>3.0668000000000002</v>
      </c>
      <c r="H1866" s="184">
        <v>4.1265999999999998</v>
      </c>
      <c r="I1866" s="184">
        <v>4.0843999999999996</v>
      </c>
      <c r="J1866" s="184">
        <v>4.0141999999999998</v>
      </c>
      <c r="K1866" s="184">
        <v>4.1943000000000001</v>
      </c>
      <c r="L1866" s="184">
        <v>3.7810999999999999</v>
      </c>
      <c r="M1866" s="184">
        <v>4.0667999999999997</v>
      </c>
      <c r="N1866" s="184">
        <v>4.3571999999999997</v>
      </c>
      <c r="O1866" s="184"/>
      <c r="P1866" s="184"/>
      <c r="Q1866" s="184">
        <v>6.1932999999999998</v>
      </c>
      <c r="R1866" s="184">
        <v>5.8467000000000002</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44340</v>
      </c>
      <c r="E1867" s="184">
        <v>11.322800000000001</v>
      </c>
      <c r="F1867" s="184">
        <v>2.4719000000000002</v>
      </c>
      <c r="G1867" s="184">
        <v>2.4719000000000002</v>
      </c>
      <c r="H1867" s="184">
        <v>3.4561000000000002</v>
      </c>
      <c r="I1867" s="184">
        <v>3.4121999999999999</v>
      </c>
      <c r="J1867" s="184">
        <v>3.2951999999999999</v>
      </c>
      <c r="K1867" s="184">
        <v>3.4110999999999998</v>
      </c>
      <c r="L1867" s="184">
        <v>2.9289000000000001</v>
      </c>
      <c r="M1867" s="184">
        <v>3.2648000000000001</v>
      </c>
      <c r="N1867" s="184">
        <v>3.593</v>
      </c>
      <c r="O1867" s="184"/>
      <c r="P1867" s="184"/>
      <c r="Q1867" s="184">
        <v>5.4598000000000004</v>
      </c>
      <c r="R1867" s="184">
        <v>5.0885999999999996</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44340</v>
      </c>
      <c r="E1868" s="184">
        <v>3434.0830000000001</v>
      </c>
      <c r="F1868" s="184">
        <v>3.6092</v>
      </c>
      <c r="G1868" s="184">
        <v>3.6092</v>
      </c>
      <c r="H1868" s="184">
        <v>3.9786000000000001</v>
      </c>
      <c r="I1868" s="184">
        <v>3.5228999999999999</v>
      </c>
      <c r="J1868" s="184">
        <v>3.6753</v>
      </c>
      <c r="K1868" s="184">
        <v>3.9706999999999999</v>
      </c>
      <c r="L1868" s="184">
        <v>3.9636</v>
      </c>
      <c r="M1868" s="184">
        <v>4.4589999999999996</v>
      </c>
      <c r="N1868" s="184">
        <v>4.7312000000000003</v>
      </c>
      <c r="O1868" s="184">
        <v>5.3708999999999998</v>
      </c>
      <c r="P1868" s="184">
        <v>6.3377999999999997</v>
      </c>
      <c r="Q1868" s="184">
        <v>7.6608999999999998</v>
      </c>
      <c r="R1868" s="184">
        <v>4.0210999999999997</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44340</v>
      </c>
      <c r="E1869" s="184">
        <v>3275.0025000000001</v>
      </c>
      <c r="F1869" s="184">
        <v>3.1088</v>
      </c>
      <c r="G1869" s="184">
        <v>3.1088</v>
      </c>
      <c r="H1869" s="184">
        <v>3.4781</v>
      </c>
      <c r="I1869" s="184">
        <v>3.0221</v>
      </c>
      <c r="J1869" s="184">
        <v>3.1738</v>
      </c>
      <c r="K1869" s="184">
        <v>3.3847</v>
      </c>
      <c r="L1869" s="184">
        <v>3.4216000000000002</v>
      </c>
      <c r="M1869" s="184">
        <v>3.9157000000000002</v>
      </c>
      <c r="N1869" s="184">
        <v>4.1817000000000002</v>
      </c>
      <c r="O1869" s="184">
        <v>4.7979000000000003</v>
      </c>
      <c r="P1869" s="184">
        <v>5.7298</v>
      </c>
      <c r="Q1869" s="184">
        <v>6.9127000000000001</v>
      </c>
      <c r="R1869" s="184">
        <v>3.4502999999999999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44340</v>
      </c>
      <c r="E1870" s="184">
        <v>1100.6746000000001</v>
      </c>
      <c r="F1870" s="184">
        <v>3.0051999999999999</v>
      </c>
      <c r="G1870" s="184">
        <v>3.0051999999999999</v>
      </c>
      <c r="H1870" s="184">
        <v>2.9771999999999998</v>
      </c>
      <c r="I1870" s="184">
        <v>2.9813000000000001</v>
      </c>
      <c r="J1870" s="184">
        <v>2.9962</v>
      </c>
      <c r="K1870" s="184">
        <v>3.1435</v>
      </c>
      <c r="L1870" s="184">
        <v>4.4715999999999996</v>
      </c>
      <c r="M1870" s="184">
        <v>4.8978000000000002</v>
      </c>
      <c r="N1870" s="184">
        <v>4.2358000000000002</v>
      </c>
      <c r="O1870" s="184"/>
      <c r="P1870" s="184"/>
      <c r="Q1870" s="184">
        <v>4.9972000000000003</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44340</v>
      </c>
      <c r="E1871" s="184">
        <v>1089.3213000000001</v>
      </c>
      <c r="F1871" s="184">
        <v>2.5034999999999998</v>
      </c>
      <c r="G1871" s="184">
        <v>2.5034999999999998</v>
      </c>
      <c r="H1871" s="184">
        <v>2.4769000000000001</v>
      </c>
      <c r="I1871" s="184">
        <v>2.4807000000000001</v>
      </c>
      <c r="J1871" s="184">
        <v>2.4939</v>
      </c>
      <c r="K1871" s="184">
        <v>2.6398000000000001</v>
      </c>
      <c r="L1871" s="184">
        <v>3.9613</v>
      </c>
      <c r="M1871" s="184">
        <v>4.3807999999999998</v>
      </c>
      <c r="N1871" s="184">
        <v>3.7162000000000002</v>
      </c>
      <c r="O1871" s="184"/>
      <c r="P1871" s="184"/>
      <c r="Q1871" s="184">
        <v>4.4451999999999998</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3.4558754385964905</v>
      </c>
      <c r="G1872" s="186">
        <v>3.4558754385964905</v>
      </c>
      <c r="H1872" s="186">
        <v>3.325461403508772</v>
      </c>
      <c r="I1872" s="186">
        <v>2.4740578947368421</v>
      </c>
      <c r="J1872" s="186">
        <v>3.3224350877192976</v>
      </c>
      <c r="K1872" s="186">
        <v>3.8343701754385968</v>
      </c>
      <c r="L1872" s="186">
        <v>3.5231228070175442</v>
      </c>
      <c r="M1872" s="186">
        <v>3.9304763636363642</v>
      </c>
      <c r="N1872" s="186">
        <v>4.2998236363636364</v>
      </c>
      <c r="O1872" s="186">
        <v>5.9595028571428568</v>
      </c>
      <c r="P1872" s="186">
        <v>6.4715228571428574</v>
      </c>
      <c r="Q1872" s="186">
        <v>6.6201070175438597</v>
      </c>
      <c r="R1872" s="186">
        <v>5.6580333333333339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3.1623000000000001</v>
      </c>
      <c r="G1873" s="186">
        <v>3.1623000000000001</v>
      </c>
      <c r="H1873" s="186">
        <v>3.4781</v>
      </c>
      <c r="I1873" s="186">
        <v>3.3963999999999999</v>
      </c>
      <c r="J1873" s="186">
        <v>3.4782999999999999</v>
      </c>
      <c r="K1873" s="186">
        <v>3.7176999999999998</v>
      </c>
      <c r="L1873" s="186">
        <v>3.4571999999999998</v>
      </c>
      <c r="M1873" s="186">
        <v>3.8262</v>
      </c>
      <c r="N1873" s="186">
        <v>4.1817000000000002</v>
      </c>
      <c r="O1873" s="186">
        <v>6.3926999999999996</v>
      </c>
      <c r="P1873" s="186">
        <v>6.7752999999999997</v>
      </c>
      <c r="Q1873" s="186">
        <v>7.0172999999999996</v>
      </c>
      <c r="R1873" s="186">
        <v>5.7759999999999998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44340</v>
      </c>
      <c r="E1876" s="184">
        <v>65.155500000000004</v>
      </c>
      <c r="F1876" s="184">
        <v>0.2462</v>
      </c>
      <c r="G1876" s="184">
        <v>0.2462</v>
      </c>
      <c r="H1876" s="184">
        <v>1.1612</v>
      </c>
      <c r="I1876" s="184">
        <v>2.0167999999999999</v>
      </c>
      <c r="J1876" s="184">
        <v>9.6090999999999998</v>
      </c>
      <c r="K1876" s="184">
        <v>10.3797</v>
      </c>
      <c r="L1876" s="184">
        <v>31.042999999999999</v>
      </c>
      <c r="M1876" s="184">
        <v>44.778399999999998</v>
      </c>
      <c r="N1876" s="184">
        <v>85.466999999999999</v>
      </c>
      <c r="O1876" s="184">
        <v>3.4738000000000002</v>
      </c>
      <c r="P1876" s="184">
        <v>11.3546</v>
      </c>
      <c r="Q1876" s="184">
        <v>15.2967</v>
      </c>
      <c r="R1876" s="184">
        <v>12.055</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44340</v>
      </c>
      <c r="E1877" s="184">
        <v>70.713499999999996</v>
      </c>
      <c r="F1877" s="184">
        <v>0.25430000000000003</v>
      </c>
      <c r="G1877" s="184">
        <v>0.25430000000000003</v>
      </c>
      <c r="H1877" s="184">
        <v>1.1783999999999999</v>
      </c>
      <c r="I1877" s="184">
        <v>2.0537999999999998</v>
      </c>
      <c r="J1877" s="184">
        <v>9.6992999999999991</v>
      </c>
      <c r="K1877" s="184">
        <v>10.618399999999999</v>
      </c>
      <c r="L1877" s="184">
        <v>31.641999999999999</v>
      </c>
      <c r="M1877" s="184">
        <v>45.836799999999997</v>
      </c>
      <c r="N1877" s="184">
        <v>87.390500000000003</v>
      </c>
      <c r="O1877" s="184">
        <v>4.6193999999999997</v>
      </c>
      <c r="P1877" s="184">
        <v>12.5998</v>
      </c>
      <c r="Q1877" s="184">
        <v>17.360499999999998</v>
      </c>
      <c r="R1877" s="184">
        <v>13.2545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44340</v>
      </c>
      <c r="E1878" s="184">
        <v>11.942</v>
      </c>
      <c r="F1878" s="184">
        <v>0.3614</v>
      </c>
      <c r="G1878" s="184">
        <v>0.3614</v>
      </c>
      <c r="H1878" s="184">
        <v>1.6946000000000001</v>
      </c>
      <c r="I1878" s="184">
        <v>1.3924000000000001</v>
      </c>
      <c r="J1878" s="184">
        <v>5.2251000000000003</v>
      </c>
      <c r="K1878" s="184">
        <v>10.2271</v>
      </c>
      <c r="L1878" s="184"/>
      <c r="M1878" s="184"/>
      <c r="N1878" s="184"/>
      <c r="O1878" s="184"/>
      <c r="P1878" s="184"/>
      <c r="Q1878" s="184">
        <v>19.420000000000002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44340</v>
      </c>
      <c r="E1879" s="184">
        <v>11.901</v>
      </c>
      <c r="F1879" s="184">
        <v>0.35420000000000001</v>
      </c>
      <c r="G1879" s="184">
        <v>0.35420000000000001</v>
      </c>
      <c r="H1879" s="184">
        <v>1.6832</v>
      </c>
      <c r="I1879" s="184">
        <v>1.3627</v>
      </c>
      <c r="J1879" s="184">
        <v>5.1604000000000001</v>
      </c>
      <c r="K1879" s="184">
        <v>10.0314</v>
      </c>
      <c r="L1879" s="184"/>
      <c r="M1879" s="184"/>
      <c r="N1879" s="184"/>
      <c r="O1879" s="184"/>
      <c r="P1879" s="184"/>
      <c r="Q1879" s="184">
        <v>19.010000000000002</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44340</v>
      </c>
      <c r="E1880" s="184">
        <v>368.69600000000003</v>
      </c>
      <c r="F1880" s="184">
        <v>0.46760000000000002</v>
      </c>
      <c r="G1880" s="184">
        <v>0.46760000000000002</v>
      </c>
      <c r="H1880" s="184">
        <v>3.0518999999999998</v>
      </c>
      <c r="I1880" s="184">
        <v>3.3033999999999999</v>
      </c>
      <c r="J1880" s="184">
        <v>8.5920000000000005</v>
      </c>
      <c r="K1880" s="184">
        <v>3.6694</v>
      </c>
      <c r="L1880" s="184">
        <v>22.219899999999999</v>
      </c>
      <c r="M1880" s="184">
        <v>36.124499999999998</v>
      </c>
      <c r="N1880" s="184">
        <v>75.460899999999995</v>
      </c>
      <c r="O1880" s="184">
        <v>8.6791</v>
      </c>
      <c r="P1880" s="184">
        <v>13.751099999999999</v>
      </c>
      <c r="Q1880" s="184">
        <v>14.112299999999999</v>
      </c>
      <c r="R1880" s="184">
        <v>11.1069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44340</v>
      </c>
      <c r="E1881" s="184">
        <v>396.97500000000002</v>
      </c>
      <c r="F1881" s="184">
        <v>0.47560000000000002</v>
      </c>
      <c r="G1881" s="184">
        <v>0.47560000000000002</v>
      </c>
      <c r="H1881" s="184">
        <v>3.0710000000000002</v>
      </c>
      <c r="I1881" s="184">
        <v>3.3418000000000001</v>
      </c>
      <c r="J1881" s="184">
        <v>8.6814</v>
      </c>
      <c r="K1881" s="184">
        <v>3.9123000000000001</v>
      </c>
      <c r="L1881" s="184">
        <v>22.785799999999998</v>
      </c>
      <c r="M1881" s="184">
        <v>37.060400000000001</v>
      </c>
      <c r="N1881" s="184">
        <v>77.081800000000001</v>
      </c>
      <c r="O1881" s="184">
        <v>9.8265999999999991</v>
      </c>
      <c r="P1881" s="184">
        <v>14.9803</v>
      </c>
      <c r="Q1881" s="184">
        <v>15.6808</v>
      </c>
      <c r="R1881" s="184">
        <v>12.1069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44340</v>
      </c>
      <c r="E1882" s="184">
        <v>209.23</v>
      </c>
      <c r="F1882" s="184">
        <v>0.39829999999999999</v>
      </c>
      <c r="G1882" s="184">
        <v>0.39829999999999999</v>
      </c>
      <c r="H1882" s="184">
        <v>1.7013</v>
      </c>
      <c r="I1882" s="184">
        <v>0.93589999999999995</v>
      </c>
      <c r="J1882" s="184">
        <v>8.8775999999999993</v>
      </c>
      <c r="K1882" s="184">
        <v>8.5387000000000004</v>
      </c>
      <c r="L1882" s="184">
        <v>28.173200000000001</v>
      </c>
      <c r="M1882" s="184">
        <v>39.069499999999998</v>
      </c>
      <c r="N1882" s="184">
        <v>70.605000000000004</v>
      </c>
      <c r="O1882" s="184">
        <v>14.1898</v>
      </c>
      <c r="P1882" s="184">
        <v>13.9055</v>
      </c>
      <c r="Q1882" s="184">
        <v>19.866700000000002</v>
      </c>
      <c r="R1882" s="184">
        <v>19.809000000000001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44340</v>
      </c>
      <c r="E1883" s="184">
        <v>224.79</v>
      </c>
      <c r="F1883" s="184">
        <v>0.40200000000000002</v>
      </c>
      <c r="G1883" s="184">
        <v>0.40200000000000002</v>
      </c>
      <c r="H1883" s="184">
        <v>1.7102999999999999</v>
      </c>
      <c r="I1883" s="184">
        <v>0.95660000000000001</v>
      </c>
      <c r="J1883" s="184">
        <v>8.9257000000000009</v>
      </c>
      <c r="K1883" s="184">
        <v>8.673</v>
      </c>
      <c r="L1883" s="184">
        <v>28.480799999999999</v>
      </c>
      <c r="M1883" s="184">
        <v>39.595100000000002</v>
      </c>
      <c r="N1883" s="184">
        <v>71.516900000000007</v>
      </c>
      <c r="O1883" s="184">
        <v>14.9033</v>
      </c>
      <c r="P1883" s="184">
        <v>14.845800000000001</v>
      </c>
      <c r="Q1883" s="184">
        <v>17.497499999999999</v>
      </c>
      <c r="R1883" s="184">
        <v>20.4543</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44340</v>
      </c>
      <c r="E1884" s="184">
        <v>14.29</v>
      </c>
      <c r="F1884" s="184">
        <v>0.70469999999999999</v>
      </c>
      <c r="G1884" s="184">
        <v>0.70469999999999999</v>
      </c>
      <c r="H1884" s="184">
        <v>1.8532</v>
      </c>
      <c r="I1884" s="184">
        <v>1.9985999999999999</v>
      </c>
      <c r="J1884" s="184">
        <v>8.6692</v>
      </c>
      <c r="K1884" s="184">
        <v>5.1508000000000003</v>
      </c>
      <c r="L1884" s="184">
        <v>24.152899999999999</v>
      </c>
      <c r="M1884" s="184">
        <v>37.271900000000002</v>
      </c>
      <c r="N1884" s="184">
        <v>69.916799999999995</v>
      </c>
      <c r="O1884" s="184"/>
      <c r="P1884" s="184"/>
      <c r="Q1884" s="184">
        <v>13.7988</v>
      </c>
      <c r="R1884" s="184">
        <v>15.595499999999999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44340</v>
      </c>
      <c r="E1885" s="184">
        <v>13.81</v>
      </c>
      <c r="F1885" s="184">
        <v>0.65600000000000003</v>
      </c>
      <c r="G1885" s="184">
        <v>0.65600000000000003</v>
      </c>
      <c r="H1885" s="184">
        <v>1.8436999999999999</v>
      </c>
      <c r="I1885" s="184">
        <v>1.9188000000000001</v>
      </c>
      <c r="J1885" s="184">
        <v>8.5692000000000004</v>
      </c>
      <c r="K1885" s="184">
        <v>4.9391999999999996</v>
      </c>
      <c r="L1885" s="184">
        <v>23.634699999999999</v>
      </c>
      <c r="M1885" s="184">
        <v>36.3277</v>
      </c>
      <c r="N1885" s="184">
        <v>68.414599999999993</v>
      </c>
      <c r="O1885" s="184"/>
      <c r="P1885" s="184"/>
      <c r="Q1885" s="184">
        <v>12.3996</v>
      </c>
      <c r="R1885" s="184">
        <v>14.607900000000001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44340</v>
      </c>
      <c r="E1886" s="184">
        <v>78.66</v>
      </c>
      <c r="F1886" s="184">
        <v>1.1963999999999999</v>
      </c>
      <c r="G1886" s="184">
        <v>1.1963999999999999</v>
      </c>
      <c r="H1886" s="184">
        <v>4.1715999999999998</v>
      </c>
      <c r="I1886" s="184">
        <v>4.6845999999999997</v>
      </c>
      <c r="J1886" s="184">
        <v>10.9137</v>
      </c>
      <c r="K1886" s="184">
        <v>15.0336</v>
      </c>
      <c r="L1886" s="184">
        <v>44.013199999999998</v>
      </c>
      <c r="M1886" s="184">
        <v>62.051900000000003</v>
      </c>
      <c r="N1886" s="184">
        <v>130.20189999999999</v>
      </c>
      <c r="O1886" s="184">
        <v>10.8851</v>
      </c>
      <c r="P1886" s="184">
        <v>17.8993</v>
      </c>
      <c r="Q1886" s="184">
        <v>16.452999999999999</v>
      </c>
      <c r="R1886" s="184">
        <v>19.997499999999999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44340</v>
      </c>
      <c r="E1887" s="184">
        <v>72.55</v>
      </c>
      <c r="F1887" s="184">
        <v>1.1855</v>
      </c>
      <c r="G1887" s="184">
        <v>1.1855</v>
      </c>
      <c r="H1887" s="184">
        <v>4.1337999999999999</v>
      </c>
      <c r="I1887" s="184">
        <v>4.6294000000000004</v>
      </c>
      <c r="J1887" s="184">
        <v>10.7972</v>
      </c>
      <c r="K1887" s="184">
        <v>14.7217</v>
      </c>
      <c r="L1887" s="184">
        <v>43.237900000000003</v>
      </c>
      <c r="M1887" s="184">
        <v>60.757800000000003</v>
      </c>
      <c r="N1887" s="184">
        <v>127.64360000000001</v>
      </c>
      <c r="O1887" s="184">
        <v>9.6798000000000002</v>
      </c>
      <c r="P1887" s="184">
        <v>16.641200000000001</v>
      </c>
      <c r="Q1887" s="184">
        <v>16.1694</v>
      </c>
      <c r="R1887" s="184">
        <v>18.708500000000001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44340</v>
      </c>
      <c r="E1888" s="184">
        <v>16.360900000000001</v>
      </c>
      <c r="F1888" s="184">
        <v>0.25059999999999999</v>
      </c>
      <c r="G1888" s="184">
        <v>0.25059999999999999</v>
      </c>
      <c r="H1888" s="184">
        <v>1.9472</v>
      </c>
      <c r="I1888" s="184">
        <v>2.1457999999999999</v>
      </c>
      <c r="J1888" s="184">
        <v>4.7647000000000004</v>
      </c>
      <c r="K1888" s="184">
        <v>1.6837</v>
      </c>
      <c r="L1888" s="184">
        <v>15.1074</v>
      </c>
      <c r="M1888" s="184">
        <v>29.838100000000001</v>
      </c>
      <c r="N1888" s="184">
        <v>63.056199999999997</v>
      </c>
      <c r="O1888" s="184">
        <v>6.2454000000000001</v>
      </c>
      <c r="P1888" s="184">
        <v>10.979699999999999</v>
      </c>
      <c r="Q1888" s="184">
        <v>8.9961000000000002</v>
      </c>
      <c r="R1888" s="184">
        <v>13.247</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44340</v>
      </c>
      <c r="E1889" s="184">
        <v>14.633599999999999</v>
      </c>
      <c r="F1889" s="184">
        <v>0.2356</v>
      </c>
      <c r="G1889" s="184">
        <v>0.2356</v>
      </c>
      <c r="H1889" s="184">
        <v>1.9137999999999999</v>
      </c>
      <c r="I1889" s="184">
        <v>2.0766</v>
      </c>
      <c r="J1889" s="184">
        <v>4.6056999999999997</v>
      </c>
      <c r="K1889" s="184">
        <v>1.2419</v>
      </c>
      <c r="L1889" s="184">
        <v>13.438800000000001</v>
      </c>
      <c r="M1889" s="184">
        <v>27.371600000000001</v>
      </c>
      <c r="N1889" s="184">
        <v>59.207999999999998</v>
      </c>
      <c r="O1889" s="184">
        <v>4.4006999999999996</v>
      </c>
      <c r="P1889" s="184">
        <v>8.8818999999999999</v>
      </c>
      <c r="Q1889" s="184">
        <v>6.8888999999999996</v>
      </c>
      <c r="R1889" s="184">
        <v>11.0535</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44340</v>
      </c>
      <c r="E1890" s="184">
        <v>355.01926610507201</v>
      </c>
      <c r="F1890" s="184">
        <v>0.53080000000000005</v>
      </c>
      <c r="G1890" s="184">
        <v>0.53080000000000005</v>
      </c>
      <c r="H1890" s="184">
        <v>2.2098</v>
      </c>
      <c r="I1890" s="184">
        <v>2.0047000000000001</v>
      </c>
      <c r="J1890" s="184">
        <v>8.4133999999999993</v>
      </c>
      <c r="K1890" s="184">
        <v>3.0455999999999999</v>
      </c>
      <c r="L1890" s="184">
        <v>23.247599999999998</v>
      </c>
      <c r="M1890" s="184">
        <v>41.298499999999997</v>
      </c>
      <c r="N1890" s="184">
        <v>76.763999999999996</v>
      </c>
      <c r="O1890" s="184">
        <v>12.7172</v>
      </c>
      <c r="P1890" s="184">
        <v>16.885000000000002</v>
      </c>
      <c r="Q1890" s="184">
        <v>16.042200000000001</v>
      </c>
      <c r="R1890" s="184">
        <v>16.853300000000001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44340</v>
      </c>
      <c r="E1891" s="184">
        <v>47.597999999999999</v>
      </c>
      <c r="F1891" s="184">
        <v>0.53610000000000002</v>
      </c>
      <c r="G1891" s="184">
        <v>0.53610000000000002</v>
      </c>
      <c r="H1891" s="184">
        <v>2.2223999999999999</v>
      </c>
      <c r="I1891" s="184">
        <v>2.0299999999999998</v>
      </c>
      <c r="J1891" s="184">
        <v>8.4733999999999998</v>
      </c>
      <c r="K1891" s="184">
        <v>3.2088999999999999</v>
      </c>
      <c r="L1891" s="184">
        <v>23.645600000000002</v>
      </c>
      <c r="M1891" s="184">
        <v>41.987400000000001</v>
      </c>
      <c r="N1891" s="184">
        <v>77.923100000000005</v>
      </c>
      <c r="O1891" s="184">
        <v>13.451700000000001</v>
      </c>
      <c r="P1891" s="184">
        <v>17.905899999999999</v>
      </c>
      <c r="Q1891" s="184">
        <v>15.22</v>
      </c>
      <c r="R1891" s="184">
        <v>17.614699999999999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44340</v>
      </c>
      <c r="E1892" s="184">
        <v>52.347000000000001</v>
      </c>
      <c r="F1892" s="184">
        <v>0.60150000000000003</v>
      </c>
      <c r="G1892" s="184">
        <v>0.60150000000000003</v>
      </c>
      <c r="H1892" s="184">
        <v>3.2119</v>
      </c>
      <c r="I1892" s="184">
        <v>3.7869000000000002</v>
      </c>
      <c r="J1892" s="184">
        <v>8.6984999999999992</v>
      </c>
      <c r="K1892" s="184">
        <v>6.9179000000000004</v>
      </c>
      <c r="L1892" s="184">
        <v>25.664999999999999</v>
      </c>
      <c r="M1892" s="184">
        <v>39.320799999999998</v>
      </c>
      <c r="N1892" s="184">
        <v>81.829899999999995</v>
      </c>
      <c r="O1892" s="184">
        <v>11.724</v>
      </c>
      <c r="P1892" s="184">
        <v>16.456700000000001</v>
      </c>
      <c r="Q1892" s="184">
        <v>18.848099999999999</v>
      </c>
      <c r="R1892" s="184">
        <v>16.564900000000002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44340</v>
      </c>
      <c r="E1893" s="184">
        <v>48.805</v>
      </c>
      <c r="F1893" s="184">
        <v>0.59360000000000002</v>
      </c>
      <c r="G1893" s="184">
        <v>0.59360000000000002</v>
      </c>
      <c r="H1893" s="184">
        <v>3.1926999999999999</v>
      </c>
      <c r="I1893" s="184">
        <v>3.7477</v>
      </c>
      <c r="J1893" s="184">
        <v>8.6075999999999997</v>
      </c>
      <c r="K1893" s="184">
        <v>6.6706000000000003</v>
      </c>
      <c r="L1893" s="184">
        <v>25.080100000000002</v>
      </c>
      <c r="M1893" s="184">
        <v>38.336199999999998</v>
      </c>
      <c r="N1893" s="184">
        <v>80.092299999999994</v>
      </c>
      <c r="O1893" s="184">
        <v>10.659700000000001</v>
      </c>
      <c r="P1893" s="184">
        <v>15.4026</v>
      </c>
      <c r="Q1893" s="184">
        <v>14.9459</v>
      </c>
      <c r="R1893" s="184">
        <v>15.445399999999999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44340</v>
      </c>
      <c r="E1894" s="184">
        <v>103.20659999999999</v>
      </c>
      <c r="F1894" s="184">
        <v>0.49630000000000002</v>
      </c>
      <c r="G1894" s="184">
        <v>0.49630000000000002</v>
      </c>
      <c r="H1894" s="184">
        <v>3.1175000000000002</v>
      </c>
      <c r="I1894" s="184">
        <v>3.2035999999999998</v>
      </c>
      <c r="J1894" s="184">
        <v>9.0630000000000006</v>
      </c>
      <c r="K1894" s="184">
        <v>6.0689000000000002</v>
      </c>
      <c r="L1894" s="184">
        <v>27.2349</v>
      </c>
      <c r="M1894" s="184">
        <v>40.970700000000001</v>
      </c>
      <c r="N1894" s="184">
        <v>85.318700000000007</v>
      </c>
      <c r="O1894" s="184">
        <v>12.7958</v>
      </c>
      <c r="P1894" s="184">
        <v>16.2667</v>
      </c>
      <c r="Q1894" s="184">
        <v>15.738099999999999</v>
      </c>
      <c r="R1894" s="184">
        <v>16.845600000000001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44340</v>
      </c>
      <c r="E1895" s="184">
        <v>109.7375</v>
      </c>
      <c r="F1895" s="184">
        <v>0.50180000000000002</v>
      </c>
      <c r="G1895" s="184">
        <v>0.50180000000000002</v>
      </c>
      <c r="H1895" s="184">
        <v>3.1307999999999998</v>
      </c>
      <c r="I1895" s="184">
        <v>3.2294</v>
      </c>
      <c r="J1895" s="184">
        <v>9.1231000000000009</v>
      </c>
      <c r="K1895" s="184">
        <v>6.2365000000000004</v>
      </c>
      <c r="L1895" s="184">
        <v>27.643000000000001</v>
      </c>
      <c r="M1895" s="184">
        <v>41.638300000000001</v>
      </c>
      <c r="N1895" s="184">
        <v>86.489800000000002</v>
      </c>
      <c r="O1895" s="184">
        <v>13.5258</v>
      </c>
      <c r="P1895" s="184">
        <v>17.101299999999998</v>
      </c>
      <c r="Q1895" s="184">
        <v>14.843</v>
      </c>
      <c r="R1895" s="184">
        <v>17.5989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44340</v>
      </c>
      <c r="E1896" s="184">
        <v>70.8</v>
      </c>
      <c r="F1896" s="184">
        <v>0.32590000000000002</v>
      </c>
      <c r="G1896" s="184">
        <v>0.32590000000000002</v>
      </c>
      <c r="H1896" s="184">
        <v>2.8024</v>
      </c>
      <c r="I1896" s="184">
        <v>2.4601999999999999</v>
      </c>
      <c r="J1896" s="184">
        <v>7.5334000000000003</v>
      </c>
      <c r="K1896" s="184">
        <v>4.8578000000000001</v>
      </c>
      <c r="L1896" s="184">
        <v>23.603400000000001</v>
      </c>
      <c r="M1896" s="184">
        <v>42.140099999999997</v>
      </c>
      <c r="N1896" s="184">
        <v>77.755499999999998</v>
      </c>
      <c r="O1896" s="184">
        <v>11.0168</v>
      </c>
      <c r="P1896" s="184">
        <v>12.7225</v>
      </c>
      <c r="Q1896" s="184">
        <v>13.7347</v>
      </c>
      <c r="R1896" s="184">
        <v>12.382400000000001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44340</v>
      </c>
      <c r="E1897" s="184">
        <v>69.790000000000006</v>
      </c>
      <c r="F1897" s="184">
        <v>0.31619999999999998</v>
      </c>
      <c r="G1897" s="184">
        <v>0.31619999999999998</v>
      </c>
      <c r="H1897" s="184">
        <v>2.7986</v>
      </c>
      <c r="I1897" s="184">
        <v>2.4516</v>
      </c>
      <c r="J1897" s="184">
        <v>7.4850000000000003</v>
      </c>
      <c r="K1897" s="184">
        <v>4.7426000000000004</v>
      </c>
      <c r="L1897" s="184">
        <v>23.303899999999999</v>
      </c>
      <c r="M1897" s="184">
        <v>41.619300000000003</v>
      </c>
      <c r="N1897" s="184">
        <v>76.8626</v>
      </c>
      <c r="O1897" s="184">
        <v>10.5581</v>
      </c>
      <c r="P1897" s="184">
        <v>12.353</v>
      </c>
      <c r="Q1897" s="184">
        <v>13.421200000000001</v>
      </c>
      <c r="R1897" s="184">
        <v>11.8283</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44340</v>
      </c>
      <c r="E1898" s="184">
        <v>169.9803</v>
      </c>
      <c r="F1898" s="184">
        <v>0.40229999999999999</v>
      </c>
      <c r="G1898" s="184">
        <v>0.40229999999999999</v>
      </c>
      <c r="H1898" s="184">
        <v>2.4321999999999999</v>
      </c>
      <c r="I1898" s="184">
        <v>3.2237</v>
      </c>
      <c r="J1898" s="184">
        <v>5.9292999999999996</v>
      </c>
      <c r="K1898" s="184">
        <v>2.2557</v>
      </c>
      <c r="L1898" s="184">
        <v>15.6058</v>
      </c>
      <c r="M1898" s="184">
        <v>28.0227</v>
      </c>
      <c r="N1898" s="184">
        <v>59.143599999999999</v>
      </c>
      <c r="O1898" s="184">
        <v>7.6214000000000004</v>
      </c>
      <c r="P1898" s="184">
        <v>15.2667</v>
      </c>
      <c r="Q1898" s="184">
        <v>18.236499999999999</v>
      </c>
      <c r="R1898" s="184">
        <v>11.7386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44340</v>
      </c>
      <c r="E1899" s="184">
        <v>183.60900000000001</v>
      </c>
      <c r="F1899" s="184">
        <v>0.4113</v>
      </c>
      <c r="G1899" s="184">
        <v>0.4113</v>
      </c>
      <c r="H1899" s="184">
        <v>2.4540999999999999</v>
      </c>
      <c r="I1899" s="184">
        <v>3.2665000000000002</v>
      </c>
      <c r="J1899" s="184">
        <v>6.0250000000000004</v>
      </c>
      <c r="K1899" s="184">
        <v>2.5280999999999998</v>
      </c>
      <c r="L1899" s="184">
        <v>16.264700000000001</v>
      </c>
      <c r="M1899" s="184">
        <v>29.135999999999999</v>
      </c>
      <c r="N1899" s="184">
        <v>61.034799999999997</v>
      </c>
      <c r="O1899" s="184">
        <v>9.0726999999999993</v>
      </c>
      <c r="P1899" s="184">
        <v>16.595600000000001</v>
      </c>
      <c r="Q1899" s="184">
        <v>16.5533</v>
      </c>
      <c r="R1899" s="184">
        <v>13.242599999999999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44340</v>
      </c>
      <c r="E1900" s="184">
        <v>13.664899999999999</v>
      </c>
      <c r="F1900" s="184">
        <v>0.3997</v>
      </c>
      <c r="G1900" s="184">
        <v>0.3997</v>
      </c>
      <c r="H1900" s="184">
        <v>3.2662</v>
      </c>
      <c r="I1900" s="184">
        <v>4.5293000000000001</v>
      </c>
      <c r="J1900" s="184">
        <v>8.1280999999999999</v>
      </c>
      <c r="K1900" s="184">
        <v>8.0604999999999993</v>
      </c>
      <c r="L1900" s="184">
        <v>22.771000000000001</v>
      </c>
      <c r="M1900" s="184">
        <v>33.812199999999997</v>
      </c>
      <c r="N1900" s="184">
        <v>65.164699999999996</v>
      </c>
      <c r="O1900" s="184"/>
      <c r="P1900" s="184"/>
      <c r="Q1900" s="184">
        <v>11.5115</v>
      </c>
      <c r="R1900" s="184">
        <v>16.6387</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44340</v>
      </c>
      <c r="E1901" s="184">
        <v>13.1152</v>
      </c>
      <c r="F1901" s="184">
        <v>0.39040000000000002</v>
      </c>
      <c r="G1901" s="184">
        <v>0.39040000000000002</v>
      </c>
      <c r="H1901" s="184">
        <v>3.2441</v>
      </c>
      <c r="I1901" s="184">
        <v>4.4852999999999996</v>
      </c>
      <c r="J1901" s="184">
        <v>8.0266999999999999</v>
      </c>
      <c r="K1901" s="184">
        <v>7.7693000000000003</v>
      </c>
      <c r="L1901" s="184">
        <v>22.098400000000002</v>
      </c>
      <c r="M1901" s="184">
        <v>32.7087</v>
      </c>
      <c r="N1901" s="184">
        <v>63.331600000000002</v>
      </c>
      <c r="O1901" s="184"/>
      <c r="P1901" s="184"/>
      <c r="Q1901" s="184">
        <v>9.9252000000000002</v>
      </c>
      <c r="R1901" s="184">
        <v>15.2883</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44340</v>
      </c>
      <c r="E1902" s="184">
        <v>13.0494</v>
      </c>
      <c r="F1902" s="184">
        <v>0.44950000000000001</v>
      </c>
      <c r="G1902" s="184">
        <v>0.44950000000000001</v>
      </c>
      <c r="H1902" s="184">
        <v>3.2568999999999999</v>
      </c>
      <c r="I1902" s="184">
        <v>4.351</v>
      </c>
      <c r="J1902" s="184">
        <v>7.3343999999999996</v>
      </c>
      <c r="K1902" s="184">
        <v>6.7854999999999999</v>
      </c>
      <c r="L1902" s="184">
        <v>19.811599999999999</v>
      </c>
      <c r="M1902" s="184">
        <v>30.591899999999999</v>
      </c>
      <c r="N1902" s="184">
        <v>61.125599999999999</v>
      </c>
      <c r="O1902" s="184"/>
      <c r="P1902" s="184"/>
      <c r="Q1902" s="184">
        <v>9.9414999999999996</v>
      </c>
      <c r="R1902" s="184">
        <v>15.527200000000001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44340</v>
      </c>
      <c r="E1903" s="184">
        <v>12.509600000000001</v>
      </c>
      <c r="F1903" s="184">
        <v>0.43919999999999998</v>
      </c>
      <c r="G1903" s="184">
        <v>0.43919999999999998</v>
      </c>
      <c r="H1903" s="184">
        <v>3.2341000000000002</v>
      </c>
      <c r="I1903" s="184">
        <v>4.3057999999999996</v>
      </c>
      <c r="J1903" s="184">
        <v>7.234</v>
      </c>
      <c r="K1903" s="184">
        <v>6.5037000000000003</v>
      </c>
      <c r="L1903" s="184">
        <v>19.164000000000001</v>
      </c>
      <c r="M1903" s="184">
        <v>29.5258</v>
      </c>
      <c r="N1903" s="184">
        <v>59.353900000000003</v>
      </c>
      <c r="O1903" s="184"/>
      <c r="P1903" s="184"/>
      <c r="Q1903" s="184">
        <v>8.2998999999999992</v>
      </c>
      <c r="R1903" s="184">
        <v>14.1676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44340</v>
      </c>
      <c r="E1904" s="184">
        <v>334.85730000000001</v>
      </c>
      <c r="F1904" s="184">
        <v>0.86480000000000001</v>
      </c>
      <c r="G1904" s="184">
        <v>0.86480000000000001</v>
      </c>
      <c r="H1904" s="184">
        <v>2.5230999999999999</v>
      </c>
      <c r="I1904" s="184">
        <v>3.8759999999999999</v>
      </c>
      <c r="J1904" s="184">
        <v>10.5763</v>
      </c>
      <c r="K1904" s="184">
        <v>3.0775999999999999</v>
      </c>
      <c r="L1904" s="184">
        <v>32.899500000000003</v>
      </c>
      <c r="M1904" s="184">
        <v>52.515700000000002</v>
      </c>
      <c r="N1904" s="184">
        <v>97.551299999999998</v>
      </c>
      <c r="O1904" s="184">
        <v>9.0608000000000004</v>
      </c>
      <c r="P1904" s="184">
        <v>13.2515</v>
      </c>
      <c r="Q1904" s="184">
        <v>17.035699999999999</v>
      </c>
      <c r="R1904" s="184">
        <v>14.7317</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44340</v>
      </c>
      <c r="E1905" s="184">
        <v>356.6592</v>
      </c>
      <c r="F1905" s="184">
        <v>0.872</v>
      </c>
      <c r="G1905" s="184">
        <v>0.872</v>
      </c>
      <c r="H1905" s="184">
        <v>2.5400999999999998</v>
      </c>
      <c r="I1905" s="184">
        <v>3.9104000000000001</v>
      </c>
      <c r="J1905" s="184">
        <v>10.6571</v>
      </c>
      <c r="K1905" s="184">
        <v>3.2942999999999998</v>
      </c>
      <c r="L1905" s="184">
        <v>33.490499999999997</v>
      </c>
      <c r="M1905" s="184">
        <v>53.556600000000003</v>
      </c>
      <c r="N1905" s="184">
        <v>99.415000000000006</v>
      </c>
      <c r="O1905" s="184">
        <v>10.0223</v>
      </c>
      <c r="P1905" s="184">
        <v>14.1936</v>
      </c>
      <c r="Q1905" s="184">
        <v>13.1991</v>
      </c>
      <c r="R1905" s="184">
        <v>15.801299999999999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44340</v>
      </c>
      <c r="E1906" s="184">
        <v>14.44</v>
      </c>
      <c r="F1906" s="184">
        <v>0.55710000000000004</v>
      </c>
      <c r="G1906" s="184">
        <v>0.55710000000000004</v>
      </c>
      <c r="H1906" s="184">
        <v>2.4113000000000002</v>
      </c>
      <c r="I1906" s="184">
        <v>2.3388</v>
      </c>
      <c r="J1906" s="184">
        <v>6.8047000000000004</v>
      </c>
      <c r="K1906" s="184">
        <v>1.6186</v>
      </c>
      <c r="L1906" s="184">
        <v>20.133099999999999</v>
      </c>
      <c r="M1906" s="184">
        <v>31.8721</v>
      </c>
      <c r="N1906" s="184">
        <v>69.284899999999993</v>
      </c>
      <c r="O1906" s="184"/>
      <c r="P1906" s="184"/>
      <c r="Q1906" s="184">
        <v>16.048999999999999</v>
      </c>
      <c r="R1906" s="184">
        <v>15.8217</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44340</v>
      </c>
      <c r="E1907" s="184">
        <v>14.17</v>
      </c>
      <c r="F1907" s="184">
        <v>0.63919999999999999</v>
      </c>
      <c r="G1907" s="184">
        <v>0.63919999999999999</v>
      </c>
      <c r="H1907" s="184">
        <v>2.4584000000000001</v>
      </c>
      <c r="I1907" s="184">
        <v>2.3105000000000002</v>
      </c>
      <c r="J1907" s="184">
        <v>6.7821999999999996</v>
      </c>
      <c r="K1907" s="184">
        <v>1.5043</v>
      </c>
      <c r="L1907" s="184">
        <v>19.881599999999999</v>
      </c>
      <c r="M1907" s="184">
        <v>31.203700000000001</v>
      </c>
      <c r="N1907" s="184">
        <v>68.2898</v>
      </c>
      <c r="O1907" s="184"/>
      <c r="P1907" s="184"/>
      <c r="Q1907" s="184">
        <v>15.165100000000001</v>
      </c>
      <c r="R1907" s="184">
        <v>15.0024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44340</v>
      </c>
      <c r="E1908" s="184">
        <v>92.413200000000003</v>
      </c>
      <c r="F1908" s="184">
        <v>0.44040000000000001</v>
      </c>
      <c r="G1908" s="184">
        <v>0.44040000000000001</v>
      </c>
      <c r="H1908" s="184">
        <v>2.6623999999999999</v>
      </c>
      <c r="I1908" s="184">
        <v>2.698</v>
      </c>
      <c r="J1908" s="184">
        <v>7.3314000000000004</v>
      </c>
      <c r="K1908" s="184">
        <v>4.1059999999999999</v>
      </c>
      <c r="L1908" s="184">
        <v>21.1127</v>
      </c>
      <c r="M1908" s="184">
        <v>37.460299999999997</v>
      </c>
      <c r="N1908" s="184">
        <v>72.800799999999995</v>
      </c>
      <c r="O1908" s="184">
        <v>14.924300000000001</v>
      </c>
      <c r="P1908" s="184">
        <v>15.451599999999999</v>
      </c>
      <c r="Q1908" s="184">
        <v>13.3148</v>
      </c>
      <c r="R1908" s="184">
        <v>19.808900000000001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44340</v>
      </c>
      <c r="E1909" s="184">
        <v>86.970799999999997</v>
      </c>
      <c r="F1909" s="184">
        <v>0.43540000000000001</v>
      </c>
      <c r="G1909" s="184">
        <v>0.43540000000000001</v>
      </c>
      <c r="H1909" s="184">
        <v>2.6488999999999998</v>
      </c>
      <c r="I1909" s="184">
        <v>2.6709000000000001</v>
      </c>
      <c r="J1909" s="184">
        <v>7.2693000000000003</v>
      </c>
      <c r="K1909" s="184">
        <v>3.9260000000000002</v>
      </c>
      <c r="L1909" s="184">
        <v>20.6999</v>
      </c>
      <c r="M1909" s="184">
        <v>36.764000000000003</v>
      </c>
      <c r="N1909" s="184">
        <v>71.638900000000007</v>
      </c>
      <c r="O1909" s="184">
        <v>14.149900000000001</v>
      </c>
      <c r="P1909" s="184">
        <v>14.6401</v>
      </c>
      <c r="Q1909" s="184">
        <v>14.616899999999999</v>
      </c>
      <c r="R1909" s="184">
        <v>19.033100000000001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0.51152647058823542</v>
      </c>
      <c r="G1910" s="186">
        <v>0.51152647058823542</v>
      </c>
      <c r="H1910" s="186">
        <v>2.5568558823529406</v>
      </c>
      <c r="I1910" s="186">
        <v>2.8734558823529417</v>
      </c>
      <c r="J1910" s="186">
        <v>8.0172411764705878</v>
      </c>
      <c r="K1910" s="186">
        <v>5.9411558823529393</v>
      </c>
      <c r="L1910" s="186">
        <v>24.727684374999999</v>
      </c>
      <c r="M1910" s="186">
        <v>39.080146874999983</v>
      </c>
      <c r="N1910" s="186">
        <v>77.4104375</v>
      </c>
      <c r="O1910" s="186">
        <v>10.341812499999998</v>
      </c>
      <c r="P1910" s="186">
        <v>14.597166666666668</v>
      </c>
      <c r="Q1910" s="186">
        <v>14.693882352941174</v>
      </c>
      <c r="R1910" s="186">
        <v>15.435378125000002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0.44495000000000001</v>
      </c>
      <c r="G1911" s="186">
        <v>0.44495000000000001</v>
      </c>
      <c r="H1911" s="186">
        <v>2.5316000000000001</v>
      </c>
      <c r="I1911" s="186">
        <v>2.68445</v>
      </c>
      <c r="J1911" s="186">
        <v>8.4434000000000005</v>
      </c>
      <c r="K1911" s="186">
        <v>5.0449999999999999</v>
      </c>
      <c r="L1911" s="186">
        <v>23.45365</v>
      </c>
      <c r="M1911" s="186">
        <v>37.898249999999997</v>
      </c>
      <c r="N1911" s="186">
        <v>74.130849999999995</v>
      </c>
      <c r="O1911" s="186">
        <v>10.6089</v>
      </c>
      <c r="P1911" s="186">
        <v>14.91305</v>
      </c>
      <c r="Q1911" s="186">
        <v>15.192550000000001</v>
      </c>
      <c r="R1911" s="186">
        <v>15.4863</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44340</v>
      </c>
      <c r="C8" s="65">
        <f>VLOOKUP($A8,'Return Data'!$B$7:$R$2843,4,0)</f>
        <v>26.812100000000001</v>
      </c>
      <c r="D8" s="65">
        <f>VLOOKUP($A8,'Return Data'!$B$7:$R$2843,10,0)</f>
        <v>2.9983</v>
      </c>
      <c r="E8" s="66">
        <f t="shared" ref="E8:E16" si="0">RANK(D8,D$8:D$16,0)</f>
        <v>7</v>
      </c>
      <c r="F8" s="65">
        <f>VLOOKUP($A8,'Return Data'!$B$7:$R$2843,11,0)</f>
        <v>11.1065</v>
      </c>
      <c r="G8" s="66">
        <f t="shared" ref="G8:G16" si="1">RANK(F8,F$8:F$16,0)</f>
        <v>6</v>
      </c>
      <c r="H8" s="65">
        <f>VLOOKUP($A8,'Return Data'!$B$7:$R$2843,12,0)</f>
        <v>22.688500000000001</v>
      </c>
      <c r="I8" s="66">
        <f t="shared" ref="I8:I16" si="2">RANK(H8,H$8:H$16,0)</f>
        <v>4</v>
      </c>
      <c r="J8" s="65">
        <f>VLOOKUP($A8,'Return Data'!$B$7:$R$2843,13,0)</f>
        <v>46.245699999999999</v>
      </c>
      <c r="K8" s="66">
        <f t="shared" ref="K8:K16" si="3">RANK(J8,J$8:J$16,0)</f>
        <v>5</v>
      </c>
      <c r="L8" s="65">
        <f>VLOOKUP($A8,'Return Data'!$B$7:$R$2843,17,0)</f>
        <v>16.98</v>
      </c>
      <c r="M8" s="66">
        <f t="shared" ref="M8:M14" si="4">RANK(L8,L$8:L$16,0)</f>
        <v>2</v>
      </c>
      <c r="N8" s="65">
        <f>VLOOKUP($A8,'Return Data'!$B$7:$R$2843,14,0)</f>
        <v>13.167199999999999</v>
      </c>
      <c r="O8" s="66">
        <f t="shared" ref="O8:O14" si="5">RANK(N8,N$8:N$16,0)</f>
        <v>2</v>
      </c>
      <c r="P8" s="65">
        <f>VLOOKUP($A8,'Return Data'!$B$7:$R$2843,15,0)</f>
        <v>11.6229</v>
      </c>
      <c r="Q8" s="66">
        <f t="shared" ref="Q8:Q14" si="6">RANK(P8,P$8:P$16,0)</f>
        <v>3</v>
      </c>
      <c r="R8" s="65">
        <f>VLOOKUP($A8,'Return Data'!$B$7:$R$2843,16,0)</f>
        <v>9.6003000000000007</v>
      </c>
      <c r="S8" s="67">
        <f t="shared" ref="S8:S16" si="7">RANK(R8,R$8:R$16,0)</f>
        <v>6</v>
      </c>
    </row>
    <row r="9" spans="1:20" x14ac:dyDescent="0.3">
      <c r="A9" s="63" t="s">
        <v>1246</v>
      </c>
      <c r="B9" s="64">
        <f>VLOOKUP($A9,'Return Data'!$B$7:$R$2843,3,0)</f>
        <v>44340</v>
      </c>
      <c r="C9" s="65">
        <f>VLOOKUP($A9,'Return Data'!$B$7:$R$2843,4,0)</f>
        <v>42.915999999999997</v>
      </c>
      <c r="D9" s="65">
        <f>VLOOKUP($A9,'Return Data'!$B$7:$R$2843,10,0)</f>
        <v>3.7195</v>
      </c>
      <c r="E9" s="66">
        <f t="shared" si="0"/>
        <v>5</v>
      </c>
      <c r="F9" s="65">
        <f>VLOOKUP($A9,'Return Data'!$B$7:$R$2843,11,0)</f>
        <v>13.802300000000001</v>
      </c>
      <c r="G9" s="66">
        <f t="shared" si="1"/>
        <v>4</v>
      </c>
      <c r="H9" s="65">
        <f>VLOOKUP($A9,'Return Data'!$B$7:$R$2843,12,0)</f>
        <v>19.1052</v>
      </c>
      <c r="I9" s="66">
        <f t="shared" si="2"/>
        <v>6</v>
      </c>
      <c r="J9" s="65">
        <f>VLOOKUP($A9,'Return Data'!$B$7:$R$2843,13,0)</f>
        <v>48.078099999999999</v>
      </c>
      <c r="K9" s="66">
        <f t="shared" si="3"/>
        <v>3</v>
      </c>
      <c r="L9" s="65">
        <f>VLOOKUP($A9,'Return Data'!$B$7:$R$2843,17,0)</f>
        <v>15.315</v>
      </c>
      <c r="M9" s="66">
        <f t="shared" si="4"/>
        <v>3</v>
      </c>
      <c r="N9" s="65">
        <f>VLOOKUP($A9,'Return Data'!$B$7:$R$2843,14,0)</f>
        <v>11.2599</v>
      </c>
      <c r="O9" s="66">
        <f t="shared" si="5"/>
        <v>4</v>
      </c>
      <c r="P9" s="65">
        <f>VLOOKUP($A9,'Return Data'!$B$7:$R$2843,15,0)</f>
        <v>10.4307</v>
      </c>
      <c r="Q9" s="66">
        <f t="shared" si="6"/>
        <v>4</v>
      </c>
      <c r="R9" s="65">
        <f>VLOOKUP($A9,'Return Data'!$B$7:$R$2843,16,0)</f>
        <v>9.6717999999999993</v>
      </c>
      <c r="S9" s="67">
        <f t="shared" si="7"/>
        <v>5</v>
      </c>
    </row>
    <row r="10" spans="1:20" x14ac:dyDescent="0.3">
      <c r="A10" s="63" t="s">
        <v>1248</v>
      </c>
      <c r="B10" s="64">
        <f>VLOOKUP($A10,'Return Data'!$B$7:$R$2843,3,0)</f>
        <v>44340</v>
      </c>
      <c r="C10" s="65">
        <f>VLOOKUP($A10,'Return Data'!$B$7:$R$2843,4,0)</f>
        <v>355.87259999999998</v>
      </c>
      <c r="D10" s="65">
        <f>VLOOKUP($A10,'Return Data'!$B$7:$R$2843,10,0)</f>
        <v>5.3372000000000002</v>
      </c>
      <c r="E10" s="66">
        <f t="shared" si="0"/>
        <v>3</v>
      </c>
      <c r="F10" s="65">
        <f>VLOOKUP($A10,'Return Data'!$B$7:$R$2843,11,0)</f>
        <v>26.963699999999999</v>
      </c>
      <c r="G10" s="66">
        <f t="shared" si="1"/>
        <v>2</v>
      </c>
      <c r="H10" s="65">
        <f>VLOOKUP($A10,'Return Data'!$B$7:$R$2843,12,0)</f>
        <v>28.912199999999999</v>
      </c>
      <c r="I10" s="66">
        <f t="shared" si="2"/>
        <v>2</v>
      </c>
      <c r="J10" s="65">
        <f>VLOOKUP($A10,'Return Data'!$B$7:$R$2843,13,0)</f>
        <v>52.436599999999999</v>
      </c>
      <c r="K10" s="66">
        <f t="shared" si="3"/>
        <v>2</v>
      </c>
      <c r="L10" s="65">
        <f>VLOOKUP($A10,'Return Data'!$B$7:$R$2843,17,0)</f>
        <v>15.148</v>
      </c>
      <c r="M10" s="66">
        <f t="shared" si="4"/>
        <v>4</v>
      </c>
      <c r="N10" s="65">
        <f>VLOOKUP($A10,'Return Data'!$B$7:$R$2843,14,0)</f>
        <v>11.994899999999999</v>
      </c>
      <c r="O10" s="66">
        <f t="shared" si="5"/>
        <v>3</v>
      </c>
      <c r="P10" s="65">
        <f>VLOOKUP($A10,'Return Data'!$B$7:$R$2843,15,0)</f>
        <v>14.5664</v>
      </c>
      <c r="Q10" s="66">
        <f t="shared" si="6"/>
        <v>2</v>
      </c>
      <c r="R10" s="65">
        <f>VLOOKUP($A10,'Return Data'!$B$7:$R$2843,16,0)</f>
        <v>21.203099999999999</v>
      </c>
      <c r="S10" s="67">
        <f t="shared" si="7"/>
        <v>2</v>
      </c>
    </row>
    <row r="11" spans="1:20" x14ac:dyDescent="0.3">
      <c r="A11" s="63" t="s">
        <v>2027</v>
      </c>
      <c r="B11" s="64">
        <f>VLOOKUP($A11,'Return Data'!$B$7:$R$2843,3,0)</f>
        <v>44340</v>
      </c>
      <c r="C11" s="65">
        <f>VLOOKUP($A11,'Return Data'!$B$7:$R$2843,4,0)</f>
        <v>22.497599999999998</v>
      </c>
      <c r="D11" s="65">
        <f>VLOOKUP($A11,'Return Data'!$B$7:$R$2843,10,0)</f>
        <v>1.829</v>
      </c>
      <c r="E11" s="66">
        <f t="shared" si="0"/>
        <v>8</v>
      </c>
      <c r="F11" s="65">
        <f>VLOOKUP($A11,'Return Data'!$B$7:$R$2843,11,0)</f>
        <v>9.7712000000000003</v>
      </c>
      <c r="G11" s="66">
        <f t="shared" si="1"/>
        <v>8</v>
      </c>
      <c r="H11" s="65">
        <f>VLOOKUP($A11,'Return Data'!$B$7:$R$2843,12,0)</f>
        <v>19.179300000000001</v>
      </c>
      <c r="I11" s="66">
        <f t="shared" si="2"/>
        <v>5</v>
      </c>
      <c r="J11" s="65">
        <f>VLOOKUP($A11,'Return Data'!$B$7:$R$2843,13,0)</f>
        <v>40.259399999999999</v>
      </c>
      <c r="K11" s="66">
        <f t="shared" si="3"/>
        <v>6</v>
      </c>
      <c r="L11" s="65">
        <f>VLOOKUP($A11,'Return Data'!$B$7:$R$2843,17,0)</f>
        <v>11.8713</v>
      </c>
      <c r="M11" s="66">
        <f t="shared" si="4"/>
        <v>6</v>
      </c>
      <c r="N11" s="65">
        <f>VLOOKUP($A11,'Return Data'!$B$7:$R$2843,14,0)</f>
        <v>9.4309999999999992</v>
      </c>
      <c r="O11" s="66">
        <f t="shared" si="5"/>
        <v>6</v>
      </c>
      <c r="P11" s="65">
        <f>VLOOKUP($A11,'Return Data'!$B$7:$R$2843,15,0)</f>
        <v>8.2369000000000003</v>
      </c>
      <c r="Q11" s="66">
        <f t="shared" si="6"/>
        <v>8</v>
      </c>
      <c r="R11" s="65">
        <f>VLOOKUP($A11,'Return Data'!$B$7:$R$2843,16,0)</f>
        <v>8.3225999999999996</v>
      </c>
      <c r="S11" s="67">
        <f t="shared" si="7"/>
        <v>9</v>
      </c>
    </row>
    <row r="12" spans="1:20" x14ac:dyDescent="0.3">
      <c r="A12" s="63" t="s">
        <v>1250</v>
      </c>
      <c r="B12" s="64">
        <f>VLOOKUP($A12,'Return Data'!$B$7:$R$2843,3,0)</f>
        <v>44340</v>
      </c>
      <c r="C12" s="65">
        <f>VLOOKUP($A12,'Return Data'!$B$7:$R$2843,4,0)</f>
        <v>66.6982</v>
      </c>
      <c r="D12" s="65">
        <f>VLOOKUP($A12,'Return Data'!$B$7:$R$2843,10,0)</f>
        <v>28.817699999999999</v>
      </c>
      <c r="E12" s="66">
        <f t="shared" si="0"/>
        <v>1</v>
      </c>
      <c r="F12" s="65">
        <f>VLOOKUP($A12,'Return Data'!$B$7:$R$2843,11,0)</f>
        <v>37.421199999999999</v>
      </c>
      <c r="G12" s="66">
        <f t="shared" si="1"/>
        <v>1</v>
      </c>
      <c r="H12" s="65">
        <f>VLOOKUP($A12,'Return Data'!$B$7:$R$2843,12,0)</f>
        <v>44.543900000000001</v>
      </c>
      <c r="I12" s="66">
        <f t="shared" si="2"/>
        <v>1</v>
      </c>
      <c r="J12" s="65">
        <f>VLOOKUP($A12,'Return Data'!$B$7:$R$2843,13,0)</f>
        <v>94.637500000000003</v>
      </c>
      <c r="K12" s="66">
        <f t="shared" si="3"/>
        <v>1</v>
      </c>
      <c r="L12" s="65">
        <f>VLOOKUP($A12,'Return Data'!$B$7:$R$2843,17,0)</f>
        <v>34.170099999999998</v>
      </c>
      <c r="M12" s="66">
        <f t="shared" si="4"/>
        <v>1</v>
      </c>
      <c r="N12" s="65">
        <f>VLOOKUP($A12,'Return Data'!$B$7:$R$2843,14,0)</f>
        <v>24.9116</v>
      </c>
      <c r="O12" s="66">
        <f t="shared" si="5"/>
        <v>1</v>
      </c>
      <c r="P12" s="65">
        <f>VLOOKUP($A12,'Return Data'!$B$7:$R$2843,15,0)</f>
        <v>16.3963</v>
      </c>
      <c r="Q12" s="66">
        <f t="shared" si="6"/>
        <v>1</v>
      </c>
      <c r="R12" s="65">
        <f>VLOOKUP($A12,'Return Data'!$B$7:$R$2843,16,0)</f>
        <v>9.8536000000000001</v>
      </c>
      <c r="S12" s="67">
        <f t="shared" si="7"/>
        <v>4</v>
      </c>
    </row>
    <row r="13" spans="1:20" x14ac:dyDescent="0.3">
      <c r="A13" s="63" t="s">
        <v>1608</v>
      </c>
      <c r="B13" s="64">
        <f>VLOOKUP($A13,'Return Data'!$B$7:$R$2843,3,0)</f>
        <v>44340</v>
      </c>
      <c r="C13" s="65">
        <f>VLOOKUP($A13,'Return Data'!$B$7:$R$2843,4,0)</f>
        <v>22.481999999999999</v>
      </c>
      <c r="D13" s="65">
        <f>VLOOKUP($A13,'Return Data'!$B$7:$R$2843,10,0)</f>
        <v>7.8983999999999996</v>
      </c>
      <c r="E13" s="66">
        <f t="shared" si="0"/>
        <v>2</v>
      </c>
      <c r="F13" s="65">
        <f>VLOOKUP($A13,'Return Data'!$B$7:$R$2843,11,0)</f>
        <v>11.8552</v>
      </c>
      <c r="G13" s="66">
        <f t="shared" si="1"/>
        <v>5</v>
      </c>
      <c r="H13" s="65">
        <f>VLOOKUP($A13,'Return Data'!$B$7:$R$2843,12,0)</f>
        <v>13.089700000000001</v>
      </c>
      <c r="I13" s="66">
        <f t="shared" si="2"/>
        <v>8</v>
      </c>
      <c r="J13" s="65">
        <f>VLOOKUP($A13,'Return Data'!$B$7:$R$2843,13,0)</f>
        <v>21.7898</v>
      </c>
      <c r="K13" s="66">
        <f t="shared" si="3"/>
        <v>9</v>
      </c>
      <c r="L13" s="65">
        <f>VLOOKUP($A13,'Return Data'!$B$7:$R$2843,17,0)</f>
        <v>10.4795</v>
      </c>
      <c r="M13" s="66">
        <f t="shared" si="4"/>
        <v>7</v>
      </c>
      <c r="N13" s="65">
        <f>VLOOKUP($A13,'Return Data'!$B$7:$R$2843,14,0)</f>
        <v>9.2347000000000001</v>
      </c>
      <c r="O13" s="66">
        <f t="shared" si="5"/>
        <v>7</v>
      </c>
      <c r="P13" s="65">
        <f>VLOOKUP($A13,'Return Data'!$B$7:$R$2843,15,0)</f>
        <v>9.5382999999999996</v>
      </c>
      <c r="Q13" s="66">
        <f t="shared" si="6"/>
        <v>5</v>
      </c>
      <c r="R13" s="65">
        <f>VLOOKUP($A13,'Return Data'!$B$7:$R$2843,16,0)</f>
        <v>9.5007000000000001</v>
      </c>
      <c r="S13" s="67">
        <f t="shared" si="7"/>
        <v>7</v>
      </c>
    </row>
    <row r="14" spans="1:20" x14ac:dyDescent="0.3">
      <c r="A14" s="63" t="s">
        <v>1253</v>
      </c>
      <c r="B14" s="64">
        <f>VLOOKUP($A14,'Return Data'!$B$7:$R$2843,3,0)</f>
        <v>44340</v>
      </c>
      <c r="C14" s="65">
        <f>VLOOKUP($A14,'Return Data'!$B$7:$R$2843,4,0)</f>
        <v>34.851999999999997</v>
      </c>
      <c r="D14" s="65">
        <f>VLOOKUP($A14,'Return Data'!$B$7:$R$2843,10,0)</f>
        <v>4.4733999999999998</v>
      </c>
      <c r="E14" s="66">
        <f t="shared" si="0"/>
        <v>4</v>
      </c>
      <c r="F14" s="65">
        <f>VLOOKUP($A14,'Return Data'!$B$7:$R$2843,11,0)</f>
        <v>10.3306</v>
      </c>
      <c r="G14" s="66">
        <f t="shared" si="1"/>
        <v>7</v>
      </c>
      <c r="H14" s="65">
        <f>VLOOKUP($A14,'Return Data'!$B$7:$R$2843,12,0)</f>
        <v>13.403600000000001</v>
      </c>
      <c r="I14" s="66">
        <f t="shared" si="2"/>
        <v>7</v>
      </c>
      <c r="J14" s="65">
        <f>VLOOKUP($A14,'Return Data'!$B$7:$R$2843,13,0)</f>
        <v>25.082100000000001</v>
      </c>
      <c r="K14" s="66">
        <f t="shared" si="3"/>
        <v>8</v>
      </c>
      <c r="L14" s="65">
        <f>VLOOKUP($A14,'Return Data'!$B$7:$R$2843,17,0)</f>
        <v>14.4278</v>
      </c>
      <c r="M14" s="66">
        <f t="shared" si="4"/>
        <v>5</v>
      </c>
      <c r="N14" s="65">
        <f>VLOOKUP($A14,'Return Data'!$B$7:$R$2843,14,0)</f>
        <v>10.225899999999999</v>
      </c>
      <c r="O14" s="66">
        <f t="shared" si="5"/>
        <v>5</v>
      </c>
      <c r="P14" s="65">
        <f>VLOOKUP($A14,'Return Data'!$B$7:$R$2843,15,0)</f>
        <v>9.51</v>
      </c>
      <c r="Q14" s="66">
        <f t="shared" si="6"/>
        <v>6</v>
      </c>
      <c r="R14" s="65">
        <f>VLOOKUP($A14,'Return Data'!$B$7:$R$2843,16,0)</f>
        <v>8.3937000000000008</v>
      </c>
      <c r="S14" s="67">
        <f t="shared" si="7"/>
        <v>8</v>
      </c>
    </row>
    <row r="15" spans="1:20" x14ac:dyDescent="0.3">
      <c r="A15" s="63" t="s">
        <v>1255</v>
      </c>
      <c r="B15" s="64">
        <f>VLOOKUP($A15,'Return Data'!$B$7:$R$2843,3,0)</f>
        <v>44340</v>
      </c>
      <c r="C15" s="65">
        <f>VLOOKUP($A15,'Return Data'!$B$7:$R$2843,4,0)</f>
        <v>13.782</v>
      </c>
      <c r="D15" s="65">
        <f>VLOOKUP($A15,'Return Data'!$B$7:$R$2843,10,0)</f>
        <v>3.5710999999999999</v>
      </c>
      <c r="E15" s="66">
        <f t="shared" si="0"/>
        <v>6</v>
      </c>
      <c r="F15" s="65">
        <f>VLOOKUP($A15,'Return Data'!$B$7:$R$2843,11,0)</f>
        <v>16.617699999999999</v>
      </c>
      <c r="G15" s="66">
        <f t="shared" si="1"/>
        <v>3</v>
      </c>
      <c r="H15" s="65">
        <f>VLOOKUP($A15,'Return Data'!$B$7:$R$2843,12,0)</f>
        <v>25.563700000000001</v>
      </c>
      <c r="I15" s="66">
        <f t="shared" si="2"/>
        <v>3</v>
      </c>
      <c r="J15" s="65">
        <f>VLOOKUP($A15,'Return Data'!$B$7:$R$2843,13,0)</f>
        <v>46.679400000000001</v>
      </c>
      <c r="K15" s="66">
        <f t="shared" si="3"/>
        <v>4</v>
      </c>
      <c r="L15" s="65"/>
      <c r="M15" s="66"/>
      <c r="N15" s="65"/>
      <c r="O15" s="66"/>
      <c r="P15" s="65"/>
      <c r="Q15" s="66"/>
      <c r="R15" s="65">
        <f>VLOOKUP($A15,'Return Data'!$B$7:$R$2843,16,0)</f>
        <v>30.020299999999999</v>
      </c>
      <c r="S15" s="67">
        <f t="shared" si="7"/>
        <v>1</v>
      </c>
    </row>
    <row r="16" spans="1:20" x14ac:dyDescent="0.3">
      <c r="A16" s="63" t="s">
        <v>1257</v>
      </c>
      <c r="B16" s="64">
        <f>VLOOKUP($A16,'Return Data'!$B$7:$R$2843,3,0)</f>
        <v>44340</v>
      </c>
      <c r="C16" s="65">
        <f>VLOOKUP($A16,'Return Data'!$B$7:$R$2843,4,0)</f>
        <v>40.813899999999997</v>
      </c>
      <c r="D16" s="65">
        <f>VLOOKUP($A16,'Return Data'!$B$7:$R$2843,10,0)</f>
        <v>1.1798</v>
      </c>
      <c r="E16" s="66">
        <f t="shared" si="0"/>
        <v>9</v>
      </c>
      <c r="F16" s="65">
        <f>VLOOKUP($A16,'Return Data'!$B$7:$R$2843,11,0)</f>
        <v>7.0735999999999999</v>
      </c>
      <c r="G16" s="66">
        <f t="shared" si="1"/>
        <v>9</v>
      </c>
      <c r="H16" s="65">
        <f>VLOOKUP($A16,'Return Data'!$B$7:$R$2843,12,0)</f>
        <v>12.1122</v>
      </c>
      <c r="I16" s="66">
        <f t="shared" si="2"/>
        <v>9</v>
      </c>
      <c r="J16" s="65">
        <f>VLOOKUP($A16,'Return Data'!$B$7:$R$2843,13,0)</f>
        <v>34.083799999999997</v>
      </c>
      <c r="K16" s="66">
        <f t="shared" si="3"/>
        <v>7</v>
      </c>
      <c r="L16" s="65">
        <f>VLOOKUP($A16,'Return Data'!$B$7:$R$2843,17,0)</f>
        <v>10.214</v>
      </c>
      <c r="M16" s="66">
        <f>RANK(L16,L$8:L$16,0)</f>
        <v>8</v>
      </c>
      <c r="N16" s="65">
        <f>VLOOKUP($A16,'Return Data'!$B$7:$R$2843,14,0)</f>
        <v>7.0505000000000004</v>
      </c>
      <c r="O16" s="66">
        <f>RANK(N16,N$8:N$16,0)</f>
        <v>8</v>
      </c>
      <c r="P16" s="65">
        <f>VLOOKUP($A16,'Return Data'!$B$7:$R$2843,15,0)</f>
        <v>8.5808</v>
      </c>
      <c r="Q16" s="66">
        <f>RANK(P16,P$8:P$16,0)</f>
        <v>7</v>
      </c>
      <c r="R16" s="65">
        <f>VLOOKUP($A16,'Return Data'!$B$7:$R$2843,16,0)</f>
        <v>11.968500000000001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6.6471555555555559</v>
      </c>
      <c r="E18" s="74"/>
      <c r="F18" s="75">
        <f>AVERAGE(F8:F16)</f>
        <v>16.104666666666667</v>
      </c>
      <c r="G18" s="74"/>
      <c r="H18" s="75">
        <f>AVERAGE(H8:H16)</f>
        <v>22.066477777777781</v>
      </c>
      <c r="I18" s="74"/>
      <c r="J18" s="75">
        <f>AVERAGE(J8:J16)</f>
        <v>45.476933333333335</v>
      </c>
      <c r="K18" s="74"/>
      <c r="L18" s="75">
        <f>AVERAGE(L8:L16)</f>
        <v>16.075712500000002</v>
      </c>
      <c r="M18" s="74"/>
      <c r="N18" s="75">
        <f>AVERAGE(N8:N16)</f>
        <v>12.1594625</v>
      </c>
      <c r="O18" s="74"/>
      <c r="P18" s="75">
        <f>AVERAGE(P8:P16)</f>
        <v>11.110287499999998</v>
      </c>
      <c r="Q18" s="74"/>
      <c r="R18" s="75">
        <f>AVERAGE(R8:R16)</f>
        <v>13.170511111111113</v>
      </c>
      <c r="S18" s="76"/>
    </row>
    <row r="19" spans="1:19" x14ac:dyDescent="0.3">
      <c r="A19" s="73" t="s">
        <v>28</v>
      </c>
      <c r="B19" s="74"/>
      <c r="C19" s="74"/>
      <c r="D19" s="75">
        <f>MIN(D8:D16)</f>
        <v>1.1798</v>
      </c>
      <c r="E19" s="74"/>
      <c r="F19" s="75">
        <f>MIN(F8:F16)</f>
        <v>7.0735999999999999</v>
      </c>
      <c r="G19" s="74"/>
      <c r="H19" s="75">
        <f>MIN(H8:H16)</f>
        <v>12.1122</v>
      </c>
      <c r="I19" s="74"/>
      <c r="J19" s="75">
        <f>MIN(J8:J16)</f>
        <v>21.7898</v>
      </c>
      <c r="K19" s="74"/>
      <c r="L19" s="75">
        <f>MIN(L8:L16)</f>
        <v>10.214</v>
      </c>
      <c r="M19" s="74"/>
      <c r="N19" s="75">
        <f>MIN(N8:N16)</f>
        <v>7.0505000000000004</v>
      </c>
      <c r="O19" s="74"/>
      <c r="P19" s="75">
        <f>MIN(P8:P16)</f>
        <v>8.2369000000000003</v>
      </c>
      <c r="Q19" s="74"/>
      <c r="R19" s="75">
        <f>MIN(R8:R16)</f>
        <v>8.3225999999999996</v>
      </c>
      <c r="S19" s="76"/>
    </row>
    <row r="20" spans="1:19" ht="15" thickBot="1" x14ac:dyDescent="0.35">
      <c r="A20" s="77" t="s">
        <v>29</v>
      </c>
      <c r="B20" s="78"/>
      <c r="C20" s="78"/>
      <c r="D20" s="79">
        <f>MAX(D8:D16)</f>
        <v>28.817699999999999</v>
      </c>
      <c r="E20" s="78"/>
      <c r="F20" s="79">
        <f>MAX(F8:F16)</f>
        <v>37.421199999999999</v>
      </c>
      <c r="G20" s="78"/>
      <c r="H20" s="79">
        <f>MAX(H8:H16)</f>
        <v>44.543900000000001</v>
      </c>
      <c r="I20" s="78"/>
      <c r="J20" s="79">
        <f>MAX(J8:J16)</f>
        <v>94.637500000000003</v>
      </c>
      <c r="K20" s="78"/>
      <c r="L20" s="79">
        <f>MAX(L8:L16)</f>
        <v>34.170099999999998</v>
      </c>
      <c r="M20" s="78"/>
      <c r="N20" s="79">
        <f>MAX(N8:N16)</f>
        <v>24.9116</v>
      </c>
      <c r="O20" s="78"/>
      <c r="P20" s="79">
        <f>MAX(P8:P16)</f>
        <v>16.3963</v>
      </c>
      <c r="Q20" s="78"/>
      <c r="R20" s="79">
        <f>MAX(R8:R16)</f>
        <v>30.020299999999999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44340</v>
      </c>
      <c r="C8" s="65">
        <f>VLOOKUP($A8,'Return Data'!$B$7:$R$2843,4,0)</f>
        <v>73.459999999999994</v>
      </c>
      <c r="D8" s="65">
        <f>VLOOKUP($A8,'Return Data'!$B$7:$R$2843,10,0)</f>
        <v>3.6692</v>
      </c>
      <c r="E8" s="66">
        <f t="shared" ref="E8:E17" si="0">RANK(D8,D$8:D$17,0)</f>
        <v>3</v>
      </c>
      <c r="F8" s="65">
        <f>VLOOKUP($A8,'Return Data'!$B$7:$R$2843,11,0)</f>
        <v>10.267200000000001</v>
      </c>
      <c r="G8" s="66">
        <f t="shared" ref="G8:G14" si="1">RANK(F8,F$8:F$17,0)</f>
        <v>7</v>
      </c>
      <c r="H8" s="65">
        <f>VLOOKUP($A8,'Return Data'!$B$7:$R$2843,12,0)</f>
        <v>21.041399999999999</v>
      </c>
      <c r="I8" s="66">
        <f t="shared" ref="I8:I14" si="2">RANK(H8,H$8:H$17,0)</f>
        <v>2</v>
      </c>
      <c r="J8" s="65">
        <f>VLOOKUP($A8,'Return Data'!$B$7:$R$2843,13,0)</f>
        <v>45.782899999999998</v>
      </c>
      <c r="K8" s="66">
        <f t="shared" ref="K8" si="3">RANK(J8,J$8:J$17,0)</f>
        <v>2</v>
      </c>
      <c r="L8" s="65">
        <f>VLOOKUP($A8,'Return Data'!$B$7:$R$2843,17,0)</f>
        <v>14.0351</v>
      </c>
      <c r="M8" s="66">
        <f t="shared" ref="M8" si="4">RANK(L8,L$8:L$17,0)</f>
        <v>3</v>
      </c>
      <c r="N8" s="65">
        <f>VLOOKUP($A8,'Return Data'!$B$7:$R$2843,14,0)</f>
        <v>12.122400000000001</v>
      </c>
      <c r="O8" s="66">
        <f t="shared" ref="O8" si="5">RANK(N8,N$8:N$17,0)</f>
        <v>3</v>
      </c>
      <c r="P8" s="65">
        <f>VLOOKUP($A8,'Return Data'!$B$7:$R$2843,15,0)</f>
        <v>13.3476</v>
      </c>
      <c r="Q8" s="66">
        <f t="shared" ref="Q8" si="6">RANK(P8,P$8:P$17,0)</f>
        <v>3</v>
      </c>
      <c r="R8" s="65">
        <f>VLOOKUP($A8,'Return Data'!$B$7:$R$2843,16,0)</f>
        <v>12.4764</v>
      </c>
      <c r="S8" s="67">
        <f t="shared" ref="S8:S17" si="7">RANK(R8,R$8:R$17,0)</f>
        <v>6</v>
      </c>
    </row>
    <row r="9" spans="1:20" x14ac:dyDescent="0.3">
      <c r="A9" s="63" t="s">
        <v>546</v>
      </c>
      <c r="B9" s="64">
        <f>VLOOKUP($A9,'Return Data'!$B$7:$R$2843,3,0)</f>
        <v>44340</v>
      </c>
      <c r="C9" s="65">
        <f>VLOOKUP($A9,'Return Data'!$B$7:$R$2843,4,0)</f>
        <v>265.21699999999998</v>
      </c>
      <c r="D9" s="65">
        <f>VLOOKUP($A9,'Return Data'!$B$7:$R$2843,10,0)</f>
        <v>4.1921999999999997</v>
      </c>
      <c r="E9" s="66">
        <f t="shared" si="0"/>
        <v>2</v>
      </c>
      <c r="F9" s="65">
        <f>VLOOKUP($A9,'Return Data'!$B$7:$R$2843,11,0)</f>
        <v>25.735199999999999</v>
      </c>
      <c r="G9" s="66">
        <f t="shared" si="1"/>
        <v>1</v>
      </c>
      <c r="H9" s="65">
        <f>VLOOKUP($A9,'Return Data'!$B$7:$R$2843,12,0)</f>
        <v>34.6218</v>
      </c>
      <c r="I9" s="66">
        <f t="shared" si="2"/>
        <v>1</v>
      </c>
      <c r="J9" s="65">
        <f>VLOOKUP($A9,'Return Data'!$B$7:$R$2843,13,0)</f>
        <v>66.033500000000004</v>
      </c>
      <c r="K9" s="66">
        <f t="shared" ref="K9:K17" si="8">RANK(J9,J$8:J$17,0)</f>
        <v>1</v>
      </c>
      <c r="L9" s="65">
        <f>VLOOKUP($A9,'Return Data'!$B$7:$R$2843,17,0)</f>
        <v>11.9209</v>
      </c>
      <c r="M9" s="66">
        <f t="shared" ref="M9:M17" si="9">RANK(L9,L$8:L$17,0)</f>
        <v>7</v>
      </c>
      <c r="N9" s="65">
        <f>VLOOKUP($A9,'Return Data'!$B$7:$R$2843,14,0)</f>
        <v>12.335900000000001</v>
      </c>
      <c r="O9" s="66">
        <f t="shared" ref="O9:O17" si="10">RANK(N9,N$8:N$17,0)</f>
        <v>2</v>
      </c>
      <c r="P9" s="65">
        <f>VLOOKUP($A9,'Return Data'!$B$7:$R$2843,15,0)</f>
        <v>14.832599999999999</v>
      </c>
      <c r="Q9" s="66">
        <f t="shared" ref="Q9:Q14" si="11">RANK(P9,P$8:P$17,0)</f>
        <v>1</v>
      </c>
      <c r="R9" s="65">
        <f>VLOOKUP($A9,'Return Data'!$B$7:$R$2843,16,0)</f>
        <v>13.8736</v>
      </c>
      <c r="S9" s="67">
        <f t="shared" si="7"/>
        <v>3</v>
      </c>
    </row>
    <row r="10" spans="1:20" x14ac:dyDescent="0.3">
      <c r="A10" s="63" t="s">
        <v>548</v>
      </c>
      <c r="B10" s="64">
        <f>VLOOKUP($A10,'Return Data'!$B$7:$R$2843,3,0)</f>
        <v>44340</v>
      </c>
      <c r="C10" s="65">
        <f>VLOOKUP($A10,'Return Data'!$B$7:$R$2843,4,0)</f>
        <v>49.52</v>
      </c>
      <c r="D10" s="65">
        <f>VLOOKUP($A10,'Return Data'!$B$7:$R$2843,10,0)</f>
        <v>2.3351999999999999</v>
      </c>
      <c r="E10" s="66">
        <f t="shared" si="0"/>
        <v>7</v>
      </c>
      <c r="F10" s="65">
        <f>VLOOKUP($A10,'Return Data'!$B$7:$R$2843,11,0)</f>
        <v>11.356</v>
      </c>
      <c r="G10" s="66">
        <f t="shared" si="1"/>
        <v>5</v>
      </c>
      <c r="H10" s="65">
        <f>VLOOKUP($A10,'Return Data'!$B$7:$R$2843,12,0)</f>
        <v>19.267800000000001</v>
      </c>
      <c r="I10" s="66">
        <f t="shared" si="2"/>
        <v>5</v>
      </c>
      <c r="J10" s="65">
        <f>VLOOKUP($A10,'Return Data'!$B$7:$R$2843,13,0)</f>
        <v>42.462600000000002</v>
      </c>
      <c r="K10" s="66">
        <f t="shared" si="8"/>
        <v>3</v>
      </c>
      <c r="L10" s="65">
        <f>VLOOKUP($A10,'Return Data'!$B$7:$R$2843,17,0)</f>
        <v>13.304600000000001</v>
      </c>
      <c r="M10" s="66">
        <f t="shared" si="9"/>
        <v>5</v>
      </c>
      <c r="N10" s="65">
        <f>VLOOKUP($A10,'Return Data'!$B$7:$R$2843,14,0)</f>
        <v>11.827400000000001</v>
      </c>
      <c r="O10" s="66">
        <f t="shared" si="10"/>
        <v>4</v>
      </c>
      <c r="P10" s="65">
        <f>VLOOKUP($A10,'Return Data'!$B$7:$R$2843,15,0)</f>
        <v>12.9148</v>
      </c>
      <c r="Q10" s="66">
        <f t="shared" si="11"/>
        <v>4</v>
      </c>
      <c r="R10" s="65">
        <f>VLOOKUP($A10,'Return Data'!$B$7:$R$2843,16,0)</f>
        <v>13.3498</v>
      </c>
      <c r="S10" s="67">
        <f t="shared" si="7"/>
        <v>4</v>
      </c>
    </row>
    <row r="11" spans="1:20" x14ac:dyDescent="0.3">
      <c r="A11" s="63" t="s">
        <v>549</v>
      </c>
      <c r="B11" s="64">
        <f>VLOOKUP($A11,'Return Data'!$B$7:$R$2843,3,0)</f>
        <v>44340</v>
      </c>
      <c r="C11" s="65">
        <f>VLOOKUP($A11,'Return Data'!$B$7:$R$2843,4,0)</f>
        <v>10.1754</v>
      </c>
      <c r="D11" s="65">
        <f>VLOOKUP($A11,'Return Data'!$B$7:$R$2843,10,0)</f>
        <v>5.7327000000000004</v>
      </c>
      <c r="E11" s="66">
        <f t="shared" si="0"/>
        <v>1</v>
      </c>
      <c r="F11" s="65">
        <f>VLOOKUP($A11,'Return Data'!$B$7:$R$2843,11,0)</f>
        <v>13.1493</v>
      </c>
      <c r="G11" s="66">
        <f t="shared" si="1"/>
        <v>3</v>
      </c>
      <c r="H11" s="65">
        <f>VLOOKUP($A11,'Return Data'!$B$7:$R$2843,12,0)</f>
        <v>17.394500000000001</v>
      </c>
      <c r="I11" s="66">
        <f t="shared" si="2"/>
        <v>7</v>
      </c>
      <c r="J11" s="65">
        <f>VLOOKUP($A11,'Return Data'!$B$7:$R$2843,13,0)</f>
        <v>26.1236</v>
      </c>
      <c r="K11" s="66">
        <f t="shared" si="8"/>
        <v>9</v>
      </c>
      <c r="L11" s="65"/>
      <c r="M11" s="66"/>
      <c r="N11" s="65"/>
      <c r="O11" s="66"/>
      <c r="P11" s="65"/>
      <c r="Q11" s="66"/>
      <c r="R11" s="65">
        <f>VLOOKUP($A11,'Return Data'!$B$7:$R$2843,16,0)</f>
        <v>1.2522</v>
      </c>
      <c r="S11" s="67">
        <f t="shared" si="7"/>
        <v>10</v>
      </c>
    </row>
    <row r="12" spans="1:20" x14ac:dyDescent="0.3">
      <c r="A12" s="63" t="s">
        <v>551</v>
      </c>
      <c r="B12" s="64">
        <f>VLOOKUP($A12,'Return Data'!$B$7:$R$2843,3,0)</f>
        <v>44340</v>
      </c>
      <c r="C12" s="65">
        <f>VLOOKUP($A12,'Return Data'!$B$7:$R$2843,4,0)</f>
        <v>13.845000000000001</v>
      </c>
      <c r="D12" s="65">
        <f>VLOOKUP($A12,'Return Data'!$B$7:$R$2843,10,0)</f>
        <v>2.5024000000000002</v>
      </c>
      <c r="E12" s="66">
        <f t="shared" si="0"/>
        <v>6</v>
      </c>
      <c r="F12" s="65">
        <f>VLOOKUP($A12,'Return Data'!$B$7:$R$2843,11,0)</f>
        <v>9.1361000000000008</v>
      </c>
      <c r="G12" s="66">
        <f t="shared" si="1"/>
        <v>8</v>
      </c>
      <c r="H12" s="65">
        <f>VLOOKUP($A12,'Return Data'!$B$7:$R$2843,12,0)</f>
        <v>15.8674</v>
      </c>
      <c r="I12" s="66">
        <f t="shared" si="2"/>
        <v>9</v>
      </c>
      <c r="J12" s="65">
        <f>VLOOKUP($A12,'Return Data'!$B$7:$R$2843,13,0)</f>
        <v>39.721499999999999</v>
      </c>
      <c r="K12" s="66">
        <f t="shared" si="8"/>
        <v>6</v>
      </c>
      <c r="L12" s="65">
        <f>VLOOKUP($A12,'Return Data'!$B$7:$R$2843,17,0)</f>
        <v>13.917</v>
      </c>
      <c r="M12" s="66">
        <f t="shared" si="9"/>
        <v>4</v>
      </c>
      <c r="N12" s="65"/>
      <c r="O12" s="66"/>
      <c r="P12" s="65"/>
      <c r="Q12" s="66"/>
      <c r="R12" s="65">
        <f>VLOOKUP($A12,'Return Data'!$B$7:$R$2843,16,0)</f>
        <v>12.282999999999999</v>
      </c>
      <c r="S12" s="67">
        <f t="shared" si="7"/>
        <v>8</v>
      </c>
    </row>
    <row r="13" spans="1:20" x14ac:dyDescent="0.3">
      <c r="A13" s="63" t="s">
        <v>553</v>
      </c>
      <c r="B13" s="64">
        <f>VLOOKUP($A13,'Return Data'!$B$7:$R$2843,3,0)</f>
        <v>44340</v>
      </c>
      <c r="C13" s="65">
        <f>VLOOKUP($A13,'Return Data'!$B$7:$R$2843,4,0)</f>
        <v>31.977</v>
      </c>
      <c r="D13" s="65">
        <f>VLOOKUP($A13,'Return Data'!$B$7:$R$2843,10,0)</f>
        <v>1.7306999999999999</v>
      </c>
      <c r="E13" s="66">
        <f t="shared" si="0"/>
        <v>9</v>
      </c>
      <c r="F13" s="65">
        <f>VLOOKUP($A13,'Return Data'!$B$7:$R$2843,11,0)</f>
        <v>5.6147999999999998</v>
      </c>
      <c r="G13" s="66">
        <f t="shared" si="1"/>
        <v>10</v>
      </c>
      <c r="H13" s="65">
        <f>VLOOKUP($A13,'Return Data'!$B$7:$R$2843,12,0)</f>
        <v>9.2185000000000006</v>
      </c>
      <c r="I13" s="66">
        <f t="shared" si="2"/>
        <v>10</v>
      </c>
      <c r="J13" s="65">
        <f>VLOOKUP($A13,'Return Data'!$B$7:$R$2843,13,0)</f>
        <v>24.773700000000002</v>
      </c>
      <c r="K13" s="66">
        <f t="shared" si="8"/>
        <v>10</v>
      </c>
      <c r="L13" s="65">
        <f>VLOOKUP($A13,'Return Data'!$B$7:$R$2843,17,0)</f>
        <v>10.8164</v>
      </c>
      <c r="M13" s="66">
        <f t="shared" si="9"/>
        <v>8</v>
      </c>
      <c r="N13" s="65">
        <f>VLOOKUP($A13,'Return Data'!$B$7:$R$2843,14,0)</f>
        <v>9.1301000000000005</v>
      </c>
      <c r="O13" s="66">
        <f t="shared" si="10"/>
        <v>6</v>
      </c>
      <c r="P13" s="65">
        <f>VLOOKUP($A13,'Return Data'!$B$7:$R$2843,15,0)</f>
        <v>9.9789999999999992</v>
      </c>
      <c r="Q13" s="66">
        <f t="shared" si="11"/>
        <v>5</v>
      </c>
      <c r="R13" s="65">
        <f>VLOOKUP($A13,'Return Data'!$B$7:$R$2843,16,0)</f>
        <v>12.349</v>
      </c>
      <c r="S13" s="67">
        <f t="shared" si="7"/>
        <v>7</v>
      </c>
    </row>
    <row r="14" spans="1:20" x14ac:dyDescent="0.3">
      <c r="A14" s="63" t="s">
        <v>556</v>
      </c>
      <c r="B14" s="64">
        <f>VLOOKUP($A14,'Return Data'!$B$7:$R$2843,3,0)</f>
        <v>44340</v>
      </c>
      <c r="C14" s="65">
        <f>VLOOKUP($A14,'Return Data'!$B$7:$R$2843,4,0)</f>
        <v>121.1913</v>
      </c>
      <c r="D14" s="65">
        <f>VLOOKUP($A14,'Return Data'!$B$7:$R$2843,10,0)</f>
        <v>3.6114999999999999</v>
      </c>
      <c r="E14" s="66">
        <f t="shared" si="0"/>
        <v>4</v>
      </c>
      <c r="F14" s="65">
        <f>VLOOKUP($A14,'Return Data'!$B$7:$R$2843,11,0)</f>
        <v>13.602399999999999</v>
      </c>
      <c r="G14" s="66">
        <f t="shared" si="1"/>
        <v>2</v>
      </c>
      <c r="H14" s="65">
        <f>VLOOKUP($A14,'Return Data'!$B$7:$R$2843,12,0)</f>
        <v>20.634799999999998</v>
      </c>
      <c r="I14" s="66">
        <f t="shared" si="2"/>
        <v>3</v>
      </c>
      <c r="J14" s="65">
        <f>VLOOKUP($A14,'Return Data'!$B$7:$R$2843,13,0)</f>
        <v>41.358699999999999</v>
      </c>
      <c r="K14" s="66">
        <f t="shared" si="8"/>
        <v>5</v>
      </c>
      <c r="L14" s="65">
        <f>VLOOKUP($A14,'Return Data'!$B$7:$R$2843,17,0)</f>
        <v>12.276</v>
      </c>
      <c r="M14" s="66">
        <f t="shared" si="9"/>
        <v>6</v>
      </c>
      <c r="N14" s="65">
        <f>VLOOKUP($A14,'Return Data'!$B$7:$R$2843,14,0)</f>
        <v>11.4693</v>
      </c>
      <c r="O14" s="66">
        <f t="shared" si="10"/>
        <v>5</v>
      </c>
      <c r="P14" s="65">
        <f>VLOOKUP($A14,'Return Data'!$B$7:$R$2843,15,0)</f>
        <v>14.1831</v>
      </c>
      <c r="Q14" s="66">
        <f t="shared" si="11"/>
        <v>2</v>
      </c>
      <c r="R14" s="65">
        <f>VLOOKUP($A14,'Return Data'!$B$7:$R$2843,16,0)</f>
        <v>12.521000000000001</v>
      </c>
      <c r="S14" s="67">
        <f t="shared" si="7"/>
        <v>5</v>
      </c>
    </row>
    <row r="15" spans="1:20" x14ac:dyDescent="0.3">
      <c r="A15" s="63" t="s">
        <v>557</v>
      </c>
      <c r="B15" s="64">
        <f>VLOOKUP($A15,'Return Data'!$B$7:$R$2843,3,0)</f>
        <v>44340</v>
      </c>
      <c r="C15" s="65">
        <f>VLOOKUP($A15,'Return Data'!$B$7:$R$2843,4,0)</f>
        <v>13.726699999999999</v>
      </c>
      <c r="D15" s="65">
        <f>VLOOKUP($A15,'Return Data'!$B$7:$R$2843,10,0)</f>
        <v>1.7878000000000001</v>
      </c>
      <c r="E15" s="66">
        <f t="shared" si="0"/>
        <v>8</v>
      </c>
      <c r="F15" s="65">
        <f>VLOOKUP($A15,'Return Data'!$B$7:$R$2843,11,0)</f>
        <v>10.2821</v>
      </c>
      <c r="G15" s="66">
        <f t="shared" ref="G15" si="12">RANK(F15,F$8:F$17,0)</f>
        <v>6</v>
      </c>
      <c r="H15" s="65">
        <f>VLOOKUP($A15,'Return Data'!$B$7:$R$2843,12,0)</f>
        <v>18.353000000000002</v>
      </c>
      <c r="I15" s="66">
        <f>RANK(H15,H$8:H$17,0)</f>
        <v>6</v>
      </c>
      <c r="J15" s="65">
        <f>VLOOKUP($A15,'Return Data'!$B$7:$R$2843,13,0)</f>
        <v>34.559699999999999</v>
      </c>
      <c r="K15" s="66">
        <f t="shared" si="8"/>
        <v>8</v>
      </c>
      <c r="L15" s="65"/>
      <c r="M15" s="66"/>
      <c r="N15" s="65"/>
      <c r="O15" s="66"/>
      <c r="P15" s="65"/>
      <c r="Q15" s="66"/>
      <c r="R15" s="65">
        <f>VLOOKUP($A15,'Return Data'!$B$7:$R$2843,16,0)</f>
        <v>29.744599999999998</v>
      </c>
      <c r="S15" s="67">
        <f t="shared" si="7"/>
        <v>1</v>
      </c>
    </row>
    <row r="16" spans="1:20" x14ac:dyDescent="0.3">
      <c r="A16" s="63" t="s">
        <v>559</v>
      </c>
      <c r="B16" s="64">
        <f>VLOOKUP($A16,'Return Data'!$B$7:$R$2843,3,0)</f>
        <v>44340</v>
      </c>
      <c r="C16" s="65">
        <f>VLOOKUP($A16,'Return Data'!$B$7:$R$2843,4,0)</f>
        <v>13.9657</v>
      </c>
      <c r="D16" s="65">
        <f>VLOOKUP($A16,'Return Data'!$B$7:$R$2843,10,0)</f>
        <v>2.6392000000000002</v>
      </c>
      <c r="E16" s="66">
        <f t="shared" si="0"/>
        <v>5</v>
      </c>
      <c r="F16" s="65">
        <f>VLOOKUP($A16,'Return Data'!$B$7:$R$2843,11,0)</f>
        <v>12.7257</v>
      </c>
      <c r="G16" s="66">
        <f>RANK(F16,F$8:F$17,0)</f>
        <v>4</v>
      </c>
      <c r="H16" s="65">
        <f>VLOOKUP($A16,'Return Data'!$B$7:$R$2843,12,0)</f>
        <v>19.7364</v>
      </c>
      <c r="I16" s="66">
        <f>RANK(H16,H$8:H$17,0)</f>
        <v>4</v>
      </c>
      <c r="J16" s="65">
        <f>VLOOKUP($A16,'Return Data'!$B$7:$R$2843,13,0)</f>
        <v>38.136099999999999</v>
      </c>
      <c r="K16" s="66">
        <f t="shared" si="8"/>
        <v>7</v>
      </c>
      <c r="L16" s="65">
        <f>VLOOKUP($A16,'Return Data'!$B$7:$R$2843,17,0)</f>
        <v>15.0268</v>
      </c>
      <c r="M16" s="66">
        <f t="shared" si="9"/>
        <v>2</v>
      </c>
      <c r="N16" s="65"/>
      <c r="O16" s="66"/>
      <c r="P16" s="65"/>
      <c r="Q16" s="66"/>
      <c r="R16" s="65">
        <f>VLOOKUP($A16,'Return Data'!$B$7:$R$2843,16,0)</f>
        <v>15.4815</v>
      </c>
      <c r="S16" s="67">
        <f t="shared" si="7"/>
        <v>2</v>
      </c>
    </row>
    <row r="17" spans="1:19" x14ac:dyDescent="0.3">
      <c r="A17" s="63" t="s">
        <v>561</v>
      </c>
      <c r="B17" s="64">
        <f>VLOOKUP($A17,'Return Data'!$B$7:$R$2843,3,0)</f>
        <v>44340</v>
      </c>
      <c r="C17" s="65">
        <f>VLOOKUP($A17,'Return Data'!$B$7:$R$2843,4,0)</f>
        <v>14.47</v>
      </c>
      <c r="D17" s="65">
        <f>VLOOKUP($A17,'Return Data'!$B$7:$R$2843,10,0)</f>
        <v>1.2596000000000001</v>
      </c>
      <c r="E17" s="66">
        <f t="shared" si="0"/>
        <v>10</v>
      </c>
      <c r="F17" s="65">
        <f>VLOOKUP($A17,'Return Data'!$B$7:$R$2843,11,0)</f>
        <v>7.0266000000000002</v>
      </c>
      <c r="G17" s="66">
        <f>RANK(F17,F$8:F$17,0)</f>
        <v>9</v>
      </c>
      <c r="H17" s="65">
        <f>VLOOKUP($A17,'Return Data'!$B$7:$R$2843,12,0)</f>
        <v>16.882100000000001</v>
      </c>
      <c r="I17" s="66">
        <f>RANK(H17,H$8:H$17,0)</f>
        <v>8</v>
      </c>
      <c r="J17" s="65">
        <f>VLOOKUP($A17,'Return Data'!$B$7:$R$2843,13,0)</f>
        <v>41.585099999999997</v>
      </c>
      <c r="K17" s="66">
        <f t="shared" si="8"/>
        <v>4</v>
      </c>
      <c r="L17" s="65">
        <f>VLOOKUP($A17,'Return Data'!$B$7:$R$2843,17,0)</f>
        <v>15.6737</v>
      </c>
      <c r="M17" s="66">
        <f t="shared" si="9"/>
        <v>1</v>
      </c>
      <c r="N17" s="65">
        <f>VLOOKUP($A17,'Return Data'!$B$7:$R$2843,14,0)</f>
        <v>13.283200000000001</v>
      </c>
      <c r="O17" s="66">
        <f t="shared" si="10"/>
        <v>1</v>
      </c>
      <c r="P17" s="65"/>
      <c r="Q17" s="66"/>
      <c r="R17" s="65">
        <f>VLOOKUP($A17,'Return Data'!$B$7:$R$2843,16,0)</f>
        <v>11.4702</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2.9460500000000001</v>
      </c>
      <c r="E19" s="74"/>
      <c r="F19" s="75">
        <f>AVERAGE(F8:F17)</f>
        <v>11.88954</v>
      </c>
      <c r="G19" s="74"/>
      <c r="H19" s="75">
        <f>AVERAGE(H8:H17)</f>
        <v>19.301770000000001</v>
      </c>
      <c r="I19" s="74"/>
      <c r="J19" s="75">
        <f>AVERAGE(J8:J17)</f>
        <v>40.053739999999998</v>
      </c>
      <c r="K19" s="74"/>
      <c r="L19" s="75">
        <f>AVERAGE(L8:L17)</f>
        <v>13.371312499999998</v>
      </c>
      <c r="M19" s="74"/>
      <c r="N19" s="75">
        <f>AVERAGE(N8:N17)</f>
        <v>11.69471666666667</v>
      </c>
      <c r="O19" s="74"/>
      <c r="P19" s="75">
        <f>AVERAGE(P8:P17)</f>
        <v>13.051419999999998</v>
      </c>
      <c r="Q19" s="74"/>
      <c r="R19" s="75">
        <f>AVERAGE(R8:R17)</f>
        <v>13.480129999999999</v>
      </c>
      <c r="S19" s="76"/>
    </row>
    <row r="20" spans="1:19" x14ac:dyDescent="0.3">
      <c r="A20" s="73" t="s">
        <v>28</v>
      </c>
      <c r="B20" s="74"/>
      <c r="C20" s="74"/>
      <c r="D20" s="75">
        <f>MIN(D8:D17)</f>
        <v>1.2596000000000001</v>
      </c>
      <c r="E20" s="74"/>
      <c r="F20" s="75">
        <f>MIN(F8:F17)</f>
        <v>5.6147999999999998</v>
      </c>
      <c r="G20" s="74"/>
      <c r="H20" s="75">
        <f>MIN(H8:H17)</f>
        <v>9.2185000000000006</v>
      </c>
      <c r="I20" s="74"/>
      <c r="J20" s="75">
        <f>MIN(J8:J17)</f>
        <v>24.773700000000002</v>
      </c>
      <c r="K20" s="74"/>
      <c r="L20" s="75">
        <f>MIN(L8:L17)</f>
        <v>10.8164</v>
      </c>
      <c r="M20" s="74"/>
      <c r="N20" s="75">
        <f>MIN(N8:N17)</f>
        <v>9.1301000000000005</v>
      </c>
      <c r="O20" s="74"/>
      <c r="P20" s="75">
        <f>MIN(P8:P17)</f>
        <v>9.9789999999999992</v>
      </c>
      <c r="Q20" s="74"/>
      <c r="R20" s="75">
        <f>MIN(R8:R17)</f>
        <v>1.2522</v>
      </c>
      <c r="S20" s="76"/>
    </row>
    <row r="21" spans="1:19" ht="15" thickBot="1" x14ac:dyDescent="0.35">
      <c r="A21" s="77" t="s">
        <v>29</v>
      </c>
      <c r="B21" s="78"/>
      <c r="C21" s="78"/>
      <c r="D21" s="79">
        <f>MAX(D8:D17)</f>
        <v>5.7327000000000004</v>
      </c>
      <c r="E21" s="78"/>
      <c r="F21" s="79">
        <f>MAX(F8:F17)</f>
        <v>25.735199999999999</v>
      </c>
      <c r="G21" s="78"/>
      <c r="H21" s="79">
        <f>MAX(H8:H17)</f>
        <v>34.6218</v>
      </c>
      <c r="I21" s="78"/>
      <c r="J21" s="79">
        <f>MAX(J8:J17)</f>
        <v>66.033500000000004</v>
      </c>
      <c r="K21" s="78"/>
      <c r="L21" s="79">
        <f>MAX(L8:L17)</f>
        <v>15.6737</v>
      </c>
      <c r="M21" s="78"/>
      <c r="N21" s="79">
        <f>MAX(N8:N17)</f>
        <v>13.283200000000001</v>
      </c>
      <c r="O21" s="78"/>
      <c r="P21" s="79">
        <f>MAX(P8:P17)</f>
        <v>14.832599999999999</v>
      </c>
      <c r="Q21" s="78"/>
      <c r="R21" s="79">
        <f>MAX(R8:R17)</f>
        <v>29.744599999999998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44340</v>
      </c>
      <c r="C8" s="65">
        <f>VLOOKUP($A8,'Return Data'!$B$7:$R$2843,4,0)</f>
        <v>67.98</v>
      </c>
      <c r="D8" s="65">
        <f>VLOOKUP($A8,'Return Data'!$B$7:$R$2843,10,0)</f>
        <v>3.3445</v>
      </c>
      <c r="E8" s="66">
        <f t="shared" ref="E8:E17" si="0">RANK(D8,D$8:D$17,0)</f>
        <v>3</v>
      </c>
      <c r="F8" s="65">
        <f>VLOOKUP($A8,'Return Data'!$B$7:$R$2843,11,0)</f>
        <v>9.6097999999999999</v>
      </c>
      <c r="G8" s="66">
        <f t="shared" ref="G8:G14" si="1">RANK(F8,F$8:F$17,0)</f>
        <v>6</v>
      </c>
      <c r="H8" s="65">
        <f>VLOOKUP($A8,'Return Data'!$B$7:$R$2843,12,0)</f>
        <v>19.9788</v>
      </c>
      <c r="I8" s="66">
        <f t="shared" ref="I8" si="2">RANK(H8,H$8:H$17,0)</f>
        <v>2</v>
      </c>
      <c r="J8" s="65">
        <f>VLOOKUP($A8,'Return Data'!$B$7:$R$2843,13,0)</f>
        <v>44.086500000000001</v>
      </c>
      <c r="K8" s="66">
        <f>RANK(J8,J$8:J$17,0)</f>
        <v>2</v>
      </c>
      <c r="L8" s="65">
        <f>VLOOKUP($A8,'Return Data'!$B$7:$R$2843,17,0)</f>
        <v>12.778499999999999</v>
      </c>
      <c r="M8" s="66">
        <f>RANK(L8,L$8:L$17,0)</f>
        <v>3</v>
      </c>
      <c r="N8" s="65">
        <f>VLOOKUP($A8,'Return Data'!$B$7:$R$2843,14,0)</f>
        <v>10.905099999999999</v>
      </c>
      <c r="O8" s="66">
        <f>RANK(N8,N$8:N$17,0)</f>
        <v>4</v>
      </c>
      <c r="P8" s="65">
        <f>VLOOKUP($A8,'Return Data'!$B$7:$R$2843,15,0)</f>
        <v>12.1526</v>
      </c>
      <c r="Q8" s="66">
        <f>RANK(P8,P$8:P$17,0)</f>
        <v>3</v>
      </c>
      <c r="R8" s="65">
        <f>VLOOKUP($A8,'Return Data'!$B$7:$R$2843,16,0)</f>
        <v>9.5121000000000002</v>
      </c>
      <c r="S8" s="67">
        <f t="shared" ref="S8:S17" si="3">RANK(R8,R$8:R$17,0)</f>
        <v>9</v>
      </c>
    </row>
    <row r="9" spans="1:20" x14ac:dyDescent="0.3">
      <c r="A9" s="63" t="s">
        <v>545</v>
      </c>
      <c r="B9" s="64">
        <f>VLOOKUP($A9,'Return Data'!$B$7:$R$2843,3,0)</f>
        <v>44340</v>
      </c>
      <c r="C9" s="65">
        <f>VLOOKUP($A9,'Return Data'!$B$7:$R$2843,4,0)</f>
        <v>251.846</v>
      </c>
      <c r="D9" s="65">
        <f>VLOOKUP($A9,'Return Data'!$B$7:$R$2843,10,0)</f>
        <v>4.0437000000000003</v>
      </c>
      <c r="E9" s="66">
        <f t="shared" si="0"/>
        <v>2</v>
      </c>
      <c r="F9" s="65">
        <f>VLOOKUP($A9,'Return Data'!$B$7:$R$2843,11,0)</f>
        <v>25.372599999999998</v>
      </c>
      <c r="G9" s="66">
        <f t="shared" si="1"/>
        <v>1</v>
      </c>
      <c r="H9" s="65">
        <f>VLOOKUP($A9,'Return Data'!$B$7:$R$2843,12,0)</f>
        <v>34.037599999999998</v>
      </c>
      <c r="I9" s="66">
        <f t="shared" ref="I9:I17" si="4">RANK(H9,H$8:H$17,0)</f>
        <v>1</v>
      </c>
      <c r="J9" s="65">
        <f>VLOOKUP($A9,'Return Data'!$B$7:$R$2843,13,0)</f>
        <v>65.082099999999997</v>
      </c>
      <c r="K9" s="66">
        <f t="shared" ref="K9:K17" si="5">RANK(J9,J$8:J$17,0)</f>
        <v>1</v>
      </c>
      <c r="L9" s="65">
        <f>VLOOKUP($A9,'Return Data'!$B$7:$R$2843,17,0)</f>
        <v>11.2682</v>
      </c>
      <c r="M9" s="66">
        <f t="shared" ref="M9:M17" si="6">RANK(L9,L$8:L$17,0)</f>
        <v>6</v>
      </c>
      <c r="N9" s="65">
        <f>VLOOKUP($A9,'Return Data'!$B$7:$R$2843,14,0)</f>
        <v>11.797000000000001</v>
      </c>
      <c r="O9" s="66">
        <f t="shared" ref="O9:O17" si="7">RANK(N9,N$8:N$17,0)</f>
        <v>2</v>
      </c>
      <c r="P9" s="65">
        <f>VLOOKUP($A9,'Return Data'!$B$7:$R$2843,15,0)</f>
        <v>15.1386</v>
      </c>
      <c r="Q9" s="66">
        <f t="shared" ref="Q9:Q14" si="8">RANK(P9,P$8:P$17,0)</f>
        <v>1</v>
      </c>
      <c r="R9" s="65">
        <f>VLOOKUP($A9,'Return Data'!$B$7:$R$2843,16,0)</f>
        <v>16.855</v>
      </c>
      <c r="S9" s="67">
        <f t="shared" si="3"/>
        <v>2</v>
      </c>
    </row>
    <row r="10" spans="1:20" x14ac:dyDescent="0.3">
      <c r="A10" s="63" t="s">
        <v>547</v>
      </c>
      <c r="B10" s="64">
        <f>VLOOKUP($A10,'Return Data'!$B$7:$R$2843,3,0)</f>
        <v>44340</v>
      </c>
      <c r="C10" s="65">
        <f>VLOOKUP($A10,'Return Data'!$B$7:$R$2843,4,0)</f>
        <v>45.56</v>
      </c>
      <c r="D10" s="65">
        <f>VLOOKUP($A10,'Return Data'!$B$7:$R$2843,10,0)</f>
        <v>2.1753999999999998</v>
      </c>
      <c r="E10" s="66">
        <f t="shared" si="0"/>
        <v>7</v>
      </c>
      <c r="F10" s="65">
        <f>VLOOKUP($A10,'Return Data'!$B$7:$R$2843,11,0)</f>
        <v>11.0136</v>
      </c>
      <c r="G10" s="66">
        <f t="shared" si="1"/>
        <v>5</v>
      </c>
      <c r="H10" s="65">
        <f>VLOOKUP($A10,'Return Data'!$B$7:$R$2843,12,0)</f>
        <v>18.738600000000002</v>
      </c>
      <c r="I10" s="66">
        <f t="shared" si="4"/>
        <v>4</v>
      </c>
      <c r="J10" s="65">
        <f>VLOOKUP($A10,'Return Data'!$B$7:$R$2843,13,0)</f>
        <v>41.622599999999998</v>
      </c>
      <c r="K10" s="66">
        <f t="shared" si="5"/>
        <v>3</v>
      </c>
      <c r="L10" s="65">
        <f>VLOOKUP($A10,'Return Data'!$B$7:$R$2843,17,0)</f>
        <v>12.6822</v>
      </c>
      <c r="M10" s="66">
        <f t="shared" si="6"/>
        <v>4</v>
      </c>
      <c r="N10" s="65">
        <f>VLOOKUP($A10,'Return Data'!$B$7:$R$2843,14,0)</f>
        <v>11.0595</v>
      </c>
      <c r="O10" s="66">
        <f t="shared" si="7"/>
        <v>3</v>
      </c>
      <c r="P10" s="65">
        <f>VLOOKUP($A10,'Return Data'!$B$7:$R$2843,15,0)</f>
        <v>11.8567</v>
      </c>
      <c r="Q10" s="66">
        <f t="shared" si="8"/>
        <v>4</v>
      </c>
      <c r="R10" s="65">
        <f>VLOOKUP($A10,'Return Data'!$B$7:$R$2843,16,0)</f>
        <v>11.098699999999999</v>
      </c>
      <c r="S10" s="67">
        <f t="shared" si="3"/>
        <v>5</v>
      </c>
    </row>
    <row r="11" spans="1:20" x14ac:dyDescent="0.3">
      <c r="A11" s="63" t="s">
        <v>550</v>
      </c>
      <c r="B11" s="64">
        <f>VLOOKUP($A11,'Return Data'!$B$7:$R$2843,3,0)</f>
        <v>44340</v>
      </c>
      <c r="C11" s="65">
        <f>VLOOKUP($A11,'Return Data'!$B$7:$R$2843,4,0)</f>
        <v>9.8719000000000001</v>
      </c>
      <c r="D11" s="65">
        <f>VLOOKUP($A11,'Return Data'!$B$7:$R$2843,10,0)</f>
        <v>5.0637999999999996</v>
      </c>
      <c r="E11" s="66">
        <f t="shared" si="0"/>
        <v>1</v>
      </c>
      <c r="F11" s="65">
        <f>VLOOKUP($A11,'Return Data'!$B$7:$R$2843,11,0)</f>
        <v>11.880599999999999</v>
      </c>
      <c r="G11" s="66">
        <f t="shared" si="1"/>
        <v>3</v>
      </c>
      <c r="H11" s="65">
        <f>VLOOKUP($A11,'Return Data'!$B$7:$R$2843,12,0)</f>
        <v>15.4689</v>
      </c>
      <c r="I11" s="66">
        <f t="shared" si="4"/>
        <v>8</v>
      </c>
      <c r="J11" s="65">
        <f>VLOOKUP($A11,'Return Data'!$B$7:$R$2843,13,0)</f>
        <v>23.384899999999998</v>
      </c>
      <c r="K11" s="66">
        <f t="shared" si="5"/>
        <v>9</v>
      </c>
      <c r="L11" s="65"/>
      <c r="M11" s="66"/>
      <c r="N11" s="65"/>
      <c r="O11" s="66"/>
      <c r="P11" s="65"/>
      <c r="Q11" s="66"/>
      <c r="R11" s="65">
        <f>VLOOKUP($A11,'Return Data'!$B$7:$R$2843,16,0)</f>
        <v>-0.91849999999999998</v>
      </c>
      <c r="S11" s="67">
        <f t="shared" si="3"/>
        <v>10</v>
      </c>
    </row>
    <row r="12" spans="1:20" x14ac:dyDescent="0.3">
      <c r="A12" s="63" t="s">
        <v>552</v>
      </c>
      <c r="B12" s="64">
        <f>VLOOKUP($A12,'Return Data'!$B$7:$R$2843,3,0)</f>
        <v>44340</v>
      </c>
      <c r="C12" s="65">
        <f>VLOOKUP($A12,'Return Data'!$B$7:$R$2843,4,0)</f>
        <v>13.411</v>
      </c>
      <c r="D12" s="65">
        <f>VLOOKUP($A12,'Return Data'!$B$7:$R$2843,10,0)</f>
        <v>2.1867999999999999</v>
      </c>
      <c r="E12" s="66">
        <f t="shared" si="0"/>
        <v>6</v>
      </c>
      <c r="F12" s="65">
        <f>VLOOKUP($A12,'Return Data'!$B$7:$R$2843,11,0)</f>
        <v>8.4594000000000005</v>
      </c>
      <c r="G12" s="66">
        <f t="shared" si="1"/>
        <v>8</v>
      </c>
      <c r="H12" s="65">
        <f>VLOOKUP($A12,'Return Data'!$B$7:$R$2843,12,0)</f>
        <v>14.771100000000001</v>
      </c>
      <c r="I12" s="66">
        <f t="shared" si="4"/>
        <v>9</v>
      </c>
      <c r="J12" s="65">
        <f>VLOOKUP($A12,'Return Data'!$B$7:$R$2843,13,0)</f>
        <v>37.973300000000002</v>
      </c>
      <c r="K12" s="66">
        <f t="shared" si="5"/>
        <v>6</v>
      </c>
      <c r="L12" s="65">
        <f>VLOOKUP($A12,'Return Data'!$B$7:$R$2843,17,0)</f>
        <v>12.637700000000001</v>
      </c>
      <c r="M12" s="66">
        <f t="shared" si="6"/>
        <v>5</v>
      </c>
      <c r="N12" s="65"/>
      <c r="O12" s="66"/>
      <c r="P12" s="65"/>
      <c r="Q12" s="66"/>
      <c r="R12" s="65">
        <f>VLOOKUP($A12,'Return Data'!$B$7:$R$2843,16,0)</f>
        <v>11.0168</v>
      </c>
      <c r="S12" s="67">
        <f t="shared" si="3"/>
        <v>6</v>
      </c>
    </row>
    <row r="13" spans="1:20" x14ac:dyDescent="0.3">
      <c r="A13" s="63" t="s">
        <v>554</v>
      </c>
      <c r="B13" s="64">
        <f>VLOOKUP($A13,'Return Data'!$B$7:$R$2843,3,0)</f>
        <v>44340</v>
      </c>
      <c r="C13" s="65">
        <f>VLOOKUP($A13,'Return Data'!$B$7:$R$2843,4,0)</f>
        <v>29.19</v>
      </c>
      <c r="D13" s="65">
        <f>VLOOKUP($A13,'Return Data'!$B$7:$R$2843,10,0)</f>
        <v>1.4035</v>
      </c>
      <c r="E13" s="66">
        <f t="shared" si="0"/>
        <v>8</v>
      </c>
      <c r="F13" s="65">
        <f>VLOOKUP($A13,'Return Data'!$B$7:$R$2843,11,0)</f>
        <v>4.9283000000000001</v>
      </c>
      <c r="G13" s="66">
        <f t="shared" si="1"/>
        <v>10</v>
      </c>
      <c r="H13" s="65">
        <f>VLOOKUP($A13,'Return Data'!$B$7:$R$2843,12,0)</f>
        <v>8.1471999999999998</v>
      </c>
      <c r="I13" s="66">
        <f t="shared" si="4"/>
        <v>10</v>
      </c>
      <c r="J13" s="65">
        <f>VLOOKUP($A13,'Return Data'!$B$7:$R$2843,13,0)</f>
        <v>23.143799999999999</v>
      </c>
      <c r="K13" s="66">
        <f t="shared" si="5"/>
        <v>10</v>
      </c>
      <c r="L13" s="65">
        <f>VLOOKUP($A13,'Return Data'!$B$7:$R$2843,17,0)</f>
        <v>9.4253</v>
      </c>
      <c r="M13" s="66">
        <f t="shared" si="6"/>
        <v>8</v>
      </c>
      <c r="N13" s="65">
        <f>VLOOKUP($A13,'Return Data'!$B$7:$R$2843,14,0)</f>
        <v>7.8113999999999999</v>
      </c>
      <c r="O13" s="66">
        <f t="shared" si="7"/>
        <v>6</v>
      </c>
      <c r="P13" s="65">
        <f>VLOOKUP($A13,'Return Data'!$B$7:$R$2843,15,0)</f>
        <v>8.6822999999999997</v>
      </c>
      <c r="Q13" s="66">
        <f t="shared" si="8"/>
        <v>5</v>
      </c>
      <c r="R13" s="65">
        <f>VLOOKUP($A13,'Return Data'!$B$7:$R$2843,16,0)</f>
        <v>10.962</v>
      </c>
      <c r="S13" s="67">
        <f t="shared" si="3"/>
        <v>7</v>
      </c>
    </row>
    <row r="14" spans="1:20" x14ac:dyDescent="0.3">
      <c r="A14" s="63" t="s">
        <v>555</v>
      </c>
      <c r="B14" s="64">
        <f>VLOOKUP($A14,'Return Data'!$B$7:$R$2843,3,0)</f>
        <v>44340</v>
      </c>
      <c r="C14" s="65">
        <f>VLOOKUP($A14,'Return Data'!$B$7:$R$2843,4,0)</f>
        <v>112.8065</v>
      </c>
      <c r="D14" s="65">
        <f>VLOOKUP($A14,'Return Data'!$B$7:$R$2843,10,0)</f>
        <v>3.1917</v>
      </c>
      <c r="E14" s="66">
        <f t="shared" si="0"/>
        <v>4</v>
      </c>
      <c r="F14" s="65">
        <f>VLOOKUP($A14,'Return Data'!$B$7:$R$2843,11,0)</f>
        <v>12.8032</v>
      </c>
      <c r="G14" s="66">
        <f t="shared" si="1"/>
        <v>2</v>
      </c>
      <c r="H14" s="65">
        <f>VLOOKUP($A14,'Return Data'!$B$7:$R$2843,12,0)</f>
        <v>19.372699999999998</v>
      </c>
      <c r="I14" s="66">
        <f t="shared" si="4"/>
        <v>3</v>
      </c>
      <c r="J14" s="65">
        <f>VLOOKUP($A14,'Return Data'!$B$7:$R$2843,13,0)</f>
        <v>39.410299999999999</v>
      </c>
      <c r="K14" s="66">
        <f t="shared" si="5"/>
        <v>5</v>
      </c>
      <c r="L14" s="65">
        <f>VLOOKUP($A14,'Return Data'!$B$7:$R$2843,17,0)</f>
        <v>10.7819</v>
      </c>
      <c r="M14" s="66">
        <f t="shared" si="6"/>
        <v>7</v>
      </c>
      <c r="N14" s="65">
        <f>VLOOKUP($A14,'Return Data'!$B$7:$R$2843,14,0)</f>
        <v>10.001300000000001</v>
      </c>
      <c r="O14" s="66">
        <f t="shared" si="7"/>
        <v>5</v>
      </c>
      <c r="P14" s="65">
        <f>VLOOKUP($A14,'Return Data'!$B$7:$R$2843,15,0)</f>
        <v>12.993</v>
      </c>
      <c r="Q14" s="66">
        <f t="shared" si="8"/>
        <v>2</v>
      </c>
      <c r="R14" s="65">
        <f>VLOOKUP($A14,'Return Data'!$B$7:$R$2843,16,0)</f>
        <v>15.786099999999999</v>
      </c>
      <c r="S14" s="67">
        <f t="shared" si="3"/>
        <v>3</v>
      </c>
    </row>
    <row r="15" spans="1:20" x14ac:dyDescent="0.3">
      <c r="A15" s="63" t="s">
        <v>558</v>
      </c>
      <c r="B15" s="64">
        <f>VLOOKUP($A15,'Return Data'!$B$7:$R$2843,3,0)</f>
        <v>44340</v>
      </c>
      <c r="C15" s="65">
        <f>VLOOKUP($A15,'Return Data'!$B$7:$R$2843,4,0)</f>
        <v>13.411199999999999</v>
      </c>
      <c r="D15" s="65">
        <f>VLOOKUP($A15,'Return Data'!$B$7:$R$2843,10,0)</f>
        <v>1.3405</v>
      </c>
      <c r="E15" s="66">
        <f t="shared" si="0"/>
        <v>9</v>
      </c>
      <c r="F15" s="65">
        <f>VLOOKUP($A15,'Return Data'!$B$7:$R$2843,11,0)</f>
        <v>9.2623999999999995</v>
      </c>
      <c r="G15" s="66">
        <f t="shared" ref="G15" si="9">RANK(F15,F$8:F$17,0)</f>
        <v>7</v>
      </c>
      <c r="H15" s="65">
        <f>VLOOKUP($A15,'Return Data'!$B$7:$R$2843,12,0)</f>
        <v>16.693200000000001</v>
      </c>
      <c r="I15" s="66">
        <f t="shared" si="4"/>
        <v>6</v>
      </c>
      <c r="J15" s="65">
        <f>VLOOKUP($A15,'Return Data'!$B$7:$R$2843,13,0)</f>
        <v>31.9909</v>
      </c>
      <c r="K15" s="66">
        <f t="shared" si="5"/>
        <v>8</v>
      </c>
      <c r="L15" s="65"/>
      <c r="M15" s="66"/>
      <c r="N15" s="65"/>
      <c r="O15" s="66"/>
      <c r="P15" s="65"/>
      <c r="Q15" s="66"/>
      <c r="R15" s="65">
        <f>VLOOKUP($A15,'Return Data'!$B$7:$R$2843,16,0)</f>
        <v>27.288</v>
      </c>
      <c r="S15" s="67">
        <f t="shared" si="3"/>
        <v>1</v>
      </c>
    </row>
    <row r="16" spans="1:20" x14ac:dyDescent="0.3">
      <c r="A16" s="63" t="s">
        <v>560</v>
      </c>
      <c r="B16" s="64">
        <f>VLOOKUP($A16,'Return Data'!$B$7:$R$2843,3,0)</f>
        <v>44340</v>
      </c>
      <c r="C16" s="65">
        <f>VLOOKUP($A16,'Return Data'!$B$7:$R$2843,4,0)</f>
        <v>13.3994</v>
      </c>
      <c r="D16" s="65">
        <f>VLOOKUP($A16,'Return Data'!$B$7:$R$2843,10,0)</f>
        <v>2.2161</v>
      </c>
      <c r="E16" s="66">
        <f t="shared" si="0"/>
        <v>5</v>
      </c>
      <c r="F16" s="65">
        <f>VLOOKUP($A16,'Return Data'!$B$7:$R$2843,11,0)</f>
        <v>11.772500000000001</v>
      </c>
      <c r="G16" s="66">
        <f>RANK(F16,F$8:F$17,0)</f>
        <v>4</v>
      </c>
      <c r="H16" s="65">
        <f>VLOOKUP($A16,'Return Data'!$B$7:$R$2843,12,0)</f>
        <v>18.242899999999999</v>
      </c>
      <c r="I16" s="66">
        <f t="shared" si="4"/>
        <v>5</v>
      </c>
      <c r="J16" s="65">
        <f>VLOOKUP($A16,'Return Data'!$B$7:$R$2843,13,0)</f>
        <v>35.8401</v>
      </c>
      <c r="K16" s="66">
        <f t="shared" si="5"/>
        <v>7</v>
      </c>
      <c r="L16" s="65">
        <f>VLOOKUP($A16,'Return Data'!$B$7:$R$2843,17,0)</f>
        <v>13.0564</v>
      </c>
      <c r="M16" s="66">
        <f t="shared" si="6"/>
        <v>2</v>
      </c>
      <c r="N16" s="65"/>
      <c r="O16" s="66"/>
      <c r="P16" s="65"/>
      <c r="Q16" s="66"/>
      <c r="R16" s="65">
        <f>VLOOKUP($A16,'Return Data'!$B$7:$R$2843,16,0)</f>
        <v>13.4397</v>
      </c>
      <c r="S16" s="67">
        <f t="shared" si="3"/>
        <v>4</v>
      </c>
    </row>
    <row r="17" spans="1:19" x14ac:dyDescent="0.3">
      <c r="A17" s="63" t="s">
        <v>562</v>
      </c>
      <c r="B17" s="64">
        <f>VLOOKUP($A17,'Return Data'!$B$7:$R$2843,3,0)</f>
        <v>44340</v>
      </c>
      <c r="C17" s="65">
        <f>VLOOKUP($A17,'Return Data'!$B$7:$R$2843,4,0)</f>
        <v>14.12</v>
      </c>
      <c r="D17" s="65">
        <f>VLOOKUP($A17,'Return Data'!$B$7:$R$2843,10,0)</f>
        <v>0.92920000000000003</v>
      </c>
      <c r="E17" s="66">
        <f t="shared" si="0"/>
        <v>10</v>
      </c>
      <c r="F17" s="65">
        <f>VLOOKUP($A17,'Return Data'!$B$7:$R$2843,11,0)</f>
        <v>6.4856999999999996</v>
      </c>
      <c r="G17" s="66">
        <f>RANK(F17,F$8:F$17,0)</f>
        <v>9</v>
      </c>
      <c r="H17" s="65">
        <f>VLOOKUP($A17,'Return Data'!$B$7:$R$2843,12,0)</f>
        <v>16.118400000000001</v>
      </c>
      <c r="I17" s="66">
        <f t="shared" si="4"/>
        <v>7</v>
      </c>
      <c r="J17" s="65">
        <f>VLOOKUP($A17,'Return Data'!$B$7:$R$2843,13,0)</f>
        <v>40.357900000000001</v>
      </c>
      <c r="K17" s="66">
        <f t="shared" si="5"/>
        <v>4</v>
      </c>
      <c r="L17" s="65">
        <f>VLOOKUP($A17,'Return Data'!$B$7:$R$2843,17,0)</f>
        <v>14.7996</v>
      </c>
      <c r="M17" s="66">
        <f t="shared" si="6"/>
        <v>1</v>
      </c>
      <c r="N17" s="65">
        <f>VLOOKUP($A17,'Return Data'!$B$7:$R$2843,14,0)</f>
        <v>12.514099999999999</v>
      </c>
      <c r="O17" s="66">
        <f t="shared" si="7"/>
        <v>1</v>
      </c>
      <c r="P17" s="65"/>
      <c r="Q17" s="66"/>
      <c r="R17" s="65">
        <f>VLOOKUP($A17,'Return Data'!$B$7:$R$2843,16,0)</f>
        <v>10.6709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2.5895200000000003</v>
      </c>
      <c r="E19" s="74"/>
      <c r="F19" s="75">
        <f>AVERAGE(F8:F17)</f>
        <v>11.158809999999999</v>
      </c>
      <c r="G19" s="74"/>
      <c r="H19" s="75">
        <f>AVERAGE(H8:H17)</f>
        <v>18.156939999999999</v>
      </c>
      <c r="I19" s="74"/>
      <c r="J19" s="75">
        <f>AVERAGE(J8:J17)</f>
        <v>38.289239999999992</v>
      </c>
      <c r="K19" s="74"/>
      <c r="L19" s="75">
        <f>AVERAGE(L8:L17)</f>
        <v>12.178725</v>
      </c>
      <c r="M19" s="74"/>
      <c r="N19" s="75">
        <f>AVERAGE(N8:N17)</f>
        <v>10.681400000000002</v>
      </c>
      <c r="O19" s="74"/>
      <c r="P19" s="75">
        <f>AVERAGE(P8:P17)</f>
        <v>12.16464</v>
      </c>
      <c r="Q19" s="74"/>
      <c r="R19" s="75">
        <f>AVERAGE(R8:R17)</f>
        <v>12.57108</v>
      </c>
      <c r="S19" s="76"/>
    </row>
    <row r="20" spans="1:19" x14ac:dyDescent="0.3">
      <c r="A20" s="73" t="s">
        <v>28</v>
      </c>
      <c r="B20" s="74"/>
      <c r="C20" s="74"/>
      <c r="D20" s="75">
        <f>MIN(D8:D17)</f>
        <v>0.92920000000000003</v>
      </c>
      <c r="E20" s="74"/>
      <c r="F20" s="75">
        <f>MIN(F8:F17)</f>
        <v>4.9283000000000001</v>
      </c>
      <c r="G20" s="74"/>
      <c r="H20" s="75">
        <f>MIN(H8:H17)</f>
        <v>8.1471999999999998</v>
      </c>
      <c r="I20" s="74"/>
      <c r="J20" s="75">
        <f>MIN(J8:J17)</f>
        <v>23.143799999999999</v>
      </c>
      <c r="K20" s="74"/>
      <c r="L20" s="75">
        <f>MIN(L8:L17)</f>
        <v>9.4253</v>
      </c>
      <c r="M20" s="74"/>
      <c r="N20" s="75">
        <f>MIN(N8:N17)</f>
        <v>7.8113999999999999</v>
      </c>
      <c r="O20" s="74"/>
      <c r="P20" s="75">
        <f>MIN(P8:P17)</f>
        <v>8.6822999999999997</v>
      </c>
      <c r="Q20" s="74"/>
      <c r="R20" s="75">
        <f>MIN(R8:R17)</f>
        <v>-0.91849999999999998</v>
      </c>
      <c r="S20" s="76"/>
    </row>
    <row r="21" spans="1:19" ht="15" thickBot="1" x14ac:dyDescent="0.35">
      <c r="A21" s="77" t="s">
        <v>29</v>
      </c>
      <c r="B21" s="78"/>
      <c r="C21" s="78"/>
      <c r="D21" s="79">
        <f>MAX(D8:D17)</f>
        <v>5.0637999999999996</v>
      </c>
      <c r="E21" s="78"/>
      <c r="F21" s="79">
        <f>MAX(F8:F17)</f>
        <v>25.372599999999998</v>
      </c>
      <c r="G21" s="78"/>
      <c r="H21" s="79">
        <f>MAX(H8:H17)</f>
        <v>34.037599999999998</v>
      </c>
      <c r="I21" s="78"/>
      <c r="J21" s="79">
        <f>MAX(J8:J17)</f>
        <v>65.082099999999997</v>
      </c>
      <c r="K21" s="78"/>
      <c r="L21" s="79">
        <f>MAX(L8:L17)</f>
        <v>14.7996</v>
      </c>
      <c r="M21" s="78"/>
      <c r="N21" s="79">
        <f>MAX(N8:N17)</f>
        <v>12.514099999999999</v>
      </c>
      <c r="O21" s="78"/>
      <c r="P21" s="79">
        <f>MAX(P8:P17)</f>
        <v>15.1386</v>
      </c>
      <c r="Q21" s="78"/>
      <c r="R21" s="79">
        <f>MAX(R8:R17)</f>
        <v>27.288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2021-05-25T06:38:26Z</dcterms:modified>
</cp:coreProperties>
</file>