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7EBFDE9-0649-4A88-BEE9-690466C757F4}"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<sst xmlns="http://schemas.openxmlformats.org/spreadsheetml/2006/main" count="10826" uniqueCount="2062">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</sst>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1503</v>
      </c>
      <c r="D23" s="128"/>
      <c r="E23" s="129"/>
      <c r="G23" s="127" t="s">
        <v>1504</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1456</v>
      </c>
      <c r="D27" s="110"/>
      <c r="E27" s="111"/>
      <c r="G27" s="109" t="s">
        <v>1457</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1495</v>
      </c>
      <c r="D39" s="110"/>
      <c r="E39" s="111"/>
      <c r="G39" s="109" t="s">
        <v>1496</v>
      </c>
      <c r="H39" s="110"/>
      <c r="I39" s="111"/>
      <c r="K39" s="109" t="s">
        <v>1454</v>
      </c>
      <c r="L39" s="110"/>
      <c r="M39" s="111"/>
      <c r="O39" s="109" t="s">
        <v>1455</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44764</v>
      </c>
      <c r="C8" s="60">
        <f>VLOOKUP($A8,'Return Data'!$B$7:$R$2292,4,0)</f>
        <v>1115.1600000000001</v>
      </c>
      <c r="D8" s="60">
        <f>VLOOKUP($A8,'Return Data'!$B$7:$R$2292,10,0)</f>
        <v>-5.1840000000000002</v>
      </c>
      <c r="E8" s="61">
        <f t="shared" ref="E8:E39" si="0">RANK(D8,D$8:D$39,0)</f>
        <v>31</v>
      </c>
      <c r="F8" s="60">
        <f>VLOOKUP($A8,'Return Data'!$B$7:$R$2292,11,0)</f>
        <v>-3.4710999999999999</v>
      </c>
      <c r="G8" s="61">
        <f t="shared" ref="G8:G39" si="1">RANK(F8,F$8:F$39,0)</f>
        <v>17</v>
      </c>
      <c r="H8" s="60">
        <f>VLOOKUP($A8,'Return Data'!$B$7:$R$2292,12,0)</f>
        <v>-6.3056000000000001</v>
      </c>
      <c r="I8" s="61">
        <f t="shared" ref="I8:I39" si="2">RANK(H8,H$8:H$39,0)</f>
        <v>27</v>
      </c>
      <c r="J8" s="60">
        <f>VLOOKUP($A8,'Return Data'!$B$7:$R$2292,13,0)</f>
        <v>1.9351</v>
      </c>
      <c r="K8" s="61">
        <f t="shared" ref="K8:K39" si="3">RANK(J8,J$8:J$39,0)</f>
        <v>26</v>
      </c>
      <c r="L8" s="60">
        <f>VLOOKUP($A8,'Return Data'!$B$7:$R$2292,17,0)</f>
        <v>22.253499999999999</v>
      </c>
      <c r="M8" s="61">
        <f t="shared" ref="M8:M39" si="4">RANK(L8,L$8:L$39,0)</f>
        <v>11</v>
      </c>
      <c r="N8" s="60">
        <f>VLOOKUP($A8,'Return Data'!$B$7:$R$2292,14,0)</f>
        <v>12.3916</v>
      </c>
      <c r="O8" s="61">
        <f t="shared" ref="O8:O26" si="5">RANK(N8,N$8:N$39,0)</f>
        <v>23</v>
      </c>
      <c r="P8" s="60">
        <f>VLOOKUP($A8,'Return Data'!$B$7:$R$2292,15,0)</f>
        <v>8.0360999999999994</v>
      </c>
      <c r="Q8" s="61">
        <f>RANK(P8,P$8:P$39,0)</f>
        <v>20</v>
      </c>
      <c r="R8" s="60">
        <f>VLOOKUP($A8,'Return Data'!$B$7:$R$2292,16,0)</f>
        <v>12.924899999999999</v>
      </c>
      <c r="S8" s="62">
        <f t="shared" ref="S8:S39" si="6">RANK(R8,R$8:R$39,0)</f>
        <v>17</v>
      </c>
    </row>
    <row r="9" spans="1:20" x14ac:dyDescent="0.3">
      <c r="A9" s="58" t="s">
        <v>477</v>
      </c>
      <c r="B9" s="59">
        <f>VLOOKUP($A9,'Return Data'!$B$7:$R$2292,3,0)</f>
        <v>44764</v>
      </c>
      <c r="C9" s="60">
        <f>VLOOKUP($A9,'Return Data'!$B$7:$R$2292,4,0)</f>
        <v>15.47</v>
      </c>
      <c r="D9" s="60">
        <f>VLOOKUP($A9,'Return Data'!$B$7:$R$2292,10,0)</f>
        <v>-2.8266</v>
      </c>
      <c r="E9" s="61">
        <f t="shared" si="0"/>
        <v>27</v>
      </c>
      <c r="F9" s="60">
        <f>VLOOKUP($A9,'Return Data'!$B$7:$R$2292,11,0)</f>
        <v>-7.3098000000000001</v>
      </c>
      <c r="G9" s="61">
        <f t="shared" si="1"/>
        <v>30</v>
      </c>
      <c r="H9" s="60">
        <f>VLOOKUP($A9,'Return Data'!$B$7:$R$2292,12,0)</f>
        <v>-7.8068999999999997</v>
      </c>
      <c r="I9" s="61">
        <f t="shared" si="2"/>
        <v>31</v>
      </c>
      <c r="J9" s="60">
        <f>VLOOKUP($A9,'Return Data'!$B$7:$R$2292,13,0)</f>
        <v>2.5182000000000002</v>
      </c>
      <c r="K9" s="61">
        <f t="shared" si="3"/>
        <v>23</v>
      </c>
      <c r="L9" s="60">
        <f>VLOOKUP($A9,'Return Data'!$B$7:$R$2292,17,0)</f>
        <v>19.1876</v>
      </c>
      <c r="M9" s="61">
        <f t="shared" si="4"/>
        <v>21</v>
      </c>
      <c r="N9" s="60">
        <f>VLOOKUP($A9,'Return Data'!$B$7:$R$2292,14,0)</f>
        <v>14.5808</v>
      </c>
      <c r="O9" s="61">
        <f t="shared" si="5"/>
        <v>13</v>
      </c>
      <c r="P9" s="60"/>
      <c r="Q9" s="61"/>
      <c r="R9" s="60">
        <f>VLOOKUP($A9,'Return Data'!$B$7:$R$2292,16,0)</f>
        <v>11.6685</v>
      </c>
      <c r="S9" s="62">
        <f t="shared" si="6"/>
        <v>23</v>
      </c>
    </row>
    <row r="10" spans="1:20" x14ac:dyDescent="0.3">
      <c r="A10" s="58" t="s">
        <v>1957</v>
      </c>
      <c r="B10" s="59">
        <f>VLOOKUP($A10,'Return Data'!$B$7:$R$2292,3,0)</f>
        <v>44764</v>
      </c>
      <c r="C10" s="60">
        <f>VLOOKUP($A10,'Return Data'!$B$7:$R$2292,4,0)</f>
        <v>19.414899999999999</v>
      </c>
      <c r="D10" s="60">
        <f>VLOOKUP($A10,'Return Data'!$B$7:$R$2292,10,0)</f>
        <v>-1.5855999999999999</v>
      </c>
      <c r="E10" s="61">
        <f t="shared" si="0"/>
        <v>17</v>
      </c>
      <c r="F10" s="60">
        <f>VLOOKUP($A10,'Return Data'!$B$7:$R$2292,11,0)</f>
        <v>-3.6753999999999998</v>
      </c>
      <c r="G10" s="61">
        <f t="shared" si="1"/>
        <v>21</v>
      </c>
      <c r="H10" s="60">
        <f>VLOOKUP($A10,'Return Data'!$B$7:$R$2292,12,0)</f>
        <v>-4.3342000000000001</v>
      </c>
      <c r="I10" s="61">
        <f t="shared" si="2"/>
        <v>16</v>
      </c>
      <c r="J10" s="60">
        <f>VLOOKUP($A10,'Return Data'!$B$7:$R$2292,13,0)</f>
        <v>2.72</v>
      </c>
      <c r="K10" s="61">
        <f t="shared" si="3"/>
        <v>22</v>
      </c>
      <c r="L10" s="60">
        <f>VLOOKUP($A10,'Return Data'!$B$7:$R$2292,17,0)</f>
        <v>19.648499999999999</v>
      </c>
      <c r="M10" s="61">
        <f t="shared" si="4"/>
        <v>19</v>
      </c>
      <c r="N10" s="60">
        <f>VLOOKUP($A10,'Return Data'!$B$7:$R$2292,14,0)</f>
        <v>16.733599999999999</v>
      </c>
      <c r="O10" s="61">
        <f t="shared" si="5"/>
        <v>6</v>
      </c>
      <c r="P10" s="60">
        <f>VLOOKUP($A10,'Return Data'!$B$7:$R$2292,15,0)</f>
        <v>12.9794</v>
      </c>
      <c r="Q10" s="61">
        <f t="shared" ref="Q10" si="7">RANK(P10,P$8:P$39,0)</f>
        <v>3</v>
      </c>
      <c r="R10" s="60">
        <f>VLOOKUP($A10,'Return Data'!$B$7:$R$2292,16,0)</f>
        <v>13.3536</v>
      </c>
      <c r="S10" s="62">
        <f t="shared" si="6"/>
        <v>12</v>
      </c>
    </row>
    <row r="11" spans="1:20" x14ac:dyDescent="0.3">
      <c r="A11" s="58" t="s">
        <v>2015</v>
      </c>
      <c r="B11" s="59">
        <f>VLOOKUP($A11,'Return Data'!$B$7:$R$2292,3,0)</f>
        <v>44764</v>
      </c>
      <c r="C11" s="60">
        <f>VLOOKUP($A11,'Return Data'!$B$7:$R$2292,4,0)</f>
        <v>22.5</v>
      </c>
      <c r="D11" s="60">
        <f>VLOOKUP($A11,'Return Data'!$B$7:$R$2292,10,0)</f>
        <v>-8.7591000000000001</v>
      </c>
      <c r="E11" s="61">
        <f t="shared" si="0"/>
        <v>32</v>
      </c>
      <c r="F11" s="60">
        <f>VLOOKUP($A11,'Return Data'!$B$7:$R$2292,11,0)</f>
        <v>-11.172499999999999</v>
      </c>
      <c r="G11" s="61">
        <f t="shared" si="1"/>
        <v>32</v>
      </c>
      <c r="H11" s="60">
        <f>VLOOKUP($A11,'Return Data'!$B$7:$R$2292,12,0)</f>
        <v>-5.6999000000000004</v>
      </c>
      <c r="I11" s="61">
        <f t="shared" si="2"/>
        <v>25</v>
      </c>
      <c r="J11" s="60">
        <f>VLOOKUP($A11,'Return Data'!$B$7:$R$2292,13,0)</f>
        <v>-1.0553999999999999</v>
      </c>
      <c r="K11" s="61">
        <f t="shared" si="3"/>
        <v>30</v>
      </c>
      <c r="L11" s="60">
        <f>VLOOKUP($A11,'Return Data'!$B$7:$R$2292,17,0)</f>
        <v>34.921799999999998</v>
      </c>
      <c r="M11" s="61">
        <f t="shared" si="4"/>
        <v>2</v>
      </c>
      <c r="N11" s="60">
        <f>VLOOKUP($A11,'Return Data'!$B$7:$R$2292,14,0)</f>
        <v>25.2285</v>
      </c>
      <c r="O11" s="61">
        <f t="shared" si="5"/>
        <v>2</v>
      </c>
      <c r="P11" s="60">
        <f>VLOOKUP($A11,'Return Data'!$B$7:$R$2292,15,0)</f>
        <v>12.3347</v>
      </c>
      <c r="Q11" s="61">
        <f t="shared" ref="Q11:Q16" si="8">RANK(P11,P$8:P$39,0)</f>
        <v>4</v>
      </c>
      <c r="R11" s="60">
        <f>VLOOKUP($A11,'Return Data'!$B$7:$R$2292,16,0)</f>
        <v>14.4503</v>
      </c>
      <c r="S11" s="62">
        <f t="shared" si="6"/>
        <v>6</v>
      </c>
    </row>
    <row r="12" spans="1:20" x14ac:dyDescent="0.3">
      <c r="A12" s="58" t="s">
        <v>481</v>
      </c>
      <c r="B12" s="59">
        <f>VLOOKUP($A12,'Return Data'!$B$7:$R$2292,3,0)</f>
        <v>44764</v>
      </c>
      <c r="C12" s="60">
        <f>VLOOKUP($A12,'Return Data'!$B$7:$R$2292,4,0)</f>
        <v>258.12</v>
      </c>
      <c r="D12" s="60">
        <f>VLOOKUP($A12,'Return Data'!$B$7:$R$2292,10,0)</f>
        <v>-1.5185</v>
      </c>
      <c r="E12" s="61">
        <f t="shared" si="0"/>
        <v>14</v>
      </c>
      <c r="F12" s="60">
        <f>VLOOKUP($A12,'Return Data'!$B$7:$R$2292,11,0)</f>
        <v>-4.4954999999999998</v>
      </c>
      <c r="G12" s="61">
        <f t="shared" si="1"/>
        <v>22</v>
      </c>
      <c r="H12" s="60">
        <f>VLOOKUP($A12,'Return Data'!$B$7:$R$2292,12,0)</f>
        <v>-4.1337000000000002</v>
      </c>
      <c r="I12" s="61">
        <f t="shared" si="2"/>
        <v>15</v>
      </c>
      <c r="J12" s="60">
        <f>VLOOKUP($A12,'Return Data'!$B$7:$R$2292,13,0)</f>
        <v>3.7000999999999999</v>
      </c>
      <c r="K12" s="61">
        <f t="shared" si="3"/>
        <v>17</v>
      </c>
      <c r="L12" s="60">
        <f>VLOOKUP($A12,'Return Data'!$B$7:$R$2292,17,0)</f>
        <v>19.616900000000001</v>
      </c>
      <c r="M12" s="61">
        <f t="shared" si="4"/>
        <v>20</v>
      </c>
      <c r="N12" s="60">
        <f>VLOOKUP($A12,'Return Data'!$B$7:$R$2292,14,0)</f>
        <v>16.1099</v>
      </c>
      <c r="O12" s="61">
        <f t="shared" si="5"/>
        <v>8</v>
      </c>
      <c r="P12" s="60">
        <f>VLOOKUP($A12,'Return Data'!$B$7:$R$2292,15,0)</f>
        <v>12.3165</v>
      </c>
      <c r="Q12" s="61">
        <f t="shared" si="8"/>
        <v>5</v>
      </c>
      <c r="R12" s="60">
        <f>VLOOKUP($A12,'Return Data'!$B$7:$R$2292,16,0)</f>
        <v>14.344799999999999</v>
      </c>
      <c r="S12" s="62">
        <f t="shared" si="6"/>
        <v>7</v>
      </c>
    </row>
    <row r="13" spans="1:20" x14ac:dyDescent="0.3">
      <c r="A13" s="58" t="s">
        <v>483</v>
      </c>
      <c r="B13" s="59">
        <f>VLOOKUP($A13,'Return Data'!$B$7:$R$2292,3,0)</f>
        <v>44764</v>
      </c>
      <c r="C13" s="60">
        <f>VLOOKUP($A13,'Return Data'!$B$7:$R$2292,4,0)</f>
        <v>240.12299999999999</v>
      </c>
      <c r="D13" s="60">
        <f>VLOOKUP($A13,'Return Data'!$B$7:$R$2292,10,0)</f>
        <v>-2.1562999999999999</v>
      </c>
      <c r="E13" s="61">
        <f t="shared" si="0"/>
        <v>23</v>
      </c>
      <c r="F13" s="60">
        <f>VLOOKUP($A13,'Return Data'!$B$7:$R$2292,11,0)</f>
        <v>-6.8018999999999998</v>
      </c>
      <c r="G13" s="61">
        <f t="shared" si="1"/>
        <v>28</v>
      </c>
      <c r="H13" s="60">
        <f>VLOOKUP($A13,'Return Data'!$B$7:$R$2292,12,0)</f>
        <v>-7.7529000000000003</v>
      </c>
      <c r="I13" s="61">
        <f t="shared" si="2"/>
        <v>30</v>
      </c>
      <c r="J13" s="60">
        <f>VLOOKUP($A13,'Return Data'!$B$7:$R$2292,13,0)</f>
        <v>-1.0744</v>
      </c>
      <c r="K13" s="61">
        <f t="shared" si="3"/>
        <v>31</v>
      </c>
      <c r="L13" s="60">
        <f>VLOOKUP($A13,'Return Data'!$B$7:$R$2292,17,0)</f>
        <v>19.179200000000002</v>
      </c>
      <c r="M13" s="61">
        <f t="shared" si="4"/>
        <v>22</v>
      </c>
      <c r="N13" s="60">
        <f>VLOOKUP($A13,'Return Data'!$B$7:$R$2292,14,0)</f>
        <v>15.196300000000001</v>
      </c>
      <c r="O13" s="61">
        <f t="shared" si="5"/>
        <v>10</v>
      </c>
      <c r="P13" s="60">
        <f>VLOOKUP($A13,'Return Data'!$B$7:$R$2292,15,0)</f>
        <v>10.7464</v>
      </c>
      <c r="Q13" s="61">
        <f t="shared" si="8"/>
        <v>10</v>
      </c>
      <c r="R13" s="60">
        <f>VLOOKUP($A13,'Return Data'!$B$7:$R$2292,16,0)</f>
        <v>13.381600000000001</v>
      </c>
      <c r="S13" s="62">
        <f t="shared" si="6"/>
        <v>11</v>
      </c>
    </row>
    <row r="14" spans="1:20" x14ac:dyDescent="0.3">
      <c r="A14" s="58" t="s">
        <v>485</v>
      </c>
      <c r="B14" s="59">
        <f>VLOOKUP($A14,'Return Data'!$B$7:$R$2292,3,0)</f>
        <v>44764</v>
      </c>
      <c r="C14" s="60">
        <f>VLOOKUP($A14,'Return Data'!$B$7:$R$2292,4,0)</f>
        <v>41.16</v>
      </c>
      <c r="D14" s="60">
        <f>VLOOKUP($A14,'Return Data'!$B$7:$R$2292,10,0)</f>
        <v>-1.6721999999999999</v>
      </c>
      <c r="E14" s="61">
        <f t="shared" si="0"/>
        <v>18</v>
      </c>
      <c r="F14" s="60">
        <f>VLOOKUP($A14,'Return Data'!$B$7:$R$2292,11,0)</f>
        <v>-2.4182000000000001</v>
      </c>
      <c r="G14" s="61">
        <f t="shared" si="1"/>
        <v>10</v>
      </c>
      <c r="H14" s="60">
        <f>VLOOKUP($A14,'Return Data'!$B$7:$R$2292,12,0)</f>
        <v>0.26800000000000002</v>
      </c>
      <c r="I14" s="61">
        <f t="shared" si="2"/>
        <v>3</v>
      </c>
      <c r="J14" s="60">
        <f>VLOOKUP($A14,'Return Data'!$B$7:$R$2292,13,0)</f>
        <v>8.5729000000000006</v>
      </c>
      <c r="K14" s="61">
        <f t="shared" si="3"/>
        <v>3</v>
      </c>
      <c r="L14" s="60">
        <f>VLOOKUP($A14,'Return Data'!$B$7:$R$2292,17,0)</f>
        <v>24.486899999999999</v>
      </c>
      <c r="M14" s="61">
        <f t="shared" si="4"/>
        <v>8</v>
      </c>
      <c r="N14" s="60">
        <f>VLOOKUP($A14,'Return Data'!$B$7:$R$2292,14,0)</f>
        <v>16.545500000000001</v>
      </c>
      <c r="O14" s="61">
        <f t="shared" si="5"/>
        <v>7</v>
      </c>
      <c r="P14" s="60">
        <f>VLOOKUP($A14,'Return Data'!$B$7:$R$2292,15,0)</f>
        <v>11.9338</v>
      </c>
      <c r="Q14" s="61">
        <f t="shared" si="8"/>
        <v>8</v>
      </c>
      <c r="R14" s="60">
        <f>VLOOKUP($A14,'Return Data'!$B$7:$R$2292,16,0)</f>
        <v>12.956300000000001</v>
      </c>
      <c r="S14" s="62">
        <f t="shared" si="6"/>
        <v>16</v>
      </c>
    </row>
    <row r="15" spans="1:20" x14ac:dyDescent="0.3">
      <c r="A15" s="58" t="s">
        <v>488</v>
      </c>
      <c r="B15" s="59">
        <f>VLOOKUP($A15,'Return Data'!$B$7:$R$2292,3,0)</f>
        <v>44764</v>
      </c>
      <c r="C15" s="60">
        <f>VLOOKUP($A15,'Return Data'!$B$7:$R$2292,4,0)</f>
        <v>188.56440000000001</v>
      </c>
      <c r="D15" s="60">
        <f>VLOOKUP($A15,'Return Data'!$B$7:$R$2292,10,0)</f>
        <v>-1.0814999999999999</v>
      </c>
      <c r="E15" s="61">
        <f t="shared" si="0"/>
        <v>13</v>
      </c>
      <c r="F15" s="60">
        <f>VLOOKUP($A15,'Return Data'!$B$7:$R$2292,11,0)</f>
        <v>-3.1743000000000001</v>
      </c>
      <c r="G15" s="61">
        <f t="shared" si="1"/>
        <v>16</v>
      </c>
      <c r="H15" s="60">
        <f>VLOOKUP($A15,'Return Data'!$B$7:$R$2292,12,0)</f>
        <v>-5.0427999999999997</v>
      </c>
      <c r="I15" s="61">
        <f t="shared" si="2"/>
        <v>20</v>
      </c>
      <c r="J15" s="60">
        <f>VLOOKUP($A15,'Return Data'!$B$7:$R$2292,13,0)</f>
        <v>3.0076999999999998</v>
      </c>
      <c r="K15" s="61">
        <f t="shared" si="3"/>
        <v>21</v>
      </c>
      <c r="L15" s="60">
        <f>VLOOKUP($A15,'Return Data'!$B$7:$R$2292,17,0)</f>
        <v>22.0168</v>
      </c>
      <c r="M15" s="61">
        <f t="shared" si="4"/>
        <v>12</v>
      </c>
      <c r="N15" s="60">
        <f>VLOOKUP($A15,'Return Data'!$B$7:$R$2292,14,0)</f>
        <v>13.8689</v>
      </c>
      <c r="O15" s="61">
        <f t="shared" si="5"/>
        <v>18</v>
      </c>
      <c r="P15" s="60">
        <f>VLOOKUP($A15,'Return Data'!$B$7:$R$2292,15,0)</f>
        <v>10.1737</v>
      </c>
      <c r="Q15" s="61">
        <f t="shared" si="8"/>
        <v>13</v>
      </c>
      <c r="R15" s="60">
        <f>VLOOKUP($A15,'Return Data'!$B$7:$R$2292,16,0)</f>
        <v>13.7241</v>
      </c>
      <c r="S15" s="62">
        <f t="shared" si="6"/>
        <v>9</v>
      </c>
    </row>
    <row r="16" spans="1:20" x14ac:dyDescent="0.3">
      <c r="A16" s="58" t="s">
        <v>490</v>
      </c>
      <c r="B16" s="59">
        <f>VLOOKUP($A16,'Return Data'!$B$7:$R$2292,3,0)</f>
        <v>44764</v>
      </c>
      <c r="C16" s="60">
        <f>VLOOKUP($A16,'Return Data'!$B$7:$R$2292,4,0)</f>
        <v>83.731999999999999</v>
      </c>
      <c r="D16" s="60">
        <f>VLOOKUP($A16,'Return Data'!$B$7:$R$2292,10,0)</f>
        <v>-0.69730000000000003</v>
      </c>
      <c r="E16" s="61">
        <f t="shared" si="0"/>
        <v>8</v>
      </c>
      <c r="F16" s="60">
        <f>VLOOKUP($A16,'Return Data'!$B$7:$R$2292,11,0)</f>
        <v>-1.3827</v>
      </c>
      <c r="G16" s="61">
        <f t="shared" si="1"/>
        <v>4</v>
      </c>
      <c r="H16" s="60">
        <f>VLOOKUP($A16,'Return Data'!$B$7:$R$2292,12,0)</f>
        <v>-1.9371</v>
      </c>
      <c r="I16" s="61">
        <f t="shared" si="2"/>
        <v>7</v>
      </c>
      <c r="J16" s="60">
        <f>VLOOKUP($A16,'Return Data'!$B$7:$R$2292,13,0)</f>
        <v>6.2117000000000004</v>
      </c>
      <c r="K16" s="61">
        <f t="shared" si="3"/>
        <v>10</v>
      </c>
      <c r="L16" s="60">
        <f>VLOOKUP($A16,'Return Data'!$B$7:$R$2292,17,0)</f>
        <v>24.200099999999999</v>
      </c>
      <c r="M16" s="61">
        <f t="shared" si="4"/>
        <v>9</v>
      </c>
      <c r="N16" s="60">
        <f>VLOOKUP($A16,'Return Data'!$B$7:$R$2292,14,0)</f>
        <v>14.536899999999999</v>
      </c>
      <c r="O16" s="61">
        <f t="shared" si="5"/>
        <v>14</v>
      </c>
      <c r="P16" s="60">
        <f>VLOOKUP($A16,'Return Data'!$B$7:$R$2292,15,0)</f>
        <v>10.570600000000001</v>
      </c>
      <c r="Q16" s="61">
        <f t="shared" si="8"/>
        <v>12</v>
      </c>
      <c r="R16" s="60">
        <f>VLOOKUP($A16,'Return Data'!$B$7:$R$2292,16,0)</f>
        <v>14.977399999999999</v>
      </c>
      <c r="S16" s="62">
        <f t="shared" si="6"/>
        <v>4</v>
      </c>
    </row>
    <row r="17" spans="1:19" x14ac:dyDescent="0.3">
      <c r="A17" s="58" t="s">
        <v>491</v>
      </c>
      <c r="B17" s="59">
        <f>VLOOKUP($A17,'Return Data'!$B$7:$R$2292,3,0)</f>
        <v>44764</v>
      </c>
      <c r="C17" s="60">
        <f>VLOOKUP($A17,'Return Data'!$B$7:$R$2292,4,0)</f>
        <v>15.795</v>
      </c>
      <c r="D17" s="60">
        <f>VLOOKUP($A17,'Return Data'!$B$7:$R$2292,10,0)</f>
        <v>-2.8574000000000002</v>
      </c>
      <c r="E17" s="61">
        <f t="shared" si="0"/>
        <v>28</v>
      </c>
      <c r="F17" s="60">
        <f>VLOOKUP($A17,'Return Data'!$B$7:$R$2292,11,0)</f>
        <v>-6.2020999999999997</v>
      </c>
      <c r="G17" s="61">
        <f t="shared" si="1"/>
        <v>26</v>
      </c>
      <c r="H17" s="60">
        <f>VLOOKUP($A17,'Return Data'!$B$7:$R$2292,12,0)</f>
        <v>-6.5831999999999997</v>
      </c>
      <c r="I17" s="61">
        <f t="shared" si="2"/>
        <v>28</v>
      </c>
      <c r="J17" s="60">
        <f>VLOOKUP($A17,'Return Data'!$B$7:$R$2292,13,0)</f>
        <v>2.4723999999999999</v>
      </c>
      <c r="K17" s="61">
        <f t="shared" si="3"/>
        <v>24</v>
      </c>
      <c r="L17" s="60">
        <f>VLOOKUP($A17,'Return Data'!$B$7:$R$2292,17,0)</f>
        <v>18.025600000000001</v>
      </c>
      <c r="M17" s="61">
        <f t="shared" si="4"/>
        <v>24</v>
      </c>
      <c r="N17" s="60">
        <f>VLOOKUP($A17,'Return Data'!$B$7:$R$2292,14,0)</f>
        <v>13.7385</v>
      </c>
      <c r="O17" s="61">
        <f t="shared" si="5"/>
        <v>19</v>
      </c>
      <c r="P17" s="60"/>
      <c r="Q17" s="61"/>
      <c r="R17" s="60">
        <f>VLOOKUP($A17,'Return Data'!$B$7:$R$2292,16,0)</f>
        <v>12.9611</v>
      </c>
      <c r="S17" s="62">
        <f t="shared" si="6"/>
        <v>15</v>
      </c>
    </row>
    <row r="18" spans="1:19" x14ac:dyDescent="0.3">
      <c r="A18" s="58" t="s">
        <v>494</v>
      </c>
      <c r="B18" s="59">
        <f>VLOOKUP($A18,'Return Data'!$B$7:$R$2292,3,0)</f>
        <v>44764</v>
      </c>
      <c r="C18" s="60">
        <f>VLOOKUP($A18,'Return Data'!$B$7:$R$2292,4,0)</f>
        <v>241.92</v>
      </c>
      <c r="D18" s="60">
        <f>VLOOKUP($A18,'Return Data'!$B$7:$R$2292,10,0)</f>
        <v>-2.82</v>
      </c>
      <c r="E18" s="61">
        <f t="shared" si="0"/>
        <v>26</v>
      </c>
      <c r="F18" s="60">
        <f>VLOOKUP($A18,'Return Data'!$B$7:$R$2292,11,0)</f>
        <v>-0.1527</v>
      </c>
      <c r="G18" s="61">
        <f t="shared" si="1"/>
        <v>3</v>
      </c>
      <c r="H18" s="60">
        <f>VLOOKUP($A18,'Return Data'!$B$7:$R$2292,12,0)</f>
        <v>0.8841</v>
      </c>
      <c r="I18" s="61">
        <f t="shared" si="2"/>
        <v>2</v>
      </c>
      <c r="J18" s="60">
        <f>VLOOKUP($A18,'Return Data'!$B$7:$R$2292,13,0)</f>
        <v>17.866</v>
      </c>
      <c r="K18" s="61">
        <f t="shared" si="3"/>
        <v>1</v>
      </c>
      <c r="L18" s="60">
        <f>VLOOKUP($A18,'Return Data'!$B$7:$R$2292,17,0)</f>
        <v>32.5852</v>
      </c>
      <c r="M18" s="61">
        <f t="shared" si="4"/>
        <v>3</v>
      </c>
      <c r="N18" s="60">
        <f>VLOOKUP($A18,'Return Data'!$B$7:$R$2292,14,0)</f>
        <v>18.978100000000001</v>
      </c>
      <c r="O18" s="61">
        <f t="shared" si="5"/>
        <v>4</v>
      </c>
      <c r="P18" s="60">
        <f>VLOOKUP($A18,'Return Data'!$B$7:$R$2292,15,0)</f>
        <v>13.606</v>
      </c>
      <c r="Q18" s="61">
        <f t="shared" ref="Q18:Q31" si="9">RANK(P18,P$8:P$39,0)</f>
        <v>2</v>
      </c>
      <c r="R18" s="60">
        <f>VLOOKUP($A18,'Return Data'!$B$7:$R$2292,16,0)</f>
        <v>16.5046</v>
      </c>
      <c r="S18" s="62">
        <f t="shared" si="6"/>
        <v>3</v>
      </c>
    </row>
    <row r="19" spans="1:19" x14ac:dyDescent="0.3">
      <c r="A19" s="58" t="s">
        <v>496</v>
      </c>
      <c r="B19" s="59">
        <f>VLOOKUP($A19,'Return Data'!$B$7:$R$2292,3,0)</f>
        <v>44764</v>
      </c>
      <c r="C19" s="60">
        <f>VLOOKUP($A19,'Return Data'!$B$7:$R$2292,4,0)</f>
        <v>16.3309</v>
      </c>
      <c r="D19" s="60">
        <f>VLOOKUP($A19,'Return Data'!$B$7:$R$2292,10,0)</f>
        <v>-3.0491000000000001</v>
      </c>
      <c r="E19" s="61">
        <f t="shared" si="0"/>
        <v>29</v>
      </c>
      <c r="F19" s="60">
        <f>VLOOKUP($A19,'Return Data'!$B$7:$R$2292,11,0)</f>
        <v>-6.5839999999999996</v>
      </c>
      <c r="G19" s="61">
        <f t="shared" si="1"/>
        <v>27</v>
      </c>
      <c r="H19" s="60">
        <f>VLOOKUP($A19,'Return Data'!$B$7:$R$2292,12,0)</f>
        <v>-7.4584000000000001</v>
      </c>
      <c r="I19" s="61">
        <f t="shared" si="2"/>
        <v>29</v>
      </c>
      <c r="J19" s="60">
        <f>VLOOKUP($A19,'Return Data'!$B$7:$R$2292,13,0)</f>
        <v>3.0939000000000001</v>
      </c>
      <c r="K19" s="61">
        <f t="shared" si="3"/>
        <v>20</v>
      </c>
      <c r="L19" s="60">
        <f>VLOOKUP($A19,'Return Data'!$B$7:$R$2292,17,0)</f>
        <v>16.154800000000002</v>
      </c>
      <c r="M19" s="61">
        <f t="shared" si="4"/>
        <v>29</v>
      </c>
      <c r="N19" s="60">
        <f>VLOOKUP($A19,'Return Data'!$B$7:$R$2292,14,0)</f>
        <v>12.6235</v>
      </c>
      <c r="O19" s="61">
        <f t="shared" si="5"/>
        <v>22</v>
      </c>
      <c r="P19" s="60">
        <f>VLOOKUP($A19,'Return Data'!$B$7:$R$2292,15,0)</f>
        <v>7.0834000000000001</v>
      </c>
      <c r="Q19" s="61">
        <f t="shared" si="9"/>
        <v>23</v>
      </c>
      <c r="R19" s="60">
        <f>VLOOKUP($A19,'Return Data'!$B$7:$R$2292,16,0)</f>
        <v>8.9121000000000006</v>
      </c>
      <c r="S19" s="62">
        <f t="shared" si="6"/>
        <v>31</v>
      </c>
    </row>
    <row r="20" spans="1:19" x14ac:dyDescent="0.3">
      <c r="A20" s="58" t="s">
        <v>497</v>
      </c>
      <c r="B20" s="59">
        <f>VLOOKUP($A20,'Return Data'!$B$7:$R$2292,3,0)</f>
        <v>44764</v>
      </c>
      <c r="C20" s="60">
        <f>VLOOKUP($A20,'Return Data'!$B$7:$R$2292,4,0)</f>
        <v>17.809999999999999</v>
      </c>
      <c r="D20" s="60">
        <f>VLOOKUP($A20,'Return Data'!$B$7:$R$2292,10,0)</f>
        <v>-1.7649999999999999</v>
      </c>
      <c r="E20" s="61">
        <f t="shared" si="0"/>
        <v>21</v>
      </c>
      <c r="F20" s="60">
        <f>VLOOKUP($A20,'Return Data'!$B$7:$R$2292,11,0)</f>
        <v>-4.5552000000000001</v>
      </c>
      <c r="G20" s="61">
        <f t="shared" si="1"/>
        <v>23</v>
      </c>
      <c r="H20" s="60">
        <f>VLOOKUP($A20,'Return Data'!$B$7:$R$2292,12,0)</f>
        <v>-5.0640000000000001</v>
      </c>
      <c r="I20" s="61">
        <f t="shared" si="2"/>
        <v>21</v>
      </c>
      <c r="J20" s="60">
        <f>VLOOKUP($A20,'Return Data'!$B$7:$R$2292,13,0)</f>
        <v>3.4863</v>
      </c>
      <c r="K20" s="61">
        <f t="shared" si="3"/>
        <v>18</v>
      </c>
      <c r="L20" s="60">
        <f>VLOOKUP($A20,'Return Data'!$B$7:$R$2292,17,0)</f>
        <v>25.266200000000001</v>
      </c>
      <c r="M20" s="61">
        <f t="shared" si="4"/>
        <v>7</v>
      </c>
      <c r="N20" s="60">
        <f>VLOOKUP($A20,'Return Data'!$B$7:$R$2292,14,0)</f>
        <v>15.0192</v>
      </c>
      <c r="O20" s="61">
        <f t="shared" si="5"/>
        <v>11</v>
      </c>
      <c r="P20" s="60">
        <f>VLOOKUP($A20,'Return Data'!$B$7:$R$2292,15,0)</f>
        <v>9.4147999999999996</v>
      </c>
      <c r="Q20" s="61">
        <f t="shared" si="9"/>
        <v>17</v>
      </c>
      <c r="R20" s="60">
        <f>VLOOKUP($A20,'Return Data'!$B$7:$R$2292,16,0)</f>
        <v>10.9354</v>
      </c>
      <c r="S20" s="62">
        <f t="shared" si="6"/>
        <v>26</v>
      </c>
    </row>
    <row r="21" spans="1:19" x14ac:dyDescent="0.3">
      <c r="A21" s="58" t="s">
        <v>499</v>
      </c>
      <c r="B21" s="59">
        <f>VLOOKUP($A21,'Return Data'!$B$7:$R$2292,3,0)</f>
        <v>44764</v>
      </c>
      <c r="C21" s="60">
        <f>VLOOKUP($A21,'Return Data'!$B$7:$R$2292,4,0)</f>
        <v>15.247299999999999</v>
      </c>
      <c r="D21" s="60">
        <f>VLOOKUP($A21,'Return Data'!$B$7:$R$2292,10,0)</f>
        <v>-0.9909</v>
      </c>
      <c r="E21" s="61">
        <f t="shared" si="0"/>
        <v>12</v>
      </c>
      <c r="F21" s="60">
        <f>VLOOKUP($A21,'Return Data'!$B$7:$R$2292,11,0)</f>
        <v>-2.8624000000000001</v>
      </c>
      <c r="G21" s="61">
        <f t="shared" si="1"/>
        <v>15</v>
      </c>
      <c r="H21" s="60">
        <f>VLOOKUP($A21,'Return Data'!$B$7:$R$2292,12,0)</f>
        <v>-5.3357000000000001</v>
      </c>
      <c r="I21" s="61">
        <f t="shared" si="2"/>
        <v>24</v>
      </c>
      <c r="J21" s="60">
        <f>VLOOKUP($A21,'Return Data'!$B$7:$R$2292,13,0)</f>
        <v>6.2026000000000003</v>
      </c>
      <c r="K21" s="61">
        <f t="shared" si="3"/>
        <v>11</v>
      </c>
      <c r="L21" s="60">
        <f>VLOOKUP($A21,'Return Data'!$B$7:$R$2292,17,0)</f>
        <v>20.127099999999999</v>
      </c>
      <c r="M21" s="61">
        <f t="shared" si="4"/>
        <v>17</v>
      </c>
      <c r="N21" s="60">
        <f>VLOOKUP($A21,'Return Data'!$B$7:$R$2292,14,0)</f>
        <v>12.982900000000001</v>
      </c>
      <c r="O21" s="61">
        <f t="shared" si="5"/>
        <v>21</v>
      </c>
      <c r="P21" s="60"/>
      <c r="Q21" s="61"/>
      <c r="R21" s="60">
        <f>VLOOKUP($A21,'Return Data'!$B$7:$R$2292,16,0)</f>
        <v>12.401199999999999</v>
      </c>
      <c r="S21" s="62">
        <f t="shared" si="6"/>
        <v>19</v>
      </c>
    </row>
    <row r="22" spans="1:19" x14ac:dyDescent="0.3">
      <c r="A22" s="58" t="s">
        <v>501</v>
      </c>
      <c r="B22" s="59">
        <f>VLOOKUP($A22,'Return Data'!$B$7:$R$2292,3,0)</f>
        <v>44764</v>
      </c>
      <c r="C22" s="60">
        <f>VLOOKUP($A22,'Return Data'!$B$7:$R$2292,4,0)</f>
        <v>14.7102</v>
      </c>
      <c r="D22" s="60">
        <f>VLOOKUP($A22,'Return Data'!$B$7:$R$2292,10,0)</f>
        <v>-1.7210000000000001</v>
      </c>
      <c r="E22" s="61">
        <f t="shared" si="0"/>
        <v>20</v>
      </c>
      <c r="F22" s="60">
        <f>VLOOKUP($A22,'Return Data'!$B$7:$R$2292,11,0)</f>
        <v>-4.9698000000000002</v>
      </c>
      <c r="G22" s="61">
        <f t="shared" si="1"/>
        <v>24</v>
      </c>
      <c r="H22" s="60">
        <f>VLOOKUP($A22,'Return Data'!$B$7:$R$2292,12,0)</f>
        <v>-4.6994999999999996</v>
      </c>
      <c r="I22" s="61">
        <f t="shared" si="2"/>
        <v>17</v>
      </c>
      <c r="J22" s="60">
        <f>VLOOKUP($A22,'Return Data'!$B$7:$R$2292,13,0)</f>
        <v>1.2555000000000001</v>
      </c>
      <c r="K22" s="61">
        <f t="shared" si="3"/>
        <v>27</v>
      </c>
      <c r="L22" s="60">
        <f>VLOOKUP($A22,'Return Data'!$B$7:$R$2292,17,0)</f>
        <v>17.265999999999998</v>
      </c>
      <c r="M22" s="61">
        <f t="shared" si="4"/>
        <v>27</v>
      </c>
      <c r="N22" s="60">
        <f>VLOOKUP($A22,'Return Data'!$B$7:$R$2292,14,0)</f>
        <v>12.388500000000001</v>
      </c>
      <c r="O22" s="61">
        <f t="shared" si="5"/>
        <v>24</v>
      </c>
      <c r="P22" s="60"/>
      <c r="Q22" s="61"/>
      <c r="R22" s="60">
        <f>VLOOKUP($A22,'Return Data'!$B$7:$R$2292,16,0)</f>
        <v>9.9650999999999996</v>
      </c>
      <c r="S22" s="62">
        <f t="shared" si="6"/>
        <v>28</v>
      </c>
    </row>
    <row r="23" spans="1:19" x14ac:dyDescent="0.3">
      <c r="A23" s="58" t="s">
        <v>504</v>
      </c>
      <c r="B23" s="59">
        <f>VLOOKUP($A23,'Return Data'!$B$7:$R$2292,3,0)</f>
        <v>44764</v>
      </c>
      <c r="C23" s="60">
        <f>VLOOKUP($A23,'Return Data'!$B$7:$R$2292,4,0)</f>
        <v>72.418599999999998</v>
      </c>
      <c r="D23" s="60">
        <f>VLOOKUP($A23,'Return Data'!$B$7:$R$2292,10,0)</f>
        <v>-0.32650000000000001</v>
      </c>
      <c r="E23" s="61">
        <f t="shared" si="0"/>
        <v>5</v>
      </c>
      <c r="F23" s="60">
        <f>VLOOKUP($A23,'Return Data'!$B$7:$R$2292,11,0)</f>
        <v>-2.82</v>
      </c>
      <c r="G23" s="61">
        <f t="shared" si="1"/>
        <v>14</v>
      </c>
      <c r="H23" s="60">
        <f>VLOOKUP($A23,'Return Data'!$B$7:$R$2292,12,0)</f>
        <v>-5.0198</v>
      </c>
      <c r="I23" s="61">
        <f t="shared" si="2"/>
        <v>19</v>
      </c>
      <c r="J23" s="60">
        <f>VLOOKUP($A23,'Return Data'!$B$7:$R$2292,13,0)</f>
        <v>4.3316999999999997</v>
      </c>
      <c r="K23" s="61">
        <f t="shared" si="3"/>
        <v>16</v>
      </c>
      <c r="L23" s="60">
        <f>VLOOKUP($A23,'Return Data'!$B$7:$R$2292,17,0)</f>
        <v>21.993300000000001</v>
      </c>
      <c r="M23" s="61">
        <f t="shared" si="4"/>
        <v>13</v>
      </c>
      <c r="N23" s="60">
        <f>VLOOKUP($A23,'Return Data'!$B$7:$R$2292,14,0)</f>
        <v>19.244299999999999</v>
      </c>
      <c r="O23" s="61">
        <f t="shared" si="5"/>
        <v>3</v>
      </c>
      <c r="P23" s="60">
        <f>VLOOKUP($A23,'Return Data'!$B$7:$R$2292,15,0)</f>
        <v>9.5557999999999996</v>
      </c>
      <c r="Q23" s="61">
        <f t="shared" si="9"/>
        <v>14</v>
      </c>
      <c r="R23" s="60">
        <f>VLOOKUP($A23,'Return Data'!$B$7:$R$2292,16,0)</f>
        <v>11.7681</v>
      </c>
      <c r="S23" s="62">
        <f t="shared" si="6"/>
        <v>22</v>
      </c>
    </row>
    <row r="24" spans="1:19" x14ac:dyDescent="0.3">
      <c r="A24" s="58" t="s">
        <v>1708</v>
      </c>
      <c r="B24" s="59">
        <f>VLOOKUP($A24,'Return Data'!$B$7:$R$2292,3,0)</f>
        <v>44764</v>
      </c>
      <c r="C24" s="60">
        <f>VLOOKUP($A24,'Return Data'!$B$7:$R$2292,4,0)</f>
        <v>44.363999999999997</v>
      </c>
      <c r="D24" s="60">
        <f>VLOOKUP($A24,'Return Data'!$B$7:$R$2292,10,0)</f>
        <v>-0.63160000000000005</v>
      </c>
      <c r="E24" s="61">
        <f t="shared" si="0"/>
        <v>7</v>
      </c>
      <c r="F24" s="60">
        <f>VLOOKUP($A24,'Return Data'!$B$7:$R$2292,11,0)</f>
        <v>-1.706</v>
      </c>
      <c r="G24" s="61">
        <f t="shared" si="1"/>
        <v>6</v>
      </c>
      <c r="H24" s="60">
        <f>VLOOKUP($A24,'Return Data'!$B$7:$R$2292,12,0)</f>
        <v>-2.3E-3</v>
      </c>
      <c r="I24" s="61">
        <f t="shared" si="2"/>
        <v>5</v>
      </c>
      <c r="J24" s="60">
        <f>VLOOKUP($A24,'Return Data'!$B$7:$R$2292,13,0)</f>
        <v>8.4456000000000007</v>
      </c>
      <c r="K24" s="61">
        <f t="shared" si="3"/>
        <v>4</v>
      </c>
      <c r="L24" s="60">
        <f>VLOOKUP($A24,'Return Data'!$B$7:$R$2292,17,0)</f>
        <v>27.398299999999999</v>
      </c>
      <c r="M24" s="61">
        <f t="shared" si="4"/>
        <v>4</v>
      </c>
      <c r="N24" s="60">
        <f>VLOOKUP($A24,'Return Data'!$B$7:$R$2292,14,0)</f>
        <v>18.3767</v>
      </c>
      <c r="O24" s="61">
        <f t="shared" si="5"/>
        <v>5</v>
      </c>
      <c r="P24" s="60">
        <f>VLOOKUP($A24,'Return Data'!$B$7:$R$2292,15,0)</f>
        <v>12.241400000000001</v>
      </c>
      <c r="Q24" s="61">
        <f t="shared" si="9"/>
        <v>6</v>
      </c>
      <c r="R24" s="60">
        <f>VLOOKUP($A24,'Return Data'!$B$7:$R$2292,16,0)</f>
        <v>12.4473</v>
      </c>
      <c r="S24" s="62">
        <f t="shared" si="6"/>
        <v>18</v>
      </c>
    </row>
    <row r="25" spans="1:19" x14ac:dyDescent="0.3">
      <c r="A25" s="58" t="s">
        <v>505</v>
      </c>
      <c r="B25" s="59">
        <f>VLOOKUP($A25,'Return Data'!$B$7:$R$2292,3,0)</f>
        <v>44764</v>
      </c>
      <c r="C25" s="60">
        <f>VLOOKUP($A25,'Return Data'!$B$7:$R$2292,4,0)</f>
        <v>38.548000000000002</v>
      </c>
      <c r="D25" s="60">
        <f>VLOOKUP($A25,'Return Data'!$B$7:$R$2292,10,0)</f>
        <v>-3.6974</v>
      </c>
      <c r="E25" s="61">
        <f t="shared" si="0"/>
        <v>30</v>
      </c>
      <c r="F25" s="60">
        <f>VLOOKUP($A25,'Return Data'!$B$7:$R$2292,11,0)</f>
        <v>-7.0259</v>
      </c>
      <c r="G25" s="61">
        <f t="shared" si="1"/>
        <v>29</v>
      </c>
      <c r="H25" s="60">
        <f>VLOOKUP($A25,'Return Data'!$B$7:$R$2292,12,0)</f>
        <v>-6.008</v>
      </c>
      <c r="I25" s="61">
        <f t="shared" si="2"/>
        <v>26</v>
      </c>
      <c r="J25" s="60">
        <f>VLOOKUP($A25,'Return Data'!$B$7:$R$2292,13,0)</f>
        <v>0.70799999999999996</v>
      </c>
      <c r="K25" s="61">
        <f t="shared" si="3"/>
        <v>28</v>
      </c>
      <c r="L25" s="60">
        <f>VLOOKUP($A25,'Return Data'!$B$7:$R$2292,17,0)</f>
        <v>17.9267</v>
      </c>
      <c r="M25" s="61">
        <f t="shared" si="4"/>
        <v>25</v>
      </c>
      <c r="N25" s="60">
        <f>VLOOKUP($A25,'Return Data'!$B$7:$R$2292,14,0)</f>
        <v>12.0152</v>
      </c>
      <c r="O25" s="61">
        <f t="shared" si="5"/>
        <v>27</v>
      </c>
      <c r="P25" s="60">
        <f>VLOOKUP($A25,'Return Data'!$B$7:$R$2292,15,0)</f>
        <v>7.9032</v>
      </c>
      <c r="Q25" s="61">
        <f t="shared" si="9"/>
        <v>21</v>
      </c>
      <c r="R25" s="60">
        <f>VLOOKUP($A25,'Return Data'!$B$7:$R$2292,16,0)</f>
        <v>13.451000000000001</v>
      </c>
      <c r="S25" s="62">
        <f t="shared" si="6"/>
        <v>10</v>
      </c>
    </row>
    <row r="26" spans="1:19" x14ac:dyDescent="0.3">
      <c r="A26" s="58" t="s">
        <v>508</v>
      </c>
      <c r="B26" s="59">
        <f>VLOOKUP($A26,'Return Data'!$B$7:$R$2292,3,0)</f>
        <v>44764</v>
      </c>
      <c r="C26" s="60">
        <f>VLOOKUP($A26,'Return Data'!$B$7:$R$2292,4,0)</f>
        <v>144.5934</v>
      </c>
      <c r="D26" s="60">
        <f>VLOOKUP($A26,'Return Data'!$B$7:$R$2292,10,0)</f>
        <v>-0.92800000000000005</v>
      </c>
      <c r="E26" s="61">
        <f t="shared" si="0"/>
        <v>9</v>
      </c>
      <c r="F26" s="60">
        <f>VLOOKUP($A26,'Return Data'!$B$7:$R$2292,11,0)</f>
        <v>-5.5919999999999996</v>
      </c>
      <c r="G26" s="61">
        <f t="shared" si="1"/>
        <v>25</v>
      </c>
      <c r="H26" s="60">
        <f>VLOOKUP($A26,'Return Data'!$B$7:$R$2292,12,0)</f>
        <v>-5.1588000000000003</v>
      </c>
      <c r="I26" s="61">
        <f t="shared" si="2"/>
        <v>22</v>
      </c>
      <c r="J26" s="60">
        <f>VLOOKUP($A26,'Return Data'!$B$7:$R$2292,13,0)</f>
        <v>2.0026000000000002</v>
      </c>
      <c r="K26" s="61">
        <f t="shared" si="3"/>
        <v>25</v>
      </c>
      <c r="L26" s="60">
        <f>VLOOKUP($A26,'Return Data'!$B$7:$R$2292,17,0)</f>
        <v>14.499499999999999</v>
      </c>
      <c r="M26" s="61">
        <f t="shared" si="4"/>
        <v>31</v>
      </c>
      <c r="N26" s="60">
        <f>VLOOKUP($A26,'Return Data'!$B$7:$R$2292,14,0)</f>
        <v>10.2479</v>
      </c>
      <c r="O26" s="61">
        <f t="shared" si="5"/>
        <v>29</v>
      </c>
      <c r="P26" s="60">
        <f>VLOOKUP($A26,'Return Data'!$B$7:$R$2292,15,0)</f>
        <v>8.3058999999999994</v>
      </c>
      <c r="Q26" s="61">
        <f t="shared" si="9"/>
        <v>19</v>
      </c>
      <c r="R26" s="60">
        <f>VLOOKUP($A26,'Return Data'!$B$7:$R$2292,16,0)</f>
        <v>9.6607000000000003</v>
      </c>
      <c r="S26" s="62">
        <f t="shared" si="6"/>
        <v>30</v>
      </c>
    </row>
    <row r="27" spans="1:19" x14ac:dyDescent="0.3">
      <c r="A27" s="58" t="s">
        <v>509</v>
      </c>
      <c r="B27" s="59">
        <f>VLOOKUP($A27,'Return Data'!$B$7:$R$2292,3,0)</f>
        <v>44764</v>
      </c>
      <c r="C27" s="60">
        <f>VLOOKUP($A27,'Return Data'!$B$7:$R$2292,4,0)</f>
        <v>17.492799999999999</v>
      </c>
      <c r="D27" s="60">
        <f>VLOOKUP($A27,'Return Data'!$B$7:$R$2292,10,0)</f>
        <v>-0.96640000000000004</v>
      </c>
      <c r="E27" s="61">
        <f t="shared" si="0"/>
        <v>11</v>
      </c>
      <c r="F27" s="60">
        <f>VLOOKUP($A27,'Return Data'!$B$7:$R$2292,11,0)</f>
        <v>-2.4937999999999998</v>
      </c>
      <c r="G27" s="61">
        <f t="shared" si="1"/>
        <v>11</v>
      </c>
      <c r="H27" s="60">
        <f>VLOOKUP($A27,'Return Data'!$B$7:$R$2292,12,0)</f>
        <v>-1.3178000000000001</v>
      </c>
      <c r="I27" s="61">
        <f t="shared" si="2"/>
        <v>6</v>
      </c>
      <c r="J27" s="60">
        <f>VLOOKUP($A27,'Return Data'!$B$7:$R$2292,13,0)</f>
        <v>8.2273999999999994</v>
      </c>
      <c r="K27" s="61">
        <f t="shared" si="3"/>
        <v>5</v>
      </c>
      <c r="L27" s="60">
        <f>VLOOKUP($A27,'Return Data'!$B$7:$R$2292,17,0)</f>
        <v>26.6</v>
      </c>
      <c r="M27" s="61">
        <f t="shared" si="4"/>
        <v>5</v>
      </c>
      <c r="N27" s="60"/>
      <c r="O27" s="61"/>
      <c r="P27" s="60"/>
      <c r="Q27" s="61"/>
      <c r="R27" s="60">
        <f>VLOOKUP($A27,'Return Data'!$B$7:$R$2292,16,0)</f>
        <v>20.408899999999999</v>
      </c>
      <c r="S27" s="62">
        <f t="shared" si="6"/>
        <v>1</v>
      </c>
    </row>
    <row r="28" spans="1:19" x14ac:dyDescent="0.3">
      <c r="A28" s="58" t="s">
        <v>512</v>
      </c>
      <c r="B28" s="59">
        <f>VLOOKUP($A28,'Return Data'!$B$7:$R$2292,3,0)</f>
        <v>44764</v>
      </c>
      <c r="C28" s="60">
        <f>VLOOKUP($A28,'Return Data'!$B$7:$R$2292,4,0)</f>
        <v>23.86</v>
      </c>
      <c r="D28" s="60">
        <f>VLOOKUP($A28,'Return Data'!$B$7:$R$2292,10,0)</f>
        <v>-1.5269999999999999</v>
      </c>
      <c r="E28" s="61">
        <f t="shared" si="0"/>
        <v>15</v>
      </c>
      <c r="F28" s="60">
        <f>VLOOKUP($A28,'Return Data'!$B$7:$R$2292,11,0)</f>
        <v>-3.6387999999999998</v>
      </c>
      <c r="G28" s="61">
        <f t="shared" si="1"/>
        <v>20</v>
      </c>
      <c r="H28" s="60">
        <f>VLOOKUP($A28,'Return Data'!$B$7:$R$2292,12,0)</f>
        <v>-3.9645999999999999</v>
      </c>
      <c r="I28" s="61">
        <f t="shared" si="2"/>
        <v>13</v>
      </c>
      <c r="J28" s="60">
        <f>VLOOKUP($A28,'Return Data'!$B$7:$R$2292,13,0)</f>
        <v>4.6215999999999999</v>
      </c>
      <c r="K28" s="61">
        <f t="shared" si="3"/>
        <v>15</v>
      </c>
      <c r="L28" s="60">
        <f>VLOOKUP($A28,'Return Data'!$B$7:$R$2292,17,0)</f>
        <v>20.508199999999999</v>
      </c>
      <c r="M28" s="61">
        <f t="shared" si="4"/>
        <v>16</v>
      </c>
      <c r="N28" s="60">
        <f>VLOOKUP($A28,'Return Data'!$B$7:$R$2292,14,0)</f>
        <v>14.605499999999999</v>
      </c>
      <c r="O28" s="61">
        <f t="shared" ref="O28:O39" si="10">RANK(N28,N$8:N$39,0)</f>
        <v>12</v>
      </c>
      <c r="P28" s="60">
        <f>VLOOKUP($A28,'Return Data'!$B$7:$R$2292,15,0)</f>
        <v>12.225300000000001</v>
      </c>
      <c r="Q28" s="61">
        <f t="shared" si="9"/>
        <v>7</v>
      </c>
      <c r="R28" s="60">
        <f>VLOOKUP($A28,'Return Data'!$B$7:$R$2292,16,0)</f>
        <v>13.2553</v>
      </c>
      <c r="S28" s="62">
        <f t="shared" si="6"/>
        <v>14</v>
      </c>
    </row>
    <row r="29" spans="1:19" x14ac:dyDescent="0.3">
      <c r="A29" s="58" t="s">
        <v>514</v>
      </c>
      <c r="B29" s="59">
        <f>VLOOKUP($A29,'Return Data'!$B$7:$R$2292,3,0)</f>
        <v>44764</v>
      </c>
      <c r="C29" s="60">
        <f>VLOOKUP($A29,'Return Data'!$B$7:$R$2292,4,0)</f>
        <v>15.5893</v>
      </c>
      <c r="D29" s="60">
        <f>VLOOKUP($A29,'Return Data'!$B$7:$R$2292,10,0)</f>
        <v>0.41610000000000003</v>
      </c>
      <c r="E29" s="61">
        <f t="shared" si="0"/>
        <v>3</v>
      </c>
      <c r="F29" s="60">
        <f>VLOOKUP($A29,'Return Data'!$B$7:$R$2292,11,0)</f>
        <v>-1.9540999999999999</v>
      </c>
      <c r="G29" s="61">
        <f t="shared" si="1"/>
        <v>7</v>
      </c>
      <c r="H29" s="60">
        <f>VLOOKUP($A29,'Return Data'!$B$7:$R$2292,12,0)</f>
        <v>-5.2310999999999996</v>
      </c>
      <c r="I29" s="61">
        <f t="shared" si="2"/>
        <v>23</v>
      </c>
      <c r="J29" s="60">
        <f>VLOOKUP($A29,'Return Data'!$B$7:$R$2292,13,0)</f>
        <v>3.4123000000000001</v>
      </c>
      <c r="K29" s="61">
        <f t="shared" si="3"/>
        <v>19</v>
      </c>
      <c r="L29" s="60">
        <f>VLOOKUP($A29,'Return Data'!$B$7:$R$2292,17,0)</f>
        <v>15.930400000000001</v>
      </c>
      <c r="M29" s="61">
        <f t="shared" si="4"/>
        <v>30</v>
      </c>
      <c r="N29" s="60">
        <f>VLOOKUP($A29,'Return Data'!$B$7:$R$2292,14,0)</f>
        <v>14.1272</v>
      </c>
      <c r="O29" s="61">
        <f t="shared" si="10"/>
        <v>16</v>
      </c>
      <c r="P29" s="60"/>
      <c r="Q29" s="61"/>
      <c r="R29" s="60">
        <f>VLOOKUP($A29,'Return Data'!$B$7:$R$2292,16,0)</f>
        <v>12.207700000000001</v>
      </c>
      <c r="S29" s="62">
        <f t="shared" si="6"/>
        <v>20</v>
      </c>
    </row>
    <row r="30" spans="1:19" x14ac:dyDescent="0.3">
      <c r="A30" s="58" t="s">
        <v>1865</v>
      </c>
      <c r="B30" s="59">
        <f>VLOOKUP($A30,'Return Data'!$B$7:$R$2292,3,0)</f>
        <v>44764</v>
      </c>
      <c r="C30" s="60">
        <f>VLOOKUP($A30,'Return Data'!$B$7:$R$2292,4,0)</f>
        <v>14.8375</v>
      </c>
      <c r="D30" s="60">
        <f>VLOOKUP($A30,'Return Data'!$B$7:$R$2292,10,0)</f>
        <v>-1.9481999999999999</v>
      </c>
      <c r="E30" s="61">
        <f t="shared" si="0"/>
        <v>22</v>
      </c>
      <c r="F30" s="60">
        <f>VLOOKUP($A30,'Return Data'!$B$7:$R$2292,11,0)</f>
        <v>-3.5141</v>
      </c>
      <c r="G30" s="61">
        <f t="shared" si="1"/>
        <v>18</v>
      </c>
      <c r="H30" s="60">
        <f>VLOOKUP($A30,'Return Data'!$B$7:$R$2292,12,0)</f>
        <v>-3.1204000000000001</v>
      </c>
      <c r="I30" s="61">
        <f t="shared" si="2"/>
        <v>11</v>
      </c>
      <c r="J30" s="60">
        <f>VLOOKUP($A30,'Return Data'!$B$7:$R$2292,13,0)</f>
        <v>6.3956</v>
      </c>
      <c r="K30" s="61">
        <f t="shared" si="3"/>
        <v>9</v>
      </c>
      <c r="L30" s="60">
        <f>VLOOKUP($A30,'Return Data'!$B$7:$R$2292,17,0)</f>
        <v>18.569199999999999</v>
      </c>
      <c r="M30" s="61">
        <f t="shared" si="4"/>
        <v>23</v>
      </c>
      <c r="N30" s="60">
        <f>VLOOKUP($A30,'Return Data'!$B$7:$R$2292,14,0)</f>
        <v>12.317500000000001</v>
      </c>
      <c r="O30" s="61">
        <f t="shared" si="10"/>
        <v>25</v>
      </c>
      <c r="P30" s="60"/>
      <c r="Q30" s="61"/>
      <c r="R30" s="60">
        <f>VLOOKUP($A30,'Return Data'!$B$7:$R$2292,16,0)</f>
        <v>9.7765000000000004</v>
      </c>
      <c r="S30" s="62">
        <f t="shared" si="6"/>
        <v>29</v>
      </c>
    </row>
    <row r="31" spans="1:19" x14ac:dyDescent="0.3">
      <c r="A31" s="58" t="s">
        <v>517</v>
      </c>
      <c r="B31" s="59">
        <f>VLOOKUP($A31,'Return Data'!$B$7:$R$2292,3,0)</f>
        <v>44764</v>
      </c>
      <c r="C31" s="60">
        <f>VLOOKUP($A31,'Return Data'!$B$7:$R$2292,4,0)</f>
        <v>71.397300000000001</v>
      </c>
      <c r="D31" s="60">
        <f>VLOOKUP($A31,'Return Data'!$B$7:$R$2292,10,0)</f>
        <v>-1.5704</v>
      </c>
      <c r="E31" s="61">
        <f t="shared" si="0"/>
        <v>16</v>
      </c>
      <c r="F31" s="60">
        <f>VLOOKUP($A31,'Return Data'!$B$7:$R$2292,11,0)</f>
        <v>-2.6488999999999998</v>
      </c>
      <c r="G31" s="61">
        <f t="shared" si="1"/>
        <v>13</v>
      </c>
      <c r="H31" s="60">
        <f>VLOOKUP($A31,'Return Data'!$B$7:$R$2292,12,0)</f>
        <v>-2.8824999999999998</v>
      </c>
      <c r="I31" s="61">
        <f t="shared" si="2"/>
        <v>9</v>
      </c>
      <c r="J31" s="60">
        <f>VLOOKUP($A31,'Return Data'!$B$7:$R$2292,13,0)</f>
        <v>5.2766999999999999</v>
      </c>
      <c r="K31" s="61">
        <f t="shared" si="3"/>
        <v>13</v>
      </c>
      <c r="L31" s="60">
        <f>VLOOKUP($A31,'Return Data'!$B$7:$R$2292,17,0)</f>
        <v>23.572299999999998</v>
      </c>
      <c r="M31" s="61">
        <f t="shared" si="4"/>
        <v>10</v>
      </c>
      <c r="N31" s="60">
        <f>VLOOKUP($A31,'Return Data'!$B$7:$R$2292,14,0)</f>
        <v>7.8926999999999996</v>
      </c>
      <c r="O31" s="61">
        <f t="shared" si="10"/>
        <v>30</v>
      </c>
      <c r="P31" s="60">
        <f>VLOOKUP($A31,'Return Data'!$B$7:$R$2292,15,0)</f>
        <v>5.4717000000000002</v>
      </c>
      <c r="Q31" s="61">
        <f t="shared" si="9"/>
        <v>24</v>
      </c>
      <c r="R31" s="60">
        <f>VLOOKUP($A31,'Return Data'!$B$7:$R$2292,16,0)</f>
        <v>11.2423</v>
      </c>
      <c r="S31" s="62">
        <f t="shared" si="6"/>
        <v>24</v>
      </c>
    </row>
    <row r="32" spans="1:19" x14ac:dyDescent="0.3">
      <c r="A32" s="58" t="s">
        <v>523</v>
      </c>
      <c r="B32" s="59">
        <f>VLOOKUP($A32,'Return Data'!$B$7:$R$2292,3,0)</f>
        <v>44764</v>
      </c>
      <c r="C32" s="60">
        <f>VLOOKUP($A32,'Return Data'!$B$7:$R$2292,4,0)</f>
        <v>100.13</v>
      </c>
      <c r="D32" s="60">
        <f>VLOOKUP($A32,'Return Data'!$B$7:$R$2292,10,0)</f>
        <v>-2.673</v>
      </c>
      <c r="E32" s="61">
        <f t="shared" si="0"/>
        <v>25</v>
      </c>
      <c r="F32" s="60">
        <f>VLOOKUP($A32,'Return Data'!$B$7:$R$2292,11,0)</f>
        <v>-7.9603000000000002</v>
      </c>
      <c r="G32" s="61">
        <f t="shared" si="1"/>
        <v>31</v>
      </c>
      <c r="H32" s="60">
        <f>VLOOKUP($A32,'Return Data'!$B$7:$R$2292,12,0)</f>
        <v>-10.900499999999999</v>
      </c>
      <c r="I32" s="61">
        <f t="shared" si="2"/>
        <v>32</v>
      </c>
      <c r="J32" s="60">
        <f>VLOOKUP($A32,'Return Data'!$B$7:$R$2292,13,0)</f>
        <v>-3.6934</v>
      </c>
      <c r="K32" s="61">
        <f t="shared" si="3"/>
        <v>32</v>
      </c>
      <c r="L32" s="60">
        <f>VLOOKUP($A32,'Return Data'!$B$7:$R$2292,17,0)</f>
        <v>17.568999999999999</v>
      </c>
      <c r="M32" s="61">
        <f t="shared" si="4"/>
        <v>26</v>
      </c>
      <c r="N32" s="60">
        <f>VLOOKUP($A32,'Return Data'!$B$7:$R$2292,14,0)</f>
        <v>11.454800000000001</v>
      </c>
      <c r="O32" s="61">
        <f t="shared" si="10"/>
        <v>28</v>
      </c>
      <c r="P32" s="60">
        <f>VLOOKUP($A32,'Return Data'!$B$7:$R$2292,15,0)</f>
        <v>7.8197000000000001</v>
      </c>
      <c r="Q32" s="61">
        <f t="shared" ref="Q32:Q39" si="11">RANK(P32,P$8:P$39,0)</f>
        <v>22</v>
      </c>
      <c r="R32" s="60">
        <f>VLOOKUP($A32,'Return Data'!$B$7:$R$2292,16,0)</f>
        <v>11.0175</v>
      </c>
      <c r="S32" s="62">
        <f t="shared" si="6"/>
        <v>25</v>
      </c>
    </row>
    <row r="33" spans="1:19" x14ac:dyDescent="0.3">
      <c r="A33" s="58" t="s">
        <v>525</v>
      </c>
      <c r="B33" s="59">
        <f>VLOOKUP($A33,'Return Data'!$B$7:$R$2292,3,0)</f>
        <v>44764</v>
      </c>
      <c r="C33" s="60">
        <f>VLOOKUP($A33,'Return Data'!$B$7:$R$2292,4,0)</f>
        <v>293.37</v>
      </c>
      <c r="D33" s="60">
        <f>VLOOKUP($A33,'Return Data'!$B$7:$R$2292,10,0)</f>
        <v>-1.7109000000000001</v>
      </c>
      <c r="E33" s="61">
        <f t="shared" si="0"/>
        <v>19</v>
      </c>
      <c r="F33" s="60">
        <f>VLOOKUP($A33,'Return Data'!$B$7:$R$2292,11,0)</f>
        <v>1.8402000000000001</v>
      </c>
      <c r="G33" s="61">
        <f t="shared" si="1"/>
        <v>1</v>
      </c>
      <c r="H33" s="60">
        <f>VLOOKUP($A33,'Return Data'!$B$7:$R$2292,12,0)</f>
        <v>3.4354</v>
      </c>
      <c r="I33" s="61">
        <f t="shared" si="2"/>
        <v>1</v>
      </c>
      <c r="J33" s="60">
        <f>VLOOKUP($A33,'Return Data'!$B$7:$R$2292,13,0)</f>
        <v>9.9510000000000005</v>
      </c>
      <c r="K33" s="61">
        <f t="shared" si="3"/>
        <v>2</v>
      </c>
      <c r="L33" s="60">
        <f>VLOOKUP($A33,'Return Data'!$B$7:$R$2292,17,0)</f>
        <v>41.665500000000002</v>
      </c>
      <c r="M33" s="61">
        <f t="shared" si="4"/>
        <v>1</v>
      </c>
      <c r="N33" s="60">
        <f>VLOOKUP($A33,'Return Data'!$B$7:$R$2292,14,0)</f>
        <v>27.865100000000002</v>
      </c>
      <c r="O33" s="61">
        <f t="shared" si="10"/>
        <v>1</v>
      </c>
      <c r="P33" s="60">
        <f>VLOOKUP($A33,'Return Data'!$B$7:$R$2292,15,0)</f>
        <v>18.464200000000002</v>
      </c>
      <c r="Q33" s="61">
        <f t="shared" si="11"/>
        <v>1</v>
      </c>
      <c r="R33" s="60">
        <f>VLOOKUP($A33,'Return Data'!$B$7:$R$2292,16,0)</f>
        <v>17.395299999999999</v>
      </c>
      <c r="S33" s="62">
        <f t="shared" si="6"/>
        <v>2</v>
      </c>
    </row>
    <row r="34" spans="1:19" x14ac:dyDescent="0.3">
      <c r="A34" s="58" t="s">
        <v>1712</v>
      </c>
      <c r="B34" s="59">
        <f>VLOOKUP($A34,'Return Data'!$B$7:$R$2292,3,0)</f>
        <v>44764</v>
      </c>
      <c r="C34" s="60">
        <f>VLOOKUP($A34,'Return Data'!$B$7:$R$2292,4,0)</f>
        <v>213.428</v>
      </c>
      <c r="D34" s="60">
        <f>VLOOKUP($A34,'Return Data'!$B$7:$R$2292,10,0)</f>
        <v>-2.6015999999999999</v>
      </c>
      <c r="E34" s="61">
        <f t="shared" si="0"/>
        <v>24</v>
      </c>
      <c r="F34" s="60">
        <f>VLOOKUP($A34,'Return Data'!$B$7:$R$2292,11,0)</f>
        <v>-2.6154999999999999</v>
      </c>
      <c r="G34" s="61">
        <f t="shared" si="1"/>
        <v>12</v>
      </c>
      <c r="H34" s="60">
        <f>VLOOKUP($A34,'Return Data'!$B$7:$R$2292,12,0)</f>
        <v>-3.9712999999999998</v>
      </c>
      <c r="I34" s="61">
        <f t="shared" si="2"/>
        <v>14</v>
      </c>
      <c r="J34" s="60">
        <f>VLOOKUP($A34,'Return Data'!$B$7:$R$2292,13,0)</f>
        <v>5.3977000000000004</v>
      </c>
      <c r="K34" s="61">
        <f t="shared" si="3"/>
        <v>12</v>
      </c>
      <c r="L34" s="60">
        <f>VLOOKUP($A34,'Return Data'!$B$7:$R$2292,17,0)</f>
        <v>20.125800000000002</v>
      </c>
      <c r="M34" s="61">
        <f t="shared" si="4"/>
        <v>18</v>
      </c>
      <c r="N34" s="60">
        <f>VLOOKUP($A34,'Return Data'!$B$7:$R$2292,14,0)</f>
        <v>14.100899999999999</v>
      </c>
      <c r="O34" s="61">
        <f t="shared" si="10"/>
        <v>17</v>
      </c>
      <c r="P34" s="60">
        <f>VLOOKUP($A34,'Return Data'!$B$7:$R$2292,15,0)</f>
        <v>11.678000000000001</v>
      </c>
      <c r="Q34" s="61">
        <f t="shared" si="11"/>
        <v>9</v>
      </c>
      <c r="R34" s="60">
        <f>VLOOKUP($A34,'Return Data'!$B$7:$R$2292,16,0)</f>
        <v>14.870200000000001</v>
      </c>
      <c r="S34" s="62">
        <f t="shared" si="6"/>
        <v>5</v>
      </c>
    </row>
    <row r="35" spans="1:19" x14ac:dyDescent="0.3">
      <c r="A35" s="58" t="s">
        <v>526</v>
      </c>
      <c r="B35" s="59">
        <f>VLOOKUP($A35,'Return Data'!$B$7:$R$2292,3,0)</f>
        <v>44764</v>
      </c>
      <c r="C35" s="60">
        <f>VLOOKUP($A35,'Return Data'!$B$7:$R$2292,4,0)</f>
        <v>24.323899999999998</v>
      </c>
      <c r="D35" s="60">
        <f>VLOOKUP($A35,'Return Data'!$B$7:$R$2292,10,0)</f>
        <v>-0.46610000000000001</v>
      </c>
      <c r="E35" s="61">
        <f t="shared" si="0"/>
        <v>6</v>
      </c>
      <c r="F35" s="60">
        <f>VLOOKUP($A35,'Return Data'!$B$7:$R$2292,11,0)</f>
        <v>-2.0038999999999998</v>
      </c>
      <c r="G35" s="61">
        <f t="shared" si="1"/>
        <v>8</v>
      </c>
      <c r="H35" s="60">
        <f>VLOOKUP($A35,'Return Data'!$B$7:$R$2292,12,0)</f>
        <v>-3.6494</v>
      </c>
      <c r="I35" s="61">
        <f t="shared" si="2"/>
        <v>12</v>
      </c>
      <c r="J35" s="60">
        <f>VLOOKUP($A35,'Return Data'!$B$7:$R$2292,13,0)</f>
        <v>5.0236999999999998</v>
      </c>
      <c r="K35" s="61">
        <f t="shared" si="3"/>
        <v>14</v>
      </c>
      <c r="L35" s="60">
        <f>VLOOKUP($A35,'Return Data'!$B$7:$R$2292,17,0)</f>
        <v>16.3916</v>
      </c>
      <c r="M35" s="61">
        <f t="shared" si="4"/>
        <v>28</v>
      </c>
      <c r="N35" s="60">
        <f>VLOOKUP($A35,'Return Data'!$B$7:$R$2292,14,0)</f>
        <v>12.2563</v>
      </c>
      <c r="O35" s="61">
        <f t="shared" si="10"/>
        <v>26</v>
      </c>
      <c r="P35" s="60">
        <f>VLOOKUP($A35,'Return Data'!$B$7:$R$2292,15,0)</f>
        <v>9.1289999999999996</v>
      </c>
      <c r="Q35" s="61">
        <f t="shared" si="11"/>
        <v>18</v>
      </c>
      <c r="R35" s="60">
        <f>VLOOKUP($A35,'Return Data'!$B$7:$R$2292,16,0)</f>
        <v>10.8561</v>
      </c>
      <c r="S35" s="62">
        <f t="shared" si="6"/>
        <v>27</v>
      </c>
    </row>
    <row r="36" spans="1:19" x14ac:dyDescent="0.3">
      <c r="A36" s="58" t="s">
        <v>1900</v>
      </c>
      <c r="B36" s="59">
        <f>VLOOKUP($A36,'Return Data'!$B$7:$R$2292,3,0)</f>
        <v>44764</v>
      </c>
      <c r="C36" s="60">
        <f>VLOOKUP($A36,'Return Data'!$B$7:$R$2292,4,0)</f>
        <v>119.21680000000001</v>
      </c>
      <c r="D36" s="60">
        <f>VLOOKUP($A36,'Return Data'!$B$7:$R$2292,10,0)</f>
        <v>-0.93340000000000001</v>
      </c>
      <c r="E36" s="61">
        <f t="shared" si="0"/>
        <v>10</v>
      </c>
      <c r="F36" s="60">
        <f>VLOOKUP($A36,'Return Data'!$B$7:$R$2292,11,0)</f>
        <v>-3.6377999999999999</v>
      </c>
      <c r="G36" s="61">
        <f t="shared" si="1"/>
        <v>19</v>
      </c>
      <c r="H36" s="60">
        <f>VLOOKUP($A36,'Return Data'!$B$7:$R$2292,12,0)</f>
        <v>-4.9611000000000001</v>
      </c>
      <c r="I36" s="61">
        <f t="shared" si="2"/>
        <v>18</v>
      </c>
      <c r="J36" s="60">
        <f>VLOOKUP($A36,'Return Data'!$B$7:$R$2292,13,0)</f>
        <v>6.4436</v>
      </c>
      <c r="K36" s="61">
        <f t="shared" si="3"/>
        <v>8</v>
      </c>
      <c r="L36" s="60">
        <f>VLOOKUP($A36,'Return Data'!$B$7:$R$2292,17,0)</f>
        <v>21.747399999999999</v>
      </c>
      <c r="M36" s="61">
        <f t="shared" si="4"/>
        <v>15</v>
      </c>
      <c r="N36" s="60">
        <f>VLOOKUP($A36,'Return Data'!$B$7:$R$2292,14,0)</f>
        <v>14.5235</v>
      </c>
      <c r="O36" s="61">
        <f t="shared" si="10"/>
        <v>15</v>
      </c>
      <c r="P36" s="60">
        <f>VLOOKUP($A36,'Return Data'!$B$7:$R$2292,15,0)</f>
        <v>10.6271</v>
      </c>
      <c r="Q36" s="61">
        <f t="shared" si="11"/>
        <v>11</v>
      </c>
      <c r="R36" s="60">
        <f>VLOOKUP($A36,'Return Data'!$B$7:$R$2292,16,0)</f>
        <v>13.8752</v>
      </c>
      <c r="S36" s="62">
        <f t="shared" si="6"/>
        <v>8</v>
      </c>
    </row>
    <row r="37" spans="1:19" x14ac:dyDescent="0.3">
      <c r="A37" s="58" t="s">
        <v>529</v>
      </c>
      <c r="B37" s="59">
        <f>VLOOKUP($A37,'Return Data'!$B$7:$R$2292,3,0)</f>
        <v>0</v>
      </c>
      <c r="C37" s="60">
        <f>VLOOKUP($A37,'Return Data'!$B$7:$R$2292,4,0)</f>
        <v>0</v>
      </c>
      <c r="D37" s="60">
        <f>VLOOKUP($A37,'Return Data'!$B$7:$R$2292,10,0)</f>
        <v>0</v>
      </c>
      <c r="E37" s="61">
        <f t="shared" si="0"/>
        <v>4</v>
      </c>
      <c r="F37" s="60">
        <f>VLOOKUP($A37,'Return Data'!$B$7:$R$2292,11,0)</f>
        <v>0</v>
      </c>
      <c r="G37" s="61">
        <f t="shared" si="1"/>
        <v>2</v>
      </c>
      <c r="H37" s="60">
        <f>VLOOKUP($A37,'Return Data'!$B$7:$R$2292,12,0)</f>
        <v>0</v>
      </c>
      <c r="I37" s="61">
        <f t="shared" si="2"/>
        <v>4</v>
      </c>
      <c r="J37" s="60">
        <f>VLOOKUP($A37,'Return Data'!$B$7:$R$2292,13,0)</f>
        <v>0</v>
      </c>
      <c r="K37" s="61">
        <f t="shared" si="3"/>
        <v>29</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44764</v>
      </c>
      <c r="C38" s="60">
        <f>VLOOKUP($A38,'Return Data'!$B$7:$R$2292,4,0)</f>
        <v>326.50889999999998</v>
      </c>
      <c r="D38" s="60">
        <f>VLOOKUP($A38,'Return Data'!$B$7:$R$2292,10,0)</f>
        <v>1.0848</v>
      </c>
      <c r="E38" s="61">
        <f t="shared" si="0"/>
        <v>1</v>
      </c>
      <c r="F38" s="60">
        <f>VLOOKUP($A38,'Return Data'!$B$7:$R$2292,11,0)</f>
        <v>-2.1798000000000002</v>
      </c>
      <c r="G38" s="61">
        <f t="shared" si="1"/>
        <v>9</v>
      </c>
      <c r="H38" s="60">
        <f>VLOOKUP($A38,'Return Data'!$B$7:$R$2292,12,0)</f>
        <v>-2.3567</v>
      </c>
      <c r="I38" s="61">
        <f t="shared" si="2"/>
        <v>8</v>
      </c>
      <c r="J38" s="60">
        <f>VLOOKUP($A38,'Return Data'!$B$7:$R$2292,13,0)</f>
        <v>7.6782000000000004</v>
      </c>
      <c r="K38" s="61">
        <f t="shared" si="3"/>
        <v>6</v>
      </c>
      <c r="L38" s="60">
        <f>VLOOKUP($A38,'Return Data'!$B$7:$R$2292,17,0)</f>
        <v>21.784500000000001</v>
      </c>
      <c r="M38" s="61">
        <f t="shared" si="4"/>
        <v>14</v>
      </c>
      <c r="N38" s="60">
        <f>VLOOKUP($A38,'Return Data'!$B$7:$R$2292,14,0)</f>
        <v>13.470599999999999</v>
      </c>
      <c r="O38" s="61">
        <f t="shared" si="10"/>
        <v>20</v>
      </c>
      <c r="P38" s="60">
        <f>VLOOKUP($A38,'Return Data'!$B$7:$R$2292,15,0)</f>
        <v>9.4163999999999994</v>
      </c>
      <c r="Q38" s="61">
        <f t="shared" si="11"/>
        <v>16</v>
      </c>
      <c r="R38" s="60">
        <f>VLOOKUP($A38,'Return Data'!$B$7:$R$2292,16,0)</f>
        <v>13.2722</v>
      </c>
      <c r="S38" s="62">
        <f t="shared" si="6"/>
        <v>13</v>
      </c>
    </row>
    <row r="39" spans="1:19" x14ac:dyDescent="0.3">
      <c r="A39" s="58" t="s">
        <v>532</v>
      </c>
      <c r="B39" s="59">
        <f>VLOOKUP($A39,'Return Data'!$B$7:$R$2292,3,0)</f>
        <v>44764</v>
      </c>
      <c r="C39" s="60">
        <f>VLOOKUP($A39,'Return Data'!$B$7:$R$2292,4,0)</f>
        <v>260.83359999999999</v>
      </c>
      <c r="D39" s="60">
        <f>VLOOKUP($A39,'Return Data'!$B$7:$R$2292,10,0)</f>
        <v>0.85309999999999997</v>
      </c>
      <c r="E39" s="61">
        <f t="shared" si="0"/>
        <v>2</v>
      </c>
      <c r="F39" s="60">
        <f>VLOOKUP($A39,'Return Data'!$B$7:$R$2292,11,0)</f>
        <v>-1.5509999999999999</v>
      </c>
      <c r="G39" s="61">
        <f t="shared" si="1"/>
        <v>5</v>
      </c>
      <c r="H39" s="60">
        <f>VLOOKUP($A39,'Return Data'!$B$7:$R$2292,12,0)</f>
        <v>-2.9184000000000001</v>
      </c>
      <c r="I39" s="61">
        <f t="shared" si="2"/>
        <v>10</v>
      </c>
      <c r="J39" s="60">
        <f>VLOOKUP($A39,'Return Data'!$B$7:$R$2292,13,0)</f>
        <v>7.327</v>
      </c>
      <c r="K39" s="61">
        <f t="shared" si="3"/>
        <v>7</v>
      </c>
      <c r="L39" s="60">
        <f>VLOOKUP($A39,'Return Data'!$B$7:$R$2292,17,0)</f>
        <v>25.463000000000001</v>
      </c>
      <c r="M39" s="61">
        <f t="shared" si="4"/>
        <v>6</v>
      </c>
      <c r="N39" s="60">
        <f>VLOOKUP($A39,'Return Data'!$B$7:$R$2292,14,0)</f>
        <v>15.254899999999999</v>
      </c>
      <c r="O39" s="61">
        <f t="shared" si="10"/>
        <v>9</v>
      </c>
      <c r="P39" s="60">
        <f>VLOOKUP($A39,'Return Data'!$B$7:$R$2292,15,0)</f>
        <v>9.5543999999999993</v>
      </c>
      <c r="Q39" s="61">
        <f t="shared" si="11"/>
        <v>15</v>
      </c>
      <c r="R39" s="60">
        <f>VLOOKUP($A39,'Return Data'!$B$7:$R$2292,16,0)</f>
        <v>12.0168</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-1.75971875</v>
      </c>
      <c r="E41" s="69"/>
      <c r="F41" s="70">
        <f>AVERAGE(F8:F39)</f>
        <v>-3.7102906249999994</v>
      </c>
      <c r="G41" s="69"/>
      <c r="H41" s="70">
        <f>AVERAGE(H8:H39)</f>
        <v>-4.032159375</v>
      </c>
      <c r="I41" s="69"/>
      <c r="J41" s="70">
        <f>AVERAGE(J8:J39)</f>
        <v>4.4519343750000004</v>
      </c>
      <c r="K41" s="69"/>
      <c r="L41" s="70">
        <f>AVERAGE(L8:L39)</f>
        <v>21.458778124999998</v>
      </c>
      <c r="M41" s="69"/>
      <c r="N41" s="70">
        <f>AVERAGE(N8:N39)</f>
        <v>14.47341290322581</v>
      </c>
      <c r="O41" s="69"/>
      <c r="P41" s="70">
        <f>AVERAGE(P8:P39)</f>
        <v>10.063499999999999</v>
      </c>
      <c r="Q41" s="69"/>
      <c r="R41" s="70">
        <f>AVERAGE(R8:R39)</f>
        <v>12.530690625</v>
      </c>
      <c r="S41" s="71"/>
    </row>
    <row r="42" spans="1:19" x14ac:dyDescent="0.3">
      <c r="A42" s="68" t="s">
        <v>28</v>
      </c>
      <c r="B42" s="69"/>
      <c r="C42" s="69"/>
      <c r="D42" s="70">
        <f>MIN(D8:D39)</f>
        <v>-8.7591000000000001</v>
      </c>
      <c r="E42" s="69"/>
      <c r="F42" s="70">
        <f>MIN(F8:F39)</f>
        <v>-11.172499999999999</v>
      </c>
      <c r="G42" s="69"/>
      <c r="H42" s="70">
        <f>MIN(H8:H39)</f>
        <v>-10.900499999999999</v>
      </c>
      <c r="I42" s="69"/>
      <c r="J42" s="70">
        <f>MIN(J8:J39)</f>
        <v>-3.6934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1.0848</v>
      </c>
      <c r="E43" s="73"/>
      <c r="F43" s="74">
        <f>MAX(F8:F39)</f>
        <v>1.8402000000000001</v>
      </c>
      <c r="G43" s="73"/>
      <c r="H43" s="74">
        <f>MAX(H8:H39)</f>
        <v>3.4354</v>
      </c>
      <c r="I43" s="73"/>
      <c r="J43" s="74">
        <f>MAX(J8:J39)</f>
        <v>17.866</v>
      </c>
      <c r="K43" s="73"/>
      <c r="L43" s="74">
        <f>MAX(L8:L39)</f>
        <v>41.665500000000002</v>
      </c>
      <c r="M43" s="73"/>
      <c r="N43" s="74">
        <f>MAX(N8:N39)</f>
        <v>27.865100000000002</v>
      </c>
      <c r="O43" s="73"/>
      <c r="P43" s="74">
        <f>MAX(P8:P39)</f>
        <v>18.464200000000002</v>
      </c>
      <c r="Q43" s="73"/>
      <c r="R43" s="74">
        <f>MAX(R8:R39)</f>
        <v>20.408899999999999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44764</v>
      </c>
      <c r="C8" s="60">
        <f>VLOOKUP($A8,'Return Data'!$B$7:$R$2292,4,0)</f>
        <v>1019.01</v>
      </c>
      <c r="D8" s="60">
        <f>VLOOKUP($A8,'Return Data'!$B$7:$R$2292,10,0)</f>
        <v>-5.3756000000000004</v>
      </c>
      <c r="E8" s="61">
        <f t="shared" ref="E8:E39" si="0">RANK(D8,D$8:D$39,0)</f>
        <v>31</v>
      </c>
      <c r="F8" s="60">
        <f>VLOOKUP($A8,'Return Data'!$B$7:$R$2292,11,0)</f>
        <v>-3.8652000000000002</v>
      </c>
      <c r="G8" s="61">
        <f t="shared" ref="G8:G39" si="1">RANK(F8,F$8:F$39,0)</f>
        <v>17</v>
      </c>
      <c r="H8" s="60">
        <f>VLOOKUP($A8,'Return Data'!$B$7:$R$2292,12,0)</f>
        <v>-6.8708</v>
      </c>
      <c r="I8" s="61">
        <f t="shared" ref="I8:I39" si="2">RANK(H8,H$8:H$39,0)</f>
        <v>27</v>
      </c>
      <c r="J8" s="60">
        <f>VLOOKUP($A8,'Return Data'!$B$7:$R$2292,13,0)</f>
        <v>1.1113</v>
      </c>
      <c r="K8" s="61">
        <f t="shared" ref="K8:K39" si="3">RANK(J8,J$8:J$39,0)</f>
        <v>22</v>
      </c>
      <c r="L8" s="60">
        <f>VLOOKUP($A8,'Return Data'!$B$7:$R$2292,17,0)</f>
        <v>21.289400000000001</v>
      </c>
      <c r="M8" s="61">
        <f t="shared" ref="M8:M39" si="4">RANK(L8,L$8:L$39,0)</f>
        <v>11</v>
      </c>
      <c r="N8" s="60">
        <f>VLOOKUP($A8,'Return Data'!$B$7:$R$2292,14,0)</f>
        <v>11.5219</v>
      </c>
      <c r="O8" s="61">
        <f t="shared" ref="O8:O26" si="5">RANK(N8,N$8:N$39,0)</f>
        <v>22</v>
      </c>
      <c r="P8" s="60">
        <f>VLOOKUP($A8,'Return Data'!$B$7:$R$2292,15,0)</f>
        <v>7.0698999999999996</v>
      </c>
      <c r="Q8" s="61">
        <f>RANK(P8,P$8:P$39,0)</f>
        <v>19</v>
      </c>
      <c r="R8" s="60">
        <f>VLOOKUP($A8,'Return Data'!$B$7:$R$2292,16,0)</f>
        <v>18.337700000000002</v>
      </c>
      <c r="S8" s="62">
        <f t="shared" ref="S8:S39" si="6">RANK(R8,R$8:R$39,0)</f>
        <v>1</v>
      </c>
    </row>
    <row r="9" spans="1:20" x14ac:dyDescent="0.3">
      <c r="A9" s="58" t="s">
        <v>478</v>
      </c>
      <c r="B9" s="59">
        <f>VLOOKUP($A9,'Return Data'!$B$7:$R$2292,3,0)</f>
        <v>44764</v>
      </c>
      <c r="C9" s="60">
        <f>VLOOKUP($A9,'Return Data'!$B$7:$R$2292,4,0)</f>
        <v>14.6</v>
      </c>
      <c r="D9" s="60">
        <f>VLOOKUP($A9,'Return Data'!$B$7:$R$2292,10,0)</f>
        <v>-3.1829999999999998</v>
      </c>
      <c r="E9" s="61">
        <f t="shared" si="0"/>
        <v>27</v>
      </c>
      <c r="F9" s="60">
        <f>VLOOKUP($A9,'Return Data'!$B$7:$R$2292,11,0)</f>
        <v>-7.9444999999999997</v>
      </c>
      <c r="G9" s="61">
        <f t="shared" si="1"/>
        <v>30</v>
      </c>
      <c r="H9" s="60">
        <f>VLOOKUP($A9,'Return Data'!$B$7:$R$2292,12,0)</f>
        <v>-8.75</v>
      </c>
      <c r="I9" s="61">
        <f t="shared" si="2"/>
        <v>31</v>
      </c>
      <c r="J9" s="60">
        <f>VLOOKUP($A9,'Return Data'!$B$7:$R$2292,13,0)</f>
        <v>1.1080000000000001</v>
      </c>
      <c r="K9" s="61">
        <f t="shared" si="3"/>
        <v>23</v>
      </c>
      <c r="L9" s="60">
        <f>VLOOKUP($A9,'Return Data'!$B$7:$R$2292,17,0)</f>
        <v>17.5273</v>
      </c>
      <c r="M9" s="61">
        <f t="shared" si="4"/>
        <v>22</v>
      </c>
      <c r="N9" s="60">
        <f>VLOOKUP($A9,'Return Data'!$B$7:$R$2292,14,0)</f>
        <v>13.0191</v>
      </c>
      <c r="O9" s="61">
        <f t="shared" si="5"/>
        <v>15</v>
      </c>
      <c r="P9" s="60"/>
      <c r="Q9" s="61"/>
      <c r="R9" s="60">
        <f>VLOOKUP($A9,'Return Data'!$B$7:$R$2292,16,0)</f>
        <v>10.045500000000001</v>
      </c>
      <c r="S9" s="62">
        <f t="shared" si="6"/>
        <v>25</v>
      </c>
    </row>
    <row r="10" spans="1:20" x14ac:dyDescent="0.3">
      <c r="A10" s="58" t="s">
        <v>1958</v>
      </c>
      <c r="B10" s="59">
        <f>VLOOKUP($A10,'Return Data'!$B$7:$R$2292,3,0)</f>
        <v>44764</v>
      </c>
      <c r="C10" s="60">
        <f>VLOOKUP($A10,'Return Data'!$B$7:$R$2292,4,0)</f>
        <v>17.832899999999999</v>
      </c>
      <c r="D10" s="60">
        <f>VLOOKUP($A10,'Return Data'!$B$7:$R$2292,10,0)</f>
        <v>-2.0072999999999999</v>
      </c>
      <c r="E10" s="61">
        <f t="shared" si="0"/>
        <v>17</v>
      </c>
      <c r="F10" s="60">
        <f>VLOOKUP($A10,'Return Data'!$B$7:$R$2292,11,0)</f>
        <v>-4.4842000000000004</v>
      </c>
      <c r="G10" s="61">
        <f t="shared" si="1"/>
        <v>21</v>
      </c>
      <c r="H10" s="60">
        <f>VLOOKUP($A10,'Return Data'!$B$7:$R$2292,12,0)</f>
        <v>-5.5361000000000002</v>
      </c>
      <c r="I10" s="61">
        <f t="shared" si="2"/>
        <v>16</v>
      </c>
      <c r="J10" s="60">
        <f>VLOOKUP($A10,'Return Data'!$B$7:$R$2292,13,0)</f>
        <v>0.9899</v>
      </c>
      <c r="K10" s="61">
        <f t="shared" si="3"/>
        <v>24</v>
      </c>
      <c r="L10" s="60">
        <f>VLOOKUP($A10,'Return Data'!$B$7:$R$2292,17,0)</f>
        <v>17.642800000000001</v>
      </c>
      <c r="M10" s="61">
        <f t="shared" si="4"/>
        <v>21</v>
      </c>
      <c r="N10" s="60">
        <f>VLOOKUP($A10,'Return Data'!$B$7:$R$2292,14,0)</f>
        <v>14.809900000000001</v>
      </c>
      <c r="O10" s="61">
        <f t="shared" si="5"/>
        <v>6</v>
      </c>
      <c r="P10" s="60">
        <f>VLOOKUP($A10,'Return Data'!$B$7:$R$2292,15,0)</f>
        <v>11.176600000000001</v>
      </c>
      <c r="Q10" s="61">
        <f t="shared" ref="Q10:Q16" si="7">RANK(P10,P$8:P$39,0)</f>
        <v>4</v>
      </c>
      <c r="R10" s="60">
        <f>VLOOKUP($A10,'Return Data'!$B$7:$R$2292,16,0)</f>
        <v>11.548</v>
      </c>
      <c r="S10" s="62">
        <f t="shared" si="6"/>
        <v>14</v>
      </c>
    </row>
    <row r="11" spans="1:20" x14ac:dyDescent="0.3">
      <c r="A11" s="58" t="s">
        <v>2016</v>
      </c>
      <c r="B11" s="59">
        <f>VLOOKUP($A11,'Return Data'!$B$7:$R$2292,3,0)</f>
        <v>44764</v>
      </c>
      <c r="C11" s="60">
        <f>VLOOKUP($A11,'Return Data'!$B$7:$R$2292,4,0)</f>
        <v>21.35</v>
      </c>
      <c r="D11" s="60">
        <f>VLOOKUP($A11,'Return Data'!$B$7:$R$2292,10,0)</f>
        <v>-8.9939999999999998</v>
      </c>
      <c r="E11" s="61">
        <f t="shared" si="0"/>
        <v>32</v>
      </c>
      <c r="F11" s="60">
        <f>VLOOKUP($A11,'Return Data'!$B$7:$R$2292,11,0)</f>
        <v>-11.594200000000001</v>
      </c>
      <c r="G11" s="61">
        <f t="shared" si="1"/>
        <v>32</v>
      </c>
      <c r="H11" s="60">
        <f>VLOOKUP($A11,'Return Data'!$B$7:$R$2292,12,0)</f>
        <v>-6.3596000000000004</v>
      </c>
      <c r="I11" s="61">
        <f t="shared" si="2"/>
        <v>24</v>
      </c>
      <c r="J11" s="60">
        <f>VLOOKUP($A11,'Return Data'!$B$7:$R$2292,13,0)</f>
        <v>-1.9293</v>
      </c>
      <c r="K11" s="61">
        <f t="shared" si="3"/>
        <v>30</v>
      </c>
      <c r="L11" s="60">
        <f>VLOOKUP($A11,'Return Data'!$B$7:$R$2292,17,0)</f>
        <v>33.776200000000003</v>
      </c>
      <c r="M11" s="61">
        <f t="shared" si="4"/>
        <v>2</v>
      </c>
      <c r="N11" s="60">
        <f>VLOOKUP($A11,'Return Data'!$B$7:$R$2292,14,0)</f>
        <v>24.1524</v>
      </c>
      <c r="O11" s="61">
        <f t="shared" si="5"/>
        <v>2</v>
      </c>
      <c r="P11" s="60">
        <f>VLOOKUP($A11,'Return Data'!$B$7:$R$2292,15,0)</f>
        <v>11.3767</v>
      </c>
      <c r="Q11" s="61">
        <f t="shared" si="7"/>
        <v>3</v>
      </c>
      <c r="R11" s="60">
        <f>VLOOKUP($A11,'Return Data'!$B$7:$R$2292,16,0)</f>
        <v>13.4552</v>
      </c>
      <c r="S11" s="62">
        <f t="shared" si="6"/>
        <v>8</v>
      </c>
    </row>
    <row r="12" spans="1:20" x14ac:dyDescent="0.3">
      <c r="A12" s="58" t="s">
        <v>482</v>
      </c>
      <c r="B12" s="59">
        <f>VLOOKUP($A12,'Return Data'!$B$7:$R$2292,3,0)</f>
        <v>44764</v>
      </c>
      <c r="C12" s="60">
        <f>VLOOKUP($A12,'Return Data'!$B$7:$R$2292,4,0)</f>
        <v>236.11</v>
      </c>
      <c r="D12" s="60">
        <f>VLOOKUP($A12,'Return Data'!$B$7:$R$2292,10,0)</f>
        <v>-1.8212999999999999</v>
      </c>
      <c r="E12" s="61">
        <f t="shared" si="0"/>
        <v>15</v>
      </c>
      <c r="F12" s="60">
        <f>VLOOKUP($A12,'Return Data'!$B$7:$R$2292,11,0)</f>
        <v>-5.0890000000000004</v>
      </c>
      <c r="G12" s="61">
        <f t="shared" si="1"/>
        <v>22</v>
      </c>
      <c r="H12" s="60">
        <f>VLOOKUP($A12,'Return Data'!$B$7:$R$2292,12,0)</f>
        <v>-5.0279999999999996</v>
      </c>
      <c r="I12" s="61">
        <f t="shared" si="2"/>
        <v>15</v>
      </c>
      <c r="J12" s="60">
        <f>VLOOKUP($A12,'Return Data'!$B$7:$R$2292,13,0)</f>
        <v>2.4116</v>
      </c>
      <c r="K12" s="61">
        <f t="shared" si="3"/>
        <v>17</v>
      </c>
      <c r="L12" s="60">
        <f>VLOOKUP($A12,'Return Data'!$B$7:$R$2292,17,0)</f>
        <v>18.184999999999999</v>
      </c>
      <c r="M12" s="61">
        <f t="shared" si="4"/>
        <v>18</v>
      </c>
      <c r="N12" s="60">
        <f>VLOOKUP($A12,'Return Data'!$B$7:$R$2292,14,0)</f>
        <v>14.728999999999999</v>
      </c>
      <c r="O12" s="61">
        <f t="shared" si="5"/>
        <v>7</v>
      </c>
      <c r="P12" s="60">
        <f>VLOOKUP($A12,'Return Data'!$B$7:$R$2292,15,0)</f>
        <v>10.950900000000001</v>
      </c>
      <c r="Q12" s="61">
        <f t="shared" si="7"/>
        <v>5</v>
      </c>
      <c r="R12" s="60">
        <f>VLOOKUP($A12,'Return Data'!$B$7:$R$2292,16,0)</f>
        <v>11.318099999999999</v>
      </c>
      <c r="S12" s="62">
        <f t="shared" si="6"/>
        <v>19</v>
      </c>
    </row>
    <row r="13" spans="1:20" x14ac:dyDescent="0.3">
      <c r="A13" s="58" t="s">
        <v>484</v>
      </c>
      <c r="B13" s="59">
        <f>VLOOKUP($A13,'Return Data'!$B$7:$R$2292,3,0)</f>
        <v>44764</v>
      </c>
      <c r="C13" s="60">
        <f>VLOOKUP($A13,'Return Data'!$B$7:$R$2292,4,0)</f>
        <v>220.31299999999999</v>
      </c>
      <c r="D13" s="60">
        <f>VLOOKUP($A13,'Return Data'!$B$7:$R$2292,10,0)</f>
        <v>-2.4123000000000001</v>
      </c>
      <c r="E13" s="61">
        <f t="shared" si="0"/>
        <v>22</v>
      </c>
      <c r="F13" s="60">
        <f>VLOOKUP($A13,'Return Data'!$B$7:$R$2292,11,0)</f>
        <v>-7.2850000000000001</v>
      </c>
      <c r="G13" s="61">
        <f t="shared" si="1"/>
        <v>28</v>
      </c>
      <c r="H13" s="60">
        <f>VLOOKUP($A13,'Return Data'!$B$7:$R$2292,12,0)</f>
        <v>-8.4614999999999991</v>
      </c>
      <c r="I13" s="61">
        <f t="shared" si="2"/>
        <v>30</v>
      </c>
      <c r="J13" s="60">
        <f>VLOOKUP($A13,'Return Data'!$B$7:$R$2292,13,0)</f>
        <v>-2.0827</v>
      </c>
      <c r="K13" s="61">
        <f t="shared" si="3"/>
        <v>31</v>
      </c>
      <c r="L13" s="60">
        <f>VLOOKUP($A13,'Return Data'!$B$7:$R$2292,17,0)</f>
        <v>17.969899999999999</v>
      </c>
      <c r="M13" s="61">
        <f t="shared" si="4"/>
        <v>19</v>
      </c>
      <c r="N13" s="60">
        <f>VLOOKUP($A13,'Return Data'!$B$7:$R$2292,14,0)</f>
        <v>14.0482</v>
      </c>
      <c r="O13" s="61">
        <f t="shared" si="5"/>
        <v>10</v>
      </c>
      <c r="P13" s="60">
        <f>VLOOKUP($A13,'Return Data'!$B$7:$R$2292,15,0)</f>
        <v>9.6085999999999991</v>
      </c>
      <c r="Q13" s="61">
        <f t="shared" si="7"/>
        <v>10</v>
      </c>
      <c r="R13" s="60">
        <f>VLOOKUP($A13,'Return Data'!$B$7:$R$2292,16,0)</f>
        <v>14.278600000000001</v>
      </c>
      <c r="S13" s="62">
        <f t="shared" si="6"/>
        <v>7</v>
      </c>
    </row>
    <row r="14" spans="1:20" x14ac:dyDescent="0.3">
      <c r="A14" s="58" t="s">
        <v>486</v>
      </c>
      <c r="B14" s="59">
        <f>VLOOKUP($A14,'Return Data'!$B$7:$R$2292,3,0)</f>
        <v>44764</v>
      </c>
      <c r="C14" s="60">
        <f>VLOOKUP($A14,'Return Data'!$B$7:$R$2292,4,0)</f>
        <v>37.64</v>
      </c>
      <c r="D14" s="60">
        <f>VLOOKUP($A14,'Return Data'!$B$7:$R$2292,10,0)</f>
        <v>-2.1829999999999998</v>
      </c>
      <c r="E14" s="61">
        <f t="shared" si="0"/>
        <v>21</v>
      </c>
      <c r="F14" s="60">
        <f>VLOOKUP($A14,'Return Data'!$B$7:$R$2292,11,0)</f>
        <v>-3.4129</v>
      </c>
      <c r="G14" s="61">
        <f t="shared" si="1"/>
        <v>13</v>
      </c>
      <c r="H14" s="60">
        <f>VLOOKUP($A14,'Return Data'!$B$7:$R$2292,12,0)</f>
        <v>-1.2333000000000001</v>
      </c>
      <c r="I14" s="61">
        <f t="shared" si="2"/>
        <v>5</v>
      </c>
      <c r="J14" s="60">
        <f>VLOOKUP($A14,'Return Data'!$B$7:$R$2292,13,0)</f>
        <v>6.4480000000000004</v>
      </c>
      <c r="K14" s="61">
        <f t="shared" si="3"/>
        <v>6</v>
      </c>
      <c r="L14" s="60">
        <f>VLOOKUP($A14,'Return Data'!$B$7:$R$2292,17,0)</f>
        <v>22.166499999999999</v>
      </c>
      <c r="M14" s="61">
        <f t="shared" si="4"/>
        <v>10</v>
      </c>
      <c r="N14" s="60">
        <f>VLOOKUP($A14,'Return Data'!$B$7:$R$2292,14,0)</f>
        <v>14.523199999999999</v>
      </c>
      <c r="O14" s="61">
        <f t="shared" si="5"/>
        <v>8</v>
      </c>
      <c r="P14" s="60">
        <f>VLOOKUP($A14,'Return Data'!$B$7:$R$2292,15,0)</f>
        <v>10.321999999999999</v>
      </c>
      <c r="Q14" s="61">
        <f t="shared" si="7"/>
        <v>9</v>
      </c>
      <c r="R14" s="60">
        <f>VLOOKUP($A14,'Return Data'!$B$7:$R$2292,16,0)</f>
        <v>10.7745</v>
      </c>
      <c r="S14" s="62">
        <f t="shared" si="6"/>
        <v>22</v>
      </c>
    </row>
    <row r="15" spans="1:20" x14ac:dyDescent="0.3">
      <c r="A15" s="58" t="s">
        <v>487</v>
      </c>
      <c r="B15" s="59">
        <f>VLOOKUP($A15,'Return Data'!$B$7:$R$2292,3,0)</f>
        <v>44764</v>
      </c>
      <c r="C15" s="60">
        <f>VLOOKUP($A15,'Return Data'!$B$7:$R$2292,4,0)</f>
        <v>170.31489999999999</v>
      </c>
      <c r="D15" s="60">
        <f>VLOOKUP($A15,'Return Data'!$B$7:$R$2292,10,0)</f>
        <v>-1.3264</v>
      </c>
      <c r="E15" s="61">
        <f t="shared" si="0"/>
        <v>11</v>
      </c>
      <c r="F15" s="60">
        <f>VLOOKUP($A15,'Return Data'!$B$7:$R$2292,11,0)</f>
        <v>-3.6496</v>
      </c>
      <c r="G15" s="61">
        <f t="shared" si="1"/>
        <v>15</v>
      </c>
      <c r="H15" s="60">
        <f>VLOOKUP($A15,'Return Data'!$B$7:$R$2292,12,0)</f>
        <v>-5.7428999999999997</v>
      </c>
      <c r="I15" s="61">
        <f t="shared" si="2"/>
        <v>18</v>
      </c>
      <c r="J15" s="60">
        <f>VLOOKUP($A15,'Return Data'!$B$7:$R$2292,13,0)</f>
        <v>1.9843999999999999</v>
      </c>
      <c r="K15" s="61">
        <f t="shared" si="3"/>
        <v>20</v>
      </c>
      <c r="L15" s="60">
        <f>VLOOKUP($A15,'Return Data'!$B$7:$R$2292,17,0)</f>
        <v>20.804300000000001</v>
      </c>
      <c r="M15" s="61">
        <f t="shared" si="4"/>
        <v>13</v>
      </c>
      <c r="N15" s="60">
        <f>VLOOKUP($A15,'Return Data'!$B$7:$R$2292,14,0)</f>
        <v>12.7281</v>
      </c>
      <c r="O15" s="61">
        <f t="shared" si="5"/>
        <v>17</v>
      </c>
      <c r="P15" s="60">
        <f>VLOOKUP($A15,'Return Data'!$B$7:$R$2292,15,0)</f>
        <v>8.9753000000000007</v>
      </c>
      <c r="Q15" s="61">
        <f t="shared" si="7"/>
        <v>12</v>
      </c>
      <c r="R15" s="60">
        <f>VLOOKUP($A15,'Return Data'!$B$7:$R$2292,16,0)</f>
        <v>13.346399999999999</v>
      </c>
      <c r="S15" s="62">
        <f t="shared" si="6"/>
        <v>9</v>
      </c>
    </row>
    <row r="16" spans="1:20" x14ac:dyDescent="0.3">
      <c r="A16" s="58" t="s">
        <v>489</v>
      </c>
      <c r="B16" s="59">
        <f>VLOOKUP($A16,'Return Data'!$B$7:$R$2292,3,0)</f>
        <v>44764</v>
      </c>
      <c r="C16" s="60">
        <f>VLOOKUP($A16,'Return Data'!$B$7:$R$2292,4,0)</f>
        <v>78.742999999999995</v>
      </c>
      <c r="D16" s="60">
        <f>VLOOKUP($A16,'Return Data'!$B$7:$R$2292,10,0)</f>
        <v>-0.86119999999999997</v>
      </c>
      <c r="E16" s="61">
        <f t="shared" si="0"/>
        <v>7</v>
      </c>
      <c r="F16" s="60">
        <f>VLOOKUP($A16,'Return Data'!$B$7:$R$2292,11,0)</f>
        <v>-1.6990000000000001</v>
      </c>
      <c r="G16" s="61">
        <f t="shared" si="1"/>
        <v>4</v>
      </c>
      <c r="H16" s="60">
        <f>VLOOKUP($A16,'Return Data'!$B$7:$R$2292,12,0)</f>
        <v>-2.4081000000000001</v>
      </c>
      <c r="I16" s="61">
        <f t="shared" si="2"/>
        <v>6</v>
      </c>
      <c r="J16" s="60">
        <f>VLOOKUP($A16,'Return Data'!$B$7:$R$2292,13,0)</f>
        <v>5.5324</v>
      </c>
      <c r="K16" s="61">
        <f t="shared" si="3"/>
        <v>8</v>
      </c>
      <c r="L16" s="60">
        <f>VLOOKUP($A16,'Return Data'!$B$7:$R$2292,17,0)</f>
        <v>23.4177</v>
      </c>
      <c r="M16" s="61">
        <f t="shared" si="4"/>
        <v>8</v>
      </c>
      <c r="N16" s="60">
        <f>VLOOKUP($A16,'Return Data'!$B$7:$R$2292,14,0)</f>
        <v>13.8178</v>
      </c>
      <c r="O16" s="61">
        <f t="shared" si="5"/>
        <v>11</v>
      </c>
      <c r="P16" s="60">
        <f>VLOOKUP($A16,'Return Data'!$B$7:$R$2292,15,0)</f>
        <v>8.3072999999999997</v>
      </c>
      <c r="Q16" s="61">
        <f t="shared" si="7"/>
        <v>15</v>
      </c>
      <c r="R16" s="60">
        <f>VLOOKUP($A16,'Return Data'!$B$7:$R$2292,16,0)</f>
        <v>12.665699999999999</v>
      </c>
      <c r="S16" s="62">
        <f t="shared" si="6"/>
        <v>10</v>
      </c>
    </row>
    <row r="17" spans="1:19" x14ac:dyDescent="0.3">
      <c r="A17" s="58" t="s">
        <v>492</v>
      </c>
      <c r="B17" s="59">
        <f>VLOOKUP($A17,'Return Data'!$B$7:$R$2292,3,0)</f>
        <v>44764</v>
      </c>
      <c r="C17" s="60">
        <f>VLOOKUP($A17,'Return Data'!$B$7:$R$2292,4,0)</f>
        <v>14.9663</v>
      </c>
      <c r="D17" s="60">
        <f>VLOOKUP($A17,'Return Data'!$B$7:$R$2292,10,0)</f>
        <v>-3.2134</v>
      </c>
      <c r="E17" s="61">
        <f t="shared" si="0"/>
        <v>28</v>
      </c>
      <c r="F17" s="60">
        <f>VLOOKUP($A17,'Return Data'!$B$7:$R$2292,11,0)</f>
        <v>-6.8936000000000002</v>
      </c>
      <c r="G17" s="61">
        <f t="shared" si="1"/>
        <v>26</v>
      </c>
      <c r="H17" s="60">
        <f>VLOOKUP($A17,'Return Data'!$B$7:$R$2292,12,0)</f>
        <v>-7.6159999999999997</v>
      </c>
      <c r="I17" s="61">
        <f t="shared" si="2"/>
        <v>28</v>
      </c>
      <c r="J17" s="60">
        <f>VLOOKUP($A17,'Return Data'!$B$7:$R$2292,13,0)</f>
        <v>0.96540000000000004</v>
      </c>
      <c r="K17" s="61">
        <f t="shared" si="3"/>
        <v>25</v>
      </c>
      <c r="L17" s="60">
        <f>VLOOKUP($A17,'Return Data'!$B$7:$R$2292,17,0)</f>
        <v>16.291499999999999</v>
      </c>
      <c r="M17" s="61">
        <f t="shared" si="4"/>
        <v>25</v>
      </c>
      <c r="N17" s="60">
        <f>VLOOKUP($A17,'Return Data'!$B$7:$R$2292,14,0)</f>
        <v>12.078200000000001</v>
      </c>
      <c r="O17" s="61">
        <f t="shared" si="5"/>
        <v>20</v>
      </c>
      <c r="P17" s="60"/>
      <c r="Q17" s="61"/>
      <c r="R17" s="60">
        <f>VLOOKUP($A17,'Return Data'!$B$7:$R$2292,16,0)</f>
        <v>11.349600000000001</v>
      </c>
      <c r="S17" s="62">
        <f t="shared" si="6"/>
        <v>18</v>
      </c>
    </row>
    <row r="18" spans="1:19" x14ac:dyDescent="0.3">
      <c r="A18" s="58" t="s">
        <v>493</v>
      </c>
      <c r="B18" s="59">
        <f>VLOOKUP($A18,'Return Data'!$B$7:$R$2292,3,0)</f>
        <v>44764</v>
      </c>
      <c r="C18" s="60">
        <f>VLOOKUP($A18,'Return Data'!$B$7:$R$2292,4,0)</f>
        <v>221.88</v>
      </c>
      <c r="D18" s="60">
        <f>VLOOKUP($A18,'Return Data'!$B$7:$R$2292,10,0)</f>
        <v>-2.9523999999999999</v>
      </c>
      <c r="E18" s="61">
        <f t="shared" si="0"/>
        <v>25</v>
      </c>
      <c r="F18" s="60">
        <f>VLOOKUP($A18,'Return Data'!$B$7:$R$2292,11,0)</f>
        <v>-0.42630000000000001</v>
      </c>
      <c r="G18" s="61">
        <f t="shared" si="1"/>
        <v>3</v>
      </c>
      <c r="H18" s="60">
        <f>VLOOKUP($A18,'Return Data'!$B$7:$R$2292,12,0)</f>
        <v>0.47089999999999999</v>
      </c>
      <c r="I18" s="61">
        <f t="shared" si="2"/>
        <v>2</v>
      </c>
      <c r="J18" s="60">
        <f>VLOOKUP($A18,'Return Data'!$B$7:$R$2292,13,0)</f>
        <v>17.241700000000002</v>
      </c>
      <c r="K18" s="61">
        <f t="shared" si="3"/>
        <v>1</v>
      </c>
      <c r="L18" s="60">
        <f>VLOOKUP($A18,'Return Data'!$B$7:$R$2292,17,0)</f>
        <v>31.907599999999999</v>
      </c>
      <c r="M18" s="61">
        <f t="shared" si="4"/>
        <v>3</v>
      </c>
      <c r="N18" s="60">
        <f>VLOOKUP($A18,'Return Data'!$B$7:$R$2292,14,0)</f>
        <v>18.372599999999998</v>
      </c>
      <c r="O18" s="61">
        <f t="shared" si="5"/>
        <v>3</v>
      </c>
      <c r="P18" s="60">
        <f>VLOOKUP($A18,'Return Data'!$B$7:$R$2292,15,0)</f>
        <v>12.746</v>
      </c>
      <c r="Q18" s="61">
        <f>RANK(P18,P$8:P$39,0)</f>
        <v>2</v>
      </c>
      <c r="R18" s="60">
        <f>VLOOKUP($A18,'Return Data'!$B$7:$R$2292,16,0)</f>
        <v>14.6089</v>
      </c>
      <c r="S18" s="62">
        <f t="shared" si="6"/>
        <v>6</v>
      </c>
    </row>
    <row r="19" spans="1:19" x14ac:dyDescent="0.3">
      <c r="A19" s="58" t="s">
        <v>495</v>
      </c>
      <c r="B19" s="59">
        <f>VLOOKUP($A19,'Return Data'!$B$7:$R$2292,3,0)</f>
        <v>44764</v>
      </c>
      <c r="C19" s="60">
        <f>VLOOKUP($A19,'Return Data'!$B$7:$R$2292,4,0)</f>
        <v>15.1195</v>
      </c>
      <c r="D19" s="60">
        <f>VLOOKUP($A19,'Return Data'!$B$7:$R$2292,10,0)</f>
        <v>-3.2698999999999998</v>
      </c>
      <c r="E19" s="61">
        <f t="shared" si="0"/>
        <v>29</v>
      </c>
      <c r="F19" s="60">
        <f>VLOOKUP($A19,'Return Data'!$B$7:$R$2292,11,0)</f>
        <v>-6.9638</v>
      </c>
      <c r="G19" s="61">
        <f t="shared" si="1"/>
        <v>27</v>
      </c>
      <c r="H19" s="60">
        <f>VLOOKUP($A19,'Return Data'!$B$7:$R$2292,12,0)</f>
        <v>-8.0405999999999995</v>
      </c>
      <c r="I19" s="61">
        <f t="shared" si="2"/>
        <v>29</v>
      </c>
      <c r="J19" s="60">
        <f>VLOOKUP($A19,'Return Data'!$B$7:$R$2292,13,0)</f>
        <v>2.2120000000000002</v>
      </c>
      <c r="K19" s="61">
        <f t="shared" si="3"/>
        <v>18</v>
      </c>
      <c r="L19" s="60">
        <f>VLOOKUP($A19,'Return Data'!$B$7:$R$2292,17,0)</f>
        <v>15.1806</v>
      </c>
      <c r="M19" s="61">
        <f t="shared" si="4"/>
        <v>28</v>
      </c>
      <c r="N19" s="60">
        <f>VLOOKUP($A19,'Return Data'!$B$7:$R$2292,14,0)</f>
        <v>11.656499999999999</v>
      </c>
      <c r="O19" s="61">
        <f t="shared" si="5"/>
        <v>21</v>
      </c>
      <c r="P19" s="60">
        <f>VLOOKUP($A19,'Return Data'!$B$7:$R$2292,15,0)</f>
        <v>5.7191000000000001</v>
      </c>
      <c r="Q19" s="61">
        <f>RANK(P19,P$8:P$39,0)</f>
        <v>23</v>
      </c>
      <c r="R19" s="60">
        <f>VLOOKUP($A19,'Return Data'!$B$7:$R$2292,16,0)</f>
        <v>7.4607999999999999</v>
      </c>
      <c r="S19" s="62">
        <f t="shared" si="6"/>
        <v>31</v>
      </c>
    </row>
    <row r="20" spans="1:19" x14ac:dyDescent="0.3">
      <c r="A20" s="58" t="s">
        <v>498</v>
      </c>
      <c r="B20" s="59">
        <f>VLOOKUP($A20,'Return Data'!$B$7:$R$2292,3,0)</f>
        <v>44764</v>
      </c>
      <c r="C20" s="60">
        <f>VLOOKUP($A20,'Return Data'!$B$7:$R$2292,4,0)</f>
        <v>16.39</v>
      </c>
      <c r="D20" s="60">
        <f>VLOOKUP($A20,'Return Data'!$B$7:$R$2292,10,0)</f>
        <v>-2.0908000000000002</v>
      </c>
      <c r="E20" s="61">
        <f t="shared" si="0"/>
        <v>18</v>
      </c>
      <c r="F20" s="60">
        <f>VLOOKUP($A20,'Return Data'!$B$7:$R$2292,11,0)</f>
        <v>-5.1505000000000001</v>
      </c>
      <c r="G20" s="61">
        <f t="shared" si="1"/>
        <v>23</v>
      </c>
      <c r="H20" s="60">
        <f>VLOOKUP($A20,'Return Data'!$B$7:$R$2292,12,0)</f>
        <v>-5.9667000000000003</v>
      </c>
      <c r="I20" s="61">
        <f t="shared" si="2"/>
        <v>21</v>
      </c>
      <c r="J20" s="60">
        <f>VLOOKUP($A20,'Return Data'!$B$7:$R$2292,13,0)</f>
        <v>2.1819999999999999</v>
      </c>
      <c r="K20" s="61">
        <f t="shared" si="3"/>
        <v>19</v>
      </c>
      <c r="L20" s="60">
        <f>VLOOKUP($A20,'Return Data'!$B$7:$R$2292,17,0)</f>
        <v>23.707100000000001</v>
      </c>
      <c r="M20" s="61">
        <f t="shared" si="4"/>
        <v>7</v>
      </c>
      <c r="N20" s="60">
        <f>VLOOKUP($A20,'Return Data'!$B$7:$R$2292,14,0)</f>
        <v>13.519399999999999</v>
      </c>
      <c r="O20" s="61">
        <f t="shared" si="5"/>
        <v>12</v>
      </c>
      <c r="P20" s="60">
        <f>VLOOKUP($A20,'Return Data'!$B$7:$R$2292,15,0)</f>
        <v>7.8331</v>
      </c>
      <c r="Q20" s="61">
        <f>RANK(P20,P$8:P$39,0)</f>
        <v>17</v>
      </c>
      <c r="R20" s="60">
        <f>VLOOKUP($A20,'Return Data'!$B$7:$R$2292,16,0)</f>
        <v>9.2904</v>
      </c>
      <c r="S20" s="62">
        <f t="shared" si="6"/>
        <v>27</v>
      </c>
    </row>
    <row r="21" spans="1:19" x14ac:dyDescent="0.3">
      <c r="A21" s="58" t="s">
        <v>500</v>
      </c>
      <c r="B21" s="59">
        <f>VLOOKUP($A21,'Return Data'!$B$7:$R$2292,3,0)</f>
        <v>44764</v>
      </c>
      <c r="C21" s="60">
        <f>VLOOKUP($A21,'Return Data'!$B$7:$R$2292,4,0)</f>
        <v>14.1837</v>
      </c>
      <c r="D21" s="60">
        <f>VLOOKUP($A21,'Return Data'!$B$7:$R$2292,10,0)</f>
        <v>-1.4446000000000001</v>
      </c>
      <c r="E21" s="61">
        <f t="shared" si="0"/>
        <v>12</v>
      </c>
      <c r="F21" s="60">
        <f>VLOOKUP($A21,'Return Data'!$B$7:$R$2292,11,0)</f>
        <v>-3.7871000000000001</v>
      </c>
      <c r="G21" s="61">
        <f t="shared" si="1"/>
        <v>16</v>
      </c>
      <c r="H21" s="60">
        <f>VLOOKUP($A21,'Return Data'!$B$7:$R$2292,12,0)</f>
        <v>-6.6978</v>
      </c>
      <c r="I21" s="61">
        <f t="shared" si="2"/>
        <v>25</v>
      </c>
      <c r="J21" s="60">
        <f>VLOOKUP($A21,'Return Data'!$B$7:$R$2292,13,0)</f>
        <v>4.1563999999999997</v>
      </c>
      <c r="K21" s="61">
        <f t="shared" si="3"/>
        <v>13</v>
      </c>
      <c r="L21" s="60">
        <f>VLOOKUP($A21,'Return Data'!$B$7:$R$2292,17,0)</f>
        <v>17.7898</v>
      </c>
      <c r="M21" s="61">
        <f t="shared" si="4"/>
        <v>20</v>
      </c>
      <c r="N21" s="60">
        <f>VLOOKUP($A21,'Return Data'!$B$7:$R$2292,14,0)</f>
        <v>10.7531</v>
      </c>
      <c r="O21" s="61">
        <f t="shared" si="5"/>
        <v>24</v>
      </c>
      <c r="P21" s="60"/>
      <c r="Q21" s="61"/>
      <c r="R21" s="60">
        <f>VLOOKUP($A21,'Return Data'!$B$7:$R$2292,16,0)</f>
        <v>10.171099999999999</v>
      </c>
      <c r="S21" s="62">
        <f t="shared" si="6"/>
        <v>24</v>
      </c>
    </row>
    <row r="22" spans="1:19" x14ac:dyDescent="0.3">
      <c r="A22" s="58" t="s">
        <v>502</v>
      </c>
      <c r="B22" s="59">
        <f>VLOOKUP($A22,'Return Data'!$B$7:$R$2292,3,0)</f>
        <v>44764</v>
      </c>
      <c r="C22" s="60">
        <f>VLOOKUP($A22,'Return Data'!$B$7:$R$2292,4,0)</f>
        <v>13.8162</v>
      </c>
      <c r="D22" s="60">
        <f>VLOOKUP($A22,'Return Data'!$B$7:$R$2292,10,0)</f>
        <v>-2.1113</v>
      </c>
      <c r="E22" s="61">
        <f t="shared" si="0"/>
        <v>19</v>
      </c>
      <c r="F22" s="60">
        <f>VLOOKUP($A22,'Return Data'!$B$7:$R$2292,11,0)</f>
        <v>-5.7210999999999999</v>
      </c>
      <c r="G22" s="61">
        <f t="shared" si="1"/>
        <v>24</v>
      </c>
      <c r="H22" s="60">
        <f>VLOOKUP($A22,'Return Data'!$B$7:$R$2292,12,0)</f>
        <v>-5.8387000000000002</v>
      </c>
      <c r="I22" s="61">
        <f t="shared" si="2"/>
        <v>20</v>
      </c>
      <c r="J22" s="60">
        <f>VLOOKUP($A22,'Return Data'!$B$7:$R$2292,13,0)</f>
        <v>-0.35699999999999998</v>
      </c>
      <c r="K22" s="61">
        <f t="shared" si="3"/>
        <v>29</v>
      </c>
      <c r="L22" s="60">
        <f>VLOOKUP($A22,'Return Data'!$B$7:$R$2292,17,0)</f>
        <v>15.372400000000001</v>
      </c>
      <c r="M22" s="61">
        <f t="shared" si="4"/>
        <v>27</v>
      </c>
      <c r="N22" s="60">
        <f>VLOOKUP($A22,'Return Data'!$B$7:$R$2292,14,0)</f>
        <v>10.6646</v>
      </c>
      <c r="O22" s="61">
        <f t="shared" si="5"/>
        <v>25</v>
      </c>
      <c r="P22" s="60"/>
      <c r="Q22" s="61"/>
      <c r="R22" s="60">
        <f>VLOOKUP($A22,'Return Data'!$B$7:$R$2292,16,0)</f>
        <v>8.2811000000000003</v>
      </c>
      <c r="S22" s="62">
        <f t="shared" si="6"/>
        <v>29</v>
      </c>
    </row>
    <row r="23" spans="1:19" x14ac:dyDescent="0.3">
      <c r="A23" s="58" t="s">
        <v>503</v>
      </c>
      <c r="B23" s="59">
        <f>VLOOKUP($A23,'Return Data'!$B$7:$R$2292,3,0)</f>
        <v>44764</v>
      </c>
      <c r="C23" s="60">
        <f>VLOOKUP($A23,'Return Data'!$B$7:$R$2292,4,0)</f>
        <v>197.24208081218401</v>
      </c>
      <c r="D23" s="60">
        <f>VLOOKUP($A23,'Return Data'!$B$7:$R$2292,10,0)</f>
        <v>-0.52</v>
      </c>
      <c r="E23" s="61">
        <f t="shared" si="0"/>
        <v>5</v>
      </c>
      <c r="F23" s="60">
        <f>VLOOKUP($A23,'Return Data'!$B$7:$R$2292,11,0)</f>
        <v>-3.1934</v>
      </c>
      <c r="G23" s="61">
        <f t="shared" si="1"/>
        <v>12</v>
      </c>
      <c r="H23" s="60">
        <f>VLOOKUP($A23,'Return Data'!$B$7:$R$2292,12,0)</f>
        <v>-5.5799000000000003</v>
      </c>
      <c r="I23" s="61">
        <f t="shared" si="2"/>
        <v>17</v>
      </c>
      <c r="J23" s="60">
        <f>VLOOKUP($A23,'Return Data'!$B$7:$R$2292,13,0)</f>
        <v>3.5127000000000002</v>
      </c>
      <c r="K23" s="61">
        <f t="shared" si="3"/>
        <v>14</v>
      </c>
      <c r="L23" s="60">
        <f>VLOOKUP($A23,'Return Data'!$B$7:$R$2292,17,0)</f>
        <v>21.041</v>
      </c>
      <c r="M23" s="61">
        <f t="shared" si="4"/>
        <v>12</v>
      </c>
      <c r="N23" s="60">
        <f>VLOOKUP($A23,'Return Data'!$B$7:$R$2292,14,0)</f>
        <v>18.291699999999999</v>
      </c>
      <c r="O23" s="61">
        <f t="shared" si="5"/>
        <v>4</v>
      </c>
      <c r="P23" s="60">
        <f>VLOOKUP($A23,'Return Data'!$B$7:$R$2292,15,0)</f>
        <v>8.6995000000000005</v>
      </c>
      <c r="Q23" s="61">
        <f>RANK(P23,P$8:P$39,0)</f>
        <v>14</v>
      </c>
      <c r="R23" s="60">
        <f>VLOOKUP($A23,'Return Data'!$B$7:$R$2292,16,0)</f>
        <v>11.5297</v>
      </c>
      <c r="S23" s="62">
        <f t="shared" si="6"/>
        <v>16</v>
      </c>
    </row>
    <row r="24" spans="1:19" x14ac:dyDescent="0.3">
      <c r="A24" s="58" t="s">
        <v>1707</v>
      </c>
      <c r="B24" s="59">
        <f>VLOOKUP($A24,'Return Data'!$B$7:$R$2292,3,0)</f>
        <v>44764</v>
      </c>
      <c r="C24" s="60">
        <f>VLOOKUP($A24,'Return Data'!$B$7:$R$2292,4,0)</f>
        <v>39.335000000000001</v>
      </c>
      <c r="D24" s="60">
        <f>VLOOKUP($A24,'Return Data'!$B$7:$R$2292,10,0)</f>
        <v>-0.98419999999999996</v>
      </c>
      <c r="E24" s="61">
        <f t="shared" si="0"/>
        <v>8</v>
      </c>
      <c r="F24" s="60">
        <f>VLOOKUP($A24,'Return Data'!$B$7:$R$2292,11,0)</f>
        <v>-2.4018000000000002</v>
      </c>
      <c r="G24" s="61">
        <f t="shared" si="1"/>
        <v>6</v>
      </c>
      <c r="H24" s="60">
        <f>VLOOKUP($A24,'Return Data'!$B$7:$R$2292,12,0)</f>
        <v>-1.0565</v>
      </c>
      <c r="I24" s="61">
        <f t="shared" si="2"/>
        <v>4</v>
      </c>
      <c r="J24" s="60">
        <f>VLOOKUP($A24,'Return Data'!$B$7:$R$2292,13,0)</f>
        <v>6.9176000000000002</v>
      </c>
      <c r="K24" s="61">
        <f t="shared" si="3"/>
        <v>3</v>
      </c>
      <c r="L24" s="60">
        <f>VLOOKUP($A24,'Return Data'!$B$7:$R$2292,17,0)</f>
        <v>25.671700000000001</v>
      </c>
      <c r="M24" s="61">
        <f t="shared" si="4"/>
        <v>4</v>
      </c>
      <c r="N24" s="60">
        <f>VLOOKUP($A24,'Return Data'!$B$7:$R$2292,14,0)</f>
        <v>16.810199999999998</v>
      </c>
      <c r="O24" s="61">
        <f t="shared" si="5"/>
        <v>5</v>
      </c>
      <c r="P24" s="60">
        <f>VLOOKUP($A24,'Return Data'!$B$7:$R$2292,15,0)</f>
        <v>10.7639</v>
      </c>
      <c r="Q24" s="61">
        <f>RANK(P24,P$8:P$39,0)</f>
        <v>7</v>
      </c>
      <c r="R24" s="60">
        <f>VLOOKUP($A24,'Return Data'!$B$7:$R$2292,16,0)</f>
        <v>10.9124</v>
      </c>
      <c r="S24" s="62">
        <f t="shared" si="6"/>
        <v>21</v>
      </c>
    </row>
    <row r="25" spans="1:19" x14ac:dyDescent="0.3">
      <c r="A25" s="58" t="s">
        <v>506</v>
      </c>
      <c r="B25" s="59">
        <f>VLOOKUP($A25,'Return Data'!$B$7:$R$2292,3,0)</f>
        <v>44764</v>
      </c>
      <c r="C25" s="60">
        <f>VLOOKUP($A25,'Return Data'!$B$7:$R$2292,4,0)</f>
        <v>34.994999999999997</v>
      </c>
      <c r="D25" s="60">
        <f>VLOOKUP($A25,'Return Data'!$B$7:$R$2292,10,0)</f>
        <v>-3.9417</v>
      </c>
      <c r="E25" s="61">
        <f t="shared" si="0"/>
        <v>30</v>
      </c>
      <c r="F25" s="60">
        <f>VLOOKUP($A25,'Return Data'!$B$7:$R$2292,11,0)</f>
        <v>-7.4941000000000004</v>
      </c>
      <c r="G25" s="61">
        <f t="shared" si="1"/>
        <v>29</v>
      </c>
      <c r="H25" s="60">
        <f>VLOOKUP($A25,'Return Data'!$B$7:$R$2292,12,0)</f>
        <v>-6.7148000000000003</v>
      </c>
      <c r="I25" s="61">
        <f t="shared" si="2"/>
        <v>26</v>
      </c>
      <c r="J25" s="60">
        <f>VLOOKUP($A25,'Return Data'!$B$7:$R$2292,13,0)</f>
        <v>-0.29909999999999998</v>
      </c>
      <c r="K25" s="61">
        <f t="shared" si="3"/>
        <v>28</v>
      </c>
      <c r="L25" s="60">
        <f>VLOOKUP($A25,'Return Data'!$B$7:$R$2292,17,0)</f>
        <v>16.7316</v>
      </c>
      <c r="M25" s="61">
        <f t="shared" si="4"/>
        <v>23</v>
      </c>
      <c r="N25" s="60">
        <f>VLOOKUP($A25,'Return Data'!$B$7:$R$2292,14,0)</f>
        <v>10.8598</v>
      </c>
      <c r="O25" s="61">
        <f t="shared" si="5"/>
        <v>23</v>
      </c>
      <c r="P25" s="60">
        <f>VLOOKUP($A25,'Return Data'!$B$7:$R$2292,15,0)</f>
        <v>6.7910000000000004</v>
      </c>
      <c r="Q25" s="61">
        <f>RANK(P25,P$8:P$39,0)</f>
        <v>21</v>
      </c>
      <c r="R25" s="60">
        <f>VLOOKUP($A25,'Return Data'!$B$7:$R$2292,16,0)</f>
        <v>11.549799999999999</v>
      </c>
      <c r="S25" s="62">
        <f t="shared" si="6"/>
        <v>13</v>
      </c>
    </row>
    <row r="26" spans="1:19" x14ac:dyDescent="0.3">
      <c r="A26" s="58" t="s">
        <v>507</v>
      </c>
      <c r="B26" s="59">
        <f>VLOOKUP($A26,'Return Data'!$B$7:$R$2292,3,0)</f>
        <v>44764</v>
      </c>
      <c r="C26" s="60">
        <f>VLOOKUP($A26,'Return Data'!$B$7:$R$2292,4,0)</f>
        <v>131.49719999999999</v>
      </c>
      <c r="D26" s="60">
        <f>VLOOKUP($A26,'Return Data'!$B$7:$R$2292,10,0)</f>
        <v>-1.2069000000000001</v>
      </c>
      <c r="E26" s="61">
        <f t="shared" si="0"/>
        <v>9</v>
      </c>
      <c r="F26" s="60">
        <f>VLOOKUP($A26,'Return Data'!$B$7:$R$2292,11,0)</f>
        <v>-6.1413000000000002</v>
      </c>
      <c r="G26" s="61">
        <f t="shared" si="1"/>
        <v>25</v>
      </c>
      <c r="H26" s="60">
        <f>VLOOKUP($A26,'Return Data'!$B$7:$R$2292,12,0)</f>
        <v>-5.9946999999999999</v>
      </c>
      <c r="I26" s="61">
        <f t="shared" si="2"/>
        <v>22</v>
      </c>
      <c r="J26" s="60">
        <f>VLOOKUP($A26,'Return Data'!$B$7:$R$2292,13,0)</f>
        <v>0.79159999999999997</v>
      </c>
      <c r="K26" s="61">
        <f t="shared" si="3"/>
        <v>26</v>
      </c>
      <c r="L26" s="60">
        <f>VLOOKUP($A26,'Return Data'!$B$7:$R$2292,17,0)</f>
        <v>13.140499999999999</v>
      </c>
      <c r="M26" s="61">
        <f t="shared" si="4"/>
        <v>31</v>
      </c>
      <c r="N26" s="60">
        <f>VLOOKUP($A26,'Return Data'!$B$7:$R$2292,14,0)</f>
        <v>8.9877000000000002</v>
      </c>
      <c r="O26" s="61">
        <f t="shared" si="5"/>
        <v>29</v>
      </c>
      <c r="P26" s="60">
        <f>VLOOKUP($A26,'Return Data'!$B$7:$R$2292,15,0)</f>
        <v>6.9809999999999999</v>
      </c>
      <c r="Q26" s="61">
        <f>RANK(P26,P$8:P$39,0)</f>
        <v>20</v>
      </c>
      <c r="R26" s="60">
        <f>VLOOKUP($A26,'Return Data'!$B$7:$R$2292,16,0)</f>
        <v>8.5016999999999996</v>
      </c>
      <c r="S26" s="62">
        <f t="shared" si="6"/>
        <v>28</v>
      </c>
    </row>
    <row r="27" spans="1:19" x14ac:dyDescent="0.3">
      <c r="A27" s="58" t="s">
        <v>510</v>
      </c>
      <c r="B27" s="59">
        <f>VLOOKUP($A27,'Return Data'!$B$7:$R$2292,3,0)</f>
        <v>44764</v>
      </c>
      <c r="C27" s="60">
        <f>VLOOKUP($A27,'Return Data'!$B$7:$R$2292,4,0)</f>
        <v>16.523</v>
      </c>
      <c r="D27" s="60">
        <f>VLOOKUP($A27,'Return Data'!$B$7:$R$2292,10,0)</f>
        <v>-1.4611000000000001</v>
      </c>
      <c r="E27" s="61">
        <f t="shared" si="0"/>
        <v>13</v>
      </c>
      <c r="F27" s="60">
        <f>VLOOKUP($A27,'Return Data'!$B$7:$R$2292,11,0)</f>
        <v>-3.4668999999999999</v>
      </c>
      <c r="G27" s="61">
        <f t="shared" si="1"/>
        <v>14</v>
      </c>
      <c r="H27" s="60">
        <f>VLOOKUP($A27,'Return Data'!$B$7:$R$2292,12,0)</f>
        <v>-2.7698999999999998</v>
      </c>
      <c r="I27" s="61">
        <f t="shared" si="2"/>
        <v>7</v>
      </c>
      <c r="J27" s="60">
        <f>VLOOKUP($A27,'Return Data'!$B$7:$R$2292,13,0)</f>
        <v>6.1029999999999998</v>
      </c>
      <c r="K27" s="61">
        <f t="shared" si="3"/>
        <v>7</v>
      </c>
      <c r="L27" s="60">
        <f>VLOOKUP($A27,'Return Data'!$B$7:$R$2292,17,0)</f>
        <v>24.1953</v>
      </c>
      <c r="M27" s="61">
        <f t="shared" si="4"/>
        <v>6</v>
      </c>
      <c r="N27" s="60"/>
      <c r="O27" s="61"/>
      <c r="P27" s="60"/>
      <c r="Q27" s="61"/>
      <c r="R27" s="60">
        <f>VLOOKUP($A27,'Return Data'!$B$7:$R$2292,16,0)</f>
        <v>18.1495</v>
      </c>
      <c r="S27" s="62">
        <f t="shared" si="6"/>
        <v>2</v>
      </c>
    </row>
    <row r="28" spans="1:19" x14ac:dyDescent="0.3">
      <c r="A28" s="58" t="s">
        <v>513</v>
      </c>
      <c r="B28" s="59">
        <f>VLOOKUP($A28,'Return Data'!$B$7:$R$2292,3,0)</f>
        <v>44764</v>
      </c>
      <c r="C28" s="60">
        <f>VLOOKUP($A28,'Return Data'!$B$7:$R$2292,4,0)</f>
        <v>21.292999999999999</v>
      </c>
      <c r="D28" s="60">
        <f>VLOOKUP($A28,'Return Data'!$B$7:$R$2292,10,0)</f>
        <v>-1.8620000000000001</v>
      </c>
      <c r="E28" s="61">
        <f t="shared" si="0"/>
        <v>16</v>
      </c>
      <c r="F28" s="60">
        <f>VLOOKUP($A28,'Return Data'!$B$7:$R$2292,11,0)</f>
        <v>-4.2968000000000002</v>
      </c>
      <c r="G28" s="61">
        <f t="shared" si="1"/>
        <v>19</v>
      </c>
      <c r="H28" s="60">
        <f>VLOOKUP($A28,'Return Data'!$B$7:$R$2292,12,0)</f>
        <v>-4.9588999999999999</v>
      </c>
      <c r="I28" s="61">
        <f t="shared" si="2"/>
        <v>14</v>
      </c>
      <c r="J28" s="60">
        <f>VLOOKUP($A28,'Return Data'!$B$7:$R$2292,13,0)</f>
        <v>3.1638000000000002</v>
      </c>
      <c r="K28" s="61">
        <f t="shared" si="3"/>
        <v>16</v>
      </c>
      <c r="L28" s="60">
        <f>VLOOKUP($A28,'Return Data'!$B$7:$R$2292,17,0)</f>
        <v>18.792300000000001</v>
      </c>
      <c r="M28" s="61">
        <f t="shared" si="4"/>
        <v>17</v>
      </c>
      <c r="N28" s="60">
        <f>VLOOKUP($A28,'Return Data'!$B$7:$R$2292,14,0)</f>
        <v>12.931699999999999</v>
      </c>
      <c r="O28" s="61">
        <f t="shared" ref="O28:O39" si="8">RANK(N28,N$8:N$39,0)</f>
        <v>16</v>
      </c>
      <c r="P28" s="60">
        <f>VLOOKUP($A28,'Return Data'!$B$7:$R$2292,15,0)</f>
        <v>10.533799999999999</v>
      </c>
      <c r="Q28" s="61">
        <f>RANK(P28,P$8:P$39,0)</f>
        <v>8</v>
      </c>
      <c r="R28" s="60">
        <f>VLOOKUP($A28,'Return Data'!$B$7:$R$2292,16,0)</f>
        <v>11.4251</v>
      </c>
      <c r="S28" s="62">
        <f t="shared" si="6"/>
        <v>17</v>
      </c>
    </row>
    <row r="29" spans="1:19" x14ac:dyDescent="0.3">
      <c r="A29" s="58" t="s">
        <v>515</v>
      </c>
      <c r="B29" s="59">
        <f>VLOOKUP($A29,'Return Data'!$B$7:$R$2292,3,0)</f>
        <v>44764</v>
      </c>
      <c r="C29" s="60">
        <f>VLOOKUP($A29,'Return Data'!$B$7:$R$2292,4,0)</f>
        <v>14.654500000000001</v>
      </c>
      <c r="D29" s="60">
        <f>VLOOKUP($A29,'Return Data'!$B$7:$R$2292,10,0)</f>
        <v>1.77E-2</v>
      </c>
      <c r="E29" s="61">
        <f t="shared" si="0"/>
        <v>3</v>
      </c>
      <c r="F29" s="60">
        <f>VLOOKUP($A29,'Return Data'!$B$7:$R$2292,11,0)</f>
        <v>-2.7429000000000001</v>
      </c>
      <c r="G29" s="61">
        <f t="shared" si="1"/>
        <v>9</v>
      </c>
      <c r="H29" s="60">
        <f>VLOOKUP($A29,'Return Data'!$B$7:$R$2292,12,0)</f>
        <v>-6.3579999999999997</v>
      </c>
      <c r="I29" s="61">
        <f t="shared" si="2"/>
        <v>23</v>
      </c>
      <c r="J29" s="60">
        <f>VLOOKUP($A29,'Return Data'!$B$7:$R$2292,13,0)</f>
        <v>1.7758</v>
      </c>
      <c r="K29" s="61">
        <f t="shared" si="3"/>
        <v>21</v>
      </c>
      <c r="L29" s="60">
        <f>VLOOKUP($A29,'Return Data'!$B$7:$R$2292,17,0)</f>
        <v>14.063599999999999</v>
      </c>
      <c r="M29" s="61">
        <f t="shared" si="4"/>
        <v>30</v>
      </c>
      <c r="N29" s="60">
        <f>VLOOKUP($A29,'Return Data'!$B$7:$R$2292,14,0)</f>
        <v>12.289199999999999</v>
      </c>
      <c r="O29" s="61">
        <f t="shared" si="8"/>
        <v>19</v>
      </c>
      <c r="P29" s="60"/>
      <c r="Q29" s="61"/>
      <c r="R29" s="60">
        <f>VLOOKUP($A29,'Return Data'!$B$7:$R$2292,16,0)</f>
        <v>10.422000000000001</v>
      </c>
      <c r="S29" s="62">
        <f t="shared" si="6"/>
        <v>23</v>
      </c>
    </row>
    <row r="30" spans="1:19" x14ac:dyDescent="0.3">
      <c r="A30" s="58" t="s">
        <v>1866</v>
      </c>
      <c r="B30" s="59">
        <f>VLOOKUP($A30,'Return Data'!$B$7:$R$2292,3,0)</f>
        <v>44764</v>
      </c>
      <c r="C30" s="60">
        <f>VLOOKUP($A30,'Return Data'!$B$7:$R$2292,4,0)</f>
        <v>13.766500000000001</v>
      </c>
      <c r="D30" s="60">
        <f>VLOOKUP($A30,'Return Data'!$B$7:$R$2292,10,0)</f>
        <v>-2.4260999999999999</v>
      </c>
      <c r="E30" s="61">
        <f t="shared" si="0"/>
        <v>23</v>
      </c>
      <c r="F30" s="60">
        <f>VLOOKUP($A30,'Return Data'!$B$7:$R$2292,11,0)</f>
        <v>-4.4146000000000001</v>
      </c>
      <c r="G30" s="61">
        <f t="shared" si="1"/>
        <v>20</v>
      </c>
      <c r="H30" s="60">
        <f>VLOOKUP($A30,'Return Data'!$B$7:$R$2292,12,0)</f>
        <v>-4.4782000000000002</v>
      </c>
      <c r="I30" s="61">
        <f t="shared" si="2"/>
        <v>11</v>
      </c>
      <c r="J30" s="60">
        <f>VLOOKUP($A30,'Return Data'!$B$7:$R$2292,13,0)</f>
        <v>4.4276999999999997</v>
      </c>
      <c r="K30" s="61">
        <f t="shared" si="3"/>
        <v>12</v>
      </c>
      <c r="L30" s="60">
        <f>VLOOKUP($A30,'Return Data'!$B$7:$R$2292,17,0)</f>
        <v>16.363099999999999</v>
      </c>
      <c r="M30" s="61">
        <f t="shared" si="4"/>
        <v>24</v>
      </c>
      <c r="N30" s="60">
        <f>VLOOKUP($A30,'Return Data'!$B$7:$R$2292,14,0)</f>
        <v>10.3049</v>
      </c>
      <c r="O30" s="61">
        <f t="shared" si="8"/>
        <v>27</v>
      </c>
      <c r="P30" s="60"/>
      <c r="Q30" s="61"/>
      <c r="R30" s="60">
        <f>VLOOKUP($A30,'Return Data'!$B$7:$R$2292,16,0)</f>
        <v>7.8494000000000002</v>
      </c>
      <c r="S30" s="62">
        <f t="shared" si="6"/>
        <v>30</v>
      </c>
    </row>
    <row r="31" spans="1:19" x14ac:dyDescent="0.3">
      <c r="A31" s="58" t="s">
        <v>516</v>
      </c>
      <c r="B31" s="59">
        <f>VLOOKUP($A31,'Return Data'!$B$7:$R$2292,3,0)</f>
        <v>44764</v>
      </c>
      <c r="C31" s="60">
        <f>VLOOKUP($A31,'Return Data'!$B$7:$R$2292,4,0)</f>
        <v>64.882499999999993</v>
      </c>
      <c r="D31" s="60">
        <f>VLOOKUP($A31,'Return Data'!$B$7:$R$2292,10,0)</f>
        <v>-1.7544</v>
      </c>
      <c r="E31" s="61">
        <f t="shared" si="0"/>
        <v>14</v>
      </c>
      <c r="F31" s="60">
        <f>VLOOKUP($A31,'Return Data'!$B$7:$R$2292,11,0)</f>
        <v>-3.0192999999999999</v>
      </c>
      <c r="G31" s="61">
        <f t="shared" si="1"/>
        <v>11</v>
      </c>
      <c r="H31" s="60">
        <f>VLOOKUP($A31,'Return Data'!$B$7:$R$2292,12,0)</f>
        <v>-3.4363000000000001</v>
      </c>
      <c r="I31" s="61">
        <f t="shared" si="2"/>
        <v>10</v>
      </c>
      <c r="J31" s="60">
        <f>VLOOKUP($A31,'Return Data'!$B$7:$R$2292,13,0)</f>
        <v>4.4836999999999998</v>
      </c>
      <c r="K31" s="61">
        <f t="shared" si="3"/>
        <v>11</v>
      </c>
      <c r="L31" s="60">
        <f>VLOOKUP($A31,'Return Data'!$B$7:$R$2292,17,0)</f>
        <v>22.621300000000002</v>
      </c>
      <c r="M31" s="61">
        <f t="shared" si="4"/>
        <v>9</v>
      </c>
      <c r="N31" s="60">
        <f>VLOOKUP($A31,'Return Data'!$B$7:$R$2292,14,0)</f>
        <v>7.0646000000000004</v>
      </c>
      <c r="O31" s="61">
        <f t="shared" si="8"/>
        <v>30</v>
      </c>
      <c r="P31" s="60">
        <f>VLOOKUP($A31,'Return Data'!$B$7:$R$2292,15,0)</f>
        <v>4.4718</v>
      </c>
      <c r="Q31" s="61">
        <f t="shared" ref="Q31:Q39" si="9">RANK(P31,P$8:P$39,0)</f>
        <v>24</v>
      </c>
      <c r="R31" s="60">
        <f>VLOOKUP($A31,'Return Data'!$B$7:$R$2292,16,0)</f>
        <v>11.5374</v>
      </c>
      <c r="S31" s="62">
        <f t="shared" si="6"/>
        <v>15</v>
      </c>
    </row>
    <row r="32" spans="1:19" x14ac:dyDescent="0.3">
      <c r="A32" s="58" t="s">
        <v>522</v>
      </c>
      <c r="B32" s="59">
        <f>VLOOKUP($A32,'Return Data'!$B$7:$R$2292,3,0)</f>
        <v>44764</v>
      </c>
      <c r="C32" s="60">
        <f>VLOOKUP($A32,'Return Data'!$B$7:$R$2292,4,0)</f>
        <v>88.01</v>
      </c>
      <c r="D32" s="60">
        <f>VLOOKUP($A32,'Return Data'!$B$7:$R$2292,10,0)</f>
        <v>-3.0619999999999998</v>
      </c>
      <c r="E32" s="61">
        <f t="shared" si="0"/>
        <v>26</v>
      </c>
      <c r="F32" s="60">
        <f>VLOOKUP($A32,'Return Data'!$B$7:$R$2292,11,0)</f>
        <v>-8.6654</v>
      </c>
      <c r="G32" s="61">
        <f t="shared" si="1"/>
        <v>31</v>
      </c>
      <c r="H32" s="60">
        <f>VLOOKUP($A32,'Return Data'!$B$7:$R$2292,12,0)</f>
        <v>-11.937200000000001</v>
      </c>
      <c r="I32" s="61">
        <f t="shared" si="2"/>
        <v>32</v>
      </c>
      <c r="J32" s="60">
        <f>VLOOKUP($A32,'Return Data'!$B$7:$R$2292,13,0)</f>
        <v>-5.2229000000000001</v>
      </c>
      <c r="K32" s="61">
        <f t="shared" si="3"/>
        <v>32</v>
      </c>
      <c r="L32" s="60">
        <f>VLOOKUP($A32,'Return Data'!$B$7:$R$2292,17,0)</f>
        <v>15.6784</v>
      </c>
      <c r="M32" s="61">
        <f t="shared" si="4"/>
        <v>26</v>
      </c>
      <c r="N32" s="60">
        <f>VLOOKUP($A32,'Return Data'!$B$7:$R$2292,14,0)</f>
        <v>9.6672999999999991</v>
      </c>
      <c r="O32" s="61">
        <f t="shared" si="8"/>
        <v>28</v>
      </c>
      <c r="P32" s="60">
        <f>VLOOKUP($A32,'Return Data'!$B$7:$R$2292,15,0)</f>
        <v>6.1666999999999996</v>
      </c>
      <c r="Q32" s="61">
        <f t="shared" si="9"/>
        <v>22</v>
      </c>
      <c r="R32" s="60">
        <f>VLOOKUP($A32,'Return Data'!$B$7:$R$2292,16,0)</f>
        <v>12.4955</v>
      </c>
      <c r="S32" s="62">
        <f t="shared" si="6"/>
        <v>11</v>
      </c>
    </row>
    <row r="33" spans="1:19" x14ac:dyDescent="0.3">
      <c r="A33" s="58" t="s">
        <v>524</v>
      </c>
      <c r="B33" s="59">
        <f>VLOOKUP($A33,'Return Data'!$B$7:$R$2292,3,0)</f>
        <v>44764</v>
      </c>
      <c r="C33" s="60">
        <f>VLOOKUP($A33,'Return Data'!$B$7:$R$2292,4,0)</f>
        <v>280.87040000000002</v>
      </c>
      <c r="D33" s="60">
        <f>VLOOKUP($A33,'Return Data'!$B$7:$R$2292,10,0)</f>
        <v>-2.1305000000000001</v>
      </c>
      <c r="E33" s="61">
        <f t="shared" si="0"/>
        <v>20</v>
      </c>
      <c r="F33" s="60">
        <f>VLOOKUP($A33,'Return Data'!$B$7:$R$2292,11,0)</f>
        <v>0.97770000000000001</v>
      </c>
      <c r="G33" s="61">
        <f t="shared" si="1"/>
        <v>1</v>
      </c>
      <c r="H33" s="60">
        <f>VLOOKUP($A33,'Return Data'!$B$7:$R$2292,12,0)</f>
        <v>2.4213</v>
      </c>
      <c r="I33" s="61">
        <f t="shared" si="2"/>
        <v>1</v>
      </c>
      <c r="J33" s="60">
        <f>VLOOKUP($A33,'Return Data'!$B$7:$R$2292,13,0)</f>
        <v>8.859</v>
      </c>
      <c r="K33" s="61">
        <f t="shared" si="3"/>
        <v>2</v>
      </c>
      <c r="L33" s="60">
        <f>VLOOKUP($A33,'Return Data'!$B$7:$R$2292,17,0)</f>
        <v>40.901200000000003</v>
      </c>
      <c r="M33" s="61">
        <f t="shared" si="4"/>
        <v>1</v>
      </c>
      <c r="N33" s="60">
        <f>VLOOKUP($A33,'Return Data'!$B$7:$R$2292,14,0)</f>
        <v>26.662299999999998</v>
      </c>
      <c r="O33" s="61">
        <f t="shared" si="8"/>
        <v>1</v>
      </c>
      <c r="P33" s="60">
        <f>VLOOKUP($A33,'Return Data'!$B$7:$R$2292,15,0)</f>
        <v>17.531400000000001</v>
      </c>
      <c r="Q33" s="61">
        <f t="shared" si="9"/>
        <v>1</v>
      </c>
      <c r="R33" s="60">
        <f>VLOOKUP($A33,'Return Data'!$B$7:$R$2292,16,0)</f>
        <v>16.9055</v>
      </c>
      <c r="S33" s="62">
        <f t="shared" si="6"/>
        <v>3</v>
      </c>
    </row>
    <row r="34" spans="1:19" x14ac:dyDescent="0.3">
      <c r="A34" s="58" t="s">
        <v>1713</v>
      </c>
      <c r="B34" s="59">
        <f>VLOOKUP($A34,'Return Data'!$B$7:$R$2292,3,0)</f>
        <v>44764</v>
      </c>
      <c r="C34" s="60">
        <f>VLOOKUP($A34,'Return Data'!$B$7:$R$2292,4,0)</f>
        <v>468.34549288537801</v>
      </c>
      <c r="D34" s="60">
        <f>VLOOKUP($A34,'Return Data'!$B$7:$R$2292,10,0)</f>
        <v>-2.7621000000000002</v>
      </c>
      <c r="E34" s="61">
        <f t="shared" si="0"/>
        <v>24</v>
      </c>
      <c r="F34" s="60">
        <f>VLOOKUP($A34,'Return Data'!$B$7:$R$2292,11,0)</f>
        <v>-2.9557000000000002</v>
      </c>
      <c r="G34" s="61">
        <f t="shared" si="1"/>
        <v>10</v>
      </c>
      <c r="H34" s="60">
        <f>VLOOKUP($A34,'Return Data'!$B$7:$R$2292,12,0)</f>
        <v>-4.4782999999999999</v>
      </c>
      <c r="I34" s="61">
        <f t="shared" si="2"/>
        <v>12</v>
      </c>
      <c r="J34" s="60">
        <f>VLOOKUP($A34,'Return Data'!$B$7:$R$2292,13,0)</f>
        <v>4.6550000000000002</v>
      </c>
      <c r="K34" s="61">
        <f t="shared" si="3"/>
        <v>10</v>
      </c>
      <c r="L34" s="60">
        <f>VLOOKUP($A34,'Return Data'!$B$7:$R$2292,17,0)</f>
        <v>19.295000000000002</v>
      </c>
      <c r="M34" s="61">
        <f t="shared" si="4"/>
        <v>16</v>
      </c>
      <c r="N34" s="60">
        <f>VLOOKUP($A34,'Return Data'!$B$7:$R$2292,14,0)</f>
        <v>13.3291</v>
      </c>
      <c r="O34" s="61">
        <f t="shared" si="8"/>
        <v>13</v>
      </c>
      <c r="P34" s="60">
        <f>VLOOKUP($A34,'Return Data'!$B$7:$R$2292,15,0)</f>
        <v>10.825900000000001</v>
      </c>
      <c r="Q34" s="61">
        <f t="shared" si="9"/>
        <v>6</v>
      </c>
      <c r="R34" s="60">
        <f>VLOOKUP($A34,'Return Data'!$B$7:$R$2292,16,0)</f>
        <v>15.5571</v>
      </c>
      <c r="S34" s="62">
        <f t="shared" si="6"/>
        <v>4</v>
      </c>
    </row>
    <row r="35" spans="1:19" x14ac:dyDescent="0.3">
      <c r="A35" s="58" t="s">
        <v>527</v>
      </c>
      <c r="B35" s="59">
        <f>VLOOKUP($A35,'Return Data'!$B$7:$R$2292,3,0)</f>
        <v>44764</v>
      </c>
      <c r="C35" s="60">
        <f>VLOOKUP($A35,'Return Data'!$B$7:$R$2292,4,0)</f>
        <v>22.306999999999999</v>
      </c>
      <c r="D35" s="60">
        <f>VLOOKUP($A35,'Return Data'!$B$7:$R$2292,10,0)</f>
        <v>-0.83879999999999999</v>
      </c>
      <c r="E35" s="61">
        <f t="shared" si="0"/>
        <v>6</v>
      </c>
      <c r="F35" s="60">
        <f>VLOOKUP($A35,'Return Data'!$B$7:$R$2292,11,0)</f>
        <v>-2.7364999999999999</v>
      </c>
      <c r="G35" s="61">
        <f t="shared" si="1"/>
        <v>8</v>
      </c>
      <c r="H35" s="60">
        <f>VLOOKUP($A35,'Return Data'!$B$7:$R$2292,12,0)</f>
        <v>-4.7282999999999999</v>
      </c>
      <c r="I35" s="61">
        <f t="shared" si="2"/>
        <v>13</v>
      </c>
      <c r="J35" s="60">
        <f>VLOOKUP($A35,'Return Data'!$B$7:$R$2292,13,0)</f>
        <v>3.4531999999999998</v>
      </c>
      <c r="K35" s="61">
        <f t="shared" si="3"/>
        <v>15</v>
      </c>
      <c r="L35" s="60">
        <f>VLOOKUP($A35,'Return Data'!$B$7:$R$2292,17,0)</f>
        <v>14.647399999999999</v>
      </c>
      <c r="M35" s="61">
        <f t="shared" si="4"/>
        <v>29</v>
      </c>
      <c r="N35" s="60">
        <f>VLOOKUP($A35,'Return Data'!$B$7:$R$2292,14,0)</f>
        <v>10.574199999999999</v>
      </c>
      <c r="O35" s="61">
        <f t="shared" si="8"/>
        <v>26</v>
      </c>
      <c r="P35" s="60">
        <f>VLOOKUP($A35,'Return Data'!$B$7:$R$2292,15,0)</f>
        <v>7.7168000000000001</v>
      </c>
      <c r="Q35" s="61">
        <f t="shared" si="9"/>
        <v>18</v>
      </c>
      <c r="R35" s="60">
        <f>VLOOKUP($A35,'Return Data'!$B$7:$R$2292,16,0)</f>
        <v>9.7512000000000008</v>
      </c>
      <c r="S35" s="62">
        <f t="shared" si="6"/>
        <v>26</v>
      </c>
    </row>
    <row r="36" spans="1:19" x14ac:dyDescent="0.3">
      <c r="A36" s="58" t="s">
        <v>1899</v>
      </c>
      <c r="B36" s="59">
        <f>VLOOKUP($A36,'Return Data'!$B$7:$R$2292,3,0)</f>
        <v>44764</v>
      </c>
      <c r="C36" s="60">
        <f>VLOOKUP($A36,'Return Data'!$B$7:$R$2292,4,0)</f>
        <v>107.69710000000001</v>
      </c>
      <c r="D36" s="60">
        <f>VLOOKUP($A36,'Return Data'!$B$7:$R$2292,10,0)</f>
        <v>-1.2314000000000001</v>
      </c>
      <c r="E36" s="61">
        <f t="shared" si="0"/>
        <v>10</v>
      </c>
      <c r="F36" s="60">
        <f>VLOOKUP($A36,'Return Data'!$B$7:$R$2292,11,0)</f>
        <v>-4.2176999999999998</v>
      </c>
      <c r="G36" s="61">
        <f t="shared" si="1"/>
        <v>18</v>
      </c>
      <c r="H36" s="60">
        <f>VLOOKUP($A36,'Return Data'!$B$7:$R$2292,12,0)</f>
        <v>-5.8262999999999998</v>
      </c>
      <c r="I36" s="61">
        <f t="shared" si="2"/>
        <v>19</v>
      </c>
      <c r="J36" s="60">
        <f>VLOOKUP($A36,'Return Data'!$B$7:$R$2292,13,0)</f>
        <v>5.1421000000000001</v>
      </c>
      <c r="K36" s="61">
        <f t="shared" si="3"/>
        <v>9</v>
      </c>
      <c r="L36" s="60">
        <f>VLOOKUP($A36,'Return Data'!$B$7:$R$2292,17,0)</f>
        <v>20.2653</v>
      </c>
      <c r="M36" s="61">
        <f t="shared" si="4"/>
        <v>15</v>
      </c>
      <c r="N36" s="60">
        <f>VLOOKUP($A36,'Return Data'!$B$7:$R$2292,14,0)</f>
        <v>13.1236</v>
      </c>
      <c r="O36" s="61">
        <f t="shared" si="8"/>
        <v>14</v>
      </c>
      <c r="P36" s="60">
        <f>VLOOKUP($A36,'Return Data'!$B$7:$R$2292,15,0)</f>
        <v>9.2674000000000003</v>
      </c>
      <c r="Q36" s="61">
        <f t="shared" si="9"/>
        <v>11</v>
      </c>
      <c r="R36" s="60">
        <f>VLOOKUP($A36,'Return Data'!$B$7:$R$2292,16,0)</f>
        <v>11.1235</v>
      </c>
      <c r="S36" s="62">
        <f t="shared" si="6"/>
        <v>20</v>
      </c>
    </row>
    <row r="37" spans="1:19" x14ac:dyDescent="0.3">
      <c r="A37" s="58" t="s">
        <v>528</v>
      </c>
      <c r="B37" s="59">
        <f>VLOOKUP($A37,'Return Data'!$B$7:$R$2292,3,0)</f>
        <v>0</v>
      </c>
      <c r="C37" s="60">
        <f>VLOOKUP($A37,'Return Data'!$B$7:$R$2292,4,0)</f>
        <v>0</v>
      </c>
      <c r="D37" s="60">
        <f>VLOOKUP($A37,'Return Data'!$B$7:$R$2292,10,0)</f>
        <v>0</v>
      </c>
      <c r="E37" s="61">
        <f t="shared" si="0"/>
        <v>4</v>
      </c>
      <c r="F37" s="60">
        <f>VLOOKUP($A37,'Return Data'!$B$7:$R$2292,11,0)</f>
        <v>0</v>
      </c>
      <c r="G37" s="61">
        <f t="shared" si="1"/>
        <v>2</v>
      </c>
      <c r="H37" s="60">
        <f>VLOOKUP($A37,'Return Data'!$B$7:$R$2292,12,0)</f>
        <v>0</v>
      </c>
      <c r="I37" s="61">
        <f t="shared" si="2"/>
        <v>3</v>
      </c>
      <c r="J37" s="60">
        <f>VLOOKUP($A37,'Return Data'!$B$7:$R$2292,13,0)</f>
        <v>0</v>
      </c>
      <c r="K37" s="61">
        <f t="shared" si="3"/>
        <v>27</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44764</v>
      </c>
      <c r="C38" s="60">
        <f>VLOOKUP($A38,'Return Data'!$B$7:$R$2292,4,0)</f>
        <v>407.69109199973599</v>
      </c>
      <c r="D38" s="60">
        <f>VLOOKUP($A38,'Return Data'!$B$7:$R$2292,10,0)</f>
        <v>0.84370000000000001</v>
      </c>
      <c r="E38" s="61">
        <f t="shared" si="0"/>
        <v>1</v>
      </c>
      <c r="F38" s="60">
        <f>VLOOKUP($A38,'Return Data'!$B$7:$R$2292,11,0)</f>
        <v>-2.6425999999999998</v>
      </c>
      <c r="G38" s="61">
        <f t="shared" si="1"/>
        <v>7</v>
      </c>
      <c r="H38" s="60">
        <f>VLOOKUP($A38,'Return Data'!$B$7:$R$2292,12,0)</f>
        <v>-3.0476000000000001</v>
      </c>
      <c r="I38" s="61">
        <f t="shared" si="2"/>
        <v>8</v>
      </c>
      <c r="J38" s="60">
        <f>VLOOKUP($A38,'Return Data'!$B$7:$R$2292,13,0)</f>
        <v>6.6623000000000001</v>
      </c>
      <c r="K38" s="61">
        <f t="shared" si="3"/>
        <v>5</v>
      </c>
      <c r="L38" s="60">
        <f>VLOOKUP($A38,'Return Data'!$B$7:$R$2292,17,0)</f>
        <v>20.603000000000002</v>
      </c>
      <c r="M38" s="61">
        <f t="shared" si="4"/>
        <v>14</v>
      </c>
      <c r="N38" s="60">
        <f>VLOOKUP($A38,'Return Data'!$B$7:$R$2292,14,0)</f>
        <v>12.3423</v>
      </c>
      <c r="O38" s="61">
        <f t="shared" si="8"/>
        <v>18</v>
      </c>
      <c r="P38" s="60">
        <f>VLOOKUP($A38,'Return Data'!$B$7:$R$2292,15,0)</f>
        <v>8.1298999999999992</v>
      </c>
      <c r="Q38" s="61">
        <f t="shared" si="9"/>
        <v>16</v>
      </c>
      <c r="R38" s="60">
        <f>VLOOKUP($A38,'Return Data'!$B$7:$R$2292,16,0)</f>
        <v>14.835100000000001</v>
      </c>
      <c r="S38" s="62">
        <f t="shared" si="6"/>
        <v>5</v>
      </c>
    </row>
    <row r="39" spans="1:19" x14ac:dyDescent="0.3">
      <c r="A39" s="58" t="s">
        <v>533</v>
      </c>
      <c r="B39" s="59">
        <f>VLOOKUP($A39,'Return Data'!$B$7:$R$2292,3,0)</f>
        <v>44764</v>
      </c>
      <c r="C39" s="60">
        <f>VLOOKUP($A39,'Return Data'!$B$7:$R$2292,4,0)</f>
        <v>253.42925665585801</v>
      </c>
      <c r="D39" s="60">
        <f>VLOOKUP($A39,'Return Data'!$B$7:$R$2292,10,0)</f>
        <v>0.70589999999999997</v>
      </c>
      <c r="E39" s="61">
        <f t="shared" si="0"/>
        <v>2</v>
      </c>
      <c r="F39" s="60">
        <f>VLOOKUP($A39,'Return Data'!$B$7:$R$2292,11,0)</f>
        <v>-1.8387</v>
      </c>
      <c r="G39" s="61">
        <f t="shared" si="1"/>
        <v>5</v>
      </c>
      <c r="H39" s="60">
        <f>VLOOKUP($A39,'Return Data'!$B$7:$R$2292,12,0)</f>
        <v>-3.3563000000000001</v>
      </c>
      <c r="I39" s="61">
        <f t="shared" si="2"/>
        <v>9</v>
      </c>
      <c r="J39" s="60">
        <f>VLOOKUP($A39,'Return Data'!$B$7:$R$2292,13,0)</f>
        <v>6.6756000000000002</v>
      </c>
      <c r="K39" s="61">
        <f t="shared" si="3"/>
        <v>4</v>
      </c>
      <c r="L39" s="60">
        <f>VLOOKUP($A39,'Return Data'!$B$7:$R$2292,17,0)</f>
        <v>24.608699999999999</v>
      </c>
      <c r="M39" s="61">
        <f t="shared" si="4"/>
        <v>5</v>
      </c>
      <c r="N39" s="60">
        <f>VLOOKUP($A39,'Return Data'!$B$7:$R$2292,14,0)</f>
        <v>14.4465</v>
      </c>
      <c r="O39" s="61">
        <f t="shared" si="8"/>
        <v>9</v>
      </c>
      <c r="P39" s="60">
        <f>VLOOKUP($A39,'Return Data'!$B$7:$R$2292,15,0)</f>
        <v>8.782</v>
      </c>
      <c r="Q39" s="61">
        <f t="shared" si="9"/>
        <v>13</v>
      </c>
      <c r="R39" s="60">
        <f>VLOOKUP($A39,'Return Data'!$B$7:$R$2292,16,0)</f>
        <v>12.4398</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-2.0581375</v>
      </c>
      <c r="E41" s="69"/>
      <c r="F41" s="70">
        <f>AVERAGE(F8:F39)</f>
        <v>-4.2879999999999994</v>
      </c>
      <c r="G41" s="69"/>
      <c r="H41" s="70">
        <f>AVERAGE(H8:H39)</f>
        <v>-4.8868468749999989</v>
      </c>
      <c r="I41" s="69"/>
      <c r="J41" s="70">
        <f>AVERAGE(J8:J39)</f>
        <v>3.2210999999999999</v>
      </c>
      <c r="K41" s="69"/>
      <c r="L41" s="70">
        <f>AVERAGE(L8:L39)</f>
        <v>20.051484374999998</v>
      </c>
      <c r="M41" s="69"/>
      <c r="N41" s="70">
        <f>AVERAGE(N8:N39)</f>
        <v>13.163841935483871</v>
      </c>
      <c r="O41" s="69"/>
      <c r="P41" s="70">
        <f>AVERAGE(P8:P39)</f>
        <v>8.8298639999999988</v>
      </c>
      <c r="Q41" s="69"/>
      <c r="R41" s="70">
        <f>AVERAGE(R8:R39)</f>
        <v>11.622384374999999</v>
      </c>
      <c r="S41" s="71"/>
    </row>
    <row r="42" spans="1:19" x14ac:dyDescent="0.3">
      <c r="A42" s="68" t="s">
        <v>28</v>
      </c>
      <c r="B42" s="69"/>
      <c r="C42" s="69"/>
      <c r="D42" s="70">
        <f>MIN(D8:D39)</f>
        <v>-8.9939999999999998</v>
      </c>
      <c r="E42" s="69"/>
      <c r="F42" s="70">
        <f>MIN(F8:F39)</f>
        <v>-11.594200000000001</v>
      </c>
      <c r="G42" s="69"/>
      <c r="H42" s="70">
        <f>MIN(H8:H39)</f>
        <v>-11.937200000000001</v>
      </c>
      <c r="I42" s="69"/>
      <c r="J42" s="70">
        <f>MIN(J8:J39)</f>
        <v>-5.2229000000000001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0.84370000000000001</v>
      </c>
      <c r="E43" s="73"/>
      <c r="F43" s="74">
        <f>MAX(F8:F39)</f>
        <v>0.97770000000000001</v>
      </c>
      <c r="G43" s="73"/>
      <c r="H43" s="74">
        <f>MAX(H8:H39)</f>
        <v>2.4213</v>
      </c>
      <c r="I43" s="73"/>
      <c r="J43" s="74">
        <f>MAX(J8:J39)</f>
        <v>17.241700000000002</v>
      </c>
      <c r="K43" s="73"/>
      <c r="L43" s="74">
        <f>MAX(L8:L39)</f>
        <v>40.901200000000003</v>
      </c>
      <c r="M43" s="73"/>
      <c r="N43" s="74">
        <f>MAX(N8:N39)</f>
        <v>26.662299999999998</v>
      </c>
      <c r="O43" s="73"/>
      <c r="P43" s="74">
        <f>MAX(P8:P39)</f>
        <v>17.531400000000001</v>
      </c>
      <c r="Q43" s="73"/>
      <c r="R43" s="74">
        <f>MAX(R8:R39)</f>
        <v>18.337700000000002</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44764</v>
      </c>
      <c r="C8" s="60">
        <f>VLOOKUP($A8,'Return Data'!$B$7:$R$2292,4,0)</f>
        <v>55.511099999999999</v>
      </c>
      <c r="D8" s="60">
        <f>VLOOKUP($A8,'Return Data'!$B$7:$R$2292,10,0)</f>
        <v>0.18509999999999999</v>
      </c>
      <c r="E8" s="61">
        <f t="shared" ref="E8:E27" si="0">RANK(D8,D$8:D$27,0)</f>
        <v>10</v>
      </c>
      <c r="F8" s="60">
        <f>VLOOKUP($A8,'Return Data'!$B$7:$R$2292,11,0)</f>
        <v>4.6756000000000002</v>
      </c>
      <c r="G8" s="61">
        <f t="shared" ref="G8:G27" si="1">RANK(F8,F$8:F$27,0)</f>
        <v>2</v>
      </c>
      <c r="H8" s="60">
        <f>VLOOKUP($A8,'Return Data'!$B$7:$R$2292,12,0)</f>
        <v>3.8233999999999999</v>
      </c>
      <c r="I8" s="61">
        <f t="shared" ref="I8:I27" si="2">RANK(H8,H$8:H$27,0)</f>
        <v>2</v>
      </c>
      <c r="J8" s="60">
        <f>VLOOKUP($A8,'Return Data'!$B$7:$R$2292,13,0)</f>
        <v>7.1536999999999997</v>
      </c>
      <c r="K8" s="61">
        <f t="shared" ref="K8:K27" si="3">RANK(J8,J$8:J$27,0)</f>
        <v>5</v>
      </c>
      <c r="L8" s="60">
        <f>VLOOKUP($A8,'Return Data'!$B$7:$R$2292,17,0)</f>
        <v>14.874000000000001</v>
      </c>
      <c r="M8" s="61">
        <f t="shared" ref="M8:M25" si="4">RANK(L8,L$8:L$27,0)</f>
        <v>2</v>
      </c>
      <c r="N8" s="60">
        <f>VLOOKUP($A8,'Return Data'!$B$7:$R$2292,14,0)</f>
        <v>10.0359</v>
      </c>
      <c r="O8" s="61">
        <f t="shared" ref="O8:O25" si="5">RANK(N8,N$8:N$27,0)</f>
        <v>5</v>
      </c>
      <c r="P8" s="60">
        <f>VLOOKUP($A8,'Return Data'!$B$7:$R$2292,15,0)</f>
        <v>6.9611999999999998</v>
      </c>
      <c r="Q8" s="61">
        <f t="shared" ref="Q8:Q25" si="6">RANK(P8,P$8:P$27,0)</f>
        <v>9</v>
      </c>
      <c r="R8" s="60">
        <f>VLOOKUP($A8,'Return Data'!$B$7:$R$2292,16,0)</f>
        <v>10.739800000000001</v>
      </c>
      <c r="S8" s="62">
        <f t="shared" ref="S8:S27" si="7">RANK(R8,R$8:R$27,0)</f>
        <v>1</v>
      </c>
    </row>
    <row r="9" spans="1:20" x14ac:dyDescent="0.3">
      <c r="A9" s="58" t="s">
        <v>1510</v>
      </c>
      <c r="B9" s="59">
        <f>VLOOKUP($A9,'Return Data'!$B$7:$R$2292,3,0)</f>
        <v>44764</v>
      </c>
      <c r="C9" s="60">
        <f>VLOOKUP($A9,'Return Data'!$B$7:$R$2292,4,0)</f>
        <v>26.9251</v>
      </c>
      <c r="D9" s="60">
        <f>VLOOKUP($A9,'Return Data'!$B$7:$R$2292,10,0)</f>
        <v>-3.1114999999999999</v>
      </c>
      <c r="E9" s="61">
        <f t="shared" si="0"/>
        <v>19</v>
      </c>
      <c r="F9" s="60">
        <f>VLOOKUP($A9,'Return Data'!$B$7:$R$2292,11,0)</f>
        <v>-3.6943999999999999</v>
      </c>
      <c r="G9" s="61">
        <f t="shared" si="1"/>
        <v>19</v>
      </c>
      <c r="H9" s="60">
        <f>VLOOKUP($A9,'Return Data'!$B$7:$R$2292,12,0)</f>
        <v>-0.98529999999999995</v>
      </c>
      <c r="I9" s="61">
        <f t="shared" si="2"/>
        <v>18</v>
      </c>
      <c r="J9" s="60">
        <f>VLOOKUP($A9,'Return Data'!$B$7:$R$2292,13,0)</f>
        <v>3.4824999999999999</v>
      </c>
      <c r="K9" s="61">
        <f t="shared" si="3"/>
        <v>15</v>
      </c>
      <c r="L9" s="60">
        <f>VLOOKUP($A9,'Return Data'!$B$7:$R$2292,17,0)</f>
        <v>9.7629000000000001</v>
      </c>
      <c r="M9" s="61">
        <f t="shared" si="4"/>
        <v>10</v>
      </c>
      <c r="N9" s="60">
        <f>VLOOKUP($A9,'Return Data'!$B$7:$R$2292,14,0)</f>
        <v>10.0251</v>
      </c>
      <c r="O9" s="61">
        <f t="shared" si="5"/>
        <v>6</v>
      </c>
      <c r="P9" s="60">
        <f>VLOOKUP($A9,'Return Data'!$B$7:$R$2292,15,0)</f>
        <v>7.2523999999999997</v>
      </c>
      <c r="Q9" s="61">
        <f t="shared" si="6"/>
        <v>6</v>
      </c>
      <c r="R9" s="60">
        <f>VLOOKUP($A9,'Return Data'!$B$7:$R$2292,16,0)</f>
        <v>9.0490999999999993</v>
      </c>
      <c r="S9" s="62">
        <f t="shared" si="7"/>
        <v>9</v>
      </c>
    </row>
    <row r="10" spans="1:20" x14ac:dyDescent="0.3">
      <c r="A10" s="58" t="s">
        <v>1963</v>
      </c>
      <c r="B10" s="59">
        <f>VLOOKUP($A10,'Return Data'!$B$7:$R$2292,3,0)</f>
        <v>44764</v>
      </c>
      <c r="C10" s="60">
        <f>VLOOKUP($A10,'Return Data'!$B$7:$R$2292,4,0)</f>
        <v>40.304900000000004</v>
      </c>
      <c r="D10" s="60">
        <f>VLOOKUP($A10,'Return Data'!$B$7:$R$2292,10,0)</f>
        <v>0.53610000000000002</v>
      </c>
      <c r="E10" s="61">
        <f t="shared" si="0"/>
        <v>8</v>
      </c>
      <c r="F10" s="60">
        <f>VLOOKUP($A10,'Return Data'!$B$7:$R$2292,11,0)</f>
        <v>-0.38840000000000002</v>
      </c>
      <c r="G10" s="61">
        <f t="shared" si="1"/>
        <v>12</v>
      </c>
      <c r="H10" s="60">
        <f>VLOOKUP($A10,'Return Data'!$B$7:$R$2292,12,0)</f>
        <v>-8.0199999999999994E-2</v>
      </c>
      <c r="I10" s="61">
        <f t="shared" si="2"/>
        <v>12</v>
      </c>
      <c r="J10" s="60">
        <f>VLOOKUP($A10,'Return Data'!$B$7:$R$2292,13,0)</f>
        <v>3.6078000000000001</v>
      </c>
      <c r="K10" s="61">
        <f t="shared" si="3"/>
        <v>14</v>
      </c>
      <c r="L10" s="60">
        <f>VLOOKUP($A10,'Return Data'!$B$7:$R$2292,17,0)</f>
        <v>7.5064000000000002</v>
      </c>
      <c r="M10" s="61">
        <f t="shared" si="4"/>
        <v>15</v>
      </c>
      <c r="N10" s="60">
        <f>VLOOKUP($A10,'Return Data'!$B$7:$R$2292,14,0)</f>
        <v>7.8493000000000004</v>
      </c>
      <c r="O10" s="61">
        <f t="shared" si="5"/>
        <v>13</v>
      </c>
      <c r="P10" s="60">
        <f>VLOOKUP($A10,'Return Data'!$B$7:$R$2292,15,0)</f>
        <v>7.4755000000000003</v>
      </c>
      <c r="Q10" s="61">
        <f t="shared" si="6"/>
        <v>5</v>
      </c>
      <c r="R10" s="60">
        <f>VLOOKUP($A10,'Return Data'!$B$7:$R$2292,16,0)</f>
        <v>9.3744999999999994</v>
      </c>
      <c r="S10" s="62">
        <f t="shared" si="7"/>
        <v>8</v>
      </c>
    </row>
    <row r="11" spans="1:20" x14ac:dyDescent="0.3">
      <c r="A11" s="58" t="s">
        <v>2019</v>
      </c>
      <c r="B11" s="59">
        <f>VLOOKUP($A11,'Return Data'!$B$7:$R$2292,3,0)</f>
        <v>44764</v>
      </c>
      <c r="C11" s="60">
        <f>VLOOKUP($A11,'Return Data'!$B$7:$R$2292,4,0)</f>
        <v>28.484400000000001</v>
      </c>
      <c r="D11" s="60">
        <f>VLOOKUP($A11,'Return Data'!$B$7:$R$2292,10,0)</f>
        <v>-1.7134</v>
      </c>
      <c r="E11" s="61">
        <f t="shared" si="0"/>
        <v>18</v>
      </c>
      <c r="F11" s="60">
        <f>VLOOKUP($A11,'Return Data'!$B$7:$R$2292,11,0)</f>
        <v>34.8645</v>
      </c>
      <c r="G11" s="61">
        <f t="shared" si="1"/>
        <v>1</v>
      </c>
      <c r="H11" s="60">
        <f>VLOOKUP($A11,'Return Data'!$B$7:$R$2292,12,0)</f>
        <v>25.488499999999998</v>
      </c>
      <c r="I11" s="61">
        <f t="shared" si="2"/>
        <v>1</v>
      </c>
      <c r="J11" s="60">
        <f>VLOOKUP($A11,'Return Data'!$B$7:$R$2292,13,0)</f>
        <v>22.040600000000001</v>
      </c>
      <c r="K11" s="61">
        <f t="shared" si="3"/>
        <v>1</v>
      </c>
      <c r="L11" s="60">
        <f>VLOOKUP($A11,'Return Data'!$B$7:$R$2292,17,0)</f>
        <v>18.4678</v>
      </c>
      <c r="M11" s="61">
        <f t="shared" si="4"/>
        <v>1</v>
      </c>
      <c r="N11" s="60">
        <f>VLOOKUP($A11,'Return Data'!$B$7:$R$2292,14,0)</f>
        <v>14.689500000000001</v>
      </c>
      <c r="O11" s="61">
        <f t="shared" si="5"/>
        <v>1</v>
      </c>
      <c r="P11" s="60">
        <f>VLOOKUP($A11,'Return Data'!$B$7:$R$2292,15,0)</f>
        <v>6.8667999999999996</v>
      </c>
      <c r="Q11" s="61">
        <f t="shared" si="6"/>
        <v>10</v>
      </c>
      <c r="R11" s="60">
        <f>VLOOKUP($A11,'Return Data'!$B$7:$R$2292,16,0)</f>
        <v>8.5350999999999999</v>
      </c>
      <c r="S11" s="62">
        <f t="shared" si="7"/>
        <v>11</v>
      </c>
    </row>
    <row r="12" spans="1:20" x14ac:dyDescent="0.3">
      <c r="A12" s="58" t="s">
        <v>1512</v>
      </c>
      <c r="B12" s="59">
        <f>VLOOKUP($A12,'Return Data'!$B$7:$R$2292,3,0)</f>
        <v>44764</v>
      </c>
      <c r="C12" s="60">
        <f>VLOOKUP($A12,'Return Data'!$B$7:$R$2292,4,0)</f>
        <v>83.016900000000007</v>
      </c>
      <c r="D12" s="60">
        <f>VLOOKUP($A12,'Return Data'!$B$7:$R$2292,10,0)</f>
        <v>-0.31430000000000002</v>
      </c>
      <c r="E12" s="61">
        <f t="shared" si="0"/>
        <v>12</v>
      </c>
      <c r="F12" s="60">
        <f>VLOOKUP($A12,'Return Data'!$B$7:$R$2292,11,0)</f>
        <v>-0.62160000000000004</v>
      </c>
      <c r="G12" s="61">
        <f t="shared" si="1"/>
        <v>14</v>
      </c>
      <c r="H12" s="60">
        <f>VLOOKUP($A12,'Return Data'!$B$7:$R$2292,12,0)</f>
        <v>0.68279999999999996</v>
      </c>
      <c r="I12" s="61">
        <f t="shared" si="2"/>
        <v>7</v>
      </c>
      <c r="J12" s="60">
        <f>VLOOKUP($A12,'Return Data'!$B$7:$R$2292,13,0)</f>
        <v>3.9051999999999998</v>
      </c>
      <c r="K12" s="61">
        <f t="shared" si="3"/>
        <v>12</v>
      </c>
      <c r="L12" s="60">
        <f>VLOOKUP($A12,'Return Data'!$B$7:$R$2292,17,0)</f>
        <v>9.782</v>
      </c>
      <c r="M12" s="61">
        <f t="shared" si="4"/>
        <v>9</v>
      </c>
      <c r="N12" s="60">
        <f>VLOOKUP($A12,'Return Data'!$B$7:$R$2292,14,0)</f>
        <v>10.560700000000001</v>
      </c>
      <c r="O12" s="61">
        <f t="shared" si="5"/>
        <v>4</v>
      </c>
      <c r="P12" s="60">
        <f>VLOOKUP($A12,'Return Data'!$B$7:$R$2292,15,0)</f>
        <v>8.6267999999999994</v>
      </c>
      <c r="Q12" s="61">
        <f t="shared" si="6"/>
        <v>2</v>
      </c>
      <c r="R12" s="60">
        <f>VLOOKUP($A12,'Return Data'!$B$7:$R$2292,16,0)</f>
        <v>9.7711000000000006</v>
      </c>
      <c r="S12" s="62">
        <f t="shared" si="7"/>
        <v>4</v>
      </c>
    </row>
    <row r="13" spans="1:20" x14ac:dyDescent="0.3">
      <c r="A13" s="58" t="s">
        <v>1513</v>
      </c>
      <c r="B13" s="59">
        <f>VLOOKUP($A13,'Return Data'!$B$7:$R$2292,3,0)</f>
        <v>44764</v>
      </c>
      <c r="C13" s="60">
        <f>VLOOKUP($A13,'Return Data'!$B$7:$R$2292,4,0)</f>
        <v>48.4009</v>
      </c>
      <c r="D13" s="60">
        <f>VLOOKUP($A13,'Return Data'!$B$7:$R$2292,10,0)</f>
        <v>-0.71309999999999996</v>
      </c>
      <c r="E13" s="61">
        <f t="shared" si="0"/>
        <v>13</v>
      </c>
      <c r="F13" s="60">
        <f>VLOOKUP($A13,'Return Data'!$B$7:$R$2292,11,0)</f>
        <v>0.71189999999999998</v>
      </c>
      <c r="G13" s="61">
        <f t="shared" si="1"/>
        <v>5</v>
      </c>
      <c r="H13" s="60">
        <f>VLOOKUP($A13,'Return Data'!$B$7:$R$2292,12,0)</f>
        <v>0.91669999999999996</v>
      </c>
      <c r="I13" s="61">
        <f t="shared" si="2"/>
        <v>6</v>
      </c>
      <c r="J13" s="60">
        <f>VLOOKUP($A13,'Return Data'!$B$7:$R$2292,13,0)</f>
        <v>2.8896000000000002</v>
      </c>
      <c r="K13" s="61">
        <f t="shared" si="3"/>
        <v>17</v>
      </c>
      <c r="L13" s="60">
        <f>VLOOKUP($A13,'Return Data'!$B$7:$R$2292,17,0)</f>
        <v>9.2553999999999998</v>
      </c>
      <c r="M13" s="61">
        <f t="shared" si="4"/>
        <v>12</v>
      </c>
      <c r="N13" s="60">
        <f>VLOOKUP($A13,'Return Data'!$B$7:$R$2292,14,0)</f>
        <v>8.7295999999999996</v>
      </c>
      <c r="O13" s="61">
        <f t="shared" si="5"/>
        <v>11</v>
      </c>
      <c r="P13" s="60">
        <f>VLOOKUP($A13,'Return Data'!$B$7:$R$2292,15,0)</f>
        <v>5.8623000000000003</v>
      </c>
      <c r="Q13" s="61">
        <f t="shared" si="6"/>
        <v>17</v>
      </c>
      <c r="R13" s="60">
        <f>VLOOKUP($A13,'Return Data'!$B$7:$R$2292,16,0)</f>
        <v>8.2286999999999999</v>
      </c>
      <c r="S13" s="62">
        <f t="shared" si="7"/>
        <v>15</v>
      </c>
    </row>
    <row r="14" spans="1:20" x14ac:dyDescent="0.3">
      <c r="A14" s="58" t="s">
        <v>1514</v>
      </c>
      <c r="B14" s="59">
        <f>VLOOKUP($A14,'Return Data'!$B$7:$R$2292,3,0)</f>
        <v>44764</v>
      </c>
      <c r="C14" s="60">
        <f>VLOOKUP($A14,'Return Data'!$B$7:$R$2292,4,0)</f>
        <v>72.887799999999999</v>
      </c>
      <c r="D14" s="60">
        <f>VLOOKUP($A14,'Return Data'!$B$7:$R$2292,10,0)</f>
        <v>0.64429999999999998</v>
      </c>
      <c r="E14" s="61">
        <f t="shared" si="0"/>
        <v>6</v>
      </c>
      <c r="F14" s="60">
        <f>VLOOKUP($A14,'Return Data'!$B$7:$R$2292,11,0)</f>
        <v>-0.29449999999999998</v>
      </c>
      <c r="G14" s="61">
        <f t="shared" si="1"/>
        <v>11</v>
      </c>
      <c r="H14" s="60">
        <f>VLOOKUP($A14,'Return Data'!$B$7:$R$2292,12,0)</f>
        <v>-0.2298</v>
      </c>
      <c r="I14" s="61">
        <f t="shared" si="2"/>
        <v>14</v>
      </c>
      <c r="J14" s="60">
        <f>VLOOKUP($A14,'Return Data'!$B$7:$R$2292,13,0)</f>
        <v>3.0543999999999998</v>
      </c>
      <c r="K14" s="61">
        <f t="shared" si="3"/>
        <v>16</v>
      </c>
      <c r="L14" s="60">
        <f>VLOOKUP($A14,'Return Data'!$B$7:$R$2292,17,0)</f>
        <v>8.1359999999999992</v>
      </c>
      <c r="M14" s="61">
        <f t="shared" si="4"/>
        <v>14</v>
      </c>
      <c r="N14" s="60">
        <f>VLOOKUP($A14,'Return Data'!$B$7:$R$2292,14,0)</f>
        <v>7.1920000000000002</v>
      </c>
      <c r="O14" s="61">
        <f t="shared" si="5"/>
        <v>15</v>
      </c>
      <c r="P14" s="60">
        <f>VLOOKUP($A14,'Return Data'!$B$7:$R$2292,15,0)</f>
        <v>6.2134999999999998</v>
      </c>
      <c r="Q14" s="61">
        <f t="shared" si="6"/>
        <v>14</v>
      </c>
      <c r="R14" s="60">
        <f>VLOOKUP($A14,'Return Data'!$B$7:$R$2292,16,0)</f>
        <v>8.8308</v>
      </c>
      <c r="S14" s="62">
        <f t="shared" si="7"/>
        <v>10</v>
      </c>
    </row>
    <row r="15" spans="1:20" x14ac:dyDescent="0.3">
      <c r="A15" s="58" t="s">
        <v>1516</v>
      </c>
      <c r="B15" s="59">
        <f>VLOOKUP($A15,'Return Data'!$B$7:$R$2292,3,0)</f>
        <v>44764</v>
      </c>
      <c r="C15" s="60">
        <f>VLOOKUP($A15,'Return Data'!$B$7:$R$2292,4,0)</f>
        <v>62.5381</v>
      </c>
      <c r="D15" s="60">
        <f>VLOOKUP($A15,'Return Data'!$B$7:$R$2292,10,0)</f>
        <v>-1.5499000000000001</v>
      </c>
      <c r="E15" s="61">
        <f t="shared" si="0"/>
        <v>17</v>
      </c>
      <c r="F15" s="60">
        <f>VLOOKUP($A15,'Return Data'!$B$7:$R$2292,11,0)</f>
        <v>0.54790000000000005</v>
      </c>
      <c r="G15" s="61">
        <f t="shared" si="1"/>
        <v>6</v>
      </c>
      <c r="H15" s="60">
        <f>VLOOKUP($A15,'Return Data'!$B$7:$R$2292,12,0)</f>
        <v>0.31890000000000002</v>
      </c>
      <c r="I15" s="61">
        <f t="shared" si="2"/>
        <v>10</v>
      </c>
      <c r="J15" s="60">
        <f>VLOOKUP($A15,'Return Data'!$B$7:$R$2292,13,0)</f>
        <v>4.7249999999999996</v>
      </c>
      <c r="K15" s="61">
        <f t="shared" si="3"/>
        <v>9</v>
      </c>
      <c r="L15" s="60">
        <f>VLOOKUP($A15,'Return Data'!$B$7:$R$2292,17,0)</f>
        <v>12.304399999999999</v>
      </c>
      <c r="M15" s="61">
        <f t="shared" si="4"/>
        <v>6</v>
      </c>
      <c r="N15" s="60">
        <f>VLOOKUP($A15,'Return Data'!$B$7:$R$2292,14,0)</f>
        <v>9.2011000000000003</v>
      </c>
      <c r="O15" s="61">
        <f t="shared" si="5"/>
        <v>8</v>
      </c>
      <c r="P15" s="60">
        <f>VLOOKUP($A15,'Return Data'!$B$7:$R$2292,15,0)</f>
        <v>6.9617000000000004</v>
      </c>
      <c r="Q15" s="61">
        <f t="shared" si="6"/>
        <v>8</v>
      </c>
      <c r="R15" s="60">
        <f>VLOOKUP($A15,'Return Data'!$B$7:$R$2292,16,0)</f>
        <v>9.4093</v>
      </c>
      <c r="S15" s="62">
        <f t="shared" si="7"/>
        <v>7</v>
      </c>
    </row>
    <row r="16" spans="1:20" x14ac:dyDescent="0.3">
      <c r="A16" s="58" t="s">
        <v>1517</v>
      </c>
      <c r="B16" s="59">
        <f>VLOOKUP($A16,'Return Data'!$B$7:$R$2292,3,0)</f>
        <v>44764</v>
      </c>
      <c r="C16" s="60">
        <f>VLOOKUP($A16,'Return Data'!$B$7:$R$2292,4,0)</f>
        <v>49.433500000000002</v>
      </c>
      <c r="D16" s="60">
        <f>VLOOKUP($A16,'Return Data'!$B$7:$R$2292,10,0)</f>
        <v>-0.74350000000000005</v>
      </c>
      <c r="E16" s="61">
        <f t="shared" si="0"/>
        <v>14</v>
      </c>
      <c r="F16" s="60">
        <f>VLOOKUP($A16,'Return Data'!$B$7:$R$2292,11,0)</f>
        <v>-2.7698</v>
      </c>
      <c r="G16" s="61">
        <f t="shared" si="1"/>
        <v>18</v>
      </c>
      <c r="H16" s="60">
        <f>VLOOKUP($A16,'Return Data'!$B$7:$R$2292,12,0)</f>
        <v>-1.3324</v>
      </c>
      <c r="I16" s="61">
        <f t="shared" si="2"/>
        <v>19</v>
      </c>
      <c r="J16" s="60">
        <f>VLOOKUP($A16,'Return Data'!$B$7:$R$2292,13,0)</f>
        <v>3.8822000000000001</v>
      </c>
      <c r="K16" s="61">
        <f t="shared" si="3"/>
        <v>13</v>
      </c>
      <c r="L16" s="60">
        <f>VLOOKUP($A16,'Return Data'!$B$7:$R$2292,17,0)</f>
        <v>8.4331999999999994</v>
      </c>
      <c r="M16" s="61">
        <f t="shared" si="4"/>
        <v>13</v>
      </c>
      <c r="N16" s="60">
        <f>VLOOKUP($A16,'Return Data'!$B$7:$R$2292,14,0)</f>
        <v>8.3414999999999999</v>
      </c>
      <c r="O16" s="61">
        <f t="shared" si="5"/>
        <v>12</v>
      </c>
      <c r="P16" s="60">
        <f>VLOOKUP($A16,'Return Data'!$B$7:$R$2292,15,0)</f>
        <v>6.5769000000000002</v>
      </c>
      <c r="Q16" s="61">
        <f t="shared" si="6"/>
        <v>12</v>
      </c>
      <c r="R16" s="60">
        <f>VLOOKUP($A16,'Return Data'!$B$7:$R$2292,16,0)</f>
        <v>8.4878</v>
      </c>
      <c r="S16" s="62">
        <f t="shared" si="7"/>
        <v>12</v>
      </c>
    </row>
    <row r="17" spans="1:19" x14ac:dyDescent="0.3">
      <c r="A17" s="58" t="s">
        <v>1518</v>
      </c>
      <c r="B17" s="59">
        <f>VLOOKUP($A17,'Return Data'!$B$7:$R$2292,3,0)</f>
        <v>44764</v>
      </c>
      <c r="C17" s="60">
        <f>VLOOKUP($A17,'Return Data'!$B$7:$R$2292,4,0)</f>
        <v>60.226799999999997</v>
      </c>
      <c r="D17" s="60">
        <f>VLOOKUP($A17,'Return Data'!$B$7:$R$2292,10,0)</f>
        <v>2.5379999999999998</v>
      </c>
      <c r="E17" s="61">
        <f t="shared" si="0"/>
        <v>2</v>
      </c>
      <c r="F17" s="60">
        <f>VLOOKUP($A17,'Return Data'!$B$7:$R$2292,11,0)</f>
        <v>1.7514000000000001</v>
      </c>
      <c r="G17" s="61">
        <f t="shared" si="1"/>
        <v>4</v>
      </c>
      <c r="H17" s="60">
        <f>VLOOKUP($A17,'Return Data'!$B$7:$R$2292,12,0)</f>
        <v>2.3488000000000002</v>
      </c>
      <c r="I17" s="61">
        <f t="shared" si="2"/>
        <v>5</v>
      </c>
      <c r="J17" s="60">
        <f>VLOOKUP($A17,'Return Data'!$B$7:$R$2292,13,0)</f>
        <v>7.4569000000000001</v>
      </c>
      <c r="K17" s="61">
        <f t="shared" si="3"/>
        <v>4</v>
      </c>
      <c r="L17" s="60">
        <f>VLOOKUP($A17,'Return Data'!$B$7:$R$2292,17,0)</f>
        <v>10.523</v>
      </c>
      <c r="M17" s="61">
        <f t="shared" si="4"/>
        <v>7</v>
      </c>
      <c r="N17" s="60">
        <f>VLOOKUP($A17,'Return Data'!$B$7:$R$2292,14,0)</f>
        <v>9.8028999999999993</v>
      </c>
      <c r="O17" s="61">
        <f t="shared" si="5"/>
        <v>7</v>
      </c>
      <c r="P17" s="60">
        <f>VLOOKUP($A17,'Return Data'!$B$7:$R$2292,15,0)</f>
        <v>8.6210000000000004</v>
      </c>
      <c r="Q17" s="61">
        <f t="shared" si="6"/>
        <v>3</v>
      </c>
      <c r="R17" s="60">
        <f>VLOOKUP($A17,'Return Data'!$B$7:$R$2292,16,0)</f>
        <v>10.5898</v>
      </c>
      <c r="S17" s="62">
        <f t="shared" si="7"/>
        <v>2</v>
      </c>
    </row>
    <row r="18" spans="1:19" x14ac:dyDescent="0.3">
      <c r="A18" s="58" t="s">
        <v>1519</v>
      </c>
      <c r="B18" s="59">
        <f>VLOOKUP($A18,'Return Data'!$B$7:$R$2292,3,0)</f>
        <v>44764</v>
      </c>
      <c r="C18" s="60">
        <f>VLOOKUP($A18,'Return Data'!$B$7:$R$2292,4,0)</f>
        <v>27.9148</v>
      </c>
      <c r="D18" s="60">
        <f>VLOOKUP($A18,'Return Data'!$B$7:$R$2292,10,0)</f>
        <v>-0.89319999999999999</v>
      </c>
      <c r="E18" s="61">
        <f t="shared" si="0"/>
        <v>15</v>
      </c>
      <c r="F18" s="60">
        <f>VLOOKUP($A18,'Return Data'!$B$7:$R$2292,11,0)</f>
        <v>-2.3502000000000001</v>
      </c>
      <c r="G18" s="61">
        <f t="shared" si="1"/>
        <v>17</v>
      </c>
      <c r="H18" s="60">
        <f>VLOOKUP($A18,'Return Data'!$B$7:$R$2292,12,0)</f>
        <v>-1.5878000000000001</v>
      </c>
      <c r="I18" s="61">
        <f t="shared" si="2"/>
        <v>20</v>
      </c>
      <c r="J18" s="60">
        <f>VLOOKUP($A18,'Return Data'!$B$7:$R$2292,13,0)</f>
        <v>2.4013</v>
      </c>
      <c r="K18" s="61">
        <f t="shared" si="3"/>
        <v>19</v>
      </c>
      <c r="L18" s="60">
        <f>VLOOKUP($A18,'Return Data'!$B$7:$R$2292,17,0)</f>
        <v>6.3217999999999996</v>
      </c>
      <c r="M18" s="61">
        <f t="shared" si="4"/>
        <v>18</v>
      </c>
      <c r="N18" s="60">
        <f>VLOOKUP($A18,'Return Data'!$B$7:$R$2292,14,0)</f>
        <v>6.625</v>
      </c>
      <c r="O18" s="61">
        <f t="shared" si="5"/>
        <v>17</v>
      </c>
      <c r="P18" s="60">
        <f>VLOOKUP($A18,'Return Data'!$B$7:$R$2292,15,0)</f>
        <v>5.8625999999999996</v>
      </c>
      <c r="Q18" s="61">
        <f t="shared" si="6"/>
        <v>16</v>
      </c>
      <c r="R18" s="60">
        <f>VLOOKUP($A18,'Return Data'!$B$7:$R$2292,16,0)</f>
        <v>8.4002999999999997</v>
      </c>
      <c r="S18" s="62">
        <f t="shared" si="7"/>
        <v>13</v>
      </c>
    </row>
    <row r="19" spans="1:19" x14ac:dyDescent="0.3">
      <c r="A19" s="58" t="s">
        <v>1521</v>
      </c>
      <c r="B19" s="59">
        <f>VLOOKUP($A19,'Return Data'!$B$7:$R$2292,3,0)</f>
        <v>44764</v>
      </c>
      <c r="C19" s="60">
        <f>VLOOKUP($A19,'Return Data'!$B$7:$R$2292,4,0)</f>
        <v>47.468600000000002</v>
      </c>
      <c r="D19" s="60">
        <f>VLOOKUP($A19,'Return Data'!$B$7:$R$2292,10,0)</f>
        <v>0.87480000000000002</v>
      </c>
      <c r="E19" s="61">
        <f t="shared" si="0"/>
        <v>5</v>
      </c>
      <c r="F19" s="60">
        <f>VLOOKUP($A19,'Return Data'!$B$7:$R$2292,11,0)</f>
        <v>-5.1999999999999998E-2</v>
      </c>
      <c r="G19" s="61">
        <f t="shared" si="1"/>
        <v>9</v>
      </c>
      <c r="H19" s="60">
        <f>VLOOKUP($A19,'Return Data'!$B$7:$R$2292,12,0)</f>
        <v>0.64700000000000002</v>
      </c>
      <c r="I19" s="61">
        <f t="shared" si="2"/>
        <v>8</v>
      </c>
      <c r="J19" s="60">
        <f>VLOOKUP($A19,'Return Data'!$B$7:$R$2292,13,0)</f>
        <v>6.4428000000000001</v>
      </c>
      <c r="K19" s="61">
        <f t="shared" si="3"/>
        <v>7</v>
      </c>
      <c r="L19" s="60">
        <f>VLOOKUP($A19,'Return Data'!$B$7:$R$2292,17,0)</f>
        <v>13.0655</v>
      </c>
      <c r="M19" s="61">
        <f t="shared" si="4"/>
        <v>3</v>
      </c>
      <c r="N19" s="60">
        <f>VLOOKUP($A19,'Return Data'!$B$7:$R$2292,14,0)</f>
        <v>12.0288</v>
      </c>
      <c r="O19" s="61">
        <f t="shared" si="5"/>
        <v>2</v>
      </c>
      <c r="P19" s="60">
        <f>VLOOKUP($A19,'Return Data'!$B$7:$R$2292,15,0)</f>
        <v>9.2484999999999999</v>
      </c>
      <c r="Q19" s="61">
        <f t="shared" si="6"/>
        <v>1</v>
      </c>
      <c r="R19" s="60">
        <f>VLOOKUP($A19,'Return Data'!$B$7:$R$2292,16,0)</f>
        <v>10.544700000000001</v>
      </c>
      <c r="S19" s="62">
        <f t="shared" si="7"/>
        <v>3</v>
      </c>
    </row>
    <row r="20" spans="1:19" x14ac:dyDescent="0.3">
      <c r="A20" s="58" t="s">
        <v>1522</v>
      </c>
      <c r="B20" s="59">
        <f>VLOOKUP($A20,'Return Data'!$B$7:$R$2292,3,0)</f>
        <v>44764</v>
      </c>
      <c r="C20" s="60">
        <f>VLOOKUP($A20,'Return Data'!$B$7:$R$2292,4,0)</f>
        <v>45.528700000000001</v>
      </c>
      <c r="D20" s="60">
        <f>VLOOKUP($A20,'Return Data'!$B$7:$R$2292,10,0)</f>
        <v>-5.9188000000000001</v>
      </c>
      <c r="E20" s="61">
        <f t="shared" si="0"/>
        <v>20</v>
      </c>
      <c r="F20" s="60">
        <f>VLOOKUP($A20,'Return Data'!$B$7:$R$2292,11,0)</f>
        <v>-4.5873999999999997</v>
      </c>
      <c r="G20" s="61">
        <f t="shared" si="1"/>
        <v>20</v>
      </c>
      <c r="H20" s="60">
        <f>VLOOKUP($A20,'Return Data'!$B$7:$R$2292,12,0)</f>
        <v>-0.30409999999999998</v>
      </c>
      <c r="I20" s="61">
        <f t="shared" si="2"/>
        <v>15</v>
      </c>
      <c r="J20" s="60">
        <f>VLOOKUP($A20,'Return Data'!$B$7:$R$2292,13,0)</f>
        <v>2.6993999999999998</v>
      </c>
      <c r="K20" s="61">
        <f t="shared" si="3"/>
        <v>18</v>
      </c>
      <c r="L20" s="60">
        <f>VLOOKUP($A20,'Return Data'!$B$7:$R$2292,17,0)</f>
        <v>7.3688000000000002</v>
      </c>
      <c r="M20" s="61">
        <f t="shared" si="4"/>
        <v>16</v>
      </c>
      <c r="N20" s="60">
        <f>VLOOKUP($A20,'Return Data'!$B$7:$R$2292,14,0)</f>
        <v>6.8029000000000002</v>
      </c>
      <c r="O20" s="61">
        <f t="shared" si="5"/>
        <v>16</v>
      </c>
      <c r="P20" s="60">
        <f>VLOOKUP($A20,'Return Data'!$B$7:$R$2292,15,0)</f>
        <v>6.23</v>
      </c>
      <c r="Q20" s="61">
        <f t="shared" si="6"/>
        <v>13</v>
      </c>
      <c r="R20" s="60">
        <f>VLOOKUP($A20,'Return Data'!$B$7:$R$2292,16,0)</f>
        <v>7.6917</v>
      </c>
      <c r="S20" s="62">
        <f t="shared" si="7"/>
        <v>18</v>
      </c>
    </row>
    <row r="21" spans="1:19" x14ac:dyDescent="0.3">
      <c r="A21" s="58" t="s">
        <v>1523</v>
      </c>
      <c r="B21" s="59">
        <f>VLOOKUP($A21,'Return Data'!$B$7:$R$2292,3,0)</f>
        <v>44764</v>
      </c>
      <c r="C21" s="60">
        <f>VLOOKUP($A21,'Return Data'!$B$7:$R$2292,4,0)</f>
        <v>72.287499999999994</v>
      </c>
      <c r="D21" s="60">
        <f>VLOOKUP($A21,'Return Data'!$B$7:$R$2292,10,0)</f>
        <v>3.8191000000000002</v>
      </c>
      <c r="E21" s="61">
        <f t="shared" si="0"/>
        <v>1</v>
      </c>
      <c r="F21" s="60">
        <f>VLOOKUP($A21,'Return Data'!$B$7:$R$2292,11,0)</f>
        <v>-1.0443</v>
      </c>
      <c r="G21" s="61">
        <f t="shared" si="1"/>
        <v>15</v>
      </c>
      <c r="H21" s="60">
        <f>VLOOKUP($A21,'Return Data'!$B$7:$R$2292,12,0)</f>
        <v>-0.1173</v>
      </c>
      <c r="I21" s="61">
        <f t="shared" si="2"/>
        <v>13</v>
      </c>
      <c r="J21" s="60">
        <f>VLOOKUP($A21,'Return Data'!$B$7:$R$2292,13,0)</f>
        <v>4.0358000000000001</v>
      </c>
      <c r="K21" s="61">
        <f t="shared" si="3"/>
        <v>11</v>
      </c>
      <c r="L21" s="60">
        <f>VLOOKUP($A21,'Return Data'!$B$7:$R$2292,17,0)</f>
        <v>6.2163000000000004</v>
      </c>
      <c r="M21" s="61">
        <f t="shared" si="4"/>
        <v>19</v>
      </c>
      <c r="N21" s="60">
        <f>VLOOKUP($A21,'Return Data'!$B$7:$R$2292,14,0)</f>
        <v>7.3807999999999998</v>
      </c>
      <c r="O21" s="61">
        <f t="shared" si="5"/>
        <v>14</v>
      </c>
      <c r="P21" s="60">
        <f>VLOOKUP($A21,'Return Data'!$B$7:$R$2292,15,0)</f>
        <v>6.6783000000000001</v>
      </c>
      <c r="Q21" s="61">
        <f t="shared" si="6"/>
        <v>11</v>
      </c>
      <c r="R21" s="60">
        <f>VLOOKUP($A21,'Return Data'!$B$7:$R$2292,16,0)</f>
        <v>7.7888000000000002</v>
      </c>
      <c r="S21" s="62">
        <f t="shared" si="7"/>
        <v>17</v>
      </c>
    </row>
    <row r="22" spans="1:19" x14ac:dyDescent="0.3">
      <c r="A22" s="58" t="s">
        <v>1869</v>
      </c>
      <c r="B22" s="59">
        <f>VLOOKUP($A22,'Return Data'!$B$7:$R$2292,3,0)</f>
        <v>44764</v>
      </c>
      <c r="C22" s="60">
        <f>VLOOKUP($A22,'Return Data'!$B$7:$R$2292,4,0)</f>
        <v>25.529599999999999</v>
      </c>
      <c r="D22" s="60">
        <f>VLOOKUP($A22,'Return Data'!$B$7:$R$2292,10,0)</f>
        <v>-1.3404</v>
      </c>
      <c r="E22" s="61">
        <f t="shared" si="0"/>
        <v>16</v>
      </c>
      <c r="F22" s="60">
        <f>VLOOKUP($A22,'Return Data'!$B$7:$R$2292,11,0)</f>
        <v>-0.25109999999999999</v>
      </c>
      <c r="G22" s="61">
        <f t="shared" si="1"/>
        <v>10</v>
      </c>
      <c r="H22" s="60">
        <f>VLOOKUP($A22,'Return Data'!$B$7:$R$2292,12,0)</f>
        <v>0.46350000000000002</v>
      </c>
      <c r="I22" s="61">
        <f t="shared" si="2"/>
        <v>9</v>
      </c>
      <c r="J22" s="60">
        <f>VLOOKUP($A22,'Return Data'!$B$7:$R$2292,13,0)</f>
        <v>4.0555000000000003</v>
      </c>
      <c r="K22" s="61">
        <f t="shared" si="3"/>
        <v>10</v>
      </c>
      <c r="L22" s="60">
        <f>VLOOKUP($A22,'Return Data'!$B$7:$R$2292,17,0)</f>
        <v>6.9332000000000003</v>
      </c>
      <c r="M22" s="61">
        <f t="shared" si="4"/>
        <v>17</v>
      </c>
      <c r="N22" s="60">
        <f>VLOOKUP($A22,'Return Data'!$B$7:$R$2292,14,0)</f>
        <v>6.5720000000000001</v>
      </c>
      <c r="O22" s="61">
        <f t="shared" si="5"/>
        <v>18</v>
      </c>
      <c r="P22" s="60">
        <f>VLOOKUP($A22,'Return Data'!$B$7:$R$2292,15,0)</f>
        <v>6.0728</v>
      </c>
      <c r="Q22" s="61">
        <f t="shared" si="6"/>
        <v>15</v>
      </c>
      <c r="R22" s="60">
        <f>VLOOKUP($A22,'Return Data'!$B$7:$R$2292,16,0)</f>
        <v>8.2810000000000006</v>
      </c>
      <c r="S22" s="62">
        <f t="shared" si="7"/>
        <v>14</v>
      </c>
    </row>
    <row r="23" spans="1:19" x14ac:dyDescent="0.3">
      <c r="A23" s="58" t="s">
        <v>1524</v>
      </c>
      <c r="B23" s="59">
        <f>VLOOKUP($A23,'Return Data'!$B$7:$R$2292,3,0)</f>
        <v>44764</v>
      </c>
      <c r="C23" s="60">
        <f>VLOOKUP($A23,'Return Data'!$B$7:$R$2292,4,0)</f>
        <v>48.215600000000002</v>
      </c>
      <c r="D23" s="60">
        <f>VLOOKUP($A23,'Return Data'!$B$7:$R$2292,10,0)</f>
        <v>2.3033000000000001</v>
      </c>
      <c r="E23" s="61">
        <f t="shared" si="0"/>
        <v>3</v>
      </c>
      <c r="F23" s="60">
        <f>VLOOKUP($A23,'Return Data'!$B$7:$R$2292,11,0)</f>
        <v>2.2541000000000002</v>
      </c>
      <c r="G23" s="61">
        <f t="shared" si="1"/>
        <v>3</v>
      </c>
      <c r="H23" s="60">
        <f>VLOOKUP($A23,'Return Data'!$B$7:$R$2292,12,0)</f>
        <v>3.5274999999999999</v>
      </c>
      <c r="I23" s="61">
        <f t="shared" si="2"/>
        <v>3</v>
      </c>
      <c r="J23" s="60">
        <f>VLOOKUP($A23,'Return Data'!$B$7:$R$2292,13,0)</f>
        <v>6.2469000000000001</v>
      </c>
      <c r="K23" s="61">
        <f t="shared" si="3"/>
        <v>8</v>
      </c>
      <c r="L23" s="60">
        <f>VLOOKUP($A23,'Return Data'!$B$7:$R$2292,17,0)</f>
        <v>9.4239999999999995</v>
      </c>
      <c r="M23" s="61">
        <f t="shared" si="4"/>
        <v>11</v>
      </c>
      <c r="N23" s="60">
        <f>VLOOKUP($A23,'Return Data'!$B$7:$R$2292,14,0)</f>
        <v>1.8673</v>
      </c>
      <c r="O23" s="61">
        <f t="shared" si="5"/>
        <v>19</v>
      </c>
      <c r="P23" s="60">
        <f>VLOOKUP($A23,'Return Data'!$B$7:$R$2292,15,0)</f>
        <v>2.7816000000000001</v>
      </c>
      <c r="Q23" s="61">
        <f t="shared" si="6"/>
        <v>19</v>
      </c>
      <c r="R23" s="60">
        <f>VLOOKUP($A23,'Return Data'!$B$7:$R$2292,16,0)</f>
        <v>6.9286000000000003</v>
      </c>
      <c r="S23" s="62">
        <f t="shared" si="7"/>
        <v>19</v>
      </c>
    </row>
    <row r="24" spans="1:19" x14ac:dyDescent="0.3">
      <c r="A24" s="58" t="s">
        <v>1906</v>
      </c>
      <c r="B24" s="59">
        <f>VLOOKUP($A24,'Return Data'!$B$7:$R$2292,3,0)</f>
        <v>44764</v>
      </c>
      <c r="C24" s="60">
        <f>VLOOKUP($A24,'Return Data'!$B$7:$R$2292,4,0)</f>
        <v>57.6526</v>
      </c>
      <c r="D24" s="60">
        <f>VLOOKUP($A24,'Return Data'!$B$7:$R$2292,10,0)</f>
        <v>0.52390000000000003</v>
      </c>
      <c r="E24" s="61">
        <f t="shared" si="0"/>
        <v>9</v>
      </c>
      <c r="F24" s="60">
        <f>VLOOKUP($A24,'Return Data'!$B$7:$R$2292,11,0)</f>
        <v>0.28599999999999998</v>
      </c>
      <c r="G24" s="61">
        <f t="shared" si="1"/>
        <v>7</v>
      </c>
      <c r="H24" s="60">
        <f>VLOOKUP($A24,'Return Data'!$B$7:$R$2292,12,0)</f>
        <v>2.7677999999999998</v>
      </c>
      <c r="I24" s="61">
        <f t="shared" si="2"/>
        <v>4</v>
      </c>
      <c r="J24" s="60">
        <f>VLOOKUP($A24,'Return Data'!$B$7:$R$2292,13,0)</f>
        <v>6.8238000000000003</v>
      </c>
      <c r="K24" s="61">
        <f t="shared" si="3"/>
        <v>6</v>
      </c>
      <c r="L24" s="60">
        <f>VLOOKUP($A24,'Return Data'!$B$7:$R$2292,17,0)</f>
        <v>13.0276</v>
      </c>
      <c r="M24" s="61">
        <f t="shared" si="4"/>
        <v>4</v>
      </c>
      <c r="N24" s="60">
        <f>VLOOKUP($A24,'Return Data'!$B$7:$R$2292,14,0)</f>
        <v>11.208299999999999</v>
      </c>
      <c r="O24" s="61">
        <f t="shared" si="5"/>
        <v>3</v>
      </c>
      <c r="P24" s="60">
        <f>VLOOKUP($A24,'Return Data'!$B$7:$R$2292,15,0)</f>
        <v>7.9131999999999998</v>
      </c>
      <c r="Q24" s="61">
        <f t="shared" si="6"/>
        <v>4</v>
      </c>
      <c r="R24" s="60">
        <f>VLOOKUP($A24,'Return Data'!$B$7:$R$2292,16,0)</f>
        <v>9.6900999999999993</v>
      </c>
      <c r="S24" s="62">
        <f t="shared" si="7"/>
        <v>5</v>
      </c>
    </row>
    <row r="25" spans="1:19" x14ac:dyDescent="0.3">
      <c r="A25" s="58" t="s">
        <v>1526</v>
      </c>
      <c r="B25" s="59">
        <f>VLOOKUP($A25,'Return Data'!$B$7:$R$2292,3,0)</f>
        <v>44764</v>
      </c>
      <c r="C25" s="60">
        <f>VLOOKUP($A25,'Return Data'!$B$7:$R$2292,4,0)</f>
        <v>25.156700000000001</v>
      </c>
      <c r="D25" s="60">
        <f>VLOOKUP($A25,'Return Data'!$B$7:$R$2292,10,0)</f>
        <v>0.53639999999999999</v>
      </c>
      <c r="E25" s="61">
        <f t="shared" si="0"/>
        <v>7</v>
      </c>
      <c r="F25" s="60">
        <f>VLOOKUP($A25,'Return Data'!$B$7:$R$2292,11,0)</f>
        <v>-1.1823999999999999</v>
      </c>
      <c r="G25" s="61">
        <f t="shared" si="1"/>
        <v>16</v>
      </c>
      <c r="H25" s="60">
        <f>VLOOKUP($A25,'Return Data'!$B$7:$R$2292,12,0)</f>
        <v>-0.79559999999999997</v>
      </c>
      <c r="I25" s="61">
        <f t="shared" si="2"/>
        <v>17</v>
      </c>
      <c r="J25" s="60">
        <f>VLOOKUP($A25,'Return Data'!$B$7:$R$2292,13,0)</f>
        <v>9.0408000000000008</v>
      </c>
      <c r="K25" s="61">
        <f t="shared" si="3"/>
        <v>2</v>
      </c>
      <c r="L25" s="60">
        <f>VLOOKUP($A25,'Return Data'!$B$7:$R$2292,17,0)</f>
        <v>9.8602000000000007</v>
      </c>
      <c r="M25" s="61">
        <f t="shared" si="4"/>
        <v>8</v>
      </c>
      <c r="N25" s="60">
        <f>VLOOKUP($A25,'Return Data'!$B$7:$R$2292,14,0)</f>
        <v>8.7514000000000003</v>
      </c>
      <c r="O25" s="61">
        <f t="shared" si="5"/>
        <v>10</v>
      </c>
      <c r="P25" s="60">
        <f>VLOOKUP($A25,'Return Data'!$B$7:$R$2292,15,0)</f>
        <v>5.8400999999999996</v>
      </c>
      <c r="Q25" s="61">
        <f t="shared" si="6"/>
        <v>18</v>
      </c>
      <c r="R25" s="60">
        <f>VLOOKUP($A25,'Return Data'!$B$7:$R$2292,16,0)</f>
        <v>8.0801999999999996</v>
      </c>
      <c r="S25" s="62">
        <f t="shared" si="7"/>
        <v>16</v>
      </c>
    </row>
    <row r="26" spans="1:19" x14ac:dyDescent="0.3">
      <c r="A26" s="58" t="s">
        <v>1527</v>
      </c>
      <c r="B26" s="59">
        <f>VLOOKUP($A26,'Return Data'!$B$7:$R$2292,3,0)</f>
        <v>0</v>
      </c>
      <c r="C26" s="60">
        <f>VLOOKUP($A26,'Return Data'!$B$7:$R$2292,4,0)</f>
        <v>0</v>
      </c>
      <c r="D26" s="60">
        <f>VLOOKUP($A26,'Return Data'!$B$7:$R$2292,10,0)</f>
        <v>0</v>
      </c>
      <c r="E26" s="61">
        <f t="shared" si="0"/>
        <v>11</v>
      </c>
      <c r="F26" s="60">
        <f>VLOOKUP($A26,'Return Data'!$B$7:$R$2292,11,0)</f>
        <v>0</v>
      </c>
      <c r="G26" s="61">
        <f t="shared" si="1"/>
        <v>8</v>
      </c>
      <c r="H26" s="60">
        <f>VLOOKUP($A26,'Return Data'!$B$7:$R$2292,12,0)</f>
        <v>0</v>
      </c>
      <c r="I26" s="61">
        <f t="shared" si="2"/>
        <v>11</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44764</v>
      </c>
      <c r="C27" s="60">
        <f>VLOOKUP($A27,'Return Data'!$B$7:$R$2292,4,0)</f>
        <v>54.811</v>
      </c>
      <c r="D27" s="60">
        <f>VLOOKUP($A27,'Return Data'!$B$7:$R$2292,10,0)</f>
        <v>1.1404000000000001</v>
      </c>
      <c r="E27" s="61">
        <f t="shared" si="0"/>
        <v>4</v>
      </c>
      <c r="F27" s="60">
        <f>VLOOKUP($A27,'Return Data'!$B$7:$R$2292,11,0)</f>
        <v>-0.59570000000000001</v>
      </c>
      <c r="G27" s="61">
        <f t="shared" si="1"/>
        <v>13</v>
      </c>
      <c r="H27" s="60">
        <f>VLOOKUP($A27,'Return Data'!$B$7:$R$2292,12,0)</f>
        <v>-0.59250000000000003</v>
      </c>
      <c r="I27" s="61">
        <f t="shared" si="2"/>
        <v>16</v>
      </c>
      <c r="J27" s="60">
        <f>VLOOKUP($A27,'Return Data'!$B$7:$R$2292,13,0)</f>
        <v>7.4988999999999999</v>
      </c>
      <c r="K27" s="61">
        <f t="shared" si="3"/>
        <v>3</v>
      </c>
      <c r="L27" s="60">
        <f>VLOOKUP($A27,'Return Data'!$B$7:$R$2292,17,0)</f>
        <v>12.9373</v>
      </c>
      <c r="M27" s="61">
        <f>RANK(L27,L$8:L$27,0)</f>
        <v>5</v>
      </c>
      <c r="N27" s="60">
        <f>VLOOKUP($A27,'Return Data'!$B$7:$R$2292,14,0)</f>
        <v>9.0454000000000008</v>
      </c>
      <c r="O27" s="61">
        <f>RANK(N27,N$8:N$27,0)</f>
        <v>9</v>
      </c>
      <c r="P27" s="60">
        <f>VLOOKUP($A27,'Return Data'!$B$7:$R$2292,15,0)</f>
        <v>7.0739000000000001</v>
      </c>
      <c r="Q27" s="61">
        <f>RANK(P27,P$8:P$27,0)</f>
        <v>7</v>
      </c>
      <c r="R27" s="60">
        <f>VLOOKUP($A27,'Return Data'!$B$7:$R$2292,16,0)</f>
        <v>9.4441000000000006</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-0.15983499999999998</v>
      </c>
      <c r="E29" s="69"/>
      <c r="F29" s="70">
        <f>AVERAGE(F8:F27)</f>
        <v>1.3629799999999999</v>
      </c>
      <c r="G29" s="69"/>
      <c r="H29" s="70">
        <f>AVERAGE(H8:H27)</f>
        <v>1.7479949999999995</v>
      </c>
      <c r="I29" s="69"/>
      <c r="J29" s="70">
        <f>AVERAGE(J8:J27)</f>
        <v>5.5721550000000004</v>
      </c>
      <c r="K29" s="69"/>
      <c r="L29" s="70">
        <f>AVERAGE(L8:L27)</f>
        <v>10.221042105263155</v>
      </c>
      <c r="M29" s="69"/>
      <c r="N29" s="70">
        <f>AVERAGE(N8:N27)</f>
        <v>8.7741842105263146</v>
      </c>
      <c r="O29" s="69"/>
      <c r="P29" s="70">
        <f>AVERAGE(P8:P27)</f>
        <v>6.7957421052631579</v>
      </c>
      <c r="Q29" s="69"/>
      <c r="R29" s="70">
        <f>AVERAGE(R8:R27)</f>
        <v>8.4932749999999988</v>
      </c>
      <c r="S29" s="71"/>
    </row>
    <row r="30" spans="1:19" x14ac:dyDescent="0.3">
      <c r="A30" s="68" t="s">
        <v>28</v>
      </c>
      <c r="B30" s="69"/>
      <c r="C30" s="69"/>
      <c r="D30" s="70">
        <f>MIN(D8:D27)</f>
        <v>-5.9188000000000001</v>
      </c>
      <c r="E30" s="69"/>
      <c r="F30" s="70">
        <f>MIN(F8:F27)</f>
        <v>-4.5873999999999997</v>
      </c>
      <c r="G30" s="69"/>
      <c r="H30" s="70">
        <f>MIN(H8:H27)</f>
        <v>-1.5878000000000001</v>
      </c>
      <c r="I30" s="69"/>
      <c r="J30" s="70">
        <f>MIN(J8:J27)</f>
        <v>0</v>
      </c>
      <c r="K30" s="69"/>
      <c r="L30" s="70">
        <f>MIN(L8:L27)</f>
        <v>6.2163000000000004</v>
      </c>
      <c r="M30" s="69"/>
      <c r="N30" s="70">
        <f>MIN(N8:N27)</f>
        <v>1.8673</v>
      </c>
      <c r="O30" s="69"/>
      <c r="P30" s="70">
        <f>MIN(P8:P27)</f>
        <v>2.7816000000000001</v>
      </c>
      <c r="Q30" s="69"/>
      <c r="R30" s="70">
        <f>MIN(R8:R27)</f>
        <v>0</v>
      </c>
      <c r="S30" s="71"/>
    </row>
    <row r="31" spans="1:19" ht="15" thickBot="1" x14ac:dyDescent="0.35">
      <c r="A31" s="72" t="s">
        <v>29</v>
      </c>
      <c r="B31" s="73"/>
      <c r="C31" s="73"/>
      <c r="D31" s="74">
        <f>MAX(D8:D27)</f>
        <v>3.8191000000000002</v>
      </c>
      <c r="E31" s="73"/>
      <c r="F31" s="74">
        <f>MAX(F8:F27)</f>
        <v>34.8645</v>
      </c>
      <c r="G31" s="73"/>
      <c r="H31" s="74">
        <f>MAX(H8:H27)</f>
        <v>25.488499999999998</v>
      </c>
      <c r="I31" s="73"/>
      <c r="J31" s="74">
        <f>MAX(J8:J27)</f>
        <v>22.040600000000001</v>
      </c>
      <c r="K31" s="73"/>
      <c r="L31" s="74">
        <f>MAX(L8:L27)</f>
        <v>18.4678</v>
      </c>
      <c r="M31" s="73"/>
      <c r="N31" s="74">
        <f>MAX(N8:N27)</f>
        <v>14.689500000000001</v>
      </c>
      <c r="O31" s="73"/>
      <c r="P31" s="74">
        <f>MAX(P8:P27)</f>
        <v>9.2484999999999999</v>
      </c>
      <c r="Q31" s="73"/>
      <c r="R31" s="74">
        <f>MAX(R8:R27)</f>
        <v>10.739800000000001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44764</v>
      </c>
      <c r="C8" s="60">
        <f>VLOOKUP($A8,'Return Data'!$B$7:$R$2292,4,0)</f>
        <v>51.073300000000003</v>
      </c>
      <c r="D8" s="60">
        <f>VLOOKUP($A8,'Return Data'!$B$7:$R$2292,10,0)</f>
        <v>-0.77990000000000004</v>
      </c>
      <c r="E8" s="61">
        <f t="shared" ref="E8:E27" si="0">RANK(D8,D$8:D$27,0)</f>
        <v>10</v>
      </c>
      <c r="F8" s="60">
        <f>VLOOKUP($A8,'Return Data'!$B$7:$R$2292,11,0)</f>
        <v>3.6886000000000001</v>
      </c>
      <c r="G8" s="61">
        <f t="shared" ref="G8:G27" si="1">RANK(F8,F$8:F$27,0)</f>
        <v>2</v>
      </c>
      <c r="H8" s="60">
        <f>VLOOKUP($A8,'Return Data'!$B$7:$R$2292,12,0)</f>
        <v>2.8967999999999998</v>
      </c>
      <c r="I8" s="61">
        <f t="shared" ref="I8:I27" si="2">RANK(H8,H$8:H$27,0)</f>
        <v>2</v>
      </c>
      <c r="J8" s="60">
        <f>VLOOKUP($A8,'Return Data'!$B$7:$R$2292,13,0)</f>
        <v>6.2092999999999998</v>
      </c>
      <c r="K8" s="61">
        <f t="shared" ref="K8:K27" si="3">RANK(J8,J$8:J$27,0)</f>
        <v>6</v>
      </c>
      <c r="L8" s="60">
        <f>VLOOKUP($A8,'Return Data'!$B$7:$R$2292,17,0)</f>
        <v>13.8933</v>
      </c>
      <c r="M8" s="61">
        <f t="shared" ref="M8:M25" si="4">RANK(L8,L$8:L$27,0)</f>
        <v>2</v>
      </c>
      <c r="N8" s="60">
        <f>VLOOKUP($A8,'Return Data'!$B$7:$R$2292,14,0)</f>
        <v>9.1164000000000005</v>
      </c>
      <c r="O8" s="61">
        <f t="shared" ref="O8:O25" si="5">RANK(N8,N$8:N$27,0)</f>
        <v>5</v>
      </c>
      <c r="P8" s="60">
        <f>VLOOKUP($A8,'Return Data'!$B$7:$R$2292,15,0)</f>
        <v>5.9997999999999996</v>
      </c>
      <c r="Q8" s="61">
        <f t="shared" ref="Q8:Q25" si="6">RANK(P8,P$8:P$27,0)</f>
        <v>9</v>
      </c>
      <c r="R8" s="60">
        <f>VLOOKUP($A8,'Return Data'!$B$7:$R$2292,16,0)</f>
        <v>9.3851999999999993</v>
      </c>
      <c r="S8" s="62">
        <f t="shared" ref="S8:S27" si="7">RANK(R8,R$8:R$27,0)</f>
        <v>3</v>
      </c>
    </row>
    <row r="9" spans="1:20" x14ac:dyDescent="0.3">
      <c r="A9" s="58" t="s">
        <v>1893</v>
      </c>
      <c r="B9" s="59">
        <f>VLOOKUP($A9,'Return Data'!$B$7:$R$2292,3,0)</f>
        <v>44764</v>
      </c>
      <c r="C9" s="60">
        <f>VLOOKUP($A9,'Return Data'!$B$7:$R$2292,4,0)</f>
        <v>23.936499999999999</v>
      </c>
      <c r="D9" s="60">
        <f>VLOOKUP($A9,'Return Data'!$B$7:$R$2292,10,0)</f>
        <v>-4.5345000000000004</v>
      </c>
      <c r="E9" s="61">
        <f t="shared" si="0"/>
        <v>19</v>
      </c>
      <c r="F9" s="60">
        <f>VLOOKUP($A9,'Return Data'!$B$7:$R$2292,11,0)</f>
        <v>-5.0762</v>
      </c>
      <c r="G9" s="61">
        <f t="shared" si="1"/>
        <v>19</v>
      </c>
      <c r="H9" s="60">
        <f>VLOOKUP($A9,'Return Data'!$B$7:$R$2292,12,0)</f>
        <v>-2.3658999999999999</v>
      </c>
      <c r="I9" s="61">
        <f t="shared" si="2"/>
        <v>18</v>
      </c>
      <c r="J9" s="60">
        <f>VLOOKUP($A9,'Return Data'!$B$7:$R$2292,13,0)</f>
        <v>2.1002999999999998</v>
      </c>
      <c r="K9" s="61">
        <f t="shared" si="3"/>
        <v>15</v>
      </c>
      <c r="L9" s="60">
        <f>VLOOKUP($A9,'Return Data'!$B$7:$R$2292,17,0)</f>
        <v>8.4210999999999991</v>
      </c>
      <c r="M9" s="61">
        <f t="shared" si="4"/>
        <v>10</v>
      </c>
      <c r="N9" s="60">
        <f>VLOOKUP($A9,'Return Data'!$B$7:$R$2292,14,0)</f>
        <v>8.7859999999999996</v>
      </c>
      <c r="O9" s="61">
        <f t="shared" si="5"/>
        <v>7</v>
      </c>
      <c r="P9" s="60">
        <f>VLOOKUP($A9,'Return Data'!$B$7:$R$2292,15,0)</f>
        <v>6.0698999999999996</v>
      </c>
      <c r="Q9" s="61">
        <f t="shared" si="6"/>
        <v>8</v>
      </c>
      <c r="R9" s="60">
        <f>VLOOKUP($A9,'Return Data'!$B$7:$R$2292,16,0)</f>
        <v>7.5285000000000002</v>
      </c>
      <c r="S9" s="62">
        <f t="shared" si="7"/>
        <v>15</v>
      </c>
    </row>
    <row r="10" spans="1:20" x14ac:dyDescent="0.3">
      <c r="A10" s="58" t="s">
        <v>1964</v>
      </c>
      <c r="B10" s="59">
        <f>VLOOKUP($A10,'Return Data'!$B$7:$R$2292,3,0)</f>
        <v>44764</v>
      </c>
      <c r="C10" s="60">
        <f>VLOOKUP($A10,'Return Data'!$B$7:$R$2292,4,0)</f>
        <v>34.599600000000002</v>
      </c>
      <c r="D10" s="60">
        <f>VLOOKUP($A10,'Return Data'!$B$7:$R$2292,10,0)</f>
        <v>-0.88370000000000004</v>
      </c>
      <c r="E10" s="61">
        <f t="shared" si="0"/>
        <v>11</v>
      </c>
      <c r="F10" s="60">
        <f>VLOOKUP($A10,'Return Data'!$B$7:$R$2292,11,0)</f>
        <v>-1.8168</v>
      </c>
      <c r="G10" s="61">
        <f t="shared" si="1"/>
        <v>13</v>
      </c>
      <c r="H10" s="60">
        <f>VLOOKUP($A10,'Return Data'!$B$7:$R$2292,12,0)</f>
        <v>-1.6167</v>
      </c>
      <c r="I10" s="61">
        <f t="shared" si="2"/>
        <v>16</v>
      </c>
      <c r="J10" s="60">
        <f>VLOOKUP($A10,'Return Data'!$B$7:$R$2292,13,0)</f>
        <v>1.9280999999999999</v>
      </c>
      <c r="K10" s="61">
        <f t="shared" si="3"/>
        <v>17</v>
      </c>
      <c r="L10" s="60">
        <f>VLOOKUP($A10,'Return Data'!$B$7:$R$2292,17,0)</f>
        <v>5.7941000000000003</v>
      </c>
      <c r="M10" s="61">
        <f t="shared" si="4"/>
        <v>16</v>
      </c>
      <c r="N10" s="60">
        <f>VLOOKUP($A10,'Return Data'!$B$7:$R$2292,14,0)</f>
        <v>6.1534000000000004</v>
      </c>
      <c r="O10" s="61">
        <f t="shared" si="5"/>
        <v>16</v>
      </c>
      <c r="P10" s="60">
        <f>VLOOKUP($A10,'Return Data'!$B$7:$R$2292,15,0)</f>
        <v>5.5960999999999999</v>
      </c>
      <c r="Q10" s="61">
        <f t="shared" si="6"/>
        <v>11</v>
      </c>
      <c r="R10" s="60">
        <f>VLOOKUP($A10,'Return Data'!$B$7:$R$2292,16,0)</f>
        <v>7.2061999999999999</v>
      </c>
      <c r="S10" s="62">
        <f t="shared" si="7"/>
        <v>16</v>
      </c>
    </row>
    <row r="11" spans="1:20" x14ac:dyDescent="0.3">
      <c r="A11" s="58" t="s">
        <v>2020</v>
      </c>
      <c r="B11" s="59">
        <f>VLOOKUP($A11,'Return Data'!$B$7:$R$2292,3,0)</f>
        <v>44764</v>
      </c>
      <c r="C11" s="60">
        <f>VLOOKUP($A11,'Return Data'!$B$7:$R$2292,4,0)</f>
        <v>27.1694</v>
      </c>
      <c r="D11" s="60">
        <f>VLOOKUP($A11,'Return Data'!$B$7:$R$2292,10,0)</f>
        <v>-2.3365999999999998</v>
      </c>
      <c r="E11" s="61">
        <f t="shared" si="0"/>
        <v>17</v>
      </c>
      <c r="F11" s="60">
        <f>VLOOKUP($A11,'Return Data'!$B$7:$R$2292,11,0)</f>
        <v>34.142000000000003</v>
      </c>
      <c r="G11" s="61">
        <f t="shared" si="1"/>
        <v>1</v>
      </c>
      <c r="H11" s="60">
        <f>VLOOKUP($A11,'Return Data'!$B$7:$R$2292,12,0)</f>
        <v>24.810199999999998</v>
      </c>
      <c r="I11" s="61">
        <f t="shared" si="2"/>
        <v>1</v>
      </c>
      <c r="J11" s="60">
        <f>VLOOKUP($A11,'Return Data'!$B$7:$R$2292,13,0)</f>
        <v>21.3993</v>
      </c>
      <c r="K11" s="61">
        <f t="shared" si="3"/>
        <v>1</v>
      </c>
      <c r="L11" s="60">
        <f>VLOOKUP($A11,'Return Data'!$B$7:$R$2292,17,0)</f>
        <v>17.8062</v>
      </c>
      <c r="M11" s="61">
        <f t="shared" si="4"/>
        <v>1</v>
      </c>
      <c r="N11" s="60">
        <f>VLOOKUP($A11,'Return Data'!$B$7:$R$2292,14,0)</f>
        <v>14.0373</v>
      </c>
      <c r="O11" s="61">
        <f t="shared" si="5"/>
        <v>1</v>
      </c>
      <c r="P11" s="60">
        <f>VLOOKUP($A11,'Return Data'!$B$7:$R$2292,15,0)</f>
        <v>6.2477999999999998</v>
      </c>
      <c r="Q11" s="61">
        <f t="shared" si="6"/>
        <v>7</v>
      </c>
      <c r="R11" s="60">
        <f>VLOOKUP($A11,'Return Data'!$B$7:$R$2292,16,0)</f>
        <v>7.7723000000000004</v>
      </c>
      <c r="S11" s="62">
        <f t="shared" si="7"/>
        <v>14</v>
      </c>
    </row>
    <row r="12" spans="1:20" x14ac:dyDescent="0.3">
      <c r="A12" s="58" t="s">
        <v>1531</v>
      </c>
      <c r="B12" s="59">
        <f>VLOOKUP($A12,'Return Data'!$B$7:$R$2292,3,0)</f>
        <v>44764</v>
      </c>
      <c r="C12" s="60">
        <f>VLOOKUP($A12,'Return Data'!$B$7:$R$2292,4,0)</f>
        <v>86.403494757415103</v>
      </c>
      <c r="D12" s="60">
        <f>VLOOKUP($A12,'Return Data'!$B$7:$R$2292,10,0)</f>
        <v>-1.5457000000000001</v>
      </c>
      <c r="E12" s="61">
        <f t="shared" si="0"/>
        <v>13</v>
      </c>
      <c r="F12" s="60">
        <f>VLOOKUP($A12,'Return Data'!$B$7:$R$2292,11,0)</f>
        <v>-1.855</v>
      </c>
      <c r="G12" s="61">
        <f t="shared" si="1"/>
        <v>14</v>
      </c>
      <c r="H12" s="60">
        <f>VLOOKUP($A12,'Return Data'!$B$7:$R$2292,12,0)</f>
        <v>-0.57130000000000003</v>
      </c>
      <c r="I12" s="61">
        <f t="shared" si="2"/>
        <v>9</v>
      </c>
      <c r="J12" s="60">
        <f>VLOOKUP($A12,'Return Data'!$B$7:$R$2292,13,0)</f>
        <v>2.6052</v>
      </c>
      <c r="K12" s="61">
        <f t="shared" si="3"/>
        <v>11</v>
      </c>
      <c r="L12" s="60">
        <f>VLOOKUP($A12,'Return Data'!$B$7:$R$2292,17,0)</f>
        <v>8.4176000000000002</v>
      </c>
      <c r="M12" s="61">
        <f t="shared" si="4"/>
        <v>11</v>
      </c>
      <c r="N12" s="60">
        <f>VLOOKUP($A12,'Return Data'!$B$7:$R$2292,14,0)</f>
        <v>9.2667999999999999</v>
      </c>
      <c r="O12" s="61">
        <f t="shared" si="5"/>
        <v>4</v>
      </c>
      <c r="P12" s="60">
        <f>VLOOKUP($A12,'Return Data'!$B$7:$R$2292,15,0)</f>
        <v>7.4170999999999996</v>
      </c>
      <c r="Q12" s="61">
        <f t="shared" si="6"/>
        <v>3</v>
      </c>
      <c r="R12" s="60">
        <f>VLOOKUP($A12,'Return Data'!$B$7:$R$2292,16,0)</f>
        <v>8.3552999999999997</v>
      </c>
      <c r="S12" s="62">
        <f t="shared" si="7"/>
        <v>9</v>
      </c>
    </row>
    <row r="13" spans="1:20" x14ac:dyDescent="0.3">
      <c r="A13" s="58" t="s">
        <v>1532</v>
      </c>
      <c r="B13" s="59">
        <f>VLOOKUP($A13,'Return Data'!$B$7:$R$2292,3,0)</f>
        <v>44764</v>
      </c>
      <c r="C13" s="60">
        <f>VLOOKUP($A13,'Return Data'!$B$7:$R$2292,4,0)</f>
        <v>43.814500000000002</v>
      </c>
      <c r="D13" s="60">
        <f>VLOOKUP($A13,'Return Data'!$B$7:$R$2292,10,0)</f>
        <v>-1.3575999999999999</v>
      </c>
      <c r="E13" s="61">
        <f t="shared" si="0"/>
        <v>12</v>
      </c>
      <c r="F13" s="60">
        <f>VLOOKUP($A13,'Return Data'!$B$7:$R$2292,11,0)</f>
        <v>5.7700000000000001E-2</v>
      </c>
      <c r="G13" s="61">
        <f t="shared" si="1"/>
        <v>6</v>
      </c>
      <c r="H13" s="60">
        <f>VLOOKUP($A13,'Return Data'!$B$7:$R$2292,12,0)</f>
        <v>9.3399999999999997E-2</v>
      </c>
      <c r="I13" s="61">
        <f t="shared" si="2"/>
        <v>6</v>
      </c>
      <c r="J13" s="60">
        <f>VLOOKUP($A13,'Return Data'!$B$7:$R$2292,13,0)</f>
        <v>1.8428</v>
      </c>
      <c r="K13" s="61">
        <f t="shared" si="3"/>
        <v>18</v>
      </c>
      <c r="L13" s="60">
        <f>VLOOKUP($A13,'Return Data'!$B$7:$R$2292,17,0)</f>
        <v>7.7847</v>
      </c>
      <c r="M13" s="61">
        <f t="shared" si="4"/>
        <v>12</v>
      </c>
      <c r="N13" s="60">
        <f>VLOOKUP($A13,'Return Data'!$B$7:$R$2292,14,0)</f>
        <v>7.1787000000000001</v>
      </c>
      <c r="O13" s="61">
        <f t="shared" si="5"/>
        <v>11</v>
      </c>
      <c r="P13" s="60">
        <f>VLOOKUP($A13,'Return Data'!$B$7:$R$2292,15,0)</f>
        <v>4.4085999999999999</v>
      </c>
      <c r="Q13" s="61">
        <f t="shared" si="6"/>
        <v>17</v>
      </c>
      <c r="R13" s="60">
        <f>VLOOKUP($A13,'Return Data'!$B$7:$R$2292,16,0)</f>
        <v>8.4932999999999996</v>
      </c>
      <c r="S13" s="62">
        <f t="shared" si="7"/>
        <v>7</v>
      </c>
    </row>
    <row r="14" spans="1:20" x14ac:dyDescent="0.3">
      <c r="A14" s="58" t="s">
        <v>1533</v>
      </c>
      <c r="B14" s="59">
        <f>VLOOKUP($A14,'Return Data'!$B$7:$R$2292,3,0)</f>
        <v>44764</v>
      </c>
      <c r="C14" s="60">
        <f>VLOOKUP($A14,'Return Data'!$B$7:$R$2292,4,0)</f>
        <v>67.807599999999994</v>
      </c>
      <c r="D14" s="60">
        <f>VLOOKUP($A14,'Return Data'!$B$7:$R$2292,10,0)</f>
        <v>-0.1797</v>
      </c>
      <c r="E14" s="61">
        <f t="shared" si="0"/>
        <v>7</v>
      </c>
      <c r="F14" s="60">
        <f>VLOOKUP($A14,'Return Data'!$B$7:$R$2292,11,0)</f>
        <v>-1.1369</v>
      </c>
      <c r="G14" s="61">
        <f t="shared" si="1"/>
        <v>9</v>
      </c>
      <c r="H14" s="60">
        <f>VLOOKUP($A14,'Return Data'!$B$7:$R$2292,12,0)</f>
        <v>-1.0515000000000001</v>
      </c>
      <c r="I14" s="61">
        <f t="shared" si="2"/>
        <v>13</v>
      </c>
      <c r="J14" s="60">
        <f>VLOOKUP($A14,'Return Data'!$B$7:$R$2292,13,0)</f>
        <v>2.2240000000000002</v>
      </c>
      <c r="K14" s="61">
        <f t="shared" si="3"/>
        <v>14</v>
      </c>
      <c r="L14" s="60">
        <f>VLOOKUP($A14,'Return Data'!$B$7:$R$2292,17,0)</f>
        <v>7.2953000000000001</v>
      </c>
      <c r="M14" s="61">
        <f t="shared" si="4"/>
        <v>13</v>
      </c>
      <c r="N14" s="60">
        <f>VLOOKUP($A14,'Return Data'!$B$7:$R$2292,14,0)</f>
        <v>6.3418999999999999</v>
      </c>
      <c r="O14" s="61">
        <f t="shared" si="5"/>
        <v>14</v>
      </c>
      <c r="P14" s="60">
        <f>VLOOKUP($A14,'Return Data'!$B$7:$R$2292,15,0)</f>
        <v>5.4085999999999999</v>
      </c>
      <c r="Q14" s="61">
        <f t="shared" si="6"/>
        <v>13</v>
      </c>
      <c r="R14" s="60">
        <f>VLOOKUP($A14,'Return Data'!$B$7:$R$2292,16,0)</f>
        <v>9.1652000000000005</v>
      </c>
      <c r="S14" s="62">
        <f t="shared" si="7"/>
        <v>5</v>
      </c>
    </row>
    <row r="15" spans="1:20" x14ac:dyDescent="0.3">
      <c r="A15" s="58" t="s">
        <v>1535</v>
      </c>
      <c r="B15" s="59">
        <f>VLOOKUP($A15,'Return Data'!$B$7:$R$2292,3,0)</f>
        <v>44764</v>
      </c>
      <c r="C15" s="60">
        <f>VLOOKUP($A15,'Return Data'!$B$7:$R$2292,4,0)</f>
        <v>59.706600000000002</v>
      </c>
      <c r="D15" s="60">
        <f>VLOOKUP($A15,'Return Data'!$B$7:$R$2292,10,0)</f>
        <v>-1.9168000000000001</v>
      </c>
      <c r="E15" s="61">
        <f t="shared" si="0"/>
        <v>15</v>
      </c>
      <c r="F15" s="60">
        <f>VLOOKUP($A15,'Return Data'!$B$7:$R$2292,11,0)</f>
        <v>9.4100000000000003E-2</v>
      </c>
      <c r="G15" s="61">
        <f t="shared" si="1"/>
        <v>5</v>
      </c>
      <c r="H15" s="60">
        <f>VLOOKUP($A15,'Return Data'!$B$7:$R$2292,12,0)</f>
        <v>-0.1414</v>
      </c>
      <c r="I15" s="61">
        <f t="shared" si="2"/>
        <v>8</v>
      </c>
      <c r="J15" s="60">
        <f>VLOOKUP($A15,'Return Data'!$B$7:$R$2292,13,0)</f>
        <v>4.2508999999999997</v>
      </c>
      <c r="K15" s="61">
        <f t="shared" si="3"/>
        <v>9</v>
      </c>
      <c r="L15" s="60">
        <f>VLOOKUP($A15,'Return Data'!$B$7:$R$2292,17,0)</f>
        <v>11.8226</v>
      </c>
      <c r="M15" s="61">
        <f t="shared" si="4"/>
        <v>5</v>
      </c>
      <c r="N15" s="60">
        <f>VLOOKUP($A15,'Return Data'!$B$7:$R$2292,14,0)</f>
        <v>8.7379999999999995</v>
      </c>
      <c r="O15" s="61">
        <f t="shared" si="5"/>
        <v>8</v>
      </c>
      <c r="P15" s="60">
        <f>VLOOKUP($A15,'Return Data'!$B$7:$R$2292,15,0)</f>
        <v>6.4471999999999996</v>
      </c>
      <c r="Q15" s="61">
        <f t="shared" si="6"/>
        <v>5</v>
      </c>
      <c r="R15" s="60">
        <f>VLOOKUP($A15,'Return Data'!$B$7:$R$2292,16,0)</f>
        <v>10.092700000000001</v>
      </c>
      <c r="S15" s="62">
        <f t="shared" si="7"/>
        <v>1</v>
      </c>
    </row>
    <row r="16" spans="1:20" x14ac:dyDescent="0.3">
      <c r="A16" s="58" t="s">
        <v>1536</v>
      </c>
      <c r="B16" s="59">
        <f>VLOOKUP($A16,'Return Data'!$B$7:$R$2292,3,0)</f>
        <v>44764</v>
      </c>
      <c r="C16" s="60">
        <f>VLOOKUP($A16,'Return Data'!$B$7:$R$2292,4,0)</f>
        <v>45.3825</v>
      </c>
      <c r="D16" s="60">
        <f>VLOOKUP($A16,'Return Data'!$B$7:$R$2292,10,0)</f>
        <v>-2.0259999999999998</v>
      </c>
      <c r="E16" s="61">
        <f t="shared" si="0"/>
        <v>16</v>
      </c>
      <c r="F16" s="60">
        <f>VLOOKUP($A16,'Return Data'!$B$7:$R$2292,11,0)</f>
        <v>-4.0616000000000003</v>
      </c>
      <c r="G16" s="61">
        <f t="shared" si="1"/>
        <v>18</v>
      </c>
      <c r="H16" s="60">
        <f>VLOOKUP($A16,'Return Data'!$B$7:$R$2292,12,0)</f>
        <v>-2.6861999999999999</v>
      </c>
      <c r="I16" s="61">
        <f t="shared" si="2"/>
        <v>20</v>
      </c>
      <c r="J16" s="60">
        <f>VLOOKUP($A16,'Return Data'!$B$7:$R$2292,13,0)</f>
        <v>2.4251</v>
      </c>
      <c r="K16" s="61">
        <f t="shared" si="3"/>
        <v>12</v>
      </c>
      <c r="L16" s="60">
        <f>VLOOKUP($A16,'Return Data'!$B$7:$R$2292,17,0)</f>
        <v>6.7812999999999999</v>
      </c>
      <c r="M16" s="61">
        <f t="shared" si="4"/>
        <v>14</v>
      </c>
      <c r="N16" s="60">
        <f>VLOOKUP($A16,'Return Data'!$B$7:$R$2292,14,0)</f>
        <v>6.5956000000000001</v>
      </c>
      <c r="O16" s="61">
        <f t="shared" si="5"/>
        <v>12</v>
      </c>
      <c r="P16" s="60">
        <f>VLOOKUP($A16,'Return Data'!$B$7:$R$2292,15,0)</f>
        <v>5.2836999999999996</v>
      </c>
      <c r="Q16" s="61">
        <f t="shared" si="6"/>
        <v>14</v>
      </c>
      <c r="R16" s="60">
        <f>VLOOKUP($A16,'Return Data'!$B$7:$R$2292,16,0)</f>
        <v>8.5584000000000007</v>
      </c>
      <c r="S16" s="62">
        <f t="shared" si="7"/>
        <v>6</v>
      </c>
    </row>
    <row r="17" spans="1:19" x14ac:dyDescent="0.3">
      <c r="A17" s="58" t="s">
        <v>1537</v>
      </c>
      <c r="B17" s="59">
        <f>VLOOKUP($A17,'Return Data'!$B$7:$R$2292,3,0)</f>
        <v>44764</v>
      </c>
      <c r="C17" s="60">
        <f>VLOOKUP($A17,'Return Data'!$B$7:$R$2292,4,0)</f>
        <v>55.989100000000001</v>
      </c>
      <c r="D17" s="60">
        <f>VLOOKUP($A17,'Return Data'!$B$7:$R$2292,10,0)</f>
        <v>1.7787999999999999</v>
      </c>
      <c r="E17" s="61">
        <f t="shared" si="0"/>
        <v>2</v>
      </c>
      <c r="F17" s="60">
        <f>VLOOKUP($A17,'Return Data'!$B$7:$R$2292,11,0)</f>
        <v>0.98160000000000003</v>
      </c>
      <c r="G17" s="61">
        <f t="shared" si="1"/>
        <v>4</v>
      </c>
      <c r="H17" s="60">
        <f>VLOOKUP($A17,'Return Data'!$B$7:$R$2292,12,0)</f>
        <v>1.5423</v>
      </c>
      <c r="I17" s="61">
        <f t="shared" si="2"/>
        <v>5</v>
      </c>
      <c r="J17" s="60">
        <f>VLOOKUP($A17,'Return Data'!$B$7:$R$2292,13,0)</f>
        <v>6.5704000000000002</v>
      </c>
      <c r="K17" s="61">
        <f t="shared" si="3"/>
        <v>4</v>
      </c>
      <c r="L17" s="60">
        <f>VLOOKUP($A17,'Return Data'!$B$7:$R$2292,17,0)</f>
        <v>9.5831</v>
      </c>
      <c r="M17" s="61">
        <f t="shared" si="4"/>
        <v>7</v>
      </c>
      <c r="N17" s="60">
        <f>VLOOKUP($A17,'Return Data'!$B$7:$R$2292,14,0)</f>
        <v>8.9504999999999999</v>
      </c>
      <c r="O17" s="61">
        <f t="shared" si="5"/>
        <v>6</v>
      </c>
      <c r="P17" s="60">
        <f>VLOOKUP($A17,'Return Data'!$B$7:$R$2292,15,0)</f>
        <v>7.7866</v>
      </c>
      <c r="Q17" s="61">
        <f t="shared" si="6"/>
        <v>2</v>
      </c>
      <c r="R17" s="60">
        <f>VLOOKUP($A17,'Return Data'!$B$7:$R$2292,16,0)</f>
        <v>9.8571000000000009</v>
      </c>
      <c r="S17" s="62">
        <f t="shared" si="7"/>
        <v>2</v>
      </c>
    </row>
    <row r="18" spans="1:19" x14ac:dyDescent="0.3">
      <c r="A18" s="58" t="s">
        <v>1538</v>
      </c>
      <c r="B18" s="59">
        <f>VLOOKUP($A18,'Return Data'!$B$7:$R$2292,3,0)</f>
        <v>44764</v>
      </c>
      <c r="C18" s="60">
        <f>VLOOKUP($A18,'Return Data'!$B$7:$R$2292,4,0)</f>
        <v>25.647500000000001</v>
      </c>
      <c r="D18" s="60">
        <f>VLOOKUP($A18,'Return Data'!$B$7:$R$2292,10,0)</f>
        <v>-1.8509</v>
      </c>
      <c r="E18" s="61">
        <f t="shared" si="0"/>
        <v>14</v>
      </c>
      <c r="F18" s="60">
        <f>VLOOKUP($A18,'Return Data'!$B$7:$R$2292,11,0)</f>
        <v>-3.282</v>
      </c>
      <c r="G18" s="61">
        <f t="shared" si="1"/>
        <v>17</v>
      </c>
      <c r="H18" s="60">
        <f>VLOOKUP($A18,'Return Data'!$B$7:$R$2292,12,0)</f>
        <v>-2.5255000000000001</v>
      </c>
      <c r="I18" s="61">
        <f t="shared" si="2"/>
        <v>19</v>
      </c>
      <c r="J18" s="60">
        <f>VLOOKUP($A18,'Return Data'!$B$7:$R$2292,13,0)</f>
        <v>1.4340999999999999</v>
      </c>
      <c r="K18" s="61">
        <f t="shared" si="3"/>
        <v>19</v>
      </c>
      <c r="L18" s="60">
        <f>VLOOKUP($A18,'Return Data'!$B$7:$R$2292,17,0)</f>
        <v>5.33</v>
      </c>
      <c r="M18" s="61">
        <f t="shared" si="4"/>
        <v>17</v>
      </c>
      <c r="N18" s="60">
        <f>VLOOKUP($A18,'Return Data'!$B$7:$R$2292,14,0)</f>
        <v>5.6401000000000003</v>
      </c>
      <c r="O18" s="61">
        <f t="shared" si="5"/>
        <v>17</v>
      </c>
      <c r="P18" s="60">
        <f>VLOOKUP($A18,'Return Data'!$B$7:$R$2292,15,0)</f>
        <v>4.9141000000000004</v>
      </c>
      <c r="Q18" s="61">
        <f t="shared" si="6"/>
        <v>15</v>
      </c>
      <c r="R18" s="60">
        <f>VLOOKUP($A18,'Return Data'!$B$7:$R$2292,16,0)</f>
        <v>7.8842999999999996</v>
      </c>
      <c r="S18" s="62">
        <f t="shared" si="7"/>
        <v>13</v>
      </c>
    </row>
    <row r="19" spans="1:19" x14ac:dyDescent="0.3">
      <c r="A19" s="58" t="s">
        <v>1540</v>
      </c>
      <c r="B19" s="59">
        <f>VLOOKUP($A19,'Return Data'!$B$7:$R$2292,3,0)</f>
        <v>44764</v>
      </c>
      <c r="C19" s="60">
        <f>VLOOKUP($A19,'Return Data'!$B$7:$R$2292,4,0)</f>
        <v>42.702800000000003</v>
      </c>
      <c r="D19" s="60">
        <f>VLOOKUP($A19,'Return Data'!$B$7:$R$2292,10,0)</f>
        <v>-0.52439999999999998</v>
      </c>
      <c r="E19" s="61">
        <f t="shared" si="0"/>
        <v>9</v>
      </c>
      <c r="F19" s="60">
        <f>VLOOKUP($A19,'Return Data'!$B$7:$R$2292,11,0)</f>
        <v>-1.4449000000000001</v>
      </c>
      <c r="G19" s="61">
        <f t="shared" si="1"/>
        <v>11</v>
      </c>
      <c r="H19" s="60">
        <f>VLOOKUP($A19,'Return Data'!$B$7:$R$2292,12,0)</f>
        <v>-0.755</v>
      </c>
      <c r="I19" s="61">
        <f t="shared" si="2"/>
        <v>10</v>
      </c>
      <c r="J19" s="60">
        <f>VLOOKUP($A19,'Return Data'!$B$7:$R$2292,13,0)</f>
        <v>4.9551999999999996</v>
      </c>
      <c r="K19" s="61">
        <f t="shared" si="3"/>
        <v>8</v>
      </c>
      <c r="L19" s="60">
        <f>VLOOKUP($A19,'Return Data'!$B$7:$R$2292,17,0)</f>
        <v>11.5962</v>
      </c>
      <c r="M19" s="61">
        <f t="shared" si="4"/>
        <v>6</v>
      </c>
      <c r="N19" s="60">
        <f>VLOOKUP($A19,'Return Data'!$B$7:$R$2292,14,0)</f>
        <v>10.6409</v>
      </c>
      <c r="O19" s="61">
        <f t="shared" si="5"/>
        <v>2</v>
      </c>
      <c r="P19" s="60">
        <f>VLOOKUP($A19,'Return Data'!$B$7:$R$2292,15,0)</f>
        <v>7.8609</v>
      </c>
      <c r="Q19" s="61">
        <f t="shared" si="6"/>
        <v>1</v>
      </c>
      <c r="R19" s="60">
        <f>VLOOKUP($A19,'Return Data'!$B$7:$R$2292,16,0)</f>
        <v>8.0951000000000004</v>
      </c>
      <c r="S19" s="62">
        <f t="shared" si="7"/>
        <v>12</v>
      </c>
    </row>
    <row r="20" spans="1:19" x14ac:dyDescent="0.3">
      <c r="A20" s="58" t="s">
        <v>1541</v>
      </c>
      <c r="B20" s="59">
        <f>VLOOKUP($A20,'Return Data'!$B$7:$R$2292,3,0)</f>
        <v>44764</v>
      </c>
      <c r="C20" s="60">
        <f>VLOOKUP($A20,'Return Data'!$B$7:$R$2292,4,0)</f>
        <v>42.736899999999999</v>
      </c>
      <c r="D20" s="60">
        <f>VLOOKUP($A20,'Return Data'!$B$7:$R$2292,10,0)</f>
        <v>-6.5755999999999997</v>
      </c>
      <c r="E20" s="61">
        <f t="shared" si="0"/>
        <v>20</v>
      </c>
      <c r="F20" s="60">
        <f>VLOOKUP($A20,'Return Data'!$B$7:$R$2292,11,0)</f>
        <v>-5.2252999999999998</v>
      </c>
      <c r="G20" s="61">
        <f t="shared" si="1"/>
        <v>20</v>
      </c>
      <c r="H20" s="60">
        <f>VLOOKUP($A20,'Return Data'!$B$7:$R$2292,12,0)</f>
        <v>-0.95169999999999999</v>
      </c>
      <c r="I20" s="61">
        <f t="shared" si="2"/>
        <v>11</v>
      </c>
      <c r="J20" s="60">
        <f>VLOOKUP($A20,'Return Data'!$B$7:$R$2292,13,0)</f>
        <v>2.0392999999999999</v>
      </c>
      <c r="K20" s="61">
        <f t="shared" si="3"/>
        <v>16</v>
      </c>
      <c r="L20" s="60">
        <f>VLOOKUP($A20,'Return Data'!$B$7:$R$2292,17,0)</f>
        <v>6.7226999999999997</v>
      </c>
      <c r="M20" s="61">
        <f t="shared" si="4"/>
        <v>15</v>
      </c>
      <c r="N20" s="60">
        <f>VLOOKUP($A20,'Return Data'!$B$7:$R$2292,14,0)</f>
        <v>6.1810999999999998</v>
      </c>
      <c r="O20" s="61">
        <f t="shared" si="5"/>
        <v>15</v>
      </c>
      <c r="P20" s="60">
        <f>VLOOKUP($A20,'Return Data'!$B$7:$R$2292,15,0)</f>
        <v>5.5555000000000003</v>
      </c>
      <c r="Q20" s="61">
        <f t="shared" si="6"/>
        <v>12</v>
      </c>
      <c r="R20" s="60">
        <f>VLOOKUP($A20,'Return Data'!$B$7:$R$2292,16,0)</f>
        <v>5.8601000000000001</v>
      </c>
      <c r="S20" s="62">
        <f t="shared" si="7"/>
        <v>19</v>
      </c>
    </row>
    <row r="21" spans="1:19" x14ac:dyDescent="0.3">
      <c r="A21" s="58" t="s">
        <v>1542</v>
      </c>
      <c r="B21" s="59">
        <f>VLOOKUP($A21,'Return Data'!$B$7:$R$2292,3,0)</f>
        <v>44764</v>
      </c>
      <c r="C21" s="60">
        <f>VLOOKUP($A21,'Return Data'!$B$7:$R$2292,4,0)</f>
        <v>67.076800000000006</v>
      </c>
      <c r="D21" s="60">
        <f>VLOOKUP($A21,'Return Data'!$B$7:$R$2292,10,0)</f>
        <v>2.8805999999999998</v>
      </c>
      <c r="E21" s="61">
        <f t="shared" si="0"/>
        <v>1</v>
      </c>
      <c r="F21" s="60">
        <f>VLOOKUP($A21,'Return Data'!$B$7:$R$2292,11,0)</f>
        <v>-1.9690000000000001</v>
      </c>
      <c r="G21" s="61">
        <f t="shared" si="1"/>
        <v>15</v>
      </c>
      <c r="H21" s="60">
        <f>VLOOKUP($A21,'Return Data'!$B$7:$R$2292,12,0)</f>
        <v>-1.0464</v>
      </c>
      <c r="I21" s="61">
        <f t="shared" si="2"/>
        <v>12</v>
      </c>
      <c r="J21" s="60">
        <f>VLOOKUP($A21,'Return Data'!$B$7:$R$2292,13,0)</f>
        <v>3.1091000000000002</v>
      </c>
      <c r="K21" s="61">
        <f t="shared" si="3"/>
        <v>10</v>
      </c>
      <c r="L21" s="60">
        <f>VLOOKUP($A21,'Return Data'!$B$7:$R$2292,17,0)</f>
        <v>5.3003999999999998</v>
      </c>
      <c r="M21" s="61">
        <f t="shared" si="4"/>
        <v>18</v>
      </c>
      <c r="N21" s="60">
        <f>VLOOKUP($A21,'Return Data'!$B$7:$R$2292,14,0)</f>
        <v>6.4553000000000003</v>
      </c>
      <c r="O21" s="61">
        <f t="shared" si="5"/>
        <v>13</v>
      </c>
      <c r="P21" s="60">
        <f>VLOOKUP($A21,'Return Data'!$B$7:$R$2292,15,0)</f>
        <v>5.7534000000000001</v>
      </c>
      <c r="Q21" s="61">
        <f t="shared" si="6"/>
        <v>10</v>
      </c>
      <c r="R21" s="60">
        <f>VLOOKUP($A21,'Return Data'!$B$7:$R$2292,16,0)</f>
        <v>8.1390999999999991</v>
      </c>
      <c r="S21" s="62">
        <f t="shared" si="7"/>
        <v>11</v>
      </c>
    </row>
    <row r="22" spans="1:19" x14ac:dyDescent="0.3">
      <c r="A22" s="58" t="s">
        <v>1870</v>
      </c>
      <c r="B22" s="59">
        <f>VLOOKUP($A22,'Return Data'!$B$7:$R$2292,3,0)</f>
        <v>44764</v>
      </c>
      <c r="C22" s="60">
        <f>VLOOKUP($A22,'Return Data'!$B$7:$R$2292,4,0)</f>
        <v>22.055299999999999</v>
      </c>
      <c r="D22" s="60">
        <f>VLOOKUP($A22,'Return Data'!$B$7:$R$2292,10,0)</f>
        <v>-2.74</v>
      </c>
      <c r="E22" s="61">
        <f t="shared" si="0"/>
        <v>18</v>
      </c>
      <c r="F22" s="60">
        <f>VLOOKUP($A22,'Return Data'!$B$7:$R$2292,11,0)</f>
        <v>-1.7585</v>
      </c>
      <c r="G22" s="61">
        <f t="shared" si="1"/>
        <v>12</v>
      </c>
      <c r="H22" s="60">
        <f>VLOOKUP($A22,'Return Data'!$B$7:$R$2292,12,0)</f>
        <v>-1.2121999999999999</v>
      </c>
      <c r="I22" s="61">
        <f t="shared" si="2"/>
        <v>15</v>
      </c>
      <c r="J22" s="60">
        <f>VLOOKUP($A22,'Return Data'!$B$7:$R$2292,13,0)</f>
        <v>2.3523999999999998</v>
      </c>
      <c r="K22" s="61">
        <f t="shared" si="3"/>
        <v>13</v>
      </c>
      <c r="L22" s="60">
        <f>VLOOKUP($A22,'Return Data'!$B$7:$R$2292,17,0)</f>
        <v>5.0773000000000001</v>
      </c>
      <c r="M22" s="61">
        <f t="shared" si="4"/>
        <v>19</v>
      </c>
      <c r="N22" s="60">
        <f>VLOOKUP($A22,'Return Data'!$B$7:$R$2292,14,0)</f>
        <v>4.9470999999999998</v>
      </c>
      <c r="O22" s="61">
        <f t="shared" si="5"/>
        <v>18</v>
      </c>
      <c r="P22" s="60">
        <f>VLOOKUP($A22,'Return Data'!$B$7:$R$2292,15,0)</f>
        <v>4.3428000000000004</v>
      </c>
      <c r="Q22" s="61">
        <f t="shared" si="6"/>
        <v>18</v>
      </c>
      <c r="R22" s="60">
        <f>VLOOKUP($A22,'Return Data'!$B$7:$R$2292,16,0)</f>
        <v>6.8198999999999996</v>
      </c>
      <c r="S22" s="62">
        <f t="shared" si="7"/>
        <v>18</v>
      </c>
    </row>
    <row r="23" spans="1:19" x14ac:dyDescent="0.3">
      <c r="A23" s="58" t="s">
        <v>1543</v>
      </c>
      <c r="B23" s="59">
        <f>VLOOKUP($A23,'Return Data'!$B$7:$R$2292,3,0)</f>
        <v>44764</v>
      </c>
      <c r="C23" s="60">
        <f>VLOOKUP($A23,'Return Data'!$B$7:$R$2292,4,0)</f>
        <v>44.680599999999998</v>
      </c>
      <c r="D23" s="60">
        <f>VLOOKUP($A23,'Return Data'!$B$7:$R$2292,10,0)</f>
        <v>1.5808</v>
      </c>
      <c r="E23" s="61">
        <f t="shared" si="0"/>
        <v>3</v>
      </c>
      <c r="F23" s="60">
        <f>VLOOKUP($A23,'Return Data'!$B$7:$R$2292,11,0)</f>
        <v>1.5802</v>
      </c>
      <c r="G23" s="61">
        <f t="shared" si="1"/>
        <v>3</v>
      </c>
      <c r="H23" s="60">
        <f>VLOOKUP($A23,'Return Data'!$B$7:$R$2292,12,0)</f>
        <v>2.8626</v>
      </c>
      <c r="I23" s="61">
        <f t="shared" si="2"/>
        <v>3</v>
      </c>
      <c r="J23" s="60">
        <f>VLOOKUP($A23,'Return Data'!$B$7:$R$2292,13,0)</f>
        <v>5.5667999999999997</v>
      </c>
      <c r="K23" s="61">
        <f t="shared" si="3"/>
        <v>7</v>
      </c>
      <c r="L23" s="60">
        <f>VLOOKUP($A23,'Return Data'!$B$7:$R$2292,17,0)</f>
        <v>8.7330000000000005</v>
      </c>
      <c r="M23" s="61">
        <f t="shared" si="4"/>
        <v>9</v>
      </c>
      <c r="N23" s="60">
        <f>VLOOKUP($A23,'Return Data'!$B$7:$R$2292,14,0)</f>
        <v>1.2101999999999999</v>
      </c>
      <c r="O23" s="61">
        <f t="shared" si="5"/>
        <v>19</v>
      </c>
      <c r="P23" s="60">
        <f>VLOOKUP($A23,'Return Data'!$B$7:$R$2292,15,0)</f>
        <v>2.02</v>
      </c>
      <c r="Q23" s="61">
        <f t="shared" si="6"/>
        <v>19</v>
      </c>
      <c r="R23" s="60">
        <f>VLOOKUP($A23,'Return Data'!$B$7:$R$2292,16,0)</f>
        <v>8.4105000000000008</v>
      </c>
      <c r="S23" s="62">
        <f t="shared" si="7"/>
        <v>8</v>
      </c>
    </row>
    <row r="24" spans="1:19" x14ac:dyDescent="0.3">
      <c r="A24" s="58" t="s">
        <v>1907</v>
      </c>
      <c r="B24" s="59">
        <f>VLOOKUP($A24,'Return Data'!$B$7:$R$2292,3,0)</f>
        <v>44764</v>
      </c>
      <c r="C24" s="60">
        <f>VLOOKUP($A24,'Return Data'!$B$7:$R$2292,4,0)</f>
        <v>53.568199999999997</v>
      </c>
      <c r="D24" s="60">
        <f>VLOOKUP($A24,'Return Data'!$B$7:$R$2292,10,0)</f>
        <v>2.92E-2</v>
      </c>
      <c r="E24" s="61">
        <f t="shared" si="0"/>
        <v>5</v>
      </c>
      <c r="F24" s="60">
        <f>VLOOKUP($A24,'Return Data'!$B$7:$R$2292,11,0)</f>
        <v>-0.24340000000000001</v>
      </c>
      <c r="G24" s="61">
        <f t="shared" si="1"/>
        <v>8</v>
      </c>
      <c r="H24" s="60">
        <f>VLOOKUP($A24,'Return Data'!$B$7:$R$2292,12,0)</f>
        <v>2.2446999999999999</v>
      </c>
      <c r="I24" s="61">
        <f t="shared" si="2"/>
        <v>4</v>
      </c>
      <c r="J24" s="60">
        <f>VLOOKUP($A24,'Return Data'!$B$7:$R$2292,13,0)</f>
        <v>6.2248000000000001</v>
      </c>
      <c r="K24" s="61">
        <f t="shared" si="3"/>
        <v>5</v>
      </c>
      <c r="L24" s="60">
        <f>VLOOKUP($A24,'Return Data'!$B$7:$R$2292,17,0)</f>
        <v>12.3788</v>
      </c>
      <c r="M24" s="61">
        <f t="shared" si="4"/>
        <v>3</v>
      </c>
      <c r="N24" s="60">
        <f>VLOOKUP($A24,'Return Data'!$B$7:$R$2292,14,0)</f>
        <v>10.559699999999999</v>
      </c>
      <c r="O24" s="61">
        <f t="shared" si="5"/>
        <v>3</v>
      </c>
      <c r="P24" s="60">
        <f>VLOOKUP($A24,'Return Data'!$B$7:$R$2292,15,0)</f>
        <v>7.1684999999999999</v>
      </c>
      <c r="Q24" s="61">
        <f t="shared" si="6"/>
        <v>4</v>
      </c>
      <c r="R24" s="60">
        <f>VLOOKUP($A24,'Return Data'!$B$7:$R$2292,16,0)</f>
        <v>8.1804000000000006</v>
      </c>
      <c r="S24" s="62">
        <f t="shared" si="7"/>
        <v>10</v>
      </c>
    </row>
    <row r="25" spans="1:19" x14ac:dyDescent="0.3">
      <c r="A25" s="58" t="s">
        <v>1545</v>
      </c>
      <c r="B25" s="59">
        <f>VLOOKUP($A25,'Return Data'!$B$7:$R$2292,3,0)</f>
        <v>44764</v>
      </c>
      <c r="C25" s="60">
        <f>VLOOKUP($A25,'Return Data'!$B$7:$R$2292,4,0)</f>
        <v>23.463799999999999</v>
      </c>
      <c r="D25" s="60">
        <f>VLOOKUP($A25,'Return Data'!$B$7:$R$2292,10,0)</f>
        <v>-0.37740000000000001</v>
      </c>
      <c r="E25" s="61">
        <f t="shared" si="0"/>
        <v>8</v>
      </c>
      <c r="F25" s="60">
        <f>VLOOKUP($A25,'Return Data'!$B$7:$R$2292,11,0)</f>
        <v>-2.1109</v>
      </c>
      <c r="G25" s="61">
        <f t="shared" si="1"/>
        <v>16</v>
      </c>
      <c r="H25" s="60">
        <f>VLOOKUP($A25,'Return Data'!$B$7:$R$2292,12,0)</f>
        <v>-1.7312000000000001</v>
      </c>
      <c r="I25" s="61">
        <f t="shared" si="2"/>
        <v>17</v>
      </c>
      <c r="J25" s="60">
        <f>VLOOKUP($A25,'Return Data'!$B$7:$R$2292,13,0)</f>
        <v>8.0241000000000007</v>
      </c>
      <c r="K25" s="61">
        <f t="shared" si="3"/>
        <v>2</v>
      </c>
      <c r="L25" s="60">
        <f>VLOOKUP($A25,'Return Data'!$B$7:$R$2292,17,0)</f>
        <v>8.9611000000000001</v>
      </c>
      <c r="M25" s="61">
        <f t="shared" si="4"/>
        <v>8</v>
      </c>
      <c r="N25" s="60">
        <f>VLOOKUP($A25,'Return Data'!$B$7:$R$2292,14,0)</f>
        <v>7.8308999999999997</v>
      </c>
      <c r="O25" s="61">
        <f t="shared" si="5"/>
        <v>10</v>
      </c>
      <c r="P25" s="60">
        <f>VLOOKUP($A25,'Return Data'!$B$7:$R$2292,15,0)</f>
        <v>4.7880000000000003</v>
      </c>
      <c r="Q25" s="61">
        <f t="shared" si="6"/>
        <v>16</v>
      </c>
      <c r="R25" s="60">
        <f>VLOOKUP($A25,'Return Data'!$B$7:$R$2292,16,0)</f>
        <v>7.1315</v>
      </c>
      <c r="S25" s="62">
        <f t="shared" si="7"/>
        <v>17</v>
      </c>
    </row>
    <row r="26" spans="1:19" x14ac:dyDescent="0.3">
      <c r="A26" s="58" t="s">
        <v>1546</v>
      </c>
      <c r="B26" s="59">
        <f>VLOOKUP($A26,'Return Data'!$B$7:$R$2292,3,0)</f>
        <v>0</v>
      </c>
      <c r="C26" s="60">
        <f>VLOOKUP($A26,'Return Data'!$B$7:$R$2292,4,0)</f>
        <v>0</v>
      </c>
      <c r="D26" s="60">
        <f>VLOOKUP($A26,'Return Data'!$B$7:$R$2292,10,0)</f>
        <v>0</v>
      </c>
      <c r="E26" s="61">
        <f t="shared" si="0"/>
        <v>6</v>
      </c>
      <c r="F26" s="60">
        <f>VLOOKUP($A26,'Return Data'!$B$7:$R$2292,11,0)</f>
        <v>0</v>
      </c>
      <c r="G26" s="61">
        <f t="shared" si="1"/>
        <v>7</v>
      </c>
      <c r="H26" s="60">
        <f>VLOOKUP($A26,'Return Data'!$B$7:$R$2292,12,0)</f>
        <v>0</v>
      </c>
      <c r="I26" s="61">
        <f t="shared" si="2"/>
        <v>7</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44764</v>
      </c>
      <c r="C27" s="60">
        <f>VLOOKUP($A27,'Return Data'!$B$7:$R$2292,4,0)</f>
        <v>51.570700000000002</v>
      </c>
      <c r="D27" s="60">
        <f>VLOOKUP($A27,'Return Data'!$B$7:$R$2292,10,0)</f>
        <v>0.56859999999999999</v>
      </c>
      <c r="E27" s="61">
        <f t="shared" si="0"/>
        <v>4</v>
      </c>
      <c r="F27" s="60">
        <f>VLOOKUP($A27,'Return Data'!$B$7:$R$2292,11,0)</f>
        <v>-1.1534</v>
      </c>
      <c r="G27" s="61">
        <f t="shared" si="1"/>
        <v>10</v>
      </c>
      <c r="H27" s="60">
        <f>VLOOKUP($A27,'Return Data'!$B$7:$R$2292,12,0)</f>
        <v>-1.1456</v>
      </c>
      <c r="I27" s="61">
        <f t="shared" si="2"/>
        <v>14</v>
      </c>
      <c r="J27" s="60">
        <f>VLOOKUP($A27,'Return Data'!$B$7:$R$2292,13,0)</f>
        <v>6.9013</v>
      </c>
      <c r="K27" s="61">
        <f t="shared" si="3"/>
        <v>3</v>
      </c>
      <c r="L27" s="60">
        <f>VLOOKUP($A27,'Return Data'!$B$7:$R$2292,17,0)</f>
        <v>12.2736</v>
      </c>
      <c r="M27" s="61">
        <f>RANK(L27,L$8:L$27,0)</f>
        <v>4</v>
      </c>
      <c r="N27" s="60">
        <f>VLOOKUP($A27,'Return Data'!$B$7:$R$2292,14,0)</f>
        <v>8.375</v>
      </c>
      <c r="O27" s="61">
        <f>RANK(N27,N$8:N$27,0)</f>
        <v>9</v>
      </c>
      <c r="P27" s="60">
        <f>VLOOKUP($A27,'Return Data'!$B$7:$R$2292,15,0)</f>
        <v>6.3929999999999998</v>
      </c>
      <c r="Q27" s="61">
        <f>RANK(P27,P$8:P$27,0)</f>
        <v>6</v>
      </c>
      <c r="R27" s="60">
        <f>VLOOKUP($A27,'Return Data'!$B$7:$R$2292,16,0)</f>
        <v>9.2141000000000002</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-1.0395400000000001</v>
      </c>
      <c r="E29" s="69"/>
      <c r="F29" s="70">
        <f>AVERAGE(F8:F27)</f>
        <v>0.47051500000000024</v>
      </c>
      <c r="G29" s="69"/>
      <c r="H29" s="70">
        <f>AVERAGE(H8:H27)</f>
        <v>0.8324699999999996</v>
      </c>
      <c r="I29" s="69"/>
      <c r="J29" s="70">
        <f>AVERAGE(J8:J27)</f>
        <v>4.6081250000000002</v>
      </c>
      <c r="K29" s="69"/>
      <c r="L29" s="70">
        <f>AVERAGE(L8:L27)</f>
        <v>9.1564421052631584</v>
      </c>
      <c r="M29" s="69"/>
      <c r="N29" s="70">
        <f>AVERAGE(N8:N27)</f>
        <v>7.7371000000000008</v>
      </c>
      <c r="O29" s="69"/>
      <c r="P29" s="70">
        <f>AVERAGE(P8:P27)</f>
        <v>5.7611368421052616</v>
      </c>
      <c r="Q29" s="69"/>
      <c r="R29" s="70">
        <f>AVERAGE(R8:R27)</f>
        <v>7.8074600000000007</v>
      </c>
      <c r="S29" s="71"/>
    </row>
    <row r="30" spans="1:19" x14ac:dyDescent="0.3">
      <c r="A30" s="68" t="s">
        <v>28</v>
      </c>
      <c r="B30" s="69"/>
      <c r="C30" s="69"/>
      <c r="D30" s="70">
        <f>MIN(D8:D27)</f>
        <v>-6.5755999999999997</v>
      </c>
      <c r="E30" s="69"/>
      <c r="F30" s="70">
        <f>MIN(F8:F27)</f>
        <v>-5.2252999999999998</v>
      </c>
      <c r="G30" s="69"/>
      <c r="H30" s="70">
        <f>MIN(H8:H27)</f>
        <v>-2.6861999999999999</v>
      </c>
      <c r="I30" s="69"/>
      <c r="J30" s="70">
        <f>MIN(J8:J27)</f>
        <v>0</v>
      </c>
      <c r="K30" s="69"/>
      <c r="L30" s="70">
        <f>MIN(L8:L27)</f>
        <v>5.0773000000000001</v>
      </c>
      <c r="M30" s="69"/>
      <c r="N30" s="70">
        <f>MIN(N8:N27)</f>
        <v>1.2101999999999999</v>
      </c>
      <c r="O30" s="69"/>
      <c r="P30" s="70">
        <f>MIN(P8:P27)</f>
        <v>2.02</v>
      </c>
      <c r="Q30" s="69"/>
      <c r="R30" s="70">
        <f>MIN(R8:R27)</f>
        <v>0</v>
      </c>
      <c r="S30" s="71"/>
    </row>
    <row r="31" spans="1:19" ht="15" thickBot="1" x14ac:dyDescent="0.35">
      <c r="A31" s="72" t="s">
        <v>29</v>
      </c>
      <c r="B31" s="73"/>
      <c r="C31" s="73"/>
      <c r="D31" s="74">
        <f>MAX(D8:D27)</f>
        <v>2.8805999999999998</v>
      </c>
      <c r="E31" s="73"/>
      <c r="F31" s="74">
        <f>MAX(F8:F27)</f>
        <v>34.142000000000003</v>
      </c>
      <c r="G31" s="73"/>
      <c r="H31" s="74">
        <f>MAX(H8:H27)</f>
        <v>24.810199999999998</v>
      </c>
      <c r="I31" s="73"/>
      <c r="J31" s="74">
        <f>MAX(J8:J27)</f>
        <v>21.3993</v>
      </c>
      <c r="K31" s="73"/>
      <c r="L31" s="74">
        <f>MAX(L8:L27)</f>
        <v>17.8062</v>
      </c>
      <c r="M31" s="73"/>
      <c r="N31" s="74">
        <f>MAX(N8:N27)</f>
        <v>14.0373</v>
      </c>
      <c r="O31" s="73"/>
      <c r="P31" s="74">
        <f>MAX(P8:P27)</f>
        <v>7.8609</v>
      </c>
      <c r="Q31" s="73"/>
      <c r="R31" s="74">
        <f>MAX(R8:R27)</f>
        <v>10.092700000000001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44764</v>
      </c>
      <c r="C8" s="60">
        <f>VLOOKUP($A8,'Return Data'!$B$7:$R$2292,4,0)</f>
        <v>18.27</v>
      </c>
      <c r="D8" s="60">
        <f>VLOOKUP($A8,'Return Data'!$B$7:$R$2292,10,0)</f>
        <v>-1.4562999999999999</v>
      </c>
      <c r="E8" s="61">
        <f t="shared" ref="E8:E23" si="0">RANK(D8,D$8:D$30,0)</f>
        <v>20</v>
      </c>
      <c r="F8" s="60">
        <f>VLOOKUP($A8,'Return Data'!$B$7:$R$2292,11,0)</f>
        <v>-3.8420999999999998</v>
      </c>
      <c r="G8" s="61">
        <f t="shared" ref="G8:G23" si="1">RANK(F8,F$8:F$30,0)</f>
        <v>22</v>
      </c>
      <c r="H8" s="60">
        <f>VLOOKUP($A8,'Return Data'!$B$7:$R$2292,12,0)</f>
        <v>-3.6392000000000002</v>
      </c>
      <c r="I8" s="61">
        <f t="shared" ref="I8:I23" si="2">RANK(H8,H$8:H$30,0)</f>
        <v>22</v>
      </c>
      <c r="J8" s="60">
        <f>VLOOKUP($A8,'Return Data'!$B$7:$R$2292,13,0)</f>
        <v>1.1068</v>
      </c>
      <c r="K8" s="61">
        <f t="shared" ref="K8:K23" si="3">RANK(J8,J$8:J$30,0)</f>
        <v>22</v>
      </c>
      <c r="L8" s="60">
        <f>VLOOKUP($A8,'Return Data'!$B$7:$R$2292,17,0)</f>
        <v>12.0952</v>
      </c>
      <c r="M8" s="61">
        <f t="shared" ref="M8:M23" si="4">RANK(L8,L$8:L$30,0)</f>
        <v>14</v>
      </c>
      <c r="N8" s="60">
        <f>VLOOKUP($A8,'Return Data'!$B$7:$R$2292,14,0)</f>
        <v>9.3222000000000005</v>
      </c>
      <c r="O8" s="61">
        <f>RANK(N8,N$8:N$30,0)</f>
        <v>13</v>
      </c>
      <c r="P8" s="60">
        <f>VLOOKUP($A8,'Return Data'!$B$7:$R$2292,15,0)</f>
        <v>6.6287000000000003</v>
      </c>
      <c r="Q8" s="61">
        <f>RANK(P8,P$8:P$30,0)</f>
        <v>15</v>
      </c>
      <c r="R8" s="60">
        <f>VLOOKUP($A8,'Return Data'!$B$7:$R$2292,16,0)</f>
        <v>8.1944999999999997</v>
      </c>
      <c r="S8" s="62">
        <f t="shared" ref="S8:S23" si="5">RANK(R8,R$8:R$30,0)</f>
        <v>15</v>
      </c>
    </row>
    <row r="9" spans="1:20" x14ac:dyDescent="0.3">
      <c r="A9" s="58" t="s">
        <v>1553</v>
      </c>
      <c r="B9" s="59">
        <f>VLOOKUP($A9,'Return Data'!$B$7:$R$2292,3,0)</f>
        <v>44764</v>
      </c>
      <c r="C9" s="60">
        <f>VLOOKUP($A9,'Return Data'!$B$7:$R$2292,4,0)</f>
        <v>17.89</v>
      </c>
      <c r="D9" s="60">
        <f>VLOOKUP($A9,'Return Data'!$B$7:$R$2292,10,0)</f>
        <v>0.16800000000000001</v>
      </c>
      <c r="E9" s="61">
        <f t="shared" si="0"/>
        <v>6</v>
      </c>
      <c r="F9" s="60">
        <f>VLOOKUP($A9,'Return Data'!$B$7:$R$2292,11,0)</f>
        <v>-2.613</v>
      </c>
      <c r="G9" s="61">
        <f t="shared" si="1"/>
        <v>20</v>
      </c>
      <c r="H9" s="60">
        <f>VLOOKUP($A9,'Return Data'!$B$7:$R$2292,12,0)</f>
        <v>-2.7189000000000001</v>
      </c>
      <c r="I9" s="61">
        <f t="shared" si="2"/>
        <v>20</v>
      </c>
      <c r="J9" s="60">
        <f>VLOOKUP($A9,'Return Data'!$B$7:$R$2292,13,0)</f>
        <v>3.0529999999999999</v>
      </c>
      <c r="K9" s="61">
        <f t="shared" si="3"/>
        <v>19</v>
      </c>
      <c r="L9" s="60">
        <f>VLOOKUP($A9,'Return Data'!$B$7:$R$2292,17,0)</f>
        <v>12.720700000000001</v>
      </c>
      <c r="M9" s="61">
        <f t="shared" si="4"/>
        <v>11</v>
      </c>
      <c r="N9" s="60">
        <f>VLOOKUP($A9,'Return Data'!$B$7:$R$2292,14,0)</f>
        <v>10.075100000000001</v>
      </c>
      <c r="O9" s="61">
        <f>RANK(N9,N$8:N$30,0)</f>
        <v>10</v>
      </c>
      <c r="P9" s="60">
        <f>VLOOKUP($A9,'Return Data'!$B$7:$R$2292,15,0)</f>
        <v>8.9846000000000004</v>
      </c>
      <c r="Q9" s="61">
        <f>RANK(P9,P$8:P$30,0)</f>
        <v>4</v>
      </c>
      <c r="R9" s="60">
        <f>VLOOKUP($A9,'Return Data'!$B$7:$R$2292,16,0)</f>
        <v>8.7392000000000003</v>
      </c>
      <c r="S9" s="62">
        <f t="shared" si="5"/>
        <v>11</v>
      </c>
    </row>
    <row r="10" spans="1:20" x14ac:dyDescent="0.3">
      <c r="A10" s="58" t="s">
        <v>1971</v>
      </c>
      <c r="B10" s="59">
        <f>VLOOKUP($A10,'Return Data'!$B$7:$R$2292,3,0)</f>
        <v>44764</v>
      </c>
      <c r="C10" s="60">
        <f>VLOOKUP($A10,'Return Data'!$B$7:$R$2292,4,0)</f>
        <v>12.6821</v>
      </c>
      <c r="D10" s="60">
        <f>VLOOKUP($A10,'Return Data'!$B$7:$R$2292,10,0)</f>
        <v>0.51280000000000003</v>
      </c>
      <c r="E10" s="61">
        <f t="shared" si="0"/>
        <v>3</v>
      </c>
      <c r="F10" s="60">
        <f>VLOOKUP($A10,'Return Data'!$B$7:$R$2292,11,0)</f>
        <v>-0.45450000000000002</v>
      </c>
      <c r="G10" s="61">
        <f t="shared" si="1"/>
        <v>12</v>
      </c>
      <c r="H10" s="60">
        <f>VLOOKUP($A10,'Return Data'!$B$7:$R$2292,12,0)</f>
        <v>0.49209999999999998</v>
      </c>
      <c r="I10" s="61">
        <f t="shared" si="2"/>
        <v>9</v>
      </c>
      <c r="J10" s="60">
        <f>VLOOKUP($A10,'Return Data'!$B$7:$R$2292,13,0)</f>
        <v>4.0369000000000002</v>
      </c>
      <c r="K10" s="61">
        <f t="shared" si="3"/>
        <v>16</v>
      </c>
      <c r="L10" s="60">
        <f>VLOOKUP($A10,'Return Data'!$B$7:$R$2292,17,0)</f>
        <v>6.7450999999999999</v>
      </c>
      <c r="M10" s="61">
        <f t="shared" si="4"/>
        <v>22</v>
      </c>
      <c r="N10" s="60"/>
      <c r="O10" s="61"/>
      <c r="P10" s="60"/>
      <c r="Q10" s="61"/>
      <c r="R10" s="60">
        <f>VLOOKUP($A10,'Return Data'!$B$7:$R$2292,16,0)</f>
        <v>8.2579999999999991</v>
      </c>
      <c r="S10" s="62">
        <f t="shared" si="5"/>
        <v>14</v>
      </c>
    </row>
    <row r="11" spans="1:20" x14ac:dyDescent="0.3">
      <c r="A11" s="58" t="s">
        <v>1554</v>
      </c>
      <c r="B11" s="59">
        <f>VLOOKUP($A11,'Return Data'!$B$7:$R$2292,3,0)</f>
        <v>44764</v>
      </c>
      <c r="C11" s="60">
        <f>VLOOKUP($A11,'Return Data'!$B$7:$R$2292,4,0)</f>
        <v>17.678999999999998</v>
      </c>
      <c r="D11" s="60">
        <f>VLOOKUP($A11,'Return Data'!$B$7:$R$2292,10,0)</f>
        <v>0.79249999999999998</v>
      </c>
      <c r="E11" s="61">
        <f t="shared" si="0"/>
        <v>1</v>
      </c>
      <c r="F11" s="60">
        <f>VLOOKUP($A11,'Return Data'!$B$7:$R$2292,11,0)</f>
        <v>1.0344</v>
      </c>
      <c r="G11" s="61">
        <f t="shared" si="1"/>
        <v>3</v>
      </c>
      <c r="H11" s="60">
        <f>VLOOKUP($A11,'Return Data'!$B$7:$R$2292,12,0)</f>
        <v>1.2890999999999999</v>
      </c>
      <c r="I11" s="61">
        <f t="shared" si="2"/>
        <v>3</v>
      </c>
      <c r="J11" s="60">
        <f>VLOOKUP($A11,'Return Data'!$B$7:$R$2292,13,0)</f>
        <v>4.4795999999999996</v>
      </c>
      <c r="K11" s="61">
        <f t="shared" si="3"/>
        <v>13</v>
      </c>
      <c r="L11" s="60">
        <f>VLOOKUP($A11,'Return Data'!$B$7:$R$2292,17,0)</f>
        <v>14.575900000000001</v>
      </c>
      <c r="M11" s="61">
        <f t="shared" si="4"/>
        <v>6</v>
      </c>
      <c r="N11" s="60">
        <f>VLOOKUP($A11,'Return Data'!$B$7:$R$2292,14,0)</f>
        <v>10.630699999999999</v>
      </c>
      <c r="O11" s="61">
        <f t="shared" ref="O11:O17" si="6">RANK(N11,N$8:N$30,0)</f>
        <v>5</v>
      </c>
      <c r="P11" s="60">
        <f>VLOOKUP($A11,'Return Data'!$B$7:$R$2292,15,0)</f>
        <v>7.9462000000000002</v>
      </c>
      <c r="Q11" s="61">
        <f>RANK(P11,P$8:P$30,0)</f>
        <v>8</v>
      </c>
      <c r="R11" s="60">
        <f>VLOOKUP($A11,'Return Data'!$B$7:$R$2292,16,0)</f>
        <v>9.4337999999999997</v>
      </c>
      <c r="S11" s="62">
        <f t="shared" si="5"/>
        <v>4</v>
      </c>
    </row>
    <row r="12" spans="1:20" x14ac:dyDescent="0.3">
      <c r="A12" s="58" t="s">
        <v>1555</v>
      </c>
      <c r="B12" s="59">
        <f>VLOOKUP($A12,'Return Data'!$B$7:$R$2292,3,0)</f>
        <v>44764</v>
      </c>
      <c r="C12" s="60">
        <f>VLOOKUP($A12,'Return Data'!$B$7:$R$2292,4,0)</f>
        <v>19.371099999999998</v>
      </c>
      <c r="D12" s="60">
        <f>VLOOKUP($A12,'Return Data'!$B$7:$R$2292,10,0)</f>
        <v>-0.62690000000000001</v>
      </c>
      <c r="E12" s="61">
        <f t="shared" si="0"/>
        <v>17</v>
      </c>
      <c r="F12" s="60">
        <f>VLOOKUP($A12,'Return Data'!$B$7:$R$2292,11,0)</f>
        <v>-0.49370000000000003</v>
      </c>
      <c r="G12" s="61">
        <f t="shared" si="1"/>
        <v>13</v>
      </c>
      <c r="H12" s="60">
        <f>VLOOKUP($A12,'Return Data'!$B$7:$R$2292,12,0)</f>
        <v>-0.49830000000000002</v>
      </c>
      <c r="I12" s="61">
        <f t="shared" si="2"/>
        <v>14</v>
      </c>
      <c r="J12" s="60">
        <f>VLOOKUP($A12,'Return Data'!$B$7:$R$2292,13,0)</f>
        <v>4.1501999999999999</v>
      </c>
      <c r="K12" s="61">
        <f t="shared" si="3"/>
        <v>15</v>
      </c>
      <c r="L12" s="60">
        <f>VLOOKUP($A12,'Return Data'!$B$7:$R$2292,17,0)</f>
        <v>11.009600000000001</v>
      </c>
      <c r="M12" s="61">
        <f t="shared" si="4"/>
        <v>18</v>
      </c>
      <c r="N12" s="60">
        <f>VLOOKUP($A12,'Return Data'!$B$7:$R$2292,14,0)</f>
        <v>10.5616</v>
      </c>
      <c r="O12" s="61">
        <f t="shared" si="6"/>
        <v>6</v>
      </c>
      <c r="P12" s="60">
        <f>VLOOKUP($A12,'Return Data'!$B$7:$R$2292,15,0)</f>
        <v>9.0381999999999998</v>
      </c>
      <c r="Q12" s="61">
        <f>RANK(P12,P$8:P$30,0)</f>
        <v>3</v>
      </c>
      <c r="R12" s="60">
        <f>VLOOKUP($A12,'Return Data'!$B$7:$R$2292,16,0)</f>
        <v>8.8725000000000005</v>
      </c>
      <c r="S12" s="62">
        <f t="shared" si="5"/>
        <v>9</v>
      </c>
    </row>
    <row r="13" spans="1:20" x14ac:dyDescent="0.3">
      <c r="A13" s="58" t="s">
        <v>1556</v>
      </c>
      <c r="B13" s="59">
        <f>VLOOKUP($A13,'Return Data'!$B$7:$R$2292,3,0)</f>
        <v>44764</v>
      </c>
      <c r="C13" s="60">
        <f>VLOOKUP($A13,'Return Data'!$B$7:$R$2292,4,0)</f>
        <v>13.4678</v>
      </c>
      <c r="D13" s="60">
        <f>VLOOKUP($A13,'Return Data'!$B$7:$R$2292,10,0)</f>
        <v>-0.13719999999999999</v>
      </c>
      <c r="E13" s="61">
        <f t="shared" si="0"/>
        <v>10</v>
      </c>
      <c r="F13" s="60">
        <f>VLOOKUP($A13,'Return Data'!$B$7:$R$2292,11,0)</f>
        <v>-0.86270000000000002</v>
      </c>
      <c r="G13" s="61">
        <f t="shared" si="1"/>
        <v>15</v>
      </c>
      <c r="H13" s="60">
        <f>VLOOKUP($A13,'Return Data'!$B$7:$R$2292,12,0)</f>
        <v>-0.98880000000000001</v>
      </c>
      <c r="I13" s="61">
        <f t="shared" si="2"/>
        <v>16</v>
      </c>
      <c r="J13" s="60">
        <f>VLOOKUP($A13,'Return Data'!$B$7:$R$2292,13,0)</f>
        <v>4.5839999999999996</v>
      </c>
      <c r="K13" s="61">
        <f t="shared" si="3"/>
        <v>12</v>
      </c>
      <c r="L13" s="60">
        <f>VLOOKUP($A13,'Return Data'!$B$7:$R$2292,17,0)</f>
        <v>13.518700000000001</v>
      </c>
      <c r="M13" s="61">
        <f t="shared" si="4"/>
        <v>8</v>
      </c>
      <c r="N13" s="60">
        <f>VLOOKUP($A13,'Return Data'!$B$7:$R$2292,14,0)</f>
        <v>9.1036999999999999</v>
      </c>
      <c r="O13" s="61">
        <f t="shared" si="6"/>
        <v>14</v>
      </c>
      <c r="P13" s="60"/>
      <c r="Q13" s="61"/>
      <c r="R13" s="60">
        <f>VLOOKUP($A13,'Return Data'!$B$7:$R$2292,16,0)</f>
        <v>7.9240000000000004</v>
      </c>
      <c r="S13" s="62">
        <f t="shared" si="5"/>
        <v>18</v>
      </c>
    </row>
    <row r="14" spans="1:20" x14ac:dyDescent="0.3">
      <c r="A14" s="58" t="s">
        <v>1557</v>
      </c>
      <c r="B14" s="59">
        <f>VLOOKUP($A14,'Return Data'!$B$7:$R$2292,3,0)</f>
        <v>44764</v>
      </c>
      <c r="C14" s="60">
        <f>VLOOKUP($A14,'Return Data'!$B$7:$R$2292,4,0)</f>
        <v>52.433</v>
      </c>
      <c r="D14" s="60">
        <f>VLOOKUP($A14,'Return Data'!$B$7:$R$2292,10,0)</f>
        <v>-0.48780000000000001</v>
      </c>
      <c r="E14" s="61">
        <f t="shared" si="0"/>
        <v>15</v>
      </c>
      <c r="F14" s="60">
        <f>VLOOKUP($A14,'Return Data'!$B$7:$R$2292,11,0)</f>
        <v>-4.58E-2</v>
      </c>
      <c r="G14" s="61">
        <f t="shared" si="1"/>
        <v>8</v>
      </c>
      <c r="H14" s="60">
        <f>VLOOKUP($A14,'Return Data'!$B$7:$R$2292,12,0)</f>
        <v>0.39639999999999997</v>
      </c>
      <c r="I14" s="61">
        <f t="shared" si="2"/>
        <v>10</v>
      </c>
      <c r="J14" s="60">
        <f>VLOOKUP($A14,'Return Data'!$B$7:$R$2292,13,0)</f>
        <v>5.3337000000000003</v>
      </c>
      <c r="K14" s="61">
        <f t="shared" si="3"/>
        <v>7</v>
      </c>
      <c r="L14" s="60">
        <f>VLOOKUP($A14,'Return Data'!$B$7:$R$2292,17,0)</f>
        <v>15.909700000000001</v>
      </c>
      <c r="M14" s="61">
        <f t="shared" si="4"/>
        <v>2</v>
      </c>
      <c r="N14" s="60">
        <f>VLOOKUP($A14,'Return Data'!$B$7:$R$2292,14,0)</f>
        <v>10.233000000000001</v>
      </c>
      <c r="O14" s="61">
        <f t="shared" si="6"/>
        <v>9</v>
      </c>
      <c r="P14" s="60">
        <f>VLOOKUP($A14,'Return Data'!$B$7:$R$2292,15,0)</f>
        <v>8.3932000000000002</v>
      </c>
      <c r="Q14" s="61">
        <f>RANK(P14,P$8:P$30,0)</f>
        <v>6</v>
      </c>
      <c r="R14" s="60">
        <f>VLOOKUP($A14,'Return Data'!$B$7:$R$2292,16,0)</f>
        <v>10.017200000000001</v>
      </c>
      <c r="S14" s="62">
        <f t="shared" si="5"/>
        <v>3</v>
      </c>
    </row>
    <row r="15" spans="1:20" x14ac:dyDescent="0.3">
      <c r="A15" s="58" t="s">
        <v>1558</v>
      </c>
      <c r="B15" s="59">
        <f>VLOOKUP($A15,'Return Data'!$B$7:$R$2292,3,0)</f>
        <v>44764</v>
      </c>
      <c r="C15" s="60">
        <f>VLOOKUP($A15,'Return Data'!$B$7:$R$2292,4,0)</f>
        <v>18.41</v>
      </c>
      <c r="D15" s="60">
        <f>VLOOKUP($A15,'Return Data'!$B$7:$R$2292,10,0)</f>
        <v>0.16320000000000001</v>
      </c>
      <c r="E15" s="61">
        <f t="shared" si="0"/>
        <v>7</v>
      </c>
      <c r="F15" s="60">
        <f>VLOOKUP($A15,'Return Data'!$B$7:$R$2292,11,0)</f>
        <v>2.8492000000000002</v>
      </c>
      <c r="G15" s="61">
        <f t="shared" si="1"/>
        <v>1</v>
      </c>
      <c r="H15" s="60">
        <f>VLOOKUP($A15,'Return Data'!$B$7:$R$2292,12,0)</f>
        <v>3.6015999999999999</v>
      </c>
      <c r="I15" s="61">
        <f t="shared" si="2"/>
        <v>1</v>
      </c>
      <c r="J15" s="60">
        <f>VLOOKUP($A15,'Return Data'!$B$7:$R$2292,13,0)</f>
        <v>6.7865000000000002</v>
      </c>
      <c r="K15" s="61">
        <f t="shared" si="3"/>
        <v>3</v>
      </c>
      <c r="L15" s="60">
        <f>VLOOKUP($A15,'Return Data'!$B$7:$R$2292,17,0)</f>
        <v>11.2683</v>
      </c>
      <c r="M15" s="61">
        <f t="shared" si="4"/>
        <v>16</v>
      </c>
      <c r="N15" s="60">
        <f>VLOOKUP($A15,'Return Data'!$B$7:$R$2292,14,0)</f>
        <v>8.2010000000000005</v>
      </c>
      <c r="O15" s="61">
        <f t="shared" si="6"/>
        <v>18</v>
      </c>
      <c r="P15" s="60">
        <f>VLOOKUP($A15,'Return Data'!$B$7:$R$2292,15,0)</f>
        <v>7.5647000000000002</v>
      </c>
      <c r="Q15" s="61">
        <f>RANK(P15,P$8:P$30,0)</f>
        <v>11</v>
      </c>
      <c r="R15" s="60">
        <f>VLOOKUP($A15,'Return Data'!$B$7:$R$2292,16,0)</f>
        <v>8.3240999999999996</v>
      </c>
      <c r="S15" s="62">
        <f t="shared" si="5"/>
        <v>13</v>
      </c>
    </row>
    <row r="16" spans="1:20" x14ac:dyDescent="0.3">
      <c r="A16" s="58" t="s">
        <v>1559</v>
      </c>
      <c r="B16" s="59">
        <f>VLOOKUP($A16,'Return Data'!$B$7:$R$2292,3,0)</f>
        <v>44764</v>
      </c>
      <c r="C16" s="60">
        <f>VLOOKUP($A16,'Return Data'!$B$7:$R$2292,4,0)</f>
        <v>22.811</v>
      </c>
      <c r="D16" s="60">
        <f>VLOOKUP($A16,'Return Data'!$B$7:$R$2292,10,0)</f>
        <v>-0.1449</v>
      </c>
      <c r="E16" s="61">
        <f t="shared" si="0"/>
        <v>11</v>
      </c>
      <c r="F16" s="60">
        <f>VLOOKUP($A16,'Return Data'!$B$7:$R$2292,11,0)</f>
        <v>-0.7026</v>
      </c>
      <c r="G16" s="61">
        <f t="shared" si="1"/>
        <v>14</v>
      </c>
      <c r="H16" s="60">
        <f>VLOOKUP($A16,'Return Data'!$B$7:$R$2292,12,0)</f>
        <v>-0.56799999999999995</v>
      </c>
      <c r="I16" s="61">
        <f t="shared" si="2"/>
        <v>15</v>
      </c>
      <c r="J16" s="60">
        <f>VLOOKUP($A16,'Return Data'!$B$7:$R$2292,13,0)</f>
        <v>4.2426000000000004</v>
      </c>
      <c r="K16" s="61">
        <f t="shared" si="3"/>
        <v>14</v>
      </c>
      <c r="L16" s="60">
        <f>VLOOKUP($A16,'Return Data'!$B$7:$R$2292,17,0)</f>
        <v>12.106400000000001</v>
      </c>
      <c r="M16" s="61">
        <f t="shared" si="4"/>
        <v>13</v>
      </c>
      <c r="N16" s="60">
        <f>VLOOKUP($A16,'Return Data'!$B$7:$R$2292,14,0)</f>
        <v>9.4072999999999993</v>
      </c>
      <c r="O16" s="61">
        <f t="shared" si="6"/>
        <v>12</v>
      </c>
      <c r="P16" s="60">
        <f>VLOOKUP($A16,'Return Data'!$B$7:$R$2292,15,0)</f>
        <v>6.9318999999999997</v>
      </c>
      <c r="Q16" s="61">
        <f>RANK(P16,P$8:P$30,0)</f>
        <v>14</v>
      </c>
      <c r="R16" s="60">
        <f>VLOOKUP($A16,'Return Data'!$B$7:$R$2292,16,0)</f>
        <v>7.3619000000000003</v>
      </c>
      <c r="S16" s="62">
        <f t="shared" si="5"/>
        <v>21</v>
      </c>
    </row>
    <row r="17" spans="1:19" x14ac:dyDescent="0.3">
      <c r="A17" s="58" t="s">
        <v>1560</v>
      </c>
      <c r="B17" s="59">
        <f>VLOOKUP($A17,'Return Data'!$B$7:$R$2292,3,0)</f>
        <v>44764</v>
      </c>
      <c r="C17" s="60">
        <f>VLOOKUP($A17,'Return Data'!$B$7:$R$2292,4,0)</f>
        <v>26.71</v>
      </c>
      <c r="D17" s="60">
        <f>VLOOKUP($A17,'Return Data'!$B$7:$R$2292,10,0)</f>
        <v>0.26279999999999998</v>
      </c>
      <c r="E17" s="61">
        <f t="shared" si="0"/>
        <v>4</v>
      </c>
      <c r="F17" s="60">
        <f>VLOOKUP($A17,'Return Data'!$B$7:$R$2292,11,0)</f>
        <v>-3.7400000000000003E-2</v>
      </c>
      <c r="G17" s="61">
        <f t="shared" si="1"/>
        <v>7</v>
      </c>
      <c r="H17" s="60">
        <f>VLOOKUP($A17,'Return Data'!$B$7:$R$2292,12,0)</f>
        <v>1.1741999999999999</v>
      </c>
      <c r="I17" s="61">
        <f t="shared" si="2"/>
        <v>4</v>
      </c>
      <c r="J17" s="60">
        <f>VLOOKUP($A17,'Return Data'!$B$7:$R$2292,13,0)</f>
        <v>4.7039999999999997</v>
      </c>
      <c r="K17" s="61">
        <f t="shared" si="3"/>
        <v>10</v>
      </c>
      <c r="L17" s="60">
        <f>VLOOKUP($A17,'Return Data'!$B$7:$R$2292,17,0)</f>
        <v>10.085800000000001</v>
      </c>
      <c r="M17" s="61">
        <f t="shared" si="4"/>
        <v>19</v>
      </c>
      <c r="N17" s="60">
        <f>VLOOKUP($A17,'Return Data'!$B$7:$R$2292,14,0)</f>
        <v>8.3393999999999995</v>
      </c>
      <c r="O17" s="61">
        <f t="shared" si="6"/>
        <v>17</v>
      </c>
      <c r="P17" s="60">
        <f>VLOOKUP($A17,'Return Data'!$B$7:$R$2292,15,0)</f>
        <v>7.0242000000000004</v>
      </c>
      <c r="Q17" s="61">
        <f>RANK(P17,P$8:P$30,0)</f>
        <v>13</v>
      </c>
      <c r="R17" s="60">
        <f>VLOOKUP($A17,'Return Data'!$B$7:$R$2292,16,0)</f>
        <v>7.4496000000000002</v>
      </c>
      <c r="S17" s="62">
        <f t="shared" si="5"/>
        <v>20</v>
      </c>
    </row>
    <row r="18" spans="1:19" x14ac:dyDescent="0.3">
      <c r="A18" s="58" t="s">
        <v>1561</v>
      </c>
      <c r="B18" s="59">
        <f>VLOOKUP($A18,'Return Data'!$B$7:$R$2292,3,0)</f>
        <v>44764</v>
      </c>
      <c r="C18" s="60">
        <f>VLOOKUP($A18,'Return Data'!$B$7:$R$2292,4,0)</f>
        <v>12.9429</v>
      </c>
      <c r="D18" s="60">
        <f>VLOOKUP($A18,'Return Data'!$B$7:$R$2292,10,0)</f>
        <v>-1.3732</v>
      </c>
      <c r="E18" s="61">
        <f t="shared" si="0"/>
        <v>19</v>
      </c>
      <c r="F18" s="60">
        <f>VLOOKUP($A18,'Return Data'!$B$7:$R$2292,11,0)</f>
        <v>-2.9899</v>
      </c>
      <c r="G18" s="61">
        <f t="shared" si="1"/>
        <v>21</v>
      </c>
      <c r="H18" s="60">
        <f>VLOOKUP($A18,'Return Data'!$B$7:$R$2292,12,0)</f>
        <v>-2.7968000000000002</v>
      </c>
      <c r="I18" s="61">
        <f t="shared" si="2"/>
        <v>21</v>
      </c>
      <c r="J18" s="60">
        <f>VLOOKUP($A18,'Return Data'!$B$7:$R$2292,13,0)</f>
        <v>1.2255</v>
      </c>
      <c r="K18" s="61">
        <f t="shared" si="3"/>
        <v>21</v>
      </c>
      <c r="L18" s="60">
        <f>VLOOKUP($A18,'Return Data'!$B$7:$R$2292,17,0)</f>
        <v>8.3813999999999993</v>
      </c>
      <c r="M18" s="61">
        <f t="shared" si="4"/>
        <v>21</v>
      </c>
      <c r="N18" s="60"/>
      <c r="O18" s="61"/>
      <c r="P18" s="60"/>
      <c r="Q18" s="61"/>
      <c r="R18" s="60">
        <f>VLOOKUP($A18,'Return Data'!$B$7:$R$2292,16,0)</f>
        <v>7.9355000000000002</v>
      </c>
      <c r="S18" s="62">
        <f t="shared" si="5"/>
        <v>17</v>
      </c>
    </row>
    <row r="19" spans="1:19" x14ac:dyDescent="0.3">
      <c r="A19" s="58" t="s">
        <v>1562</v>
      </c>
      <c r="B19" s="59">
        <f>VLOOKUP($A19,'Return Data'!$B$7:$R$2292,3,0)</f>
        <v>44764</v>
      </c>
      <c r="C19" s="60">
        <f>VLOOKUP($A19,'Return Data'!$B$7:$R$2292,4,0)</f>
        <v>19.833400000000001</v>
      </c>
      <c r="D19" s="60">
        <f>VLOOKUP($A19,'Return Data'!$B$7:$R$2292,10,0)</f>
        <v>0.18129999999999999</v>
      </c>
      <c r="E19" s="61">
        <f t="shared" si="0"/>
        <v>5</v>
      </c>
      <c r="F19" s="60">
        <f>VLOOKUP($A19,'Return Data'!$B$7:$R$2292,11,0)</f>
        <v>1.446</v>
      </c>
      <c r="G19" s="61">
        <f t="shared" si="1"/>
        <v>2</v>
      </c>
      <c r="H19" s="60">
        <f>VLOOKUP($A19,'Return Data'!$B$7:$R$2292,12,0)</f>
        <v>3.3813</v>
      </c>
      <c r="I19" s="61">
        <f t="shared" si="2"/>
        <v>2</v>
      </c>
      <c r="J19" s="60">
        <f>VLOOKUP($A19,'Return Data'!$B$7:$R$2292,13,0)</f>
        <v>8.2342999999999993</v>
      </c>
      <c r="K19" s="61">
        <f t="shared" si="3"/>
        <v>2</v>
      </c>
      <c r="L19" s="60">
        <f>VLOOKUP($A19,'Return Data'!$B$7:$R$2292,17,0)</f>
        <v>12.2654</v>
      </c>
      <c r="M19" s="61">
        <f t="shared" si="4"/>
        <v>12</v>
      </c>
      <c r="N19" s="60">
        <f>VLOOKUP($A19,'Return Data'!$B$7:$R$2292,14,0)</f>
        <v>10.5176</v>
      </c>
      <c r="O19" s="61">
        <f>RANK(N19,N$8:N$30,0)</f>
        <v>8</v>
      </c>
      <c r="P19" s="60">
        <f>VLOOKUP($A19,'Return Data'!$B$7:$R$2292,15,0)</f>
        <v>8.9298999999999999</v>
      </c>
      <c r="Q19" s="61">
        <f>RANK(P19,P$8:P$30,0)</f>
        <v>5</v>
      </c>
      <c r="R19" s="60">
        <f>VLOOKUP($A19,'Return Data'!$B$7:$R$2292,16,0)</f>
        <v>9.2032000000000007</v>
      </c>
      <c r="S19" s="62">
        <f t="shared" si="5"/>
        <v>6</v>
      </c>
    </row>
    <row r="20" spans="1:19" x14ac:dyDescent="0.3">
      <c r="A20" s="58" t="s">
        <v>1563</v>
      </c>
      <c r="B20" s="59">
        <f>VLOOKUP($A20,'Return Data'!$B$7:$R$2292,3,0)</f>
        <v>44764</v>
      </c>
      <c r="C20" s="60">
        <f>VLOOKUP($A20,'Return Data'!$B$7:$R$2292,4,0)</f>
        <v>24.734000000000002</v>
      </c>
      <c r="D20" s="60">
        <f>VLOOKUP($A20,'Return Data'!$B$7:$R$2292,10,0)</f>
        <v>-0.86970000000000003</v>
      </c>
      <c r="E20" s="61">
        <f t="shared" si="0"/>
        <v>18</v>
      </c>
      <c r="F20" s="60">
        <f>VLOOKUP($A20,'Return Data'!$B$7:$R$2292,11,0)</f>
        <v>-0.3947</v>
      </c>
      <c r="G20" s="61">
        <f t="shared" si="1"/>
        <v>11</v>
      </c>
      <c r="H20" s="60">
        <f>VLOOKUP($A20,'Return Data'!$B$7:$R$2292,12,0)</f>
        <v>1.0789</v>
      </c>
      <c r="I20" s="61">
        <f t="shared" si="2"/>
        <v>5</v>
      </c>
      <c r="J20" s="60">
        <f>VLOOKUP($A20,'Return Data'!$B$7:$R$2292,13,0)</f>
        <v>5.1391999999999998</v>
      </c>
      <c r="K20" s="61">
        <f t="shared" si="3"/>
        <v>8</v>
      </c>
      <c r="L20" s="60">
        <f>VLOOKUP($A20,'Return Data'!$B$7:$R$2292,17,0)</f>
        <v>15.771599999999999</v>
      </c>
      <c r="M20" s="61">
        <f t="shared" si="4"/>
        <v>4</v>
      </c>
      <c r="N20" s="60">
        <f>VLOOKUP($A20,'Return Data'!$B$7:$R$2292,14,0)</f>
        <v>10.776199999999999</v>
      </c>
      <c r="O20" s="61">
        <f>RANK(N20,N$8:N$30,0)</f>
        <v>4</v>
      </c>
      <c r="P20" s="60">
        <f>VLOOKUP($A20,'Return Data'!$B$7:$R$2292,15,0)</f>
        <v>7.6954000000000002</v>
      </c>
      <c r="Q20" s="61">
        <f>RANK(P20,P$8:P$30,0)</f>
        <v>10</v>
      </c>
      <c r="R20" s="60">
        <f>VLOOKUP($A20,'Return Data'!$B$7:$R$2292,16,0)</f>
        <v>8.7657000000000007</v>
      </c>
      <c r="S20" s="62">
        <f t="shared" si="5"/>
        <v>10</v>
      </c>
    </row>
    <row r="21" spans="1:19" x14ac:dyDescent="0.3">
      <c r="A21" s="58" t="s">
        <v>1564</v>
      </c>
      <c r="B21" s="59">
        <f>VLOOKUP($A21,'Return Data'!$B$7:$R$2292,3,0)</f>
        <v>44764</v>
      </c>
      <c r="C21" s="60">
        <f>VLOOKUP($A21,'Return Data'!$B$7:$R$2292,4,0)</f>
        <v>16.9727</v>
      </c>
      <c r="D21" s="60">
        <f>VLOOKUP($A21,'Return Data'!$B$7:$R$2292,10,0)</f>
        <v>-1.9531000000000001</v>
      </c>
      <c r="E21" s="61">
        <f t="shared" si="0"/>
        <v>22</v>
      </c>
      <c r="F21" s="60">
        <f>VLOOKUP($A21,'Return Data'!$B$7:$R$2292,11,0)</f>
        <v>-1.4184000000000001</v>
      </c>
      <c r="G21" s="61">
        <f t="shared" si="1"/>
        <v>17</v>
      </c>
      <c r="H21" s="60">
        <f>VLOOKUP($A21,'Return Data'!$B$7:$R$2292,12,0)</f>
        <v>-1.855</v>
      </c>
      <c r="I21" s="61">
        <f t="shared" si="2"/>
        <v>19</v>
      </c>
      <c r="J21" s="60">
        <f>VLOOKUP($A21,'Return Data'!$B$7:$R$2292,13,0)</f>
        <v>5.9554999999999998</v>
      </c>
      <c r="K21" s="61">
        <f t="shared" si="3"/>
        <v>5</v>
      </c>
      <c r="L21" s="60">
        <f>VLOOKUP($A21,'Return Data'!$B$7:$R$2292,17,0)</f>
        <v>15.865</v>
      </c>
      <c r="M21" s="61">
        <f t="shared" si="4"/>
        <v>3</v>
      </c>
      <c r="N21" s="60">
        <f>VLOOKUP($A21,'Return Data'!$B$7:$R$2292,14,0)</f>
        <v>12.7553</v>
      </c>
      <c r="O21" s="61">
        <f>RANK(N21,N$8:N$30,0)</f>
        <v>2</v>
      </c>
      <c r="P21" s="60">
        <f>VLOOKUP($A21,'Return Data'!$B$7:$R$2292,15,0)</f>
        <v>9.0963999999999992</v>
      </c>
      <c r="Q21" s="61">
        <f>RANK(P21,P$8:P$30,0)</f>
        <v>2</v>
      </c>
      <c r="R21" s="60">
        <f>VLOOKUP($A21,'Return Data'!$B$7:$R$2292,16,0)</f>
        <v>10.151999999999999</v>
      </c>
      <c r="S21" s="62">
        <f t="shared" si="5"/>
        <v>2</v>
      </c>
    </row>
    <row r="22" spans="1:19" x14ac:dyDescent="0.3">
      <c r="A22" s="58" t="s">
        <v>1565</v>
      </c>
      <c r="B22" s="59">
        <f>VLOOKUP($A22,'Return Data'!$B$7:$R$2292,3,0)</f>
        <v>44764</v>
      </c>
      <c r="C22" s="60">
        <f>VLOOKUP($A22,'Return Data'!$B$7:$R$2292,4,0)</f>
        <v>15.071999999999999</v>
      </c>
      <c r="D22" s="60">
        <f>VLOOKUP($A22,'Return Data'!$B$7:$R$2292,10,0)</f>
        <v>-0.27129999999999999</v>
      </c>
      <c r="E22" s="61">
        <f t="shared" si="0"/>
        <v>14</v>
      </c>
      <c r="F22" s="60">
        <f>VLOOKUP($A22,'Return Data'!$B$7:$R$2292,11,0)</f>
        <v>-0.98540000000000005</v>
      </c>
      <c r="G22" s="61">
        <f t="shared" si="1"/>
        <v>16</v>
      </c>
      <c r="H22" s="60">
        <f>VLOOKUP($A22,'Return Data'!$B$7:$R$2292,12,0)</f>
        <v>-0.35039999999999999</v>
      </c>
      <c r="I22" s="61">
        <f t="shared" si="2"/>
        <v>12</v>
      </c>
      <c r="J22" s="60">
        <f>VLOOKUP($A22,'Return Data'!$B$7:$R$2292,13,0)</f>
        <v>4.8852000000000002</v>
      </c>
      <c r="K22" s="61">
        <f t="shared" si="3"/>
        <v>9</v>
      </c>
      <c r="L22" s="60">
        <f>VLOOKUP($A22,'Return Data'!$B$7:$R$2292,17,0)</f>
        <v>15.5365</v>
      </c>
      <c r="M22" s="61">
        <f t="shared" si="4"/>
        <v>5</v>
      </c>
      <c r="N22" s="60">
        <f>VLOOKUP($A22,'Return Data'!$B$7:$R$2292,14,0)</f>
        <v>12.6709</v>
      </c>
      <c r="O22" s="61">
        <f>RANK(N22,N$8:N$30,0)</f>
        <v>3</v>
      </c>
      <c r="P22" s="60"/>
      <c r="Q22" s="61"/>
      <c r="R22" s="60">
        <f>VLOOKUP($A22,'Return Data'!$B$7:$R$2292,16,0)</f>
        <v>12.080399999999999</v>
      </c>
      <c r="S22" s="62">
        <f t="shared" si="5"/>
        <v>1</v>
      </c>
    </row>
    <row r="23" spans="1:19" x14ac:dyDescent="0.3">
      <c r="A23" s="58" t="s">
        <v>1566</v>
      </c>
      <c r="B23" s="59">
        <f>VLOOKUP($A23,'Return Data'!$B$7:$R$2292,3,0)</f>
        <v>44764</v>
      </c>
      <c r="C23" s="60">
        <f>VLOOKUP($A23,'Return Data'!$B$7:$R$2292,4,0)</f>
        <v>13.168100000000001</v>
      </c>
      <c r="D23" s="60">
        <f>VLOOKUP($A23,'Return Data'!$B$7:$R$2292,10,0)</f>
        <v>-3.3399999999999999E-2</v>
      </c>
      <c r="E23" s="61">
        <f t="shared" si="0"/>
        <v>9</v>
      </c>
      <c r="F23" s="60">
        <f>VLOOKUP($A23,'Return Data'!$B$7:$R$2292,11,0)</f>
        <v>-0.33979999999999999</v>
      </c>
      <c r="G23" s="61">
        <f t="shared" si="1"/>
        <v>10</v>
      </c>
      <c r="H23" s="60">
        <f>VLOOKUP($A23,'Return Data'!$B$7:$R$2292,12,0)</f>
        <v>-1.0215000000000001</v>
      </c>
      <c r="I23" s="61">
        <f t="shared" si="2"/>
        <v>17</v>
      </c>
      <c r="J23" s="60">
        <f>VLOOKUP($A23,'Return Data'!$B$7:$R$2292,13,0)</f>
        <v>3.6206</v>
      </c>
      <c r="K23" s="61">
        <f t="shared" si="3"/>
        <v>18</v>
      </c>
      <c r="L23" s="60">
        <f>VLOOKUP($A23,'Return Data'!$B$7:$R$2292,17,0)</f>
        <v>11.153600000000001</v>
      </c>
      <c r="M23" s="61">
        <f t="shared" si="4"/>
        <v>17</v>
      </c>
      <c r="N23" s="60">
        <f>VLOOKUP($A23,'Return Data'!$B$7:$R$2292,14,0)</f>
        <v>0.52239999999999998</v>
      </c>
      <c r="O23" s="61">
        <f>RANK(N23,N$8:N$30,0)</f>
        <v>20</v>
      </c>
      <c r="P23" s="60">
        <f>VLOOKUP($A23,'Return Data'!$B$7:$R$2292,15,0)</f>
        <v>1.0972999999999999</v>
      </c>
      <c r="Q23" s="61">
        <f>RANK(P23,P$8:P$30,0)</f>
        <v>16</v>
      </c>
      <c r="R23" s="60">
        <f>VLOOKUP($A23,'Return Data'!$B$7:$R$2292,16,0)</f>
        <v>3.9238</v>
      </c>
      <c r="S23" s="62">
        <f t="shared" si="5"/>
        <v>22</v>
      </c>
    </row>
    <row r="24" spans="1:19" x14ac:dyDescent="0.3">
      <c r="A24" s="58" t="s">
        <v>1567</v>
      </c>
      <c r="B24" s="59">
        <f>VLOOKUP($A24,'Return Data'!$B$7:$R$2292,3,0)</f>
        <v>44764</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44764</v>
      </c>
      <c r="C25" s="60">
        <f>VLOOKUP($A25,'Return Data'!$B$7:$R$2292,4,0)</f>
        <v>44.023299999999999</v>
      </c>
      <c r="D25" s="60">
        <f>VLOOKUP($A25,'Return Data'!$B$7:$R$2292,10,0)</f>
        <v>-0.17460000000000001</v>
      </c>
      <c r="E25" s="61">
        <f t="shared" ref="E25:E30" si="7">RANK(D25,D$8:D$30,0)</f>
        <v>13</v>
      </c>
      <c r="F25" s="60">
        <f>VLOOKUP($A25,'Return Data'!$B$7:$R$2292,11,0)</f>
        <v>0.57089999999999996</v>
      </c>
      <c r="G25" s="61">
        <f t="shared" ref="G25:G30" si="8">RANK(F25,F$8:F$30,0)</f>
        <v>5</v>
      </c>
      <c r="H25" s="60">
        <f>VLOOKUP($A25,'Return Data'!$B$7:$R$2292,12,0)</f>
        <v>1.0266999999999999</v>
      </c>
      <c r="I25" s="61">
        <f t="shared" ref="I25:I30" si="9">RANK(H25,H$8:H$30,0)</f>
        <v>6</v>
      </c>
      <c r="J25" s="60">
        <f>VLOOKUP($A25,'Return Data'!$B$7:$R$2292,13,0)</f>
        <v>4.6029</v>
      </c>
      <c r="K25" s="61">
        <f t="shared" ref="K25:K30" si="10">RANK(J25,J$8:J$30,0)</f>
        <v>11</v>
      </c>
      <c r="L25" s="60">
        <f>VLOOKUP($A25,'Return Data'!$B$7:$R$2292,17,0)</f>
        <v>12.7841</v>
      </c>
      <c r="M25" s="61">
        <f t="shared" ref="M25:M30" si="11">RANK(L25,L$8:L$30,0)</f>
        <v>10</v>
      </c>
      <c r="N25" s="60">
        <f>VLOOKUP($A25,'Return Data'!$B$7:$R$2292,14,0)</f>
        <v>8.7992000000000008</v>
      </c>
      <c r="O25" s="61">
        <f t="shared" ref="O25:O30" si="12">RANK(N25,N$8:N$30,0)</f>
        <v>16</v>
      </c>
      <c r="P25" s="60">
        <f>VLOOKUP($A25,'Return Data'!$B$7:$R$2292,15,0)</f>
        <v>7.8564999999999996</v>
      </c>
      <c r="Q25" s="61">
        <f>RANK(P25,P$8:P$30,0)</f>
        <v>9</v>
      </c>
      <c r="R25" s="60">
        <f>VLOOKUP($A25,'Return Data'!$B$7:$R$2292,16,0)</f>
        <v>9.2470999999999997</v>
      </c>
      <c r="S25" s="62">
        <f t="shared" ref="S25:S30" si="13">RANK(R25,R$8:R$30,0)</f>
        <v>5</v>
      </c>
    </row>
    <row r="26" spans="1:19" x14ac:dyDescent="0.3">
      <c r="A26" s="58" t="s">
        <v>1570</v>
      </c>
      <c r="B26" s="59">
        <f>VLOOKUP($A26,'Return Data'!$B$7:$R$2292,3,0)</f>
        <v>44764</v>
      </c>
      <c r="C26" s="60">
        <f>VLOOKUP($A26,'Return Data'!$B$7:$R$2292,4,0)</f>
        <v>18.588699999999999</v>
      </c>
      <c r="D26" s="60">
        <f>VLOOKUP($A26,'Return Data'!$B$7:$R$2292,10,0)</f>
        <v>-1.7069000000000001</v>
      </c>
      <c r="E26" s="61">
        <f t="shared" si="7"/>
        <v>21</v>
      </c>
      <c r="F26" s="60">
        <f>VLOOKUP($A26,'Return Data'!$B$7:$R$2292,11,0)</f>
        <v>-1.7385999999999999</v>
      </c>
      <c r="G26" s="61">
        <f t="shared" si="8"/>
        <v>19</v>
      </c>
      <c r="H26" s="60">
        <f>VLOOKUP($A26,'Return Data'!$B$7:$R$2292,12,0)</f>
        <v>-0.41949999999999998</v>
      </c>
      <c r="I26" s="61">
        <f t="shared" si="9"/>
        <v>13</v>
      </c>
      <c r="J26" s="60">
        <f>VLOOKUP($A26,'Return Data'!$B$7:$R$2292,13,0)</f>
        <v>3.8155999999999999</v>
      </c>
      <c r="K26" s="61">
        <f t="shared" si="10"/>
        <v>17</v>
      </c>
      <c r="L26" s="60">
        <f>VLOOKUP($A26,'Return Data'!$B$7:$R$2292,17,0)</f>
        <v>13.2644</v>
      </c>
      <c r="M26" s="61">
        <f t="shared" si="11"/>
        <v>9</v>
      </c>
      <c r="N26" s="60">
        <f>VLOOKUP($A26,'Return Data'!$B$7:$R$2292,14,0)</f>
        <v>10.5572</v>
      </c>
      <c r="O26" s="61">
        <f t="shared" si="12"/>
        <v>7</v>
      </c>
      <c r="P26" s="60">
        <f>VLOOKUP($A26,'Return Data'!$B$7:$R$2292,15,0)</f>
        <v>8.2324000000000002</v>
      </c>
      <c r="Q26" s="61">
        <f>RANK(P26,P$8:P$30,0)</f>
        <v>7</v>
      </c>
      <c r="R26" s="60">
        <f>VLOOKUP($A26,'Return Data'!$B$7:$R$2292,16,0)</f>
        <v>9.0462000000000007</v>
      </c>
      <c r="S26" s="62">
        <f t="shared" si="13"/>
        <v>8</v>
      </c>
    </row>
    <row r="27" spans="1:19" x14ac:dyDescent="0.3">
      <c r="A27" s="58" t="s">
        <v>1571</v>
      </c>
      <c r="B27" s="59">
        <f>VLOOKUP($A27,'Return Data'!$B$7:$R$2292,3,0)</f>
        <v>44764</v>
      </c>
      <c r="C27" s="60">
        <f>VLOOKUP($A27,'Return Data'!$B$7:$R$2292,4,0)</f>
        <v>55.45</v>
      </c>
      <c r="D27" s="60">
        <f>VLOOKUP($A27,'Return Data'!$B$7:$R$2292,10,0)</f>
        <v>9.2100000000000001E-2</v>
      </c>
      <c r="E27" s="61">
        <f t="shared" si="7"/>
        <v>8</v>
      </c>
      <c r="F27" s="60">
        <f>VLOOKUP($A27,'Return Data'!$B$7:$R$2292,11,0)</f>
        <v>-9.7000000000000003E-3</v>
      </c>
      <c r="G27" s="61">
        <f t="shared" si="8"/>
        <v>6</v>
      </c>
      <c r="H27" s="60">
        <f>VLOOKUP($A27,'Return Data'!$B$7:$R$2292,12,0)</f>
        <v>0.9264</v>
      </c>
      <c r="I27" s="61">
        <f t="shared" si="9"/>
        <v>7</v>
      </c>
      <c r="J27" s="60">
        <f>VLOOKUP($A27,'Return Data'!$B$7:$R$2292,13,0)</f>
        <v>8.8335000000000008</v>
      </c>
      <c r="K27" s="61">
        <f t="shared" si="10"/>
        <v>1</v>
      </c>
      <c r="L27" s="60">
        <f>VLOOKUP($A27,'Return Data'!$B$7:$R$2292,17,0)</f>
        <v>16.8583</v>
      </c>
      <c r="M27" s="61">
        <f t="shared" si="11"/>
        <v>1</v>
      </c>
      <c r="N27" s="60">
        <f>VLOOKUP($A27,'Return Data'!$B$7:$R$2292,14,0)</f>
        <v>13.213900000000001</v>
      </c>
      <c r="O27" s="61">
        <f t="shared" si="12"/>
        <v>1</v>
      </c>
      <c r="P27" s="60">
        <f>VLOOKUP($A27,'Return Data'!$B$7:$R$2292,15,0)</f>
        <v>9.8074999999999992</v>
      </c>
      <c r="Q27" s="61">
        <f>RANK(P27,P$8:P$30,0)</f>
        <v>1</v>
      </c>
      <c r="R27" s="60">
        <f>VLOOKUP($A27,'Return Data'!$B$7:$R$2292,16,0)</f>
        <v>9.0609000000000002</v>
      </c>
      <c r="S27" s="62">
        <f t="shared" si="13"/>
        <v>7</v>
      </c>
    </row>
    <row r="28" spans="1:19" x14ac:dyDescent="0.3">
      <c r="A28" s="58" t="s">
        <v>1572</v>
      </c>
      <c r="B28" s="59">
        <f>VLOOKUP($A28,'Return Data'!$B$7:$R$2292,3,0)</f>
        <v>44764</v>
      </c>
      <c r="C28" s="60">
        <f>VLOOKUP($A28,'Return Data'!$B$7:$R$2292,4,0)</f>
        <v>45.376800000000003</v>
      </c>
      <c r="D28" s="60">
        <f>VLOOKUP($A28,'Return Data'!$B$7:$R$2292,10,0)</f>
        <v>-0.1459</v>
      </c>
      <c r="E28" s="61">
        <f t="shared" si="7"/>
        <v>12</v>
      </c>
      <c r="F28" s="60">
        <f>VLOOKUP($A28,'Return Data'!$B$7:$R$2292,11,0)</f>
        <v>-0.1885</v>
      </c>
      <c r="G28" s="61">
        <f t="shared" si="8"/>
        <v>9</v>
      </c>
      <c r="H28" s="60">
        <f>VLOOKUP($A28,'Return Data'!$B$7:$R$2292,12,0)</f>
        <v>0.38229999999999997</v>
      </c>
      <c r="I28" s="61">
        <f t="shared" si="9"/>
        <v>11</v>
      </c>
      <c r="J28" s="60">
        <f>VLOOKUP($A28,'Return Data'!$B$7:$R$2292,13,0)</f>
        <v>5.8978000000000002</v>
      </c>
      <c r="K28" s="61">
        <f t="shared" si="10"/>
        <v>6</v>
      </c>
      <c r="L28" s="60">
        <f>VLOOKUP($A28,'Return Data'!$B$7:$R$2292,17,0)</f>
        <v>11.583299999999999</v>
      </c>
      <c r="M28" s="61">
        <f t="shared" si="11"/>
        <v>15</v>
      </c>
      <c r="N28" s="60">
        <f>VLOOKUP($A28,'Return Data'!$B$7:$R$2292,14,0)</f>
        <v>8.9184000000000001</v>
      </c>
      <c r="O28" s="61">
        <f t="shared" si="12"/>
        <v>15</v>
      </c>
      <c r="P28" s="60">
        <f>VLOOKUP($A28,'Return Data'!$B$7:$R$2292,15,0)</f>
        <v>7.2554999999999996</v>
      </c>
      <c r="Q28" s="61">
        <f>RANK(P28,P$8:P$30,0)</f>
        <v>12</v>
      </c>
      <c r="R28" s="60">
        <f>VLOOKUP($A28,'Return Data'!$B$7:$R$2292,16,0)</f>
        <v>8.0782000000000007</v>
      </c>
      <c r="S28" s="62">
        <f t="shared" si="13"/>
        <v>16</v>
      </c>
    </row>
    <row r="29" spans="1:19" x14ac:dyDescent="0.3">
      <c r="A29" s="58" t="s">
        <v>1573</v>
      </c>
      <c r="B29" s="59">
        <f>VLOOKUP($A29,'Return Data'!$B$7:$R$2292,3,0)</f>
        <v>44764</v>
      </c>
      <c r="C29" s="60">
        <f>VLOOKUP($A29,'Return Data'!$B$7:$R$2292,4,0)</f>
        <v>13.38</v>
      </c>
      <c r="D29" s="60">
        <f>VLOOKUP($A29,'Return Data'!$B$7:$R$2292,10,0)</f>
        <v>-0.59440000000000004</v>
      </c>
      <c r="E29" s="61">
        <f t="shared" si="7"/>
        <v>16</v>
      </c>
      <c r="F29" s="60">
        <f>VLOOKUP($A29,'Return Data'!$B$7:$R$2292,11,0)</f>
        <v>-1.4728000000000001</v>
      </c>
      <c r="G29" s="61">
        <f t="shared" si="8"/>
        <v>18</v>
      </c>
      <c r="H29" s="60">
        <f>VLOOKUP($A29,'Return Data'!$B$7:$R$2292,12,0)</f>
        <v>-1.7621</v>
      </c>
      <c r="I29" s="61">
        <f t="shared" si="9"/>
        <v>18</v>
      </c>
      <c r="J29" s="60">
        <f>VLOOKUP($A29,'Return Data'!$B$7:$R$2292,13,0)</f>
        <v>2.6861000000000002</v>
      </c>
      <c r="K29" s="61">
        <f t="shared" si="10"/>
        <v>20</v>
      </c>
      <c r="L29" s="60">
        <f>VLOOKUP($A29,'Return Data'!$B$7:$R$2292,17,0)</f>
        <v>8.5751000000000008</v>
      </c>
      <c r="M29" s="61">
        <f t="shared" si="11"/>
        <v>20</v>
      </c>
      <c r="N29" s="60">
        <f>VLOOKUP($A29,'Return Data'!$B$7:$R$2292,14,0)</f>
        <v>8.0652000000000008</v>
      </c>
      <c r="O29" s="61">
        <f t="shared" si="12"/>
        <v>19</v>
      </c>
      <c r="P29" s="60"/>
      <c r="Q29" s="61"/>
      <c r="R29" s="60">
        <f>VLOOKUP($A29,'Return Data'!$B$7:$R$2292,16,0)</f>
        <v>7.6432000000000002</v>
      </c>
      <c r="S29" s="62">
        <f t="shared" si="13"/>
        <v>19</v>
      </c>
    </row>
    <row r="30" spans="1:19" x14ac:dyDescent="0.3">
      <c r="A30" s="58" t="s">
        <v>1574</v>
      </c>
      <c r="B30" s="59">
        <f>VLOOKUP($A30,'Return Data'!$B$7:$R$2292,3,0)</f>
        <v>44764</v>
      </c>
      <c r="C30" s="60">
        <f>VLOOKUP($A30,'Return Data'!$B$7:$R$2292,4,0)</f>
        <v>13.6983</v>
      </c>
      <c r="D30" s="60">
        <f>VLOOKUP($A30,'Return Data'!$B$7:$R$2292,10,0)</f>
        <v>0.54679999999999995</v>
      </c>
      <c r="E30" s="61">
        <f t="shared" si="7"/>
        <v>2</v>
      </c>
      <c r="F30" s="60">
        <f>VLOOKUP($A30,'Return Data'!$B$7:$R$2292,11,0)</f>
        <v>0.68730000000000002</v>
      </c>
      <c r="G30" s="61">
        <f t="shared" si="8"/>
        <v>4</v>
      </c>
      <c r="H30" s="60">
        <f>VLOOKUP($A30,'Return Data'!$B$7:$R$2292,12,0)</f>
        <v>0.63100000000000001</v>
      </c>
      <c r="I30" s="61">
        <f t="shared" si="9"/>
        <v>8</v>
      </c>
      <c r="J30" s="60">
        <f>VLOOKUP($A30,'Return Data'!$B$7:$R$2292,13,0)</f>
        <v>6.4242999999999997</v>
      </c>
      <c r="K30" s="61">
        <f t="shared" si="10"/>
        <v>4</v>
      </c>
      <c r="L30" s="60">
        <f>VLOOKUP($A30,'Return Data'!$B$7:$R$2292,17,0)</f>
        <v>13.98</v>
      </c>
      <c r="M30" s="61">
        <f t="shared" si="11"/>
        <v>7</v>
      </c>
      <c r="N30" s="60">
        <f>VLOOKUP($A30,'Return Data'!$B$7:$R$2292,14,0)</f>
        <v>9.9966000000000008</v>
      </c>
      <c r="O30" s="61">
        <f t="shared" si="12"/>
        <v>11</v>
      </c>
      <c r="P30" s="60"/>
      <c r="Q30" s="61"/>
      <c r="R30" s="60">
        <f>VLOOKUP($A30,'Return Data'!$B$7:$R$2292,16,0)</f>
        <v>8.4125999999999994</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-0.32982272727272732</v>
      </c>
      <c r="E32" s="69"/>
      <c r="F32" s="70">
        <f>AVERAGE(F8:F30)</f>
        <v>-0.54553636363636371</v>
      </c>
      <c r="G32" s="69"/>
      <c r="H32" s="70">
        <f>AVERAGE(H8:H30)</f>
        <v>-0.10175000000000009</v>
      </c>
      <c r="I32" s="69"/>
      <c r="J32" s="70">
        <f>AVERAGE(J8:J30)</f>
        <v>4.7180818181818189</v>
      </c>
      <c r="K32" s="69"/>
      <c r="L32" s="70">
        <f>AVERAGE(L8:L30)</f>
        <v>12.547913636363639</v>
      </c>
      <c r="M32" s="69"/>
      <c r="N32" s="70">
        <f>AVERAGE(N8:N30)</f>
        <v>9.6333450000000003</v>
      </c>
      <c r="O32" s="69"/>
      <c r="P32" s="70">
        <f>AVERAGE(P8:P30)</f>
        <v>7.6551625000000012</v>
      </c>
      <c r="Q32" s="69"/>
      <c r="R32" s="70">
        <f>AVERAGE(R8:R30)</f>
        <v>8.5510727272727269</v>
      </c>
      <c r="S32" s="71"/>
    </row>
    <row r="33" spans="1:19" x14ac:dyDescent="0.3">
      <c r="A33" s="68" t="s">
        <v>28</v>
      </c>
      <c r="B33" s="69"/>
      <c r="C33" s="69"/>
      <c r="D33" s="70">
        <f>MIN(D8:D30)</f>
        <v>-1.9531000000000001</v>
      </c>
      <c r="E33" s="69"/>
      <c r="F33" s="70">
        <f>MIN(F8:F30)</f>
        <v>-3.8420999999999998</v>
      </c>
      <c r="G33" s="69"/>
      <c r="H33" s="70">
        <f>MIN(H8:H30)</f>
        <v>-3.6392000000000002</v>
      </c>
      <c r="I33" s="69"/>
      <c r="J33" s="70">
        <f>MIN(J8:J30)</f>
        <v>1.1068</v>
      </c>
      <c r="K33" s="69"/>
      <c r="L33" s="70">
        <f>MIN(L8:L30)</f>
        <v>6.7450999999999999</v>
      </c>
      <c r="M33" s="69"/>
      <c r="N33" s="70">
        <f>MIN(N8:N30)</f>
        <v>0.52239999999999998</v>
      </c>
      <c r="O33" s="69"/>
      <c r="P33" s="70">
        <f>MIN(P8:P30)</f>
        <v>1.0972999999999999</v>
      </c>
      <c r="Q33" s="69"/>
      <c r="R33" s="70">
        <f>MIN(R8:R30)</f>
        <v>3.9238</v>
      </c>
      <c r="S33" s="71"/>
    </row>
    <row r="34" spans="1:19" ht="15" thickBot="1" x14ac:dyDescent="0.35">
      <c r="A34" s="72" t="s">
        <v>29</v>
      </c>
      <c r="B34" s="73"/>
      <c r="C34" s="73"/>
      <c r="D34" s="74">
        <f>MAX(D8:D30)</f>
        <v>0.79249999999999998</v>
      </c>
      <c r="E34" s="73"/>
      <c r="F34" s="74">
        <f>MAX(F8:F30)</f>
        <v>2.8492000000000002</v>
      </c>
      <c r="G34" s="73"/>
      <c r="H34" s="74">
        <f>MAX(H8:H30)</f>
        <v>3.6015999999999999</v>
      </c>
      <c r="I34" s="73"/>
      <c r="J34" s="74">
        <f>MAX(J8:J30)</f>
        <v>8.8335000000000008</v>
      </c>
      <c r="K34" s="73"/>
      <c r="L34" s="74">
        <f>MAX(L8:L30)</f>
        <v>16.8583</v>
      </c>
      <c r="M34" s="73"/>
      <c r="N34" s="74">
        <f>MAX(N8:N30)</f>
        <v>13.213900000000001</v>
      </c>
      <c r="O34" s="73"/>
      <c r="P34" s="74">
        <f>MAX(P8:P30)</f>
        <v>9.8074999999999992</v>
      </c>
      <c r="Q34" s="73"/>
      <c r="R34" s="74">
        <f>MAX(R8:R30)</f>
        <v>12.080399999999999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44764</v>
      </c>
      <c r="C8" s="60">
        <f>VLOOKUP($A8,'Return Data'!$B$7:$R$2292,4,0)</f>
        <v>16.84</v>
      </c>
      <c r="D8" s="60">
        <f>VLOOKUP($A8,'Return Data'!$B$7:$R$2292,10,0)</f>
        <v>-1.7503</v>
      </c>
      <c r="E8" s="61">
        <f t="shared" ref="E8:E23" si="0">RANK(D8,D$8:D$30,0)</f>
        <v>19</v>
      </c>
      <c r="F8" s="60">
        <f>VLOOKUP($A8,'Return Data'!$B$7:$R$2292,11,0)</f>
        <v>-4.3182</v>
      </c>
      <c r="G8" s="61">
        <f t="shared" ref="G8:G23" si="1">RANK(F8,F$8:F$30,0)</f>
        <v>22</v>
      </c>
      <c r="H8" s="60">
        <f>VLOOKUP($A8,'Return Data'!$B$7:$R$2292,12,0)</f>
        <v>-4.4268000000000001</v>
      </c>
      <c r="I8" s="61">
        <f t="shared" ref="I8:I23" si="2">RANK(H8,H$8:H$30,0)</f>
        <v>22</v>
      </c>
      <c r="J8" s="60">
        <f>VLOOKUP($A8,'Return Data'!$B$7:$R$2292,13,0)</f>
        <v>5.9400000000000001E-2</v>
      </c>
      <c r="K8" s="61">
        <f t="shared" ref="K8:K23" si="3">RANK(J8,J$8:J$30,0)</f>
        <v>21</v>
      </c>
      <c r="L8" s="60">
        <f>VLOOKUP($A8,'Return Data'!$B$7:$R$2292,17,0)</f>
        <v>10.909599999999999</v>
      </c>
      <c r="M8" s="61">
        <f t="shared" ref="M8:M23" si="4">RANK(L8,L$8:L$30,0)</f>
        <v>14</v>
      </c>
      <c r="N8" s="60">
        <f>VLOOKUP($A8,'Return Data'!$B$7:$R$2292,14,0)</f>
        <v>8.2306000000000008</v>
      </c>
      <c r="O8" s="61">
        <f>RANK(N8,N$8:N$30,0)</f>
        <v>13</v>
      </c>
      <c r="P8" s="60">
        <f>VLOOKUP($A8,'Return Data'!$B$7:$R$2292,15,0)</f>
        <v>5.5345000000000004</v>
      </c>
      <c r="Q8" s="61">
        <f>RANK(P8,P$8:P$30,0)</f>
        <v>15</v>
      </c>
      <c r="R8" s="60">
        <f>VLOOKUP($A8,'Return Data'!$B$7:$R$2292,16,0)</f>
        <v>7.0481999999999996</v>
      </c>
      <c r="S8" s="62">
        <f t="shared" ref="S8:S23" si="5">RANK(R8,R$8:R$30,0)</f>
        <v>16</v>
      </c>
    </row>
    <row r="9" spans="1:20" x14ac:dyDescent="0.3">
      <c r="A9" s="58" t="s">
        <v>1576</v>
      </c>
      <c r="B9" s="59">
        <f>VLOOKUP($A9,'Return Data'!$B$7:$R$2292,3,0)</f>
        <v>44764</v>
      </c>
      <c r="C9" s="60">
        <f>VLOOKUP($A9,'Return Data'!$B$7:$R$2292,4,0)</f>
        <v>16.41</v>
      </c>
      <c r="D9" s="60">
        <f>VLOOKUP($A9,'Return Data'!$B$7:$R$2292,10,0)</f>
        <v>-0.1825</v>
      </c>
      <c r="E9" s="61">
        <f t="shared" si="0"/>
        <v>7</v>
      </c>
      <c r="F9" s="60">
        <f>VLOOKUP($A9,'Return Data'!$B$7:$R$2292,11,0)</f>
        <v>-3.2999000000000001</v>
      </c>
      <c r="G9" s="61">
        <f t="shared" si="1"/>
        <v>20</v>
      </c>
      <c r="H9" s="60">
        <f>VLOOKUP($A9,'Return Data'!$B$7:$R$2292,12,0)</f>
        <v>-3.6972</v>
      </c>
      <c r="I9" s="61">
        <f t="shared" si="2"/>
        <v>20</v>
      </c>
      <c r="J9" s="60">
        <f>VLOOKUP($A9,'Return Data'!$B$7:$R$2292,13,0)</f>
        <v>1.6729000000000001</v>
      </c>
      <c r="K9" s="61">
        <f t="shared" si="3"/>
        <v>20</v>
      </c>
      <c r="L9" s="60">
        <f>VLOOKUP($A9,'Return Data'!$B$7:$R$2292,17,0)</f>
        <v>11.1617</v>
      </c>
      <c r="M9" s="61">
        <f t="shared" si="4"/>
        <v>12</v>
      </c>
      <c r="N9" s="60">
        <f>VLOOKUP($A9,'Return Data'!$B$7:$R$2292,14,0)</f>
        <v>8.5976999999999997</v>
      </c>
      <c r="O9" s="61">
        <f>RANK(N9,N$8:N$30,0)</f>
        <v>11</v>
      </c>
      <c r="P9" s="60">
        <f>VLOOKUP($A9,'Return Data'!$B$7:$R$2292,15,0)</f>
        <v>7.6433999999999997</v>
      </c>
      <c r="Q9" s="61">
        <f>RANK(P9,P$8:P$30,0)</f>
        <v>4</v>
      </c>
      <c r="R9" s="60">
        <f>VLOOKUP($A9,'Return Data'!$B$7:$R$2292,16,0)</f>
        <v>7.3951000000000002</v>
      </c>
      <c r="S9" s="62">
        <f t="shared" si="5"/>
        <v>14</v>
      </c>
    </row>
    <row r="10" spans="1:20" x14ac:dyDescent="0.3">
      <c r="A10" s="58" t="s">
        <v>1972</v>
      </c>
      <c r="B10" s="59">
        <f>VLOOKUP($A10,'Return Data'!$B$7:$R$2292,3,0)</f>
        <v>44764</v>
      </c>
      <c r="C10" s="60">
        <f>VLOOKUP($A10,'Return Data'!$B$7:$R$2292,4,0)</f>
        <v>12.2784</v>
      </c>
      <c r="D10" s="60">
        <f>VLOOKUP($A10,'Return Data'!$B$7:$R$2292,10,0)</f>
        <v>0.22939999999999999</v>
      </c>
      <c r="E10" s="61">
        <f t="shared" si="0"/>
        <v>3</v>
      </c>
      <c r="F10" s="60">
        <f>VLOOKUP($A10,'Return Data'!$B$7:$R$2292,11,0)</f>
        <v>-0.98060000000000003</v>
      </c>
      <c r="G10" s="61">
        <f t="shared" si="1"/>
        <v>12</v>
      </c>
      <c r="H10" s="60">
        <f>VLOOKUP($A10,'Return Data'!$B$7:$R$2292,12,0)</f>
        <v>-0.3377</v>
      </c>
      <c r="I10" s="61">
        <f t="shared" si="2"/>
        <v>9</v>
      </c>
      <c r="J10" s="60">
        <f>VLOOKUP($A10,'Return Data'!$B$7:$R$2292,13,0)</f>
        <v>2.9203999999999999</v>
      </c>
      <c r="K10" s="61">
        <f t="shared" si="3"/>
        <v>16</v>
      </c>
      <c r="L10" s="60">
        <f>VLOOKUP($A10,'Return Data'!$B$7:$R$2292,17,0)</f>
        <v>5.6032000000000002</v>
      </c>
      <c r="M10" s="61">
        <f t="shared" si="4"/>
        <v>22</v>
      </c>
      <c r="N10" s="60"/>
      <c r="O10" s="61"/>
      <c r="P10" s="60"/>
      <c r="Q10" s="61"/>
      <c r="R10" s="60">
        <f>VLOOKUP($A10,'Return Data'!$B$7:$R$2292,16,0)</f>
        <v>7.0948000000000002</v>
      </c>
      <c r="S10" s="62">
        <f t="shared" si="5"/>
        <v>15</v>
      </c>
    </row>
    <row r="11" spans="1:20" x14ac:dyDescent="0.3">
      <c r="A11" s="58" t="s">
        <v>1577</v>
      </c>
      <c r="B11" s="59">
        <f>VLOOKUP($A11,'Return Data'!$B$7:$R$2292,3,0)</f>
        <v>44764</v>
      </c>
      <c r="C11" s="60">
        <f>VLOOKUP($A11,'Return Data'!$B$7:$R$2292,4,0)</f>
        <v>16.178999999999998</v>
      </c>
      <c r="D11" s="60">
        <f>VLOOKUP($A11,'Return Data'!$B$7:$R$2292,10,0)</f>
        <v>0.59689999999999999</v>
      </c>
      <c r="E11" s="61">
        <f t="shared" si="0"/>
        <v>1</v>
      </c>
      <c r="F11" s="60">
        <f>VLOOKUP($A11,'Return Data'!$B$7:$R$2292,11,0)</f>
        <v>0.60319999999999996</v>
      </c>
      <c r="G11" s="61">
        <f t="shared" si="1"/>
        <v>3</v>
      </c>
      <c r="H11" s="60">
        <f>VLOOKUP($A11,'Return Data'!$B$7:$R$2292,12,0)</f>
        <v>0.58440000000000003</v>
      </c>
      <c r="I11" s="61">
        <f t="shared" si="2"/>
        <v>3</v>
      </c>
      <c r="J11" s="60">
        <f>VLOOKUP($A11,'Return Data'!$B$7:$R$2292,13,0)</f>
        <v>3.3405999999999998</v>
      </c>
      <c r="K11" s="61">
        <f t="shared" si="3"/>
        <v>12</v>
      </c>
      <c r="L11" s="60">
        <f>VLOOKUP($A11,'Return Data'!$B$7:$R$2292,17,0)</f>
        <v>13.0604</v>
      </c>
      <c r="M11" s="61">
        <f t="shared" si="4"/>
        <v>6</v>
      </c>
      <c r="N11" s="60">
        <f>VLOOKUP($A11,'Return Data'!$B$7:$R$2292,14,0)</f>
        <v>9.1053999999999995</v>
      </c>
      <c r="O11" s="61">
        <f t="shared" ref="O11:O17" si="6">RANK(N11,N$8:N$30,0)</f>
        <v>10</v>
      </c>
      <c r="P11" s="60">
        <f>VLOOKUP($A11,'Return Data'!$B$7:$R$2292,15,0)</f>
        <v>6.3682999999999996</v>
      </c>
      <c r="Q11" s="61">
        <f>RANK(P11,P$8:P$30,0)</f>
        <v>11</v>
      </c>
      <c r="R11" s="60">
        <f>VLOOKUP($A11,'Return Data'!$B$7:$R$2292,16,0)</f>
        <v>7.9093999999999998</v>
      </c>
      <c r="S11" s="62">
        <f t="shared" si="5"/>
        <v>8</v>
      </c>
    </row>
    <row r="12" spans="1:20" x14ac:dyDescent="0.3">
      <c r="A12" s="58" t="s">
        <v>1578</v>
      </c>
      <c r="B12" s="59">
        <f>VLOOKUP($A12,'Return Data'!$B$7:$R$2292,3,0)</f>
        <v>44764</v>
      </c>
      <c r="C12" s="60">
        <f>VLOOKUP($A12,'Return Data'!$B$7:$R$2292,4,0)</f>
        <v>18.1388</v>
      </c>
      <c r="D12" s="60">
        <f>VLOOKUP($A12,'Return Data'!$B$7:$R$2292,10,0)</f>
        <v>-0.96309999999999996</v>
      </c>
      <c r="E12" s="61">
        <f t="shared" si="0"/>
        <v>17</v>
      </c>
      <c r="F12" s="60">
        <f>VLOOKUP($A12,'Return Data'!$B$7:$R$2292,11,0)</f>
        <v>-1.1617</v>
      </c>
      <c r="G12" s="61">
        <f t="shared" si="1"/>
        <v>14</v>
      </c>
      <c r="H12" s="60">
        <f>VLOOKUP($A12,'Return Data'!$B$7:$R$2292,12,0)</f>
        <v>-1.5138</v>
      </c>
      <c r="I12" s="61">
        <f t="shared" si="2"/>
        <v>15</v>
      </c>
      <c r="J12" s="60">
        <f>VLOOKUP($A12,'Return Data'!$B$7:$R$2292,13,0)</f>
        <v>2.7216999999999998</v>
      </c>
      <c r="K12" s="61">
        <f t="shared" si="3"/>
        <v>18</v>
      </c>
      <c r="L12" s="60">
        <f>VLOOKUP($A12,'Return Data'!$B$7:$R$2292,17,0)</f>
        <v>9.6626999999999992</v>
      </c>
      <c r="M12" s="61">
        <f t="shared" si="4"/>
        <v>18</v>
      </c>
      <c r="N12" s="60">
        <f>VLOOKUP($A12,'Return Data'!$B$7:$R$2292,14,0)</f>
        <v>9.3048999999999999</v>
      </c>
      <c r="O12" s="61">
        <f t="shared" si="6"/>
        <v>8</v>
      </c>
      <c r="P12" s="60">
        <f>VLOOKUP($A12,'Return Data'!$B$7:$R$2292,15,0)</f>
        <v>7.8594999999999997</v>
      </c>
      <c r="Q12" s="61">
        <f>RANK(P12,P$8:P$30,0)</f>
        <v>3</v>
      </c>
      <c r="R12" s="60">
        <f>VLOOKUP($A12,'Return Data'!$B$7:$R$2292,16,0)</f>
        <v>7.9564000000000004</v>
      </c>
      <c r="S12" s="62">
        <f t="shared" si="5"/>
        <v>7</v>
      </c>
    </row>
    <row r="13" spans="1:20" x14ac:dyDescent="0.3">
      <c r="A13" s="58" t="s">
        <v>1579</v>
      </c>
      <c r="B13" s="59">
        <f>VLOOKUP($A13,'Return Data'!$B$7:$R$2292,3,0)</f>
        <v>44764</v>
      </c>
      <c r="C13" s="60">
        <f>VLOOKUP($A13,'Return Data'!$B$7:$R$2292,4,0)</f>
        <v>12.681699999999999</v>
      </c>
      <c r="D13" s="60">
        <f>VLOOKUP($A13,'Return Data'!$B$7:$R$2292,10,0)</f>
        <v>-0.43890000000000001</v>
      </c>
      <c r="E13" s="61">
        <f t="shared" si="0"/>
        <v>13</v>
      </c>
      <c r="F13" s="60">
        <f>VLOOKUP($A13,'Return Data'!$B$7:$R$2292,11,0)</f>
        <v>-1.4715</v>
      </c>
      <c r="G13" s="61">
        <f t="shared" si="1"/>
        <v>15</v>
      </c>
      <c r="H13" s="60">
        <f>VLOOKUP($A13,'Return Data'!$B$7:$R$2292,12,0)</f>
        <v>-1.9029</v>
      </c>
      <c r="I13" s="61">
        <f t="shared" si="2"/>
        <v>17</v>
      </c>
      <c r="J13" s="60">
        <f>VLOOKUP($A13,'Return Data'!$B$7:$R$2292,13,0)</f>
        <v>3.2778999999999998</v>
      </c>
      <c r="K13" s="61">
        <f t="shared" si="3"/>
        <v>13</v>
      </c>
      <c r="L13" s="60">
        <f>VLOOKUP($A13,'Return Data'!$B$7:$R$2292,17,0)</f>
        <v>12.0786</v>
      </c>
      <c r="M13" s="61">
        <f t="shared" si="4"/>
        <v>9</v>
      </c>
      <c r="N13" s="60">
        <f>VLOOKUP($A13,'Return Data'!$B$7:$R$2292,14,0)</f>
        <v>7.5167000000000002</v>
      </c>
      <c r="O13" s="61">
        <f t="shared" si="6"/>
        <v>17</v>
      </c>
      <c r="P13" s="60"/>
      <c r="Q13" s="61"/>
      <c r="R13" s="60">
        <f>VLOOKUP($A13,'Return Data'!$B$7:$R$2292,16,0)</f>
        <v>6.2742000000000004</v>
      </c>
      <c r="S13" s="62">
        <f t="shared" si="5"/>
        <v>20</v>
      </c>
    </row>
    <row r="14" spans="1:20" x14ac:dyDescent="0.3">
      <c r="A14" s="58" t="s">
        <v>1580</v>
      </c>
      <c r="B14" s="59">
        <f>VLOOKUP($A14,'Return Data'!$B$7:$R$2292,3,0)</f>
        <v>44764</v>
      </c>
      <c r="C14" s="60">
        <f>VLOOKUP($A14,'Return Data'!$B$7:$R$2292,4,0)</f>
        <v>48.164999999999999</v>
      </c>
      <c r="D14" s="60">
        <f>VLOOKUP($A14,'Return Data'!$B$7:$R$2292,10,0)</f>
        <v>-0.70909999999999995</v>
      </c>
      <c r="E14" s="61">
        <f t="shared" si="0"/>
        <v>15</v>
      </c>
      <c r="F14" s="60">
        <f>VLOOKUP($A14,'Return Data'!$B$7:$R$2292,11,0)</f>
        <v>-0.4773</v>
      </c>
      <c r="G14" s="61">
        <f t="shared" si="1"/>
        <v>6</v>
      </c>
      <c r="H14" s="60">
        <f>VLOOKUP($A14,'Return Data'!$B$7:$R$2292,12,0)</f>
        <v>-0.25059999999999999</v>
      </c>
      <c r="I14" s="61">
        <f t="shared" si="2"/>
        <v>8</v>
      </c>
      <c r="J14" s="60">
        <f>VLOOKUP($A14,'Return Data'!$B$7:$R$2292,13,0)</f>
        <v>4.4295999999999998</v>
      </c>
      <c r="K14" s="61">
        <f t="shared" si="3"/>
        <v>6</v>
      </c>
      <c r="L14" s="60">
        <f>VLOOKUP($A14,'Return Data'!$B$7:$R$2292,17,0)</f>
        <v>14.958399999999999</v>
      </c>
      <c r="M14" s="61">
        <f t="shared" si="4"/>
        <v>2</v>
      </c>
      <c r="N14" s="60">
        <f>VLOOKUP($A14,'Return Data'!$B$7:$R$2292,14,0)</f>
        <v>9.3719999999999999</v>
      </c>
      <c r="O14" s="61">
        <f t="shared" si="6"/>
        <v>7</v>
      </c>
      <c r="P14" s="60">
        <f>VLOOKUP($A14,'Return Data'!$B$7:$R$2292,15,0)</f>
        <v>7.2782</v>
      </c>
      <c r="Q14" s="61">
        <f>RANK(P14,P$8:P$30,0)</f>
        <v>5</v>
      </c>
      <c r="R14" s="60">
        <f>VLOOKUP($A14,'Return Data'!$B$7:$R$2292,16,0)</f>
        <v>9.2039000000000009</v>
      </c>
      <c r="S14" s="62">
        <f t="shared" si="5"/>
        <v>2</v>
      </c>
    </row>
    <row r="15" spans="1:20" x14ac:dyDescent="0.3">
      <c r="A15" s="58" t="s">
        <v>1581</v>
      </c>
      <c r="B15" s="59">
        <f>VLOOKUP($A15,'Return Data'!$B$7:$R$2292,3,0)</f>
        <v>44764</v>
      </c>
      <c r="C15" s="60">
        <f>VLOOKUP($A15,'Return Data'!$B$7:$R$2292,4,0)</f>
        <v>17.399999999999999</v>
      </c>
      <c r="D15" s="60">
        <f>VLOOKUP($A15,'Return Data'!$B$7:$R$2292,10,0)</f>
        <v>0</v>
      </c>
      <c r="E15" s="61">
        <f t="shared" si="0"/>
        <v>4</v>
      </c>
      <c r="F15" s="60">
        <f>VLOOKUP($A15,'Return Data'!$B$7:$R$2292,11,0)</f>
        <v>2.5339</v>
      </c>
      <c r="G15" s="61">
        <f t="shared" si="1"/>
        <v>1</v>
      </c>
      <c r="H15" s="60">
        <f>VLOOKUP($A15,'Return Data'!$B$7:$R$2292,12,0)</f>
        <v>3.1417000000000002</v>
      </c>
      <c r="I15" s="61">
        <f t="shared" si="2"/>
        <v>1</v>
      </c>
      <c r="J15" s="60">
        <f>VLOOKUP($A15,'Return Data'!$B$7:$R$2292,13,0)</f>
        <v>6.1623000000000001</v>
      </c>
      <c r="K15" s="61">
        <f t="shared" si="3"/>
        <v>3</v>
      </c>
      <c r="L15" s="60">
        <f>VLOOKUP($A15,'Return Data'!$B$7:$R$2292,17,0)</f>
        <v>10.617800000000001</v>
      </c>
      <c r="M15" s="61">
        <f t="shared" si="4"/>
        <v>15</v>
      </c>
      <c r="N15" s="60">
        <f>VLOOKUP($A15,'Return Data'!$B$7:$R$2292,14,0)</f>
        <v>7.5346000000000002</v>
      </c>
      <c r="O15" s="61">
        <f t="shared" si="6"/>
        <v>16</v>
      </c>
      <c r="P15" s="60">
        <f>VLOOKUP($A15,'Return Data'!$B$7:$R$2292,15,0)</f>
        <v>6.8650000000000002</v>
      </c>
      <c r="Q15" s="61">
        <f>RANK(P15,P$8:P$30,0)</f>
        <v>8</v>
      </c>
      <c r="R15" s="60">
        <f>VLOOKUP($A15,'Return Data'!$B$7:$R$2292,16,0)</f>
        <v>7.5263</v>
      </c>
      <c r="S15" s="62">
        <f t="shared" si="5"/>
        <v>12</v>
      </c>
    </row>
    <row r="16" spans="1:20" x14ac:dyDescent="0.3">
      <c r="A16" s="58" t="s">
        <v>1582</v>
      </c>
      <c r="B16" s="59">
        <f>VLOOKUP($A16,'Return Data'!$B$7:$R$2292,3,0)</f>
        <v>44764</v>
      </c>
      <c r="C16" s="60">
        <f>VLOOKUP($A16,'Return Data'!$B$7:$R$2292,4,0)</f>
        <v>20.826599999999999</v>
      </c>
      <c r="D16" s="60">
        <f>VLOOKUP($A16,'Return Data'!$B$7:$R$2292,10,0)</f>
        <v>-0.39029999999999998</v>
      </c>
      <c r="E16" s="61">
        <f t="shared" si="0"/>
        <v>12</v>
      </c>
      <c r="F16" s="60">
        <f>VLOOKUP($A16,'Return Data'!$B$7:$R$2292,11,0)</f>
        <v>-1.1613</v>
      </c>
      <c r="G16" s="61">
        <f t="shared" si="1"/>
        <v>13</v>
      </c>
      <c r="H16" s="60">
        <f>VLOOKUP($A16,'Return Data'!$B$7:$R$2292,12,0)</f>
        <v>-1.2708999999999999</v>
      </c>
      <c r="I16" s="61">
        <f t="shared" si="2"/>
        <v>14</v>
      </c>
      <c r="J16" s="60">
        <f>VLOOKUP($A16,'Return Data'!$B$7:$R$2292,13,0)</f>
        <v>3.2410000000000001</v>
      </c>
      <c r="K16" s="61">
        <f t="shared" si="3"/>
        <v>15</v>
      </c>
      <c r="L16" s="60">
        <f>VLOOKUP($A16,'Return Data'!$B$7:$R$2292,17,0)</f>
        <v>11.0228</v>
      </c>
      <c r="M16" s="61">
        <f t="shared" si="4"/>
        <v>13</v>
      </c>
      <c r="N16" s="60">
        <f>VLOOKUP($A16,'Return Data'!$B$7:$R$2292,14,0)</f>
        <v>8.3872999999999998</v>
      </c>
      <c r="O16" s="61">
        <f t="shared" si="6"/>
        <v>12</v>
      </c>
      <c r="P16" s="60">
        <f>VLOOKUP($A16,'Return Data'!$B$7:$R$2292,15,0)</f>
        <v>5.5853999999999999</v>
      </c>
      <c r="Q16" s="61">
        <f>RANK(P16,P$8:P$30,0)</f>
        <v>14</v>
      </c>
      <c r="R16" s="60">
        <f>VLOOKUP($A16,'Return Data'!$B$7:$R$2292,16,0)</f>
        <v>6.657</v>
      </c>
      <c r="S16" s="62">
        <f t="shared" si="5"/>
        <v>18</v>
      </c>
    </row>
    <row r="17" spans="1:19" x14ac:dyDescent="0.3">
      <c r="A17" s="58" t="s">
        <v>1583</v>
      </c>
      <c r="B17" s="59">
        <f>VLOOKUP($A17,'Return Data'!$B$7:$R$2292,3,0)</f>
        <v>44764</v>
      </c>
      <c r="C17" s="60">
        <f>VLOOKUP($A17,'Return Data'!$B$7:$R$2292,4,0)</f>
        <v>24.77</v>
      </c>
      <c r="D17" s="60">
        <f>VLOOKUP($A17,'Return Data'!$B$7:$R$2292,10,0)</f>
        <v>0</v>
      </c>
      <c r="E17" s="61">
        <f t="shared" si="0"/>
        <v>4</v>
      </c>
      <c r="F17" s="60">
        <f>VLOOKUP($A17,'Return Data'!$B$7:$R$2292,11,0)</f>
        <v>-0.60189999999999999</v>
      </c>
      <c r="G17" s="61">
        <f t="shared" si="1"/>
        <v>7</v>
      </c>
      <c r="H17" s="60">
        <f>VLOOKUP($A17,'Return Data'!$B$7:$R$2292,12,0)</f>
        <v>0.36470000000000002</v>
      </c>
      <c r="I17" s="61">
        <f t="shared" si="2"/>
        <v>5</v>
      </c>
      <c r="J17" s="60">
        <f>VLOOKUP($A17,'Return Data'!$B$7:$R$2292,13,0)</f>
        <v>3.5535000000000001</v>
      </c>
      <c r="K17" s="61">
        <f t="shared" si="3"/>
        <v>11</v>
      </c>
      <c r="L17" s="60">
        <f>VLOOKUP($A17,'Return Data'!$B$7:$R$2292,17,0)</f>
        <v>8.9175000000000004</v>
      </c>
      <c r="M17" s="61">
        <f t="shared" si="4"/>
        <v>19</v>
      </c>
      <c r="N17" s="60">
        <f>VLOOKUP($A17,'Return Data'!$B$7:$R$2292,14,0)</f>
        <v>7.2051999999999996</v>
      </c>
      <c r="O17" s="61">
        <f t="shared" si="6"/>
        <v>19</v>
      </c>
      <c r="P17" s="60">
        <f>VLOOKUP($A17,'Return Data'!$B$7:$R$2292,15,0)</f>
        <v>5.9321999999999999</v>
      </c>
      <c r="Q17" s="61">
        <f>RANK(P17,P$8:P$30,0)</f>
        <v>13</v>
      </c>
      <c r="R17" s="60">
        <f>VLOOKUP($A17,'Return Data'!$B$7:$R$2292,16,0)</f>
        <v>6.6318000000000001</v>
      </c>
      <c r="S17" s="62">
        <f t="shared" si="5"/>
        <v>19</v>
      </c>
    </row>
    <row r="18" spans="1:19" x14ac:dyDescent="0.3">
      <c r="A18" s="58" t="s">
        <v>1584</v>
      </c>
      <c r="B18" s="59">
        <f>VLOOKUP($A18,'Return Data'!$B$7:$R$2292,3,0)</f>
        <v>44764</v>
      </c>
      <c r="C18" s="60">
        <f>VLOOKUP($A18,'Return Data'!$B$7:$R$2292,4,0)</f>
        <v>12.196400000000001</v>
      </c>
      <c r="D18" s="60">
        <f>VLOOKUP($A18,'Return Data'!$B$7:$R$2292,10,0)</f>
        <v>-1.7861</v>
      </c>
      <c r="E18" s="61">
        <f t="shared" si="0"/>
        <v>20</v>
      </c>
      <c r="F18" s="60">
        <f>VLOOKUP($A18,'Return Data'!$B$7:$R$2292,11,0)</f>
        <v>-3.8054999999999999</v>
      </c>
      <c r="G18" s="61">
        <f t="shared" si="1"/>
        <v>21</v>
      </c>
      <c r="H18" s="60">
        <f>VLOOKUP($A18,'Return Data'!$B$7:$R$2292,12,0)</f>
        <v>-4.0198</v>
      </c>
      <c r="I18" s="61">
        <f t="shared" si="2"/>
        <v>21</v>
      </c>
      <c r="J18" s="60">
        <f>VLOOKUP($A18,'Return Data'!$B$7:$R$2292,13,0)</f>
        <v>-0.47410000000000002</v>
      </c>
      <c r="K18" s="61">
        <f t="shared" si="3"/>
        <v>22</v>
      </c>
      <c r="L18" s="60">
        <f>VLOOKUP($A18,'Return Data'!$B$7:$R$2292,17,0)</f>
        <v>6.5499000000000001</v>
      </c>
      <c r="M18" s="61">
        <f t="shared" si="4"/>
        <v>21</v>
      </c>
      <c r="N18" s="60"/>
      <c r="O18" s="61"/>
      <c r="P18" s="60"/>
      <c r="Q18" s="61"/>
      <c r="R18" s="60">
        <f>VLOOKUP($A18,'Return Data'!$B$7:$R$2292,16,0)</f>
        <v>6.0538999999999996</v>
      </c>
      <c r="S18" s="62">
        <f t="shared" si="5"/>
        <v>21</v>
      </c>
    </row>
    <row r="19" spans="1:19" x14ac:dyDescent="0.3">
      <c r="A19" s="58" t="s">
        <v>1585</v>
      </c>
      <c r="B19" s="59">
        <f>VLOOKUP($A19,'Return Data'!$B$7:$R$2292,3,0)</f>
        <v>44764</v>
      </c>
      <c r="C19" s="60">
        <f>VLOOKUP($A19,'Return Data'!$B$7:$R$2292,4,0)</f>
        <v>18.650600000000001</v>
      </c>
      <c r="D19" s="60">
        <f>VLOOKUP($A19,'Return Data'!$B$7:$R$2292,10,0)</f>
        <v>-7.0199999999999999E-2</v>
      </c>
      <c r="E19" s="61">
        <f t="shared" si="0"/>
        <v>6</v>
      </c>
      <c r="F19" s="60">
        <f>VLOOKUP($A19,'Return Data'!$B$7:$R$2292,11,0)</f>
        <v>0.93899999999999995</v>
      </c>
      <c r="G19" s="61">
        <f t="shared" si="1"/>
        <v>2</v>
      </c>
      <c r="H19" s="60">
        <f>VLOOKUP($A19,'Return Data'!$B$7:$R$2292,12,0)</f>
        <v>2.6049000000000002</v>
      </c>
      <c r="I19" s="61">
        <f t="shared" si="2"/>
        <v>2</v>
      </c>
      <c r="J19" s="60">
        <f>VLOOKUP($A19,'Return Data'!$B$7:$R$2292,13,0)</f>
        <v>7.1577999999999999</v>
      </c>
      <c r="K19" s="61">
        <f t="shared" si="3"/>
        <v>1</v>
      </c>
      <c r="L19" s="60">
        <f>VLOOKUP($A19,'Return Data'!$B$7:$R$2292,17,0)</f>
        <v>11.1729</v>
      </c>
      <c r="M19" s="61">
        <f t="shared" si="4"/>
        <v>11</v>
      </c>
      <c r="N19" s="60">
        <f>VLOOKUP($A19,'Return Data'!$B$7:$R$2292,14,0)</f>
        <v>9.4678000000000004</v>
      </c>
      <c r="O19" s="61">
        <f>RANK(N19,N$8:N$30,0)</f>
        <v>6</v>
      </c>
      <c r="P19" s="60">
        <f>VLOOKUP($A19,'Return Data'!$B$7:$R$2292,15,0)</f>
        <v>8.0038</v>
      </c>
      <c r="Q19" s="61">
        <f>RANK(P19,P$8:P$30,0)</f>
        <v>2</v>
      </c>
      <c r="R19" s="60">
        <f>VLOOKUP($A19,'Return Data'!$B$7:$R$2292,16,0)</f>
        <v>8.3432999999999993</v>
      </c>
      <c r="S19" s="62">
        <f t="shared" si="5"/>
        <v>3</v>
      </c>
    </row>
    <row r="20" spans="1:19" x14ac:dyDescent="0.3">
      <c r="A20" s="58" t="s">
        <v>1586</v>
      </c>
      <c r="B20" s="59">
        <f>VLOOKUP($A20,'Return Data'!$B$7:$R$2292,3,0)</f>
        <v>44764</v>
      </c>
      <c r="C20" s="60">
        <f>VLOOKUP($A20,'Return Data'!$B$7:$R$2292,4,0)</f>
        <v>22.898</v>
      </c>
      <c r="D20" s="60">
        <f>VLOOKUP($A20,'Return Data'!$B$7:$R$2292,10,0)</f>
        <v>-1.0886</v>
      </c>
      <c r="E20" s="61">
        <f t="shared" si="0"/>
        <v>18</v>
      </c>
      <c r="F20" s="60">
        <f>VLOOKUP($A20,'Return Data'!$B$7:$R$2292,11,0)</f>
        <v>-0.83150000000000002</v>
      </c>
      <c r="G20" s="61">
        <f t="shared" si="1"/>
        <v>10</v>
      </c>
      <c r="H20" s="60">
        <f>VLOOKUP($A20,'Return Data'!$B$7:$R$2292,12,0)</f>
        <v>0.4078</v>
      </c>
      <c r="I20" s="61">
        <f t="shared" si="2"/>
        <v>4</v>
      </c>
      <c r="J20" s="60">
        <f>VLOOKUP($A20,'Return Data'!$B$7:$R$2292,13,0)</f>
        <v>4.2096999999999998</v>
      </c>
      <c r="K20" s="61">
        <f t="shared" si="3"/>
        <v>7</v>
      </c>
      <c r="L20" s="60">
        <f>VLOOKUP($A20,'Return Data'!$B$7:$R$2292,17,0)</f>
        <v>14.768800000000001</v>
      </c>
      <c r="M20" s="61">
        <f t="shared" si="4"/>
        <v>3</v>
      </c>
      <c r="N20" s="60">
        <f>VLOOKUP($A20,'Return Data'!$B$7:$R$2292,14,0)</f>
        <v>9.7881</v>
      </c>
      <c r="O20" s="61">
        <f>RANK(N20,N$8:N$30,0)</f>
        <v>5</v>
      </c>
      <c r="P20" s="60">
        <f>VLOOKUP($A20,'Return Data'!$B$7:$R$2292,15,0)</f>
        <v>6.7759999999999998</v>
      </c>
      <c r="Q20" s="61">
        <f>RANK(P20,P$8:P$30,0)</f>
        <v>9</v>
      </c>
      <c r="R20" s="60">
        <f>VLOOKUP($A20,'Return Data'!$B$7:$R$2292,16,0)</f>
        <v>7.9981</v>
      </c>
      <c r="S20" s="62">
        <f t="shared" si="5"/>
        <v>6</v>
      </c>
    </row>
    <row r="21" spans="1:19" x14ac:dyDescent="0.3">
      <c r="A21" s="58" t="s">
        <v>1587</v>
      </c>
      <c r="B21" s="59">
        <f>VLOOKUP($A21,'Return Data'!$B$7:$R$2292,3,0)</f>
        <v>44764</v>
      </c>
      <c r="C21" s="60">
        <f>VLOOKUP($A21,'Return Data'!$B$7:$R$2292,4,0)</f>
        <v>15.3034</v>
      </c>
      <c r="D21" s="60">
        <f>VLOOKUP($A21,'Return Data'!$B$7:$R$2292,10,0)</f>
        <v>-2.4217</v>
      </c>
      <c r="E21" s="61">
        <f t="shared" si="0"/>
        <v>22</v>
      </c>
      <c r="F21" s="60">
        <f>VLOOKUP($A21,'Return Data'!$B$7:$R$2292,11,0)</f>
        <v>-2.3494999999999999</v>
      </c>
      <c r="G21" s="61">
        <f t="shared" si="1"/>
        <v>19</v>
      </c>
      <c r="H21" s="60">
        <f>VLOOKUP($A21,'Return Data'!$B$7:$R$2292,12,0)</f>
        <v>-3.2233000000000001</v>
      </c>
      <c r="I21" s="61">
        <f t="shared" si="2"/>
        <v>19</v>
      </c>
      <c r="J21" s="60">
        <f>VLOOKUP($A21,'Return Data'!$B$7:$R$2292,13,0)</f>
        <v>4.0206</v>
      </c>
      <c r="K21" s="61">
        <f t="shared" si="3"/>
        <v>8</v>
      </c>
      <c r="L21" s="60">
        <f>VLOOKUP($A21,'Return Data'!$B$7:$R$2292,17,0)</f>
        <v>13.852499999999999</v>
      </c>
      <c r="M21" s="61">
        <f t="shared" si="4"/>
        <v>5</v>
      </c>
      <c r="N21" s="60">
        <f>VLOOKUP($A21,'Return Data'!$B$7:$R$2292,14,0)</f>
        <v>10.8531</v>
      </c>
      <c r="O21" s="61">
        <f>RANK(N21,N$8:N$30,0)</f>
        <v>3</v>
      </c>
      <c r="P21" s="60">
        <f>VLOOKUP($A21,'Return Data'!$B$7:$R$2292,15,0)</f>
        <v>7.0946999999999996</v>
      </c>
      <c r="Q21" s="61">
        <f>RANK(P21,P$8:P$30,0)</f>
        <v>7</v>
      </c>
      <c r="R21" s="60">
        <f>VLOOKUP($A21,'Return Data'!$B$7:$R$2292,16,0)</f>
        <v>8.0871999999999993</v>
      </c>
      <c r="S21" s="62">
        <f t="shared" si="5"/>
        <v>5</v>
      </c>
    </row>
    <row r="22" spans="1:19" x14ac:dyDescent="0.3">
      <c r="A22" s="58" t="s">
        <v>1588</v>
      </c>
      <c r="B22" s="59">
        <f>VLOOKUP($A22,'Return Data'!$B$7:$R$2292,3,0)</f>
        <v>44764</v>
      </c>
      <c r="C22" s="60">
        <f>VLOOKUP($A22,'Return Data'!$B$7:$R$2292,4,0)</f>
        <v>14.499000000000001</v>
      </c>
      <c r="D22" s="60">
        <f>VLOOKUP($A22,'Return Data'!$B$7:$R$2292,10,0)</f>
        <v>-0.51459999999999995</v>
      </c>
      <c r="E22" s="61">
        <f t="shared" si="0"/>
        <v>14</v>
      </c>
      <c r="F22" s="60">
        <f>VLOOKUP($A22,'Return Data'!$B$7:$R$2292,11,0)</f>
        <v>-1.4745999999999999</v>
      </c>
      <c r="G22" s="61">
        <f t="shared" si="1"/>
        <v>16</v>
      </c>
      <c r="H22" s="60">
        <f>VLOOKUP($A22,'Return Data'!$B$7:$R$2292,12,0)</f>
        <v>-1.0982000000000001</v>
      </c>
      <c r="I22" s="61">
        <f t="shared" si="2"/>
        <v>13</v>
      </c>
      <c r="J22" s="60">
        <f>VLOOKUP($A22,'Return Data'!$B$7:$R$2292,13,0)</f>
        <v>3.8237999999999999</v>
      </c>
      <c r="K22" s="61">
        <f t="shared" si="3"/>
        <v>9</v>
      </c>
      <c r="L22" s="60">
        <f>VLOOKUP($A22,'Return Data'!$B$7:$R$2292,17,0)</f>
        <v>14.362</v>
      </c>
      <c r="M22" s="61">
        <f t="shared" si="4"/>
        <v>4</v>
      </c>
      <c r="N22" s="60">
        <f>VLOOKUP($A22,'Return Data'!$B$7:$R$2292,14,0)</f>
        <v>11.508699999999999</v>
      </c>
      <c r="O22" s="61">
        <f>RANK(N22,N$8:N$30,0)</f>
        <v>2</v>
      </c>
      <c r="P22" s="60"/>
      <c r="Q22" s="61"/>
      <c r="R22" s="60">
        <f>VLOOKUP($A22,'Return Data'!$B$7:$R$2292,16,0)</f>
        <v>10.879200000000001</v>
      </c>
      <c r="S22" s="62">
        <f t="shared" si="5"/>
        <v>1</v>
      </c>
    </row>
    <row r="23" spans="1:19" x14ac:dyDescent="0.3">
      <c r="A23" s="58" t="s">
        <v>1589</v>
      </c>
      <c r="B23" s="59">
        <f>VLOOKUP($A23,'Return Data'!$B$7:$R$2292,3,0)</f>
        <v>44764</v>
      </c>
      <c r="C23" s="60">
        <f>VLOOKUP($A23,'Return Data'!$B$7:$R$2292,4,0)</f>
        <v>12.293200000000001</v>
      </c>
      <c r="D23" s="60">
        <f>VLOOKUP($A23,'Return Data'!$B$7:$R$2292,10,0)</f>
        <v>-0.1835</v>
      </c>
      <c r="E23" s="61">
        <f t="shared" si="0"/>
        <v>8</v>
      </c>
      <c r="F23" s="60">
        <f>VLOOKUP($A23,'Return Data'!$B$7:$R$2292,11,0)</f>
        <v>-0.69469999999999998</v>
      </c>
      <c r="G23" s="61">
        <f t="shared" si="1"/>
        <v>9</v>
      </c>
      <c r="H23" s="60">
        <f>VLOOKUP($A23,'Return Data'!$B$7:$R$2292,12,0)</f>
        <v>-1.5804</v>
      </c>
      <c r="I23" s="61">
        <f t="shared" si="2"/>
        <v>16</v>
      </c>
      <c r="J23" s="60">
        <f>VLOOKUP($A23,'Return Data'!$B$7:$R$2292,13,0)</f>
        <v>2.8117000000000001</v>
      </c>
      <c r="K23" s="61">
        <f t="shared" si="3"/>
        <v>17</v>
      </c>
      <c r="L23" s="60">
        <f>VLOOKUP($A23,'Return Data'!$B$7:$R$2292,17,0)</f>
        <v>10.269299999999999</v>
      </c>
      <c r="M23" s="61">
        <f t="shared" si="4"/>
        <v>17</v>
      </c>
      <c r="N23" s="60">
        <f>VLOOKUP($A23,'Return Data'!$B$7:$R$2292,14,0)</f>
        <v>-0.27129999999999999</v>
      </c>
      <c r="O23" s="61">
        <f>RANK(N23,N$8:N$30,0)</f>
        <v>20</v>
      </c>
      <c r="P23" s="60">
        <f>VLOOKUP($A23,'Return Data'!$B$7:$R$2292,15,0)</f>
        <v>0.19350000000000001</v>
      </c>
      <c r="Q23" s="61">
        <f>RANK(P23,P$8:P$30,0)</f>
        <v>16</v>
      </c>
      <c r="R23" s="60">
        <f>VLOOKUP($A23,'Return Data'!$B$7:$R$2292,16,0)</f>
        <v>2.9293999999999998</v>
      </c>
      <c r="S23" s="62">
        <f t="shared" si="5"/>
        <v>22</v>
      </c>
    </row>
    <row r="24" spans="1:19" x14ac:dyDescent="0.3">
      <c r="A24" s="58" t="s">
        <v>1590</v>
      </c>
      <c r="B24" s="59">
        <f>VLOOKUP($A24,'Return Data'!$B$7:$R$2292,3,0)</f>
        <v>44764</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44764</v>
      </c>
      <c r="C25" s="60">
        <f>VLOOKUP($A25,'Return Data'!$B$7:$R$2292,4,0)</f>
        <v>39.800899999999999</v>
      </c>
      <c r="D25" s="60">
        <f>VLOOKUP($A25,'Return Data'!$B$7:$R$2292,10,0)</f>
        <v>-0.38319999999999999</v>
      </c>
      <c r="E25" s="61">
        <f t="shared" ref="E25:E30" si="7">RANK(D25,D$8:D$30,0)</f>
        <v>11</v>
      </c>
      <c r="F25" s="60">
        <f>VLOOKUP($A25,'Return Data'!$B$7:$R$2292,11,0)</f>
        <v>0.14949999999999999</v>
      </c>
      <c r="G25" s="61">
        <f t="shared" ref="G25:G30" si="8">RANK(F25,F$8:F$30,0)</f>
        <v>5</v>
      </c>
      <c r="H25" s="60">
        <f>VLOOKUP($A25,'Return Data'!$B$7:$R$2292,12,0)</f>
        <v>0.35499999999999998</v>
      </c>
      <c r="I25" s="61">
        <f t="shared" ref="I25:I30" si="9">RANK(H25,H$8:H$30,0)</f>
        <v>6</v>
      </c>
      <c r="J25" s="60">
        <f>VLOOKUP($A25,'Return Data'!$B$7:$R$2292,13,0)</f>
        <v>3.6400999999999999</v>
      </c>
      <c r="K25" s="61">
        <f t="shared" ref="K25:K30" si="10">RANK(J25,J$8:J$30,0)</f>
        <v>10</v>
      </c>
      <c r="L25" s="60">
        <f>VLOOKUP($A25,'Return Data'!$B$7:$R$2292,17,0)</f>
        <v>11.489800000000001</v>
      </c>
      <c r="M25" s="61">
        <f t="shared" ref="M25:M30" si="11">RANK(L25,L$8:L$30,0)</f>
        <v>10</v>
      </c>
      <c r="N25" s="60">
        <f>VLOOKUP($A25,'Return Data'!$B$7:$R$2292,14,0)</f>
        <v>7.5872999999999999</v>
      </c>
      <c r="O25" s="61">
        <f t="shared" ref="O25:O30" si="12">RANK(N25,N$8:N$30,0)</f>
        <v>15</v>
      </c>
      <c r="P25" s="60">
        <f>VLOOKUP($A25,'Return Data'!$B$7:$R$2292,15,0)</f>
        <v>6.6349999999999998</v>
      </c>
      <c r="Q25" s="61">
        <f>RANK(P25,P$8:P$30,0)</f>
        <v>10</v>
      </c>
      <c r="R25" s="60">
        <f>VLOOKUP($A25,'Return Data'!$B$7:$R$2292,16,0)</f>
        <v>7.7648999999999999</v>
      </c>
      <c r="S25" s="62">
        <f t="shared" ref="S25:S30" si="13">RANK(R25,R$8:R$30,0)</f>
        <v>10</v>
      </c>
    </row>
    <row r="26" spans="1:19" x14ac:dyDescent="0.3">
      <c r="A26" s="58" t="s">
        <v>1593</v>
      </c>
      <c r="B26" s="59">
        <f>VLOOKUP($A26,'Return Data'!$B$7:$R$2292,3,0)</f>
        <v>44764</v>
      </c>
      <c r="C26" s="60">
        <f>VLOOKUP($A26,'Return Data'!$B$7:$R$2292,4,0)</f>
        <v>17.124199999999998</v>
      </c>
      <c r="D26" s="60">
        <f>VLOOKUP($A26,'Return Data'!$B$7:$R$2292,10,0)</f>
        <v>-1.831</v>
      </c>
      <c r="E26" s="61">
        <f t="shared" si="7"/>
        <v>21</v>
      </c>
      <c r="F26" s="60">
        <f>VLOOKUP($A26,'Return Data'!$B$7:$R$2292,11,0)</f>
        <v>-1.9979</v>
      </c>
      <c r="G26" s="61">
        <f t="shared" si="8"/>
        <v>18</v>
      </c>
      <c r="H26" s="60">
        <f>VLOOKUP($A26,'Return Data'!$B$7:$R$2292,12,0)</f>
        <v>-0.82410000000000005</v>
      </c>
      <c r="I26" s="61">
        <f t="shared" si="9"/>
        <v>12</v>
      </c>
      <c r="J26" s="60">
        <f>VLOOKUP($A26,'Return Data'!$B$7:$R$2292,13,0)</f>
        <v>3.2467999999999999</v>
      </c>
      <c r="K26" s="61">
        <f t="shared" si="10"/>
        <v>14</v>
      </c>
      <c r="L26" s="60">
        <f>VLOOKUP($A26,'Return Data'!$B$7:$R$2292,17,0)</f>
        <v>12.569599999999999</v>
      </c>
      <c r="M26" s="61">
        <f t="shared" si="11"/>
        <v>8</v>
      </c>
      <c r="N26" s="60">
        <f>VLOOKUP($A26,'Return Data'!$B$7:$R$2292,14,0)</f>
        <v>9.8698999999999995</v>
      </c>
      <c r="O26" s="61">
        <f t="shared" si="12"/>
        <v>4</v>
      </c>
      <c r="P26" s="60">
        <f>VLOOKUP($A26,'Return Data'!$B$7:$R$2292,15,0)</f>
        <v>7.1929999999999996</v>
      </c>
      <c r="Q26" s="61">
        <f>RANK(P26,P$8:P$30,0)</f>
        <v>6</v>
      </c>
      <c r="R26" s="60">
        <f>VLOOKUP($A26,'Return Data'!$B$7:$R$2292,16,0)</f>
        <v>7.8033000000000001</v>
      </c>
      <c r="S26" s="62">
        <f t="shared" si="13"/>
        <v>9</v>
      </c>
    </row>
    <row r="27" spans="1:19" x14ac:dyDescent="0.3">
      <c r="A27" s="58" t="s">
        <v>1912</v>
      </c>
      <c r="B27" s="59">
        <f>VLOOKUP($A27,'Return Data'!$B$7:$R$2292,3,0)</f>
        <v>44764</v>
      </c>
      <c r="C27" s="60">
        <f>VLOOKUP($A27,'Return Data'!$B$7:$R$2292,4,0)</f>
        <v>50.180199999999999</v>
      </c>
      <c r="D27" s="60">
        <f>VLOOKUP($A27,'Return Data'!$B$7:$R$2292,10,0)</f>
        <v>-0.33350000000000002</v>
      </c>
      <c r="E27" s="61">
        <f t="shared" si="7"/>
        <v>9</v>
      </c>
      <c r="F27" s="60">
        <f>VLOOKUP($A27,'Return Data'!$B$7:$R$2292,11,0)</f>
        <v>-0.86709999999999998</v>
      </c>
      <c r="G27" s="61">
        <f t="shared" si="8"/>
        <v>11</v>
      </c>
      <c r="H27" s="60">
        <f>VLOOKUP($A27,'Return Data'!$B$7:$R$2292,12,0)</f>
        <v>-0.34179999999999999</v>
      </c>
      <c r="I27" s="61">
        <f t="shared" si="9"/>
        <v>10</v>
      </c>
      <c r="J27" s="60">
        <f>VLOOKUP($A27,'Return Data'!$B$7:$R$2292,13,0)</f>
        <v>7.0670999999999999</v>
      </c>
      <c r="K27" s="61">
        <f t="shared" si="10"/>
        <v>2</v>
      </c>
      <c r="L27" s="60">
        <f>VLOOKUP($A27,'Return Data'!$B$7:$R$2292,17,0)</f>
        <v>15.1183</v>
      </c>
      <c r="M27" s="61">
        <f t="shared" si="11"/>
        <v>1</v>
      </c>
      <c r="N27" s="60">
        <f>VLOOKUP($A27,'Return Data'!$B$7:$R$2292,14,0)</f>
        <v>11.662000000000001</v>
      </c>
      <c r="O27" s="61">
        <f t="shared" si="12"/>
        <v>1</v>
      </c>
      <c r="P27" s="60">
        <f>VLOOKUP($A27,'Return Data'!$B$7:$R$2292,15,0)</f>
        <v>8.3676999999999992</v>
      </c>
      <c r="Q27" s="61">
        <f>RANK(P27,P$8:P$30,0)</f>
        <v>1</v>
      </c>
      <c r="R27" s="60">
        <f>VLOOKUP($A27,'Return Data'!$B$7:$R$2292,16,0)</f>
        <v>8.3222000000000005</v>
      </c>
      <c r="S27" s="62">
        <f t="shared" si="13"/>
        <v>4</v>
      </c>
    </row>
    <row r="28" spans="1:19" x14ac:dyDescent="0.3">
      <c r="A28" s="58" t="s">
        <v>1594</v>
      </c>
      <c r="B28" s="59">
        <f>VLOOKUP($A28,'Return Data'!$B$7:$R$2292,3,0)</f>
        <v>44764</v>
      </c>
      <c r="C28" s="60">
        <f>VLOOKUP($A28,'Return Data'!$B$7:$R$2292,4,0)</f>
        <v>54.274061433998298</v>
      </c>
      <c r="D28" s="60">
        <f>VLOOKUP($A28,'Return Data'!$B$7:$R$2292,10,0)</f>
        <v>-0.38129999999999997</v>
      </c>
      <c r="E28" s="61">
        <f t="shared" si="7"/>
        <v>10</v>
      </c>
      <c r="F28" s="60">
        <f>VLOOKUP($A28,'Return Data'!$B$7:$R$2292,11,0)</f>
        <v>-0.67889999999999995</v>
      </c>
      <c r="G28" s="61">
        <f t="shared" si="8"/>
        <v>8</v>
      </c>
      <c r="H28" s="60">
        <f>VLOOKUP($A28,'Return Data'!$B$7:$R$2292,12,0)</f>
        <v>-0.47039999999999998</v>
      </c>
      <c r="I28" s="61">
        <f t="shared" si="9"/>
        <v>11</v>
      </c>
      <c r="J28" s="60">
        <f>VLOOKUP($A28,'Return Data'!$B$7:$R$2292,13,0)</f>
        <v>4.6539999999999999</v>
      </c>
      <c r="K28" s="61">
        <f t="shared" si="10"/>
        <v>5</v>
      </c>
      <c r="L28" s="60">
        <f>VLOOKUP($A28,'Return Data'!$B$7:$R$2292,17,0)</f>
        <v>10.317</v>
      </c>
      <c r="M28" s="61">
        <f t="shared" si="11"/>
        <v>16</v>
      </c>
      <c r="N28" s="60">
        <f>VLOOKUP($A28,'Return Data'!$B$7:$R$2292,14,0)</f>
        <v>7.7058999999999997</v>
      </c>
      <c r="O28" s="61">
        <f t="shared" si="12"/>
        <v>14</v>
      </c>
      <c r="P28" s="60">
        <f>VLOOKUP($A28,'Return Data'!$B$7:$R$2292,15,0)</f>
        <v>6.0970000000000004</v>
      </c>
      <c r="Q28" s="61">
        <f>RANK(P28,P$8:P$30,0)</f>
        <v>12</v>
      </c>
      <c r="R28" s="60">
        <f>VLOOKUP($A28,'Return Data'!$B$7:$R$2292,16,0)</f>
        <v>7.6698000000000004</v>
      </c>
      <c r="S28" s="62">
        <f t="shared" si="13"/>
        <v>11</v>
      </c>
    </row>
    <row r="29" spans="1:19" x14ac:dyDescent="0.3">
      <c r="A29" s="58" t="s">
        <v>1595</v>
      </c>
      <c r="B29" s="59">
        <f>VLOOKUP($A29,'Return Data'!$B$7:$R$2292,3,0)</f>
        <v>44764</v>
      </c>
      <c r="C29" s="60">
        <f>VLOOKUP($A29,'Return Data'!$B$7:$R$2292,4,0)</f>
        <v>13.07</v>
      </c>
      <c r="D29" s="60">
        <f>VLOOKUP($A29,'Return Data'!$B$7:$R$2292,10,0)</f>
        <v>-0.75929999999999997</v>
      </c>
      <c r="E29" s="61">
        <f t="shared" si="7"/>
        <v>16</v>
      </c>
      <c r="F29" s="60">
        <f>VLOOKUP($A29,'Return Data'!$B$7:$R$2292,11,0)</f>
        <v>-1.7293000000000001</v>
      </c>
      <c r="G29" s="61">
        <f t="shared" si="8"/>
        <v>17</v>
      </c>
      <c r="H29" s="60">
        <f>VLOOKUP($A29,'Return Data'!$B$7:$R$2292,12,0)</f>
        <v>-2.1707000000000001</v>
      </c>
      <c r="I29" s="61">
        <f t="shared" si="9"/>
        <v>18</v>
      </c>
      <c r="J29" s="60">
        <f>VLOOKUP($A29,'Return Data'!$B$7:$R$2292,13,0)</f>
        <v>2.1093999999999999</v>
      </c>
      <c r="K29" s="61">
        <f t="shared" si="10"/>
        <v>19</v>
      </c>
      <c r="L29" s="60">
        <f>VLOOKUP($A29,'Return Data'!$B$7:$R$2292,17,0)</f>
        <v>7.9298000000000002</v>
      </c>
      <c r="M29" s="61">
        <f t="shared" si="11"/>
        <v>20</v>
      </c>
      <c r="N29" s="60">
        <f>VLOOKUP($A29,'Return Data'!$B$7:$R$2292,14,0)</f>
        <v>7.4957000000000003</v>
      </c>
      <c r="O29" s="61">
        <f t="shared" si="12"/>
        <v>18</v>
      </c>
      <c r="P29" s="60"/>
      <c r="Q29" s="61"/>
      <c r="R29" s="60">
        <f>VLOOKUP($A29,'Return Data'!$B$7:$R$2292,16,0)</f>
        <v>7.0068000000000001</v>
      </c>
      <c r="S29" s="62">
        <f t="shared" si="13"/>
        <v>17</v>
      </c>
    </row>
    <row r="30" spans="1:19" x14ac:dyDescent="0.3">
      <c r="A30" s="58" t="s">
        <v>1596</v>
      </c>
      <c r="B30" s="59">
        <f>VLOOKUP($A30,'Return Data'!$B$7:$R$2292,3,0)</f>
        <v>44764</v>
      </c>
      <c r="C30" s="60">
        <f>VLOOKUP($A30,'Return Data'!$B$7:$R$2292,4,0)</f>
        <v>13.2211</v>
      </c>
      <c r="D30" s="60">
        <f>VLOOKUP($A30,'Return Data'!$B$7:$R$2292,10,0)</f>
        <v>0.34</v>
      </c>
      <c r="E30" s="61">
        <f t="shared" si="7"/>
        <v>2</v>
      </c>
      <c r="F30" s="60">
        <f>VLOOKUP($A30,'Return Data'!$B$7:$R$2292,11,0)</f>
        <v>0.27229999999999999</v>
      </c>
      <c r="G30" s="61">
        <f t="shared" si="8"/>
        <v>4</v>
      </c>
      <c r="H30" s="60">
        <f>VLOOKUP($A30,'Return Data'!$B$7:$R$2292,12,0)</f>
        <v>9.1000000000000004E-3</v>
      </c>
      <c r="I30" s="61">
        <f t="shared" si="9"/>
        <v>7</v>
      </c>
      <c r="J30" s="60">
        <f>VLOOKUP($A30,'Return Data'!$B$7:$R$2292,13,0)</f>
        <v>5.5467000000000004</v>
      </c>
      <c r="K30" s="61">
        <f t="shared" si="10"/>
        <v>4</v>
      </c>
      <c r="L30" s="60">
        <f>VLOOKUP($A30,'Return Data'!$B$7:$R$2292,17,0)</f>
        <v>13.032500000000001</v>
      </c>
      <c r="M30" s="61">
        <f t="shared" si="11"/>
        <v>7</v>
      </c>
      <c r="N30" s="60">
        <f>VLOOKUP($A30,'Return Data'!$B$7:$R$2292,14,0)</f>
        <v>9.1236999999999995</v>
      </c>
      <c r="O30" s="61">
        <f t="shared" si="12"/>
        <v>9</v>
      </c>
      <c r="P30" s="60"/>
      <c r="Q30" s="61"/>
      <c r="R30" s="60">
        <f>VLOOKUP($A30,'Return Data'!$B$7:$R$2292,16,0)</f>
        <v>7.4303999999999997</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-0.59185909090909083</v>
      </c>
      <c r="E32" s="69"/>
      <c r="F32" s="70">
        <f>AVERAGE(F8:F30)</f>
        <v>-1.0637954545454547</v>
      </c>
      <c r="G32" s="69"/>
      <c r="H32" s="70">
        <f>AVERAGE(H8:H30)</f>
        <v>-0.89368181818181824</v>
      </c>
      <c r="I32" s="69"/>
      <c r="J32" s="70">
        <f>AVERAGE(J8:J30)</f>
        <v>3.5996772727272726</v>
      </c>
      <c r="K32" s="69"/>
      <c r="L32" s="70">
        <f>AVERAGE(L8:L30)</f>
        <v>11.337504545454546</v>
      </c>
      <c r="M32" s="69"/>
      <c r="N32" s="70">
        <f>AVERAGE(N8:N30)</f>
        <v>8.5022649999999995</v>
      </c>
      <c r="O32" s="69"/>
      <c r="P32" s="70">
        <f>AVERAGE(P8:P30)</f>
        <v>6.4641999999999999</v>
      </c>
      <c r="Q32" s="69"/>
      <c r="R32" s="70">
        <f>AVERAGE(R8:R30)</f>
        <v>7.4538909090909096</v>
      </c>
      <c r="S32" s="71"/>
    </row>
    <row r="33" spans="1:19" x14ac:dyDescent="0.3">
      <c r="A33" s="68" t="s">
        <v>28</v>
      </c>
      <c r="B33" s="69"/>
      <c r="C33" s="69"/>
      <c r="D33" s="70">
        <f>MIN(D8:D30)</f>
        <v>-2.4217</v>
      </c>
      <c r="E33" s="69"/>
      <c r="F33" s="70">
        <f>MIN(F8:F30)</f>
        <v>-4.3182</v>
      </c>
      <c r="G33" s="69"/>
      <c r="H33" s="70">
        <f>MIN(H8:H30)</f>
        <v>-4.4268000000000001</v>
      </c>
      <c r="I33" s="69"/>
      <c r="J33" s="70">
        <f>MIN(J8:J30)</f>
        <v>-0.47410000000000002</v>
      </c>
      <c r="K33" s="69"/>
      <c r="L33" s="70">
        <f>MIN(L8:L30)</f>
        <v>5.6032000000000002</v>
      </c>
      <c r="M33" s="69"/>
      <c r="N33" s="70">
        <f>MIN(N8:N30)</f>
        <v>-0.27129999999999999</v>
      </c>
      <c r="O33" s="69"/>
      <c r="P33" s="70">
        <f>MIN(P8:P30)</f>
        <v>0.19350000000000001</v>
      </c>
      <c r="Q33" s="69"/>
      <c r="R33" s="70">
        <f>MIN(R8:R30)</f>
        <v>2.9293999999999998</v>
      </c>
      <c r="S33" s="71"/>
    </row>
    <row r="34" spans="1:19" ht="15" thickBot="1" x14ac:dyDescent="0.35">
      <c r="A34" s="72" t="s">
        <v>29</v>
      </c>
      <c r="B34" s="73"/>
      <c r="C34" s="73"/>
      <c r="D34" s="74">
        <f>MAX(D8:D30)</f>
        <v>0.59689999999999999</v>
      </c>
      <c r="E34" s="73"/>
      <c r="F34" s="74">
        <f>MAX(F8:F30)</f>
        <v>2.5339</v>
      </c>
      <c r="G34" s="73"/>
      <c r="H34" s="74">
        <f>MAX(H8:H30)</f>
        <v>3.1417000000000002</v>
      </c>
      <c r="I34" s="73"/>
      <c r="J34" s="74">
        <f>MAX(J8:J30)</f>
        <v>7.1577999999999999</v>
      </c>
      <c r="K34" s="73"/>
      <c r="L34" s="74">
        <f>MAX(L8:L30)</f>
        <v>15.1183</v>
      </c>
      <c r="M34" s="73"/>
      <c r="N34" s="74">
        <f>MAX(N8:N30)</f>
        <v>11.662000000000001</v>
      </c>
      <c r="O34" s="73"/>
      <c r="P34" s="74">
        <f>MAX(P8:P30)</f>
        <v>8.3676999999999992</v>
      </c>
      <c r="Q34" s="73"/>
      <c r="R34" s="74">
        <f>MAX(R8:R30)</f>
        <v>10.879200000000001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44764</v>
      </c>
      <c r="C8" s="60">
        <f>VLOOKUP($A8,'Return Data'!$B$7:$R$2292,4,0)</f>
        <v>23.040500000000002</v>
      </c>
      <c r="D8" s="60">
        <f>VLOOKUP($A8,'Return Data'!$B$7:$R$2292,10,0)</f>
        <v>0.85140000000000005</v>
      </c>
      <c r="E8" s="61">
        <f t="shared" ref="E8:E32" si="0">RANK(D8,D$8:D$32,0)</f>
        <v>11</v>
      </c>
      <c r="F8" s="60">
        <f>VLOOKUP($A8,'Return Data'!$B$7:$R$2292,11,0)</f>
        <v>1.9356</v>
      </c>
      <c r="G8" s="61">
        <f t="shared" ref="G8:G32" si="1">RANK(F8,F$8:F$32,0)</f>
        <v>10</v>
      </c>
      <c r="H8" s="60">
        <f>VLOOKUP($A8,'Return Data'!$B$7:$R$2292,12,0)</f>
        <v>3.0581</v>
      </c>
      <c r="I8" s="61">
        <f t="shared" ref="I8:I32" si="2">RANK(H8,H$8:H$32,0)</f>
        <v>9</v>
      </c>
      <c r="J8" s="60">
        <f>VLOOKUP($A8,'Return Data'!$B$7:$R$2292,13,0)</f>
        <v>4.0217000000000001</v>
      </c>
      <c r="K8" s="61">
        <f t="shared" ref="K8:K32" si="3">RANK(J8,J$8:J$32,0)</f>
        <v>9</v>
      </c>
      <c r="L8" s="60">
        <f>VLOOKUP($A8,'Return Data'!$B$7:$R$2292,17,0)</f>
        <v>4.2697000000000003</v>
      </c>
      <c r="M8" s="61">
        <f t="shared" ref="M8:M23" si="4">RANK(L8,L$8:L$32,0)</f>
        <v>8</v>
      </c>
      <c r="N8" s="60">
        <f>VLOOKUP($A8,'Return Data'!$B$7:$R$2292,14,0)</f>
        <v>4.7591000000000001</v>
      </c>
      <c r="O8" s="61">
        <f t="shared" ref="O8:O18" si="5">RANK(N8,N$8:N$32,0)</f>
        <v>9</v>
      </c>
      <c r="P8" s="60">
        <f>VLOOKUP($A8,'Return Data'!$B$7:$R$2292,15,0)</f>
        <v>5.5651000000000002</v>
      </c>
      <c r="Q8" s="61">
        <f>RANK(P8,P$8:P$32,0)</f>
        <v>9</v>
      </c>
      <c r="R8" s="60">
        <f>VLOOKUP($A8,'Return Data'!$B$7:$R$2292,16,0)</f>
        <v>6.8186</v>
      </c>
      <c r="S8" s="62">
        <f t="shared" ref="S8:S32" si="6">RANK(R8,R$8:R$32,0)</f>
        <v>4</v>
      </c>
    </row>
    <row r="9" spans="1:20" x14ac:dyDescent="0.3">
      <c r="A9" s="58" t="s">
        <v>1598</v>
      </c>
      <c r="B9" s="59">
        <f>VLOOKUP($A9,'Return Data'!$B$7:$R$2292,3,0)</f>
        <v>44764</v>
      </c>
      <c r="C9" s="60">
        <f>VLOOKUP($A9,'Return Data'!$B$7:$R$2292,4,0)</f>
        <v>16.400200000000002</v>
      </c>
      <c r="D9" s="60">
        <f>VLOOKUP($A9,'Return Data'!$B$7:$R$2292,10,0)</f>
        <v>0.91559999999999997</v>
      </c>
      <c r="E9" s="61">
        <f t="shared" si="0"/>
        <v>5</v>
      </c>
      <c r="F9" s="60">
        <f>VLOOKUP($A9,'Return Data'!$B$7:$R$2292,11,0)</f>
        <v>2.1640999999999999</v>
      </c>
      <c r="G9" s="61">
        <f t="shared" si="1"/>
        <v>2</v>
      </c>
      <c r="H9" s="60">
        <f>VLOOKUP($A9,'Return Data'!$B$7:$R$2292,12,0)</f>
        <v>3.5072000000000001</v>
      </c>
      <c r="I9" s="61">
        <f t="shared" si="2"/>
        <v>2</v>
      </c>
      <c r="J9" s="60">
        <f>VLOOKUP($A9,'Return Data'!$B$7:$R$2292,13,0)</f>
        <v>4.5871000000000004</v>
      </c>
      <c r="K9" s="61">
        <f t="shared" si="3"/>
        <v>1</v>
      </c>
      <c r="L9" s="60">
        <f>VLOOKUP($A9,'Return Data'!$B$7:$R$2292,17,0)</f>
        <v>4.4108999999999998</v>
      </c>
      <c r="M9" s="61">
        <f t="shared" si="4"/>
        <v>5</v>
      </c>
      <c r="N9" s="60">
        <f>VLOOKUP($A9,'Return Data'!$B$7:$R$2292,14,0)</f>
        <v>4.9169999999999998</v>
      </c>
      <c r="O9" s="61">
        <f t="shared" si="5"/>
        <v>4</v>
      </c>
      <c r="P9" s="60">
        <f>VLOOKUP($A9,'Return Data'!$B$7:$R$2292,15,0)</f>
        <v>5.6976000000000004</v>
      </c>
      <c r="Q9" s="61">
        <f>RANK(P9,P$8:P$32,0)</f>
        <v>3</v>
      </c>
      <c r="R9" s="60">
        <f>VLOOKUP($A9,'Return Data'!$B$7:$R$2292,16,0)</f>
        <v>6.4267000000000003</v>
      </c>
      <c r="S9" s="62">
        <f t="shared" si="6"/>
        <v>10</v>
      </c>
    </row>
    <row r="10" spans="1:20" x14ac:dyDescent="0.3">
      <c r="A10" s="58" t="s">
        <v>1959</v>
      </c>
      <c r="B10" s="59">
        <f>VLOOKUP($A10,'Return Data'!$B$7:$R$2292,3,0)</f>
        <v>44764</v>
      </c>
      <c r="C10" s="60">
        <f>VLOOKUP($A10,'Return Data'!$B$7:$R$2292,4,0)</f>
        <v>13.6967</v>
      </c>
      <c r="D10" s="60">
        <f>VLOOKUP($A10,'Return Data'!$B$7:$R$2292,10,0)</f>
        <v>0.71099999999999997</v>
      </c>
      <c r="E10" s="61">
        <f t="shared" si="0"/>
        <v>21</v>
      </c>
      <c r="F10" s="60">
        <f>VLOOKUP($A10,'Return Data'!$B$7:$R$2292,11,0)</f>
        <v>1.7737000000000001</v>
      </c>
      <c r="G10" s="61">
        <f t="shared" si="1"/>
        <v>18</v>
      </c>
      <c r="H10" s="60">
        <f>VLOOKUP($A10,'Return Data'!$B$7:$R$2292,12,0)</f>
        <v>2.8512</v>
      </c>
      <c r="I10" s="61">
        <f t="shared" si="2"/>
        <v>19</v>
      </c>
      <c r="J10" s="60">
        <f>VLOOKUP($A10,'Return Data'!$B$7:$R$2292,13,0)</f>
        <v>3.8258000000000001</v>
      </c>
      <c r="K10" s="61">
        <f t="shared" si="3"/>
        <v>15</v>
      </c>
      <c r="L10" s="60">
        <f>VLOOKUP($A10,'Return Data'!$B$7:$R$2292,17,0)</f>
        <v>4.1951000000000001</v>
      </c>
      <c r="M10" s="61">
        <f t="shared" si="4"/>
        <v>10</v>
      </c>
      <c r="N10" s="60">
        <f>VLOOKUP($A10,'Return Data'!$B$7:$R$2292,14,0)</f>
        <v>4.7972999999999999</v>
      </c>
      <c r="O10" s="61">
        <f t="shared" si="5"/>
        <v>8</v>
      </c>
      <c r="P10" s="60">
        <f>VLOOKUP($A10,'Return Data'!$B$7:$R$2292,15,0)</f>
        <v>5.6105</v>
      </c>
      <c r="Q10" s="61">
        <f>RANK(P10,P$8:P$32,0)</f>
        <v>6</v>
      </c>
      <c r="R10" s="60">
        <f>VLOOKUP($A10,'Return Data'!$B$7:$R$2292,16,0)</f>
        <v>5.8132000000000001</v>
      </c>
      <c r="S10" s="62">
        <f t="shared" si="6"/>
        <v>16</v>
      </c>
    </row>
    <row r="11" spans="1:20" x14ac:dyDescent="0.3">
      <c r="A11" s="58" t="s">
        <v>2017</v>
      </c>
      <c r="B11" s="59">
        <f>VLOOKUP($A11,'Return Data'!$B$7:$R$2292,3,0)</f>
        <v>44764</v>
      </c>
      <c r="C11" s="60">
        <f>VLOOKUP($A11,'Return Data'!$B$7:$R$2292,4,0)</f>
        <v>11.880100000000001</v>
      </c>
      <c r="D11" s="60">
        <f>VLOOKUP($A11,'Return Data'!$B$7:$R$2292,10,0)</f>
        <v>0.59360000000000002</v>
      </c>
      <c r="E11" s="61">
        <f t="shared" si="0"/>
        <v>24</v>
      </c>
      <c r="F11" s="60">
        <f>VLOOKUP($A11,'Return Data'!$B$7:$R$2292,11,0)</f>
        <v>1.2847999999999999</v>
      </c>
      <c r="G11" s="61">
        <f t="shared" si="1"/>
        <v>24</v>
      </c>
      <c r="H11" s="60">
        <f>VLOOKUP($A11,'Return Data'!$B$7:$R$2292,12,0)</f>
        <v>2.0451999999999999</v>
      </c>
      <c r="I11" s="61">
        <f t="shared" si="2"/>
        <v>25</v>
      </c>
      <c r="J11" s="60">
        <f>VLOOKUP($A11,'Return Data'!$B$7:$R$2292,13,0)</f>
        <v>2.5747</v>
      </c>
      <c r="K11" s="61">
        <f t="shared" si="3"/>
        <v>25</v>
      </c>
      <c r="L11" s="60">
        <f>VLOOKUP($A11,'Return Data'!$B$7:$R$2292,17,0)</f>
        <v>2.9220999999999999</v>
      </c>
      <c r="M11" s="61">
        <f t="shared" si="4"/>
        <v>22</v>
      </c>
      <c r="N11" s="60">
        <f>VLOOKUP($A11,'Return Data'!$B$7:$R$2292,14,0)</f>
        <v>3.5156000000000001</v>
      </c>
      <c r="O11" s="61">
        <f t="shared" si="5"/>
        <v>20</v>
      </c>
      <c r="P11" s="60"/>
      <c r="Q11" s="61"/>
      <c r="R11" s="60">
        <f>VLOOKUP($A11,'Return Data'!$B$7:$R$2292,16,0)</f>
        <v>4.2958999999999996</v>
      </c>
      <c r="S11" s="62">
        <f t="shared" si="6"/>
        <v>21</v>
      </c>
    </row>
    <row r="12" spans="1:20" x14ac:dyDescent="0.3">
      <c r="A12" s="58" t="s">
        <v>1599</v>
      </c>
      <c r="B12" s="59">
        <f>VLOOKUP($A12,'Return Data'!$B$7:$R$2292,3,0)</f>
        <v>44764</v>
      </c>
      <c r="C12" s="60">
        <f>VLOOKUP($A12,'Return Data'!$B$7:$R$2292,4,0)</f>
        <v>12.625999999999999</v>
      </c>
      <c r="D12" s="60">
        <f>VLOOKUP($A12,'Return Data'!$B$7:$R$2292,10,0)</f>
        <v>0.84660000000000002</v>
      </c>
      <c r="E12" s="61">
        <f t="shared" si="0"/>
        <v>12</v>
      </c>
      <c r="F12" s="60">
        <f>VLOOKUP($A12,'Return Data'!$B$7:$R$2292,11,0)</f>
        <v>1.8144</v>
      </c>
      <c r="G12" s="61">
        <f t="shared" si="1"/>
        <v>17</v>
      </c>
      <c r="H12" s="60">
        <f>VLOOKUP($A12,'Return Data'!$B$7:$R$2292,12,0)</f>
        <v>2.8761999999999999</v>
      </c>
      <c r="I12" s="61">
        <f t="shared" si="2"/>
        <v>18</v>
      </c>
      <c r="J12" s="60">
        <f>VLOOKUP($A12,'Return Data'!$B$7:$R$2292,13,0)</f>
        <v>3.7553999999999998</v>
      </c>
      <c r="K12" s="61">
        <f t="shared" si="3"/>
        <v>18</v>
      </c>
      <c r="L12" s="60">
        <f>VLOOKUP($A12,'Return Data'!$B$7:$R$2292,17,0)</f>
        <v>3.9485999999999999</v>
      </c>
      <c r="M12" s="61">
        <f t="shared" si="4"/>
        <v>17</v>
      </c>
      <c r="N12" s="60">
        <f>VLOOKUP($A12,'Return Data'!$B$7:$R$2292,14,0)</f>
        <v>4.4962</v>
      </c>
      <c r="O12" s="61">
        <f t="shared" si="5"/>
        <v>14</v>
      </c>
      <c r="P12" s="60"/>
      <c r="Q12" s="61"/>
      <c r="R12" s="60">
        <f>VLOOKUP($A12,'Return Data'!$B$7:$R$2292,16,0)</f>
        <v>5.3299000000000003</v>
      </c>
      <c r="S12" s="62">
        <f t="shared" si="6"/>
        <v>18</v>
      </c>
    </row>
    <row r="13" spans="1:20" x14ac:dyDescent="0.3">
      <c r="A13" s="58" t="s">
        <v>1600</v>
      </c>
      <c r="B13" s="59">
        <f>VLOOKUP($A13,'Return Data'!$B$7:$R$2292,3,0)</f>
        <v>44764</v>
      </c>
      <c r="C13" s="60">
        <f>VLOOKUP($A13,'Return Data'!$B$7:$R$2292,4,0)</f>
        <v>16.709700000000002</v>
      </c>
      <c r="D13" s="60">
        <f>VLOOKUP($A13,'Return Data'!$B$7:$R$2292,10,0)</f>
        <v>0.94420000000000004</v>
      </c>
      <c r="E13" s="61">
        <f t="shared" si="0"/>
        <v>3</v>
      </c>
      <c r="F13" s="60">
        <f>VLOOKUP($A13,'Return Data'!$B$7:$R$2292,11,0)</f>
        <v>2.1394000000000002</v>
      </c>
      <c r="G13" s="61">
        <f t="shared" si="1"/>
        <v>4</v>
      </c>
      <c r="H13" s="60">
        <f>VLOOKUP($A13,'Return Data'!$B$7:$R$2292,12,0)</f>
        <v>3.3875000000000002</v>
      </c>
      <c r="I13" s="61">
        <f t="shared" si="2"/>
        <v>3</v>
      </c>
      <c r="J13" s="60">
        <f>VLOOKUP($A13,'Return Data'!$B$7:$R$2292,13,0)</f>
        <v>4.3827999999999996</v>
      </c>
      <c r="K13" s="61">
        <f t="shared" si="3"/>
        <v>4</v>
      </c>
      <c r="L13" s="60">
        <f>VLOOKUP($A13,'Return Data'!$B$7:$R$2292,17,0)</f>
        <v>4.4630000000000001</v>
      </c>
      <c r="M13" s="61">
        <f t="shared" si="4"/>
        <v>2</v>
      </c>
      <c r="N13" s="60">
        <f>VLOOKUP($A13,'Return Data'!$B$7:$R$2292,14,0)</f>
        <v>5.0393999999999997</v>
      </c>
      <c r="O13" s="61">
        <f t="shared" si="5"/>
        <v>2</v>
      </c>
      <c r="P13" s="60">
        <f>VLOOKUP($A13,'Return Data'!$B$7:$R$2292,15,0)</f>
        <v>5.7999000000000001</v>
      </c>
      <c r="Q13" s="61">
        <f t="shared" ref="Q13:Q18" si="7">RANK(P13,P$8:P$32,0)</f>
        <v>1</v>
      </c>
      <c r="R13" s="60">
        <f>VLOOKUP($A13,'Return Data'!$B$7:$R$2292,16,0)</f>
        <v>6.5652999999999997</v>
      </c>
      <c r="S13" s="62">
        <f t="shared" si="6"/>
        <v>9</v>
      </c>
    </row>
    <row r="14" spans="1:20" x14ac:dyDescent="0.3">
      <c r="A14" s="58" t="s">
        <v>1601</v>
      </c>
      <c r="B14" s="59">
        <f>VLOOKUP($A14,'Return Data'!$B$7:$R$2292,3,0)</f>
        <v>44764</v>
      </c>
      <c r="C14" s="60">
        <f>VLOOKUP($A14,'Return Data'!$B$7:$R$2292,4,0)</f>
        <v>16.280999999999999</v>
      </c>
      <c r="D14" s="60">
        <f>VLOOKUP($A14,'Return Data'!$B$7:$R$2292,10,0)</f>
        <v>0.85489999999999999</v>
      </c>
      <c r="E14" s="61">
        <f t="shared" si="0"/>
        <v>10</v>
      </c>
      <c r="F14" s="60">
        <f>VLOOKUP($A14,'Return Data'!$B$7:$R$2292,11,0)</f>
        <v>1.8645</v>
      </c>
      <c r="G14" s="61">
        <f t="shared" si="1"/>
        <v>15</v>
      </c>
      <c r="H14" s="60">
        <f>VLOOKUP($A14,'Return Data'!$B$7:$R$2292,12,0)</f>
        <v>2.9466000000000001</v>
      </c>
      <c r="I14" s="61">
        <f t="shared" si="2"/>
        <v>15</v>
      </c>
      <c r="J14" s="60">
        <f>VLOOKUP($A14,'Return Data'!$B$7:$R$2292,13,0)</f>
        <v>3.7866</v>
      </c>
      <c r="K14" s="61">
        <f t="shared" si="3"/>
        <v>17</v>
      </c>
      <c r="L14" s="60">
        <f>VLOOKUP($A14,'Return Data'!$B$7:$R$2292,17,0)</f>
        <v>4.1028000000000002</v>
      </c>
      <c r="M14" s="61">
        <f t="shared" si="4"/>
        <v>16</v>
      </c>
      <c r="N14" s="60">
        <f>VLOOKUP($A14,'Return Data'!$B$7:$R$2292,14,0)</f>
        <v>4.4324000000000003</v>
      </c>
      <c r="O14" s="61">
        <f t="shared" si="5"/>
        <v>17</v>
      </c>
      <c r="P14" s="60">
        <f>VLOOKUP($A14,'Return Data'!$B$7:$R$2292,15,0)</f>
        <v>5.1871999999999998</v>
      </c>
      <c r="Q14" s="61">
        <f t="shared" si="7"/>
        <v>14</v>
      </c>
      <c r="R14" s="60">
        <f>VLOOKUP($A14,'Return Data'!$B$7:$R$2292,16,0)</f>
        <v>6.0369999999999999</v>
      </c>
      <c r="S14" s="62">
        <f t="shared" si="6"/>
        <v>14</v>
      </c>
    </row>
    <row r="15" spans="1:20" x14ac:dyDescent="0.3">
      <c r="A15" s="58" t="s">
        <v>1602</v>
      </c>
      <c r="B15" s="59">
        <f>VLOOKUP($A15,'Return Data'!$B$7:$R$2292,3,0)</f>
        <v>44764</v>
      </c>
      <c r="C15" s="60">
        <f>VLOOKUP($A15,'Return Data'!$B$7:$R$2292,4,0)</f>
        <v>29.654699999999998</v>
      </c>
      <c r="D15" s="60">
        <f>VLOOKUP($A15,'Return Data'!$B$7:$R$2292,10,0)</f>
        <v>0.84370000000000001</v>
      </c>
      <c r="E15" s="61">
        <f t="shared" si="0"/>
        <v>14</v>
      </c>
      <c r="F15" s="60">
        <f>VLOOKUP($A15,'Return Data'!$B$7:$R$2292,11,0)</f>
        <v>1.8729</v>
      </c>
      <c r="G15" s="61">
        <f t="shared" si="1"/>
        <v>13</v>
      </c>
      <c r="H15" s="60">
        <f>VLOOKUP($A15,'Return Data'!$B$7:$R$2292,12,0)</f>
        <v>3.0489000000000002</v>
      </c>
      <c r="I15" s="61">
        <f t="shared" si="2"/>
        <v>11</v>
      </c>
      <c r="J15" s="60">
        <f>VLOOKUP($A15,'Return Data'!$B$7:$R$2292,13,0)</f>
        <v>3.9841000000000002</v>
      </c>
      <c r="K15" s="61">
        <f t="shared" si="3"/>
        <v>10</v>
      </c>
      <c r="L15" s="60">
        <f>VLOOKUP($A15,'Return Data'!$B$7:$R$2292,17,0)</f>
        <v>4.1756000000000002</v>
      </c>
      <c r="M15" s="61">
        <f t="shared" si="4"/>
        <v>13</v>
      </c>
      <c r="N15" s="60">
        <f>VLOOKUP($A15,'Return Data'!$B$7:$R$2292,14,0)</f>
        <v>4.6707999999999998</v>
      </c>
      <c r="O15" s="61">
        <f t="shared" si="5"/>
        <v>11</v>
      </c>
      <c r="P15" s="60">
        <f>VLOOKUP($A15,'Return Data'!$B$7:$R$2292,15,0)</f>
        <v>5.5110999999999999</v>
      </c>
      <c r="Q15" s="61">
        <f t="shared" si="7"/>
        <v>11</v>
      </c>
      <c r="R15" s="60">
        <f>VLOOKUP($A15,'Return Data'!$B$7:$R$2292,16,0)</f>
        <v>6.8987999999999996</v>
      </c>
      <c r="S15" s="62">
        <f t="shared" si="6"/>
        <v>3</v>
      </c>
    </row>
    <row r="16" spans="1:20" x14ac:dyDescent="0.3">
      <c r="A16" s="58" t="s">
        <v>1603</v>
      </c>
      <c r="B16" s="59">
        <f>VLOOKUP($A16,'Return Data'!$B$7:$R$2292,3,0)</f>
        <v>44764</v>
      </c>
      <c r="C16" s="60">
        <f>VLOOKUP($A16,'Return Data'!$B$7:$R$2292,4,0)</f>
        <v>28.249600000000001</v>
      </c>
      <c r="D16" s="60">
        <f>VLOOKUP($A16,'Return Data'!$B$7:$R$2292,10,0)</f>
        <v>0.83240000000000003</v>
      </c>
      <c r="E16" s="61">
        <f t="shared" si="0"/>
        <v>16</v>
      </c>
      <c r="F16" s="60">
        <f>VLOOKUP($A16,'Return Data'!$B$7:$R$2292,11,0)</f>
        <v>1.8880999999999999</v>
      </c>
      <c r="G16" s="61">
        <f t="shared" si="1"/>
        <v>12</v>
      </c>
      <c r="H16" s="60">
        <f>VLOOKUP($A16,'Return Data'!$B$7:$R$2292,12,0)</f>
        <v>3.05</v>
      </c>
      <c r="I16" s="61">
        <f t="shared" si="2"/>
        <v>10</v>
      </c>
      <c r="J16" s="60">
        <f>VLOOKUP($A16,'Return Data'!$B$7:$R$2292,13,0)</f>
        <v>3.9508999999999999</v>
      </c>
      <c r="K16" s="61">
        <f t="shared" si="3"/>
        <v>12</v>
      </c>
      <c r="L16" s="60">
        <f>VLOOKUP($A16,'Return Data'!$B$7:$R$2292,17,0)</f>
        <v>4.1475</v>
      </c>
      <c r="M16" s="61">
        <f t="shared" si="4"/>
        <v>15</v>
      </c>
      <c r="N16" s="60">
        <f>VLOOKUP($A16,'Return Data'!$B$7:$R$2292,14,0)</f>
        <v>4.5754999999999999</v>
      </c>
      <c r="O16" s="61">
        <f t="shared" si="5"/>
        <v>12</v>
      </c>
      <c r="P16" s="60">
        <f>VLOOKUP($A16,'Return Data'!$B$7:$R$2292,15,0)</f>
        <v>5.5381</v>
      </c>
      <c r="Q16" s="61">
        <f t="shared" si="7"/>
        <v>10</v>
      </c>
      <c r="R16" s="60">
        <f>VLOOKUP($A16,'Return Data'!$B$7:$R$2292,16,0)</f>
        <v>6.7709999999999999</v>
      </c>
      <c r="S16" s="62">
        <f t="shared" si="6"/>
        <v>5</v>
      </c>
    </row>
    <row r="17" spans="1:19" x14ac:dyDescent="0.3">
      <c r="A17" s="58" t="s">
        <v>1604</v>
      </c>
      <c r="B17" s="59">
        <f>VLOOKUP($A17,'Return Data'!$B$7:$R$2292,3,0)</f>
        <v>44764</v>
      </c>
      <c r="C17" s="60">
        <f>VLOOKUP($A17,'Return Data'!$B$7:$R$2292,4,0)</f>
        <v>15.3628</v>
      </c>
      <c r="D17" s="60">
        <f>VLOOKUP($A17,'Return Data'!$B$7:$R$2292,10,0)</f>
        <v>0.58930000000000005</v>
      </c>
      <c r="E17" s="61">
        <f t="shared" si="0"/>
        <v>25</v>
      </c>
      <c r="F17" s="60">
        <f>VLOOKUP($A17,'Return Data'!$B$7:$R$2292,11,0)</f>
        <v>1.2269000000000001</v>
      </c>
      <c r="G17" s="61">
        <f t="shared" si="1"/>
        <v>25</v>
      </c>
      <c r="H17" s="60">
        <f>VLOOKUP($A17,'Return Data'!$B$7:$R$2292,12,0)</f>
        <v>2.2393999999999998</v>
      </c>
      <c r="I17" s="61">
        <f t="shared" si="2"/>
        <v>22</v>
      </c>
      <c r="J17" s="60">
        <f>VLOOKUP($A17,'Return Data'!$B$7:$R$2292,13,0)</f>
        <v>2.7248000000000001</v>
      </c>
      <c r="K17" s="61">
        <f t="shared" si="3"/>
        <v>23</v>
      </c>
      <c r="L17" s="60">
        <f>VLOOKUP($A17,'Return Data'!$B$7:$R$2292,17,0)</f>
        <v>2.8832</v>
      </c>
      <c r="M17" s="61">
        <f t="shared" si="4"/>
        <v>23</v>
      </c>
      <c r="N17" s="60">
        <f>VLOOKUP($A17,'Return Data'!$B$7:$R$2292,14,0)</f>
        <v>3.6303000000000001</v>
      </c>
      <c r="O17" s="61">
        <f t="shared" si="5"/>
        <v>19</v>
      </c>
      <c r="P17" s="60">
        <f>VLOOKUP($A17,'Return Data'!$B$7:$R$2292,15,0)</f>
        <v>4.7682000000000002</v>
      </c>
      <c r="Q17" s="61">
        <f t="shared" si="7"/>
        <v>15</v>
      </c>
      <c r="R17" s="60">
        <f>VLOOKUP($A17,'Return Data'!$B$7:$R$2292,16,0)</f>
        <v>5.8164999999999996</v>
      </c>
      <c r="S17" s="62">
        <f t="shared" si="6"/>
        <v>15</v>
      </c>
    </row>
    <row r="18" spans="1:19" x14ac:dyDescent="0.3">
      <c r="A18" s="58" t="s">
        <v>1605</v>
      </c>
      <c r="B18" s="59">
        <f>VLOOKUP($A18,'Return Data'!$B$7:$R$2292,3,0)</f>
        <v>44764</v>
      </c>
      <c r="C18" s="60">
        <f>VLOOKUP($A18,'Return Data'!$B$7:$R$2292,4,0)</f>
        <v>27.621300000000002</v>
      </c>
      <c r="D18" s="60">
        <f>VLOOKUP($A18,'Return Data'!$B$7:$R$2292,10,0)</f>
        <v>1.1214</v>
      </c>
      <c r="E18" s="61">
        <f t="shared" si="0"/>
        <v>1</v>
      </c>
      <c r="F18" s="60">
        <f>VLOOKUP($A18,'Return Data'!$B$7:$R$2292,11,0)</f>
        <v>2.5495000000000001</v>
      </c>
      <c r="G18" s="61">
        <f t="shared" si="1"/>
        <v>1</v>
      </c>
      <c r="H18" s="60">
        <f>VLOOKUP($A18,'Return Data'!$B$7:$R$2292,12,0)</f>
        <v>3.7477999999999998</v>
      </c>
      <c r="I18" s="61">
        <f t="shared" si="2"/>
        <v>1</v>
      </c>
      <c r="J18" s="60">
        <f>VLOOKUP($A18,'Return Data'!$B$7:$R$2292,13,0)</f>
        <v>4.5274999999999999</v>
      </c>
      <c r="K18" s="61">
        <f t="shared" si="3"/>
        <v>2</v>
      </c>
      <c r="L18" s="60">
        <f>VLOOKUP($A18,'Return Data'!$B$7:$R$2292,17,0)</f>
        <v>4.4241999999999999</v>
      </c>
      <c r="M18" s="61">
        <f t="shared" si="4"/>
        <v>4</v>
      </c>
      <c r="N18" s="60">
        <f>VLOOKUP($A18,'Return Data'!$B$7:$R$2292,14,0)</f>
        <v>4.9326999999999996</v>
      </c>
      <c r="O18" s="61">
        <f t="shared" si="5"/>
        <v>3</v>
      </c>
      <c r="P18" s="60">
        <f>VLOOKUP($A18,'Return Data'!$B$7:$R$2292,15,0)</f>
        <v>5.6158000000000001</v>
      </c>
      <c r="Q18" s="61">
        <f t="shared" si="7"/>
        <v>5</v>
      </c>
      <c r="R18" s="60">
        <f>VLOOKUP($A18,'Return Data'!$B$7:$R$2292,16,0)</f>
        <v>6.7130999999999998</v>
      </c>
      <c r="S18" s="62">
        <f t="shared" si="6"/>
        <v>6</v>
      </c>
    </row>
    <row r="19" spans="1:19" x14ac:dyDescent="0.3">
      <c r="A19" s="58" t="s">
        <v>1606</v>
      </c>
      <c r="B19" s="59">
        <f>VLOOKUP($A19,'Return Data'!$B$7:$R$2292,3,0)</f>
        <v>44764</v>
      </c>
      <c r="C19" s="60">
        <f>VLOOKUP($A19,'Return Data'!$B$7:$R$2292,4,0)</f>
        <v>11.073700000000001</v>
      </c>
      <c r="D19" s="60">
        <f>VLOOKUP($A19,'Return Data'!$B$7:$R$2292,10,0)</f>
        <v>0.60599999999999998</v>
      </c>
      <c r="E19" s="61">
        <f t="shared" si="0"/>
        <v>23</v>
      </c>
      <c r="F19" s="60">
        <f>VLOOKUP($A19,'Return Data'!$B$7:$R$2292,11,0)</f>
        <v>1.3565</v>
      </c>
      <c r="G19" s="61">
        <f t="shared" si="1"/>
        <v>23</v>
      </c>
      <c r="H19" s="60">
        <f>VLOOKUP($A19,'Return Data'!$B$7:$R$2292,12,0)</f>
        <v>2.2181000000000002</v>
      </c>
      <c r="I19" s="61">
        <f t="shared" si="2"/>
        <v>23</v>
      </c>
      <c r="J19" s="60">
        <f>VLOOKUP($A19,'Return Data'!$B$7:$R$2292,13,0)</f>
        <v>2.8113000000000001</v>
      </c>
      <c r="K19" s="61">
        <f t="shared" si="3"/>
        <v>22</v>
      </c>
      <c r="L19" s="60">
        <f>VLOOKUP($A19,'Return Data'!$B$7:$R$2292,17,0)</f>
        <v>3.1093000000000002</v>
      </c>
      <c r="M19" s="61">
        <f t="shared" si="4"/>
        <v>21</v>
      </c>
      <c r="N19" s="60"/>
      <c r="O19" s="61"/>
      <c r="P19" s="60"/>
      <c r="Q19" s="61"/>
      <c r="R19" s="60">
        <f>VLOOKUP($A19,'Return Data'!$B$7:$R$2292,16,0)</f>
        <v>3.6194000000000002</v>
      </c>
      <c r="S19" s="62">
        <f t="shared" si="6"/>
        <v>23</v>
      </c>
    </row>
    <row r="20" spans="1:19" x14ac:dyDescent="0.3">
      <c r="A20" s="58" t="s">
        <v>1607</v>
      </c>
      <c r="B20" s="59">
        <f>VLOOKUP($A20,'Return Data'!$B$7:$R$2292,3,0)</f>
        <v>44764</v>
      </c>
      <c r="C20" s="60">
        <f>VLOOKUP($A20,'Return Data'!$B$7:$R$2292,4,0)</f>
        <v>28.3322</v>
      </c>
      <c r="D20" s="60">
        <f>VLOOKUP($A20,'Return Data'!$B$7:$R$2292,10,0)</f>
        <v>0.82379999999999998</v>
      </c>
      <c r="E20" s="61">
        <f t="shared" si="0"/>
        <v>17</v>
      </c>
      <c r="F20" s="60">
        <f>VLOOKUP($A20,'Return Data'!$B$7:$R$2292,11,0)</f>
        <v>1.8884000000000001</v>
      </c>
      <c r="G20" s="61">
        <f t="shared" si="1"/>
        <v>11</v>
      </c>
      <c r="H20" s="60">
        <f>VLOOKUP($A20,'Return Data'!$B$7:$R$2292,12,0)</f>
        <v>2.8773</v>
      </c>
      <c r="I20" s="61">
        <f t="shared" si="2"/>
        <v>17</v>
      </c>
      <c r="J20" s="60">
        <f>VLOOKUP($A20,'Return Data'!$B$7:$R$2292,13,0)</f>
        <v>3.5461999999999998</v>
      </c>
      <c r="K20" s="61">
        <f t="shared" si="3"/>
        <v>20</v>
      </c>
      <c r="L20" s="60">
        <f>VLOOKUP($A20,'Return Data'!$B$7:$R$2292,17,0)</f>
        <v>3.2866</v>
      </c>
      <c r="M20" s="61">
        <f t="shared" si="4"/>
        <v>20</v>
      </c>
      <c r="N20" s="60">
        <f>VLOOKUP($A20,'Return Data'!$B$7:$R$2292,14,0)</f>
        <v>3.4662000000000002</v>
      </c>
      <c r="O20" s="61">
        <f>RANK(N20,N$8:N$32,0)</f>
        <v>21</v>
      </c>
      <c r="P20" s="60">
        <f>VLOOKUP($A20,'Return Data'!$B$7:$R$2292,15,0)</f>
        <v>4.4522000000000004</v>
      </c>
      <c r="Q20" s="61">
        <f>RANK(P20,P$8:P$32,0)</f>
        <v>16</v>
      </c>
      <c r="R20" s="60">
        <f>VLOOKUP($A20,'Return Data'!$B$7:$R$2292,16,0)</f>
        <v>6.1843000000000004</v>
      </c>
      <c r="S20" s="62">
        <f t="shared" si="6"/>
        <v>12</v>
      </c>
    </row>
    <row r="21" spans="1:19" x14ac:dyDescent="0.3">
      <c r="A21" s="58" t="s">
        <v>1608</v>
      </c>
      <c r="B21" s="59">
        <f>VLOOKUP($A21,'Return Data'!$B$7:$R$2292,3,0)</f>
        <v>44764</v>
      </c>
      <c r="C21" s="60">
        <f>VLOOKUP($A21,'Return Data'!$B$7:$R$2292,4,0)</f>
        <v>32.1111</v>
      </c>
      <c r="D21" s="60">
        <f>VLOOKUP($A21,'Return Data'!$B$7:$R$2292,10,0)</f>
        <v>0.97130000000000005</v>
      </c>
      <c r="E21" s="61">
        <f t="shared" si="0"/>
        <v>2</v>
      </c>
      <c r="F21" s="60">
        <f>VLOOKUP($A21,'Return Data'!$B$7:$R$2292,11,0)</f>
        <v>2.1448999999999998</v>
      </c>
      <c r="G21" s="61">
        <f t="shared" si="1"/>
        <v>3</v>
      </c>
      <c r="H21" s="60">
        <f>VLOOKUP($A21,'Return Data'!$B$7:$R$2292,12,0)</f>
        <v>3.3534999999999999</v>
      </c>
      <c r="I21" s="61">
        <f t="shared" si="2"/>
        <v>4</v>
      </c>
      <c r="J21" s="60">
        <f>VLOOKUP($A21,'Return Data'!$B$7:$R$2292,13,0)</f>
        <v>4.3251999999999997</v>
      </c>
      <c r="K21" s="61">
        <f t="shared" si="3"/>
        <v>5</v>
      </c>
      <c r="L21" s="60">
        <f>VLOOKUP($A21,'Return Data'!$B$7:$R$2292,17,0)</f>
        <v>4.4664000000000001</v>
      </c>
      <c r="M21" s="61">
        <f t="shared" si="4"/>
        <v>1</v>
      </c>
      <c r="N21" s="60">
        <f>VLOOKUP($A21,'Return Data'!$B$7:$R$2292,14,0)</f>
        <v>4.8703000000000003</v>
      </c>
      <c r="O21" s="61">
        <f>RANK(N21,N$8:N$32,0)</f>
        <v>5</v>
      </c>
      <c r="P21" s="60">
        <f>VLOOKUP($A21,'Return Data'!$B$7:$R$2292,15,0)</f>
        <v>5.6492000000000004</v>
      </c>
      <c r="Q21" s="61">
        <f>RANK(P21,P$8:P$32,0)</f>
        <v>4</v>
      </c>
      <c r="R21" s="60">
        <f>VLOOKUP($A21,'Return Data'!$B$7:$R$2292,16,0)</f>
        <v>6.9218000000000002</v>
      </c>
      <c r="S21" s="62">
        <f t="shared" si="6"/>
        <v>2</v>
      </c>
    </row>
    <row r="22" spans="1:19" x14ac:dyDescent="0.3">
      <c r="A22" s="58" t="s">
        <v>1609</v>
      </c>
      <c r="B22" s="59">
        <f>VLOOKUP($A22,'Return Data'!$B$7:$R$2292,3,0)</f>
        <v>44764</v>
      </c>
      <c r="C22" s="60">
        <f>VLOOKUP($A22,'Return Data'!$B$7:$R$2292,4,0)</f>
        <v>16.440999999999999</v>
      </c>
      <c r="D22" s="60">
        <f>VLOOKUP($A22,'Return Data'!$B$7:$R$2292,10,0)</f>
        <v>0.75380000000000003</v>
      </c>
      <c r="E22" s="61">
        <f t="shared" si="0"/>
        <v>20</v>
      </c>
      <c r="F22" s="60">
        <f>VLOOKUP($A22,'Return Data'!$B$7:$R$2292,11,0)</f>
        <v>1.8208</v>
      </c>
      <c r="G22" s="61">
        <f t="shared" si="1"/>
        <v>16</v>
      </c>
      <c r="H22" s="60">
        <f>VLOOKUP($A22,'Return Data'!$B$7:$R$2292,12,0)</f>
        <v>2.8976999999999999</v>
      </c>
      <c r="I22" s="61">
        <f t="shared" si="2"/>
        <v>16</v>
      </c>
      <c r="J22" s="60">
        <f>VLOOKUP($A22,'Return Data'!$B$7:$R$2292,13,0)</f>
        <v>3.8007</v>
      </c>
      <c r="K22" s="61">
        <f t="shared" si="3"/>
        <v>16</v>
      </c>
      <c r="L22" s="60">
        <f>VLOOKUP($A22,'Return Data'!$B$7:$R$2292,17,0)</f>
        <v>4.2699999999999996</v>
      </c>
      <c r="M22" s="61">
        <f t="shared" si="4"/>
        <v>7</v>
      </c>
      <c r="N22" s="60">
        <f>VLOOKUP($A22,'Return Data'!$B$7:$R$2292,14,0)</f>
        <v>4.8391000000000002</v>
      </c>
      <c r="O22" s="61">
        <f>RANK(N22,N$8:N$32,0)</f>
        <v>7</v>
      </c>
      <c r="P22" s="60">
        <f>VLOOKUP($A22,'Return Data'!$B$7:$R$2292,15,0)</f>
        <v>5.6090999999999998</v>
      </c>
      <c r="Q22" s="61">
        <f>RANK(P22,P$8:P$32,0)</f>
        <v>7</v>
      </c>
      <c r="R22" s="60">
        <f>VLOOKUP($A22,'Return Data'!$B$7:$R$2292,16,0)</f>
        <v>6.3582000000000001</v>
      </c>
      <c r="S22" s="62">
        <f t="shared" si="6"/>
        <v>11</v>
      </c>
    </row>
    <row r="23" spans="1:19" x14ac:dyDescent="0.3">
      <c r="A23" s="58" t="s">
        <v>1610</v>
      </c>
      <c r="B23" s="59">
        <f>VLOOKUP($A23,'Return Data'!$B$7:$R$2292,3,0)</f>
        <v>44764</v>
      </c>
      <c r="C23" s="60">
        <f>VLOOKUP($A23,'Return Data'!$B$7:$R$2292,4,0)</f>
        <v>11.745900000000001</v>
      </c>
      <c r="D23" s="60">
        <f>VLOOKUP($A23,'Return Data'!$B$7:$R$2292,10,0)</f>
        <v>0.93840000000000001</v>
      </c>
      <c r="E23" s="61">
        <f t="shared" si="0"/>
        <v>4</v>
      </c>
      <c r="F23" s="60">
        <f>VLOOKUP($A23,'Return Data'!$B$7:$R$2292,11,0)</f>
        <v>2.1303000000000001</v>
      </c>
      <c r="G23" s="61">
        <f t="shared" si="1"/>
        <v>5</v>
      </c>
      <c r="H23" s="60">
        <f>VLOOKUP($A23,'Return Data'!$B$7:$R$2292,12,0)</f>
        <v>3.2669999999999999</v>
      </c>
      <c r="I23" s="61">
        <f t="shared" si="2"/>
        <v>5</v>
      </c>
      <c r="J23" s="60">
        <f>VLOOKUP($A23,'Return Data'!$B$7:$R$2292,13,0)</f>
        <v>4.0796000000000001</v>
      </c>
      <c r="K23" s="61">
        <f t="shared" si="3"/>
        <v>7</v>
      </c>
      <c r="L23" s="60">
        <f>VLOOKUP($A23,'Return Data'!$B$7:$R$2292,17,0)</f>
        <v>3.9030999999999998</v>
      </c>
      <c r="M23" s="61">
        <f t="shared" si="4"/>
        <v>18</v>
      </c>
      <c r="N23" s="60">
        <f>VLOOKUP($A23,'Return Data'!$B$7:$R$2292,14,0)</f>
        <v>4.4023000000000003</v>
      </c>
      <c r="O23" s="61">
        <f>RANK(N23,N$8:N$32,0)</f>
        <v>18</v>
      </c>
      <c r="P23" s="60"/>
      <c r="Q23" s="61"/>
      <c r="R23" s="60">
        <f>VLOOKUP($A23,'Return Data'!$B$7:$R$2292,16,0)</f>
        <v>4.7182000000000004</v>
      </c>
      <c r="S23" s="62">
        <f t="shared" si="6"/>
        <v>20</v>
      </c>
    </row>
    <row r="24" spans="1:19" x14ac:dyDescent="0.3">
      <c r="A24" s="58" t="s">
        <v>1611</v>
      </c>
      <c r="B24" s="59">
        <f>VLOOKUP($A24,'Return Data'!$B$7:$R$2292,3,0)</f>
        <v>44764</v>
      </c>
      <c r="C24" s="60">
        <f>VLOOKUP($A24,'Return Data'!$B$7:$R$2292,4,0)</f>
        <v>10.6972</v>
      </c>
      <c r="D24" s="60">
        <f>VLOOKUP($A24,'Return Data'!$B$7:$R$2292,10,0)</f>
        <v>0.79339999999999999</v>
      </c>
      <c r="E24" s="61">
        <f t="shared" si="0"/>
        <v>19</v>
      </c>
      <c r="F24" s="60">
        <f>VLOOKUP($A24,'Return Data'!$B$7:$R$2292,11,0)</f>
        <v>1.6313</v>
      </c>
      <c r="G24" s="61">
        <f t="shared" si="1"/>
        <v>20</v>
      </c>
      <c r="H24" s="60">
        <f>VLOOKUP($A24,'Return Data'!$B$7:$R$2292,12,0)</f>
        <v>2.6326999999999998</v>
      </c>
      <c r="I24" s="61">
        <f t="shared" si="2"/>
        <v>21</v>
      </c>
      <c r="J24" s="60">
        <f>VLOOKUP($A24,'Return Data'!$B$7:$R$2292,13,0)</f>
        <v>3.3176999999999999</v>
      </c>
      <c r="K24" s="61">
        <f t="shared" si="3"/>
        <v>21</v>
      </c>
      <c r="L24" s="60"/>
      <c r="M24" s="61"/>
      <c r="N24" s="60"/>
      <c r="O24" s="61"/>
      <c r="P24" s="60"/>
      <c r="Q24" s="61"/>
      <c r="R24" s="60">
        <f>VLOOKUP($A24,'Return Data'!$B$7:$R$2292,16,0)</f>
        <v>3.5924</v>
      </c>
      <c r="S24" s="62">
        <f t="shared" si="6"/>
        <v>24</v>
      </c>
    </row>
    <row r="25" spans="1:19" x14ac:dyDescent="0.3">
      <c r="A25" s="58" t="s">
        <v>1612</v>
      </c>
      <c r="B25" s="59">
        <f>VLOOKUP($A25,'Return Data'!$B$7:$R$2292,3,0)</f>
        <v>44764</v>
      </c>
      <c r="C25" s="60">
        <f>VLOOKUP($A25,'Return Data'!$B$7:$R$2292,4,0)</f>
        <v>10.882</v>
      </c>
      <c r="D25" s="60">
        <f>VLOOKUP($A25,'Return Data'!$B$7:$R$2292,10,0)</f>
        <v>0.79659999999999997</v>
      </c>
      <c r="E25" s="61">
        <f t="shared" si="0"/>
        <v>18</v>
      </c>
      <c r="F25" s="60">
        <f>VLOOKUP($A25,'Return Data'!$B$7:$R$2292,11,0)</f>
        <v>1.9487000000000001</v>
      </c>
      <c r="G25" s="61">
        <f t="shared" si="1"/>
        <v>9</v>
      </c>
      <c r="H25" s="60">
        <f>VLOOKUP($A25,'Return Data'!$B$7:$R$2292,12,0)</f>
        <v>3.0297000000000001</v>
      </c>
      <c r="I25" s="61">
        <f t="shared" si="2"/>
        <v>12</v>
      </c>
      <c r="J25" s="60">
        <f>VLOOKUP($A25,'Return Data'!$B$7:$R$2292,13,0)</f>
        <v>3.9350999999999998</v>
      </c>
      <c r="K25" s="61">
        <f t="shared" si="3"/>
        <v>13</v>
      </c>
      <c r="L25" s="60">
        <f>VLOOKUP($A25,'Return Data'!$B$7:$R$2292,17,0)</f>
        <v>4.1763000000000003</v>
      </c>
      <c r="M25" s="61">
        <f t="shared" ref="M25" si="8">RANK(L25,L$8:L$32,0)</f>
        <v>12</v>
      </c>
      <c r="N25" s="60"/>
      <c r="O25" s="61"/>
      <c r="P25" s="60"/>
      <c r="Q25" s="61"/>
      <c r="R25" s="60">
        <f>VLOOKUP($A25,'Return Data'!$B$7:$R$2292,16,0)</f>
        <v>4.1262999999999996</v>
      </c>
      <c r="S25" s="62">
        <f t="shared" si="6"/>
        <v>22</v>
      </c>
    </row>
    <row r="26" spans="1:19" x14ac:dyDescent="0.3">
      <c r="A26" s="58" t="s">
        <v>1613</v>
      </c>
      <c r="B26" s="59">
        <f>VLOOKUP($A26,'Return Data'!$B$7:$R$2292,3,0)</f>
        <v>44764</v>
      </c>
      <c r="C26" s="60">
        <f>VLOOKUP($A26,'Return Data'!$B$7:$R$2292,4,0)</f>
        <v>23.124400000000001</v>
      </c>
      <c r="D26" s="60">
        <f>VLOOKUP($A26,'Return Data'!$B$7:$R$2292,10,0)</f>
        <v>0.87949999999999995</v>
      </c>
      <c r="E26" s="61">
        <f t="shared" si="0"/>
        <v>8</v>
      </c>
      <c r="F26" s="60">
        <f>VLOOKUP($A26,'Return Data'!$B$7:$R$2292,11,0)</f>
        <v>1.9985999999999999</v>
      </c>
      <c r="G26" s="61">
        <f t="shared" si="1"/>
        <v>7</v>
      </c>
      <c r="H26" s="60">
        <f>VLOOKUP($A26,'Return Data'!$B$7:$R$2292,12,0)</f>
        <v>3.2578999999999998</v>
      </c>
      <c r="I26" s="61">
        <f t="shared" si="2"/>
        <v>6</v>
      </c>
      <c r="J26" s="60">
        <f>VLOOKUP($A26,'Return Data'!$B$7:$R$2292,13,0)</f>
        <v>4.2183999999999999</v>
      </c>
      <c r="K26" s="61">
        <f t="shared" si="3"/>
        <v>6</v>
      </c>
      <c r="L26" s="60">
        <f>VLOOKUP($A26,'Return Data'!$B$7:$R$2292,17,0)</f>
        <v>4.3597000000000001</v>
      </c>
      <c r="M26" s="61">
        <f t="shared" ref="M26:M32" si="9">RANK(L26,L$8:L$32,0)</f>
        <v>6</v>
      </c>
      <c r="N26" s="60">
        <f>VLOOKUP($A26,'Return Data'!$B$7:$R$2292,14,0)</f>
        <v>4.8662999999999998</v>
      </c>
      <c r="O26" s="61">
        <f t="shared" ref="O26:O32" si="10">RANK(N26,N$8:N$32,0)</f>
        <v>6</v>
      </c>
      <c r="P26" s="60">
        <f>VLOOKUP($A26,'Return Data'!$B$7:$R$2292,15,0)</f>
        <v>5.7881999999999998</v>
      </c>
      <c r="Q26" s="61">
        <f>RANK(P26,P$8:P$32,0)</f>
        <v>2</v>
      </c>
      <c r="R26" s="60">
        <f>VLOOKUP($A26,'Return Data'!$B$7:$R$2292,16,0)</f>
        <v>6.9763999999999999</v>
      </c>
      <c r="S26" s="62">
        <f t="shared" si="6"/>
        <v>1</v>
      </c>
    </row>
    <row r="27" spans="1:19" x14ac:dyDescent="0.3">
      <c r="A27" s="58" t="s">
        <v>1614</v>
      </c>
      <c r="B27" s="59">
        <f>VLOOKUP($A27,'Return Data'!$B$7:$R$2292,3,0)</f>
        <v>44764</v>
      </c>
      <c r="C27" s="60">
        <f>VLOOKUP($A27,'Return Data'!$B$7:$R$2292,4,0)</f>
        <v>15.9739</v>
      </c>
      <c r="D27" s="60">
        <f>VLOOKUP($A27,'Return Data'!$B$7:$R$2292,10,0)</f>
        <v>0.84660000000000002</v>
      </c>
      <c r="E27" s="61">
        <f t="shared" si="0"/>
        <v>12</v>
      </c>
      <c r="F27" s="60">
        <f>VLOOKUP($A27,'Return Data'!$B$7:$R$2292,11,0)</f>
        <v>1.7459</v>
      </c>
      <c r="G27" s="61">
        <f t="shared" si="1"/>
        <v>19</v>
      </c>
      <c r="H27" s="60">
        <f>VLOOKUP($A27,'Return Data'!$B$7:$R$2292,12,0)</f>
        <v>2.9611000000000001</v>
      </c>
      <c r="I27" s="61">
        <f t="shared" si="2"/>
        <v>14</v>
      </c>
      <c r="J27" s="60">
        <f>VLOOKUP($A27,'Return Data'!$B$7:$R$2292,13,0)</f>
        <v>3.8378999999999999</v>
      </c>
      <c r="K27" s="61">
        <f t="shared" si="3"/>
        <v>14</v>
      </c>
      <c r="L27" s="60">
        <f>VLOOKUP($A27,'Return Data'!$B$7:$R$2292,17,0)</f>
        <v>4.1923000000000004</v>
      </c>
      <c r="M27" s="61">
        <f t="shared" si="9"/>
        <v>11</v>
      </c>
      <c r="N27" s="60">
        <f>VLOOKUP($A27,'Return Data'!$B$7:$R$2292,14,0)</f>
        <v>4.4894999999999996</v>
      </c>
      <c r="O27" s="61">
        <f t="shared" si="10"/>
        <v>15</v>
      </c>
      <c r="P27" s="60">
        <f>VLOOKUP($A27,'Return Data'!$B$7:$R$2292,15,0)</f>
        <v>5.2553999999999998</v>
      </c>
      <c r="Q27" s="61">
        <f>RANK(P27,P$8:P$32,0)</f>
        <v>13</v>
      </c>
      <c r="R27" s="60">
        <f>VLOOKUP($A27,'Return Data'!$B$7:$R$2292,16,0)</f>
        <v>6.1025999999999998</v>
      </c>
      <c r="S27" s="62">
        <f t="shared" si="6"/>
        <v>13</v>
      </c>
    </row>
    <row r="28" spans="1:19" x14ac:dyDescent="0.3">
      <c r="A28" s="58" t="s">
        <v>1615</v>
      </c>
      <c r="B28" s="59">
        <f>VLOOKUP($A28,'Return Data'!$B$7:$R$2292,3,0)</f>
        <v>44764</v>
      </c>
      <c r="C28" s="60">
        <f>VLOOKUP($A28,'Return Data'!$B$7:$R$2292,4,0)</f>
        <v>28.92</v>
      </c>
      <c r="D28" s="60">
        <f>VLOOKUP($A28,'Return Data'!$B$7:$R$2292,10,0)</f>
        <v>0.89100000000000001</v>
      </c>
      <c r="E28" s="61">
        <f t="shared" si="0"/>
        <v>6</v>
      </c>
      <c r="F28" s="60">
        <f>VLOOKUP($A28,'Return Data'!$B$7:$R$2292,11,0)</f>
        <v>2.0541</v>
      </c>
      <c r="G28" s="61">
        <f t="shared" si="1"/>
        <v>6</v>
      </c>
      <c r="H28" s="60">
        <f>VLOOKUP($A28,'Return Data'!$B$7:$R$2292,12,0)</f>
        <v>3.1553</v>
      </c>
      <c r="I28" s="61">
        <f t="shared" si="2"/>
        <v>7</v>
      </c>
      <c r="J28" s="60">
        <f>VLOOKUP($A28,'Return Data'!$B$7:$R$2292,13,0)</f>
        <v>4.3929999999999998</v>
      </c>
      <c r="K28" s="61">
        <f t="shared" si="3"/>
        <v>3</v>
      </c>
      <c r="L28" s="60">
        <f>VLOOKUP($A28,'Return Data'!$B$7:$R$2292,17,0)</f>
        <v>4.1654</v>
      </c>
      <c r="M28" s="61">
        <f t="shared" si="9"/>
        <v>14</v>
      </c>
      <c r="N28" s="60">
        <f>VLOOKUP($A28,'Return Data'!$B$7:$R$2292,14,0)</f>
        <v>4.4542000000000002</v>
      </c>
      <c r="O28" s="61">
        <f t="shared" si="10"/>
        <v>16</v>
      </c>
      <c r="P28" s="60">
        <f>VLOOKUP($A28,'Return Data'!$B$7:$R$2292,15,0)</f>
        <v>5.3982000000000001</v>
      </c>
      <c r="Q28" s="61">
        <f>RANK(P28,P$8:P$32,0)</f>
        <v>12</v>
      </c>
      <c r="R28" s="60">
        <f>VLOOKUP($A28,'Return Data'!$B$7:$R$2292,16,0)</f>
        <v>6.6135000000000002</v>
      </c>
      <c r="S28" s="62">
        <f t="shared" si="6"/>
        <v>7</v>
      </c>
    </row>
    <row r="29" spans="1:19" x14ac:dyDescent="0.3">
      <c r="A29" s="58" t="s">
        <v>1616</v>
      </c>
      <c r="B29" s="59">
        <f>VLOOKUP($A29,'Return Data'!$B$7:$R$2292,3,0)</f>
        <v>44764</v>
      </c>
      <c r="C29" s="60">
        <f>VLOOKUP($A29,'Return Data'!$B$7:$R$2292,4,0)</f>
        <v>12.378399999999999</v>
      </c>
      <c r="D29" s="60">
        <f>VLOOKUP($A29,'Return Data'!$B$7:$R$2292,10,0)</f>
        <v>0.85799999999999998</v>
      </c>
      <c r="E29" s="61">
        <f t="shared" si="0"/>
        <v>9</v>
      </c>
      <c r="F29" s="60">
        <f>VLOOKUP($A29,'Return Data'!$B$7:$R$2292,11,0)</f>
        <v>1.6022000000000001</v>
      </c>
      <c r="G29" s="61">
        <f t="shared" si="1"/>
        <v>21</v>
      </c>
      <c r="H29" s="60">
        <f>VLOOKUP($A29,'Return Data'!$B$7:$R$2292,12,0)</f>
        <v>2.2002999999999999</v>
      </c>
      <c r="I29" s="61">
        <f t="shared" si="2"/>
        <v>24</v>
      </c>
      <c r="J29" s="60">
        <f>VLOOKUP($A29,'Return Data'!$B$7:$R$2292,13,0)</f>
        <v>2.6920999999999999</v>
      </c>
      <c r="K29" s="61">
        <f t="shared" si="3"/>
        <v>24</v>
      </c>
      <c r="L29" s="60">
        <f>VLOOKUP($A29,'Return Data'!$B$7:$R$2292,17,0)</f>
        <v>2.8420000000000001</v>
      </c>
      <c r="M29" s="61">
        <f t="shared" si="9"/>
        <v>24</v>
      </c>
      <c r="N29" s="60">
        <f>VLOOKUP($A29,'Return Data'!$B$7:$R$2292,14,0)</f>
        <v>2.9597000000000002</v>
      </c>
      <c r="O29" s="61">
        <f t="shared" si="10"/>
        <v>22</v>
      </c>
      <c r="P29" s="60">
        <f>VLOOKUP($A29,'Return Data'!$B$7:$R$2292,15,0)</f>
        <v>2.7808999999999999</v>
      </c>
      <c r="Q29" s="61">
        <f>RANK(P29,P$8:P$32,0)</f>
        <v>17</v>
      </c>
      <c r="R29" s="60">
        <f>VLOOKUP($A29,'Return Data'!$B$7:$R$2292,16,0)</f>
        <v>3.4701</v>
      </c>
      <c r="S29" s="62">
        <f t="shared" si="6"/>
        <v>25</v>
      </c>
    </row>
    <row r="30" spans="1:19" x14ac:dyDescent="0.3">
      <c r="A30" s="58" t="s">
        <v>1617</v>
      </c>
      <c r="B30" s="59">
        <f>VLOOKUP($A30,'Return Data'!$B$7:$R$2292,3,0)</f>
        <v>44764</v>
      </c>
      <c r="C30" s="60">
        <f>VLOOKUP($A30,'Return Data'!$B$7:$R$2292,4,0)</f>
        <v>12.138999999999999</v>
      </c>
      <c r="D30" s="60">
        <f>VLOOKUP($A30,'Return Data'!$B$7:$R$2292,10,0)</f>
        <v>0.88090000000000002</v>
      </c>
      <c r="E30" s="61">
        <f t="shared" si="0"/>
        <v>7</v>
      </c>
      <c r="F30" s="60">
        <f>VLOOKUP($A30,'Return Data'!$B$7:$R$2292,11,0)</f>
        <v>1.9587000000000001</v>
      </c>
      <c r="G30" s="61">
        <f t="shared" si="1"/>
        <v>8</v>
      </c>
      <c r="H30" s="60">
        <f>VLOOKUP($A30,'Return Data'!$B$7:$R$2292,12,0)</f>
        <v>3.0895000000000001</v>
      </c>
      <c r="I30" s="61">
        <f t="shared" si="2"/>
        <v>8</v>
      </c>
      <c r="J30" s="60">
        <f>VLOOKUP($A30,'Return Data'!$B$7:$R$2292,13,0)</f>
        <v>4.0269000000000004</v>
      </c>
      <c r="K30" s="61">
        <f t="shared" si="3"/>
        <v>8</v>
      </c>
      <c r="L30" s="60">
        <f>VLOOKUP($A30,'Return Data'!$B$7:$R$2292,17,0)</f>
        <v>4.4457000000000004</v>
      </c>
      <c r="M30" s="61">
        <f t="shared" si="9"/>
        <v>3</v>
      </c>
      <c r="N30" s="60">
        <f>VLOOKUP($A30,'Return Data'!$B$7:$R$2292,14,0)</f>
        <v>5.1352000000000002</v>
      </c>
      <c r="O30" s="61">
        <f t="shared" si="10"/>
        <v>1</v>
      </c>
      <c r="P30" s="60"/>
      <c r="Q30" s="61"/>
      <c r="R30" s="60">
        <f>VLOOKUP($A30,'Return Data'!$B$7:$R$2292,16,0)</f>
        <v>5.5407000000000002</v>
      </c>
      <c r="S30" s="62">
        <f t="shared" si="6"/>
        <v>17</v>
      </c>
    </row>
    <row r="31" spans="1:19" x14ac:dyDescent="0.3">
      <c r="A31" s="58" t="s">
        <v>1618</v>
      </c>
      <c r="B31" s="59">
        <f>VLOOKUP($A31,'Return Data'!$B$7:$R$2292,3,0)</f>
        <v>44764</v>
      </c>
      <c r="C31" s="60">
        <f>VLOOKUP($A31,'Return Data'!$B$7:$R$2292,4,0)</f>
        <v>11.7658</v>
      </c>
      <c r="D31" s="60">
        <f>VLOOKUP($A31,'Return Data'!$B$7:$R$2292,10,0)</f>
        <v>0.69579999999999997</v>
      </c>
      <c r="E31" s="61">
        <f t="shared" si="0"/>
        <v>22</v>
      </c>
      <c r="F31" s="60">
        <f>VLOOKUP($A31,'Return Data'!$B$7:$R$2292,11,0)</f>
        <v>1.5861000000000001</v>
      </c>
      <c r="G31" s="61">
        <f t="shared" si="1"/>
        <v>22</v>
      </c>
      <c r="H31" s="60">
        <f>VLOOKUP($A31,'Return Data'!$B$7:$R$2292,12,0)</f>
        <v>2.6657000000000002</v>
      </c>
      <c r="I31" s="61">
        <f t="shared" si="2"/>
        <v>20</v>
      </c>
      <c r="J31" s="60">
        <f>VLOOKUP($A31,'Return Data'!$B$7:$R$2292,13,0)</f>
        <v>3.7008999999999999</v>
      </c>
      <c r="K31" s="61">
        <f t="shared" si="3"/>
        <v>19</v>
      </c>
      <c r="L31" s="60">
        <f>VLOOKUP($A31,'Return Data'!$B$7:$R$2292,17,0)</f>
        <v>3.8228</v>
      </c>
      <c r="M31" s="61">
        <f t="shared" si="9"/>
        <v>19</v>
      </c>
      <c r="N31" s="60">
        <f>VLOOKUP($A31,'Return Data'!$B$7:$R$2292,14,0)</f>
        <v>4.5297000000000001</v>
      </c>
      <c r="O31" s="61">
        <f t="shared" si="10"/>
        <v>13</v>
      </c>
      <c r="P31" s="60"/>
      <c r="Q31" s="61"/>
      <c r="R31" s="60">
        <f>VLOOKUP($A31,'Return Data'!$B$7:$R$2292,16,0)</f>
        <v>4.8708</v>
      </c>
      <c r="S31" s="62">
        <f t="shared" si="6"/>
        <v>19</v>
      </c>
    </row>
    <row r="32" spans="1:19" x14ac:dyDescent="0.3">
      <c r="A32" s="58" t="s">
        <v>1619</v>
      </c>
      <c r="B32" s="59">
        <f>VLOOKUP($A32,'Return Data'!$B$7:$R$2292,3,0)</f>
        <v>44764</v>
      </c>
      <c r="C32" s="60">
        <f>VLOOKUP($A32,'Return Data'!$B$7:$R$2292,4,0)</f>
        <v>30.092400000000001</v>
      </c>
      <c r="D32" s="60">
        <f>VLOOKUP($A32,'Return Data'!$B$7:$R$2292,10,0)</f>
        <v>0.83640000000000003</v>
      </c>
      <c r="E32" s="61">
        <f t="shared" si="0"/>
        <v>15</v>
      </c>
      <c r="F32" s="60">
        <f>VLOOKUP($A32,'Return Data'!$B$7:$R$2292,11,0)</f>
        <v>1.8666</v>
      </c>
      <c r="G32" s="61">
        <f t="shared" si="1"/>
        <v>14</v>
      </c>
      <c r="H32" s="60">
        <f>VLOOKUP($A32,'Return Data'!$B$7:$R$2292,12,0)</f>
        <v>3.0103</v>
      </c>
      <c r="I32" s="61">
        <f t="shared" si="2"/>
        <v>13</v>
      </c>
      <c r="J32" s="60">
        <f>VLOOKUP($A32,'Return Data'!$B$7:$R$2292,13,0)</f>
        <v>3.9550999999999998</v>
      </c>
      <c r="K32" s="61">
        <f t="shared" si="3"/>
        <v>11</v>
      </c>
      <c r="L32" s="60">
        <f>VLOOKUP($A32,'Return Data'!$B$7:$R$2292,17,0)</f>
        <v>4.2374999999999998</v>
      </c>
      <c r="M32" s="61">
        <f t="shared" si="9"/>
        <v>9</v>
      </c>
      <c r="N32" s="60">
        <f>VLOOKUP($A32,'Return Data'!$B$7:$R$2292,14,0)</f>
        <v>4.7476000000000003</v>
      </c>
      <c r="O32" s="61">
        <f t="shared" si="10"/>
        <v>10</v>
      </c>
      <c r="P32" s="60">
        <f>VLOOKUP($A32,'Return Data'!$B$7:$R$2292,15,0)</f>
        <v>5.5655000000000001</v>
      </c>
      <c r="Q32" s="61">
        <f>RANK(P32,P$8:P$32,0)</f>
        <v>8</v>
      </c>
      <c r="R32" s="60">
        <f>VLOOKUP($A32,'Return Data'!$B$7:$R$2292,16,0)</f>
        <v>6.5740999999999996</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0.82702399999999998</v>
      </c>
      <c r="E34" s="69"/>
      <c r="F34" s="70">
        <f>AVERAGE(F8:F32)</f>
        <v>1.84988</v>
      </c>
      <c r="G34" s="69"/>
      <c r="H34" s="70">
        <f>AVERAGE(H8:H32)</f>
        <v>2.934968</v>
      </c>
      <c r="I34" s="69"/>
      <c r="J34" s="70">
        <f>AVERAGE(J8:J32)</f>
        <v>3.7904600000000004</v>
      </c>
      <c r="K34" s="69"/>
      <c r="L34" s="70">
        <f>AVERAGE(L8:L32)</f>
        <v>3.9674916666666675</v>
      </c>
      <c r="M34" s="69"/>
      <c r="N34" s="70">
        <f>AVERAGE(N8:N32)</f>
        <v>4.4784727272727274</v>
      </c>
      <c r="O34" s="69"/>
      <c r="P34" s="70">
        <f>AVERAGE(P8:P32)</f>
        <v>5.2818941176470595</v>
      </c>
      <c r="Q34" s="69"/>
      <c r="R34" s="70">
        <f>AVERAGE(R8:R32)</f>
        <v>5.7261920000000002</v>
      </c>
      <c r="S34" s="71"/>
    </row>
    <row r="35" spans="1:19" x14ac:dyDescent="0.3">
      <c r="A35" s="68" t="s">
        <v>28</v>
      </c>
      <c r="B35" s="69"/>
      <c r="C35" s="69"/>
      <c r="D35" s="70">
        <f>MIN(D8:D32)</f>
        <v>0.58930000000000005</v>
      </c>
      <c r="E35" s="69"/>
      <c r="F35" s="70">
        <f>MIN(F8:F32)</f>
        <v>1.2269000000000001</v>
      </c>
      <c r="G35" s="69"/>
      <c r="H35" s="70">
        <f>MIN(H8:H32)</f>
        <v>2.0451999999999999</v>
      </c>
      <c r="I35" s="69"/>
      <c r="J35" s="70">
        <f>MIN(J8:J32)</f>
        <v>2.5747</v>
      </c>
      <c r="K35" s="69"/>
      <c r="L35" s="70">
        <f>MIN(L8:L32)</f>
        <v>2.8420000000000001</v>
      </c>
      <c r="M35" s="69"/>
      <c r="N35" s="70">
        <f>MIN(N8:N32)</f>
        <v>2.9597000000000002</v>
      </c>
      <c r="O35" s="69"/>
      <c r="P35" s="70">
        <f>MIN(P8:P32)</f>
        <v>2.7808999999999999</v>
      </c>
      <c r="Q35" s="69"/>
      <c r="R35" s="70">
        <f>MIN(R8:R32)</f>
        <v>3.4701</v>
      </c>
      <c r="S35" s="71"/>
    </row>
    <row r="36" spans="1:19" ht="15" thickBot="1" x14ac:dyDescent="0.35">
      <c r="A36" s="72" t="s">
        <v>29</v>
      </c>
      <c r="B36" s="73"/>
      <c r="C36" s="73"/>
      <c r="D36" s="74">
        <f>MAX(D8:D32)</f>
        <v>1.1214</v>
      </c>
      <c r="E36" s="73"/>
      <c r="F36" s="74">
        <f>MAX(F8:F32)</f>
        <v>2.5495000000000001</v>
      </c>
      <c r="G36" s="73"/>
      <c r="H36" s="74">
        <f>MAX(H8:H32)</f>
        <v>3.7477999999999998</v>
      </c>
      <c r="I36" s="73"/>
      <c r="J36" s="74">
        <f>MAX(J8:J32)</f>
        <v>4.5871000000000004</v>
      </c>
      <c r="K36" s="73"/>
      <c r="L36" s="74">
        <f>MAX(L8:L32)</f>
        <v>4.4664000000000001</v>
      </c>
      <c r="M36" s="73"/>
      <c r="N36" s="74">
        <f>MAX(N8:N32)</f>
        <v>5.1352000000000002</v>
      </c>
      <c r="O36" s="73"/>
      <c r="P36" s="74">
        <f>MAX(P8:P32)</f>
        <v>5.7999000000000001</v>
      </c>
      <c r="Q36" s="73"/>
      <c r="R36" s="74">
        <f>MAX(R8:R32)</f>
        <v>6.9763999999999999</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44764</v>
      </c>
      <c r="C8" s="60">
        <f>VLOOKUP($A8,'Return Data'!$B$7:$R$2292,4,0)</f>
        <v>21.823599999999999</v>
      </c>
      <c r="D8" s="60">
        <f>VLOOKUP($A8,'Return Data'!$B$7:$R$2292,10,0)</f>
        <v>0.6744</v>
      </c>
      <c r="E8" s="61">
        <f t="shared" ref="E8:E32" si="0">RANK(D8,D$8:D$32,0)</f>
        <v>15</v>
      </c>
      <c r="F8" s="60">
        <f>VLOOKUP($A8,'Return Data'!$B$7:$R$2292,11,0)</f>
        <v>1.585</v>
      </c>
      <c r="G8" s="61">
        <f t="shared" ref="G8:G32" si="1">RANK(F8,F$8:F$32,0)</f>
        <v>9</v>
      </c>
      <c r="H8" s="60">
        <f>VLOOKUP($A8,'Return Data'!$B$7:$R$2292,12,0)</f>
        <v>2.5295000000000001</v>
      </c>
      <c r="I8" s="61">
        <f t="shared" ref="I8:I32" si="2">RANK(H8,H$8:H$32,0)</f>
        <v>10</v>
      </c>
      <c r="J8" s="60">
        <f>VLOOKUP($A8,'Return Data'!$B$7:$R$2292,13,0)</f>
        <v>3.3113999999999999</v>
      </c>
      <c r="K8" s="61">
        <f t="shared" ref="K8:K32" si="3">RANK(J8,J$8:J$32,0)</f>
        <v>9</v>
      </c>
      <c r="L8" s="60">
        <f>VLOOKUP($A8,'Return Data'!$B$7:$R$2292,17,0)</f>
        <v>3.5899000000000001</v>
      </c>
      <c r="M8" s="61">
        <f t="shared" ref="M8:M23" si="4">RANK(L8,L$8:L$32,0)</f>
        <v>11</v>
      </c>
      <c r="N8" s="60">
        <f>VLOOKUP($A8,'Return Data'!$B$7:$R$2292,14,0)</f>
        <v>4.1009000000000002</v>
      </c>
      <c r="O8" s="61">
        <f t="shared" ref="O8:O18" si="5">RANK(N8,N$8:N$32,0)</f>
        <v>11</v>
      </c>
      <c r="P8" s="60">
        <f>VLOOKUP($A8,'Return Data'!$B$7:$R$2292,15,0)</f>
        <v>4.9115000000000002</v>
      </c>
      <c r="Q8" s="61">
        <f>RANK(P8,P$8:P$32,0)</f>
        <v>9</v>
      </c>
      <c r="R8" s="60">
        <f>VLOOKUP($A8,'Return Data'!$B$7:$R$2292,16,0)</f>
        <v>6.1856</v>
      </c>
      <c r="S8" s="62">
        <f t="shared" ref="S8:S32" si="6">RANK(R8,R$8:R$32,0)</f>
        <v>10</v>
      </c>
    </row>
    <row r="9" spans="1:20" x14ac:dyDescent="0.3">
      <c r="A9" s="58" t="s">
        <v>1621</v>
      </c>
      <c r="B9" s="59">
        <f>VLOOKUP($A9,'Return Data'!$B$7:$R$2292,3,0)</f>
        <v>44764</v>
      </c>
      <c r="C9" s="60">
        <f>VLOOKUP($A9,'Return Data'!$B$7:$R$2292,4,0)</f>
        <v>15.408099999999999</v>
      </c>
      <c r="D9" s="60">
        <f>VLOOKUP($A9,'Return Data'!$B$7:$R$2292,10,0)</f>
        <v>0.72960000000000003</v>
      </c>
      <c r="E9" s="61">
        <f t="shared" si="0"/>
        <v>6</v>
      </c>
      <c r="F9" s="60">
        <f>VLOOKUP($A9,'Return Data'!$B$7:$R$2292,11,0)</f>
        <v>1.7876000000000001</v>
      </c>
      <c r="G9" s="61">
        <f t="shared" si="1"/>
        <v>4</v>
      </c>
      <c r="H9" s="60">
        <f>VLOOKUP($A9,'Return Data'!$B$7:$R$2292,12,0)</f>
        <v>2.9361000000000002</v>
      </c>
      <c r="I9" s="61">
        <f t="shared" si="2"/>
        <v>2</v>
      </c>
      <c r="J9" s="60">
        <f>VLOOKUP($A9,'Return Data'!$B$7:$R$2292,13,0)</f>
        <v>3.8163</v>
      </c>
      <c r="K9" s="61">
        <f t="shared" si="3"/>
        <v>3</v>
      </c>
      <c r="L9" s="60">
        <f>VLOOKUP($A9,'Return Data'!$B$7:$R$2292,17,0)</f>
        <v>3.6349</v>
      </c>
      <c r="M9" s="61">
        <f t="shared" si="4"/>
        <v>8</v>
      </c>
      <c r="N9" s="60">
        <f>VLOOKUP($A9,'Return Data'!$B$7:$R$2292,14,0)</f>
        <v>4.1470000000000002</v>
      </c>
      <c r="O9" s="61">
        <f t="shared" si="5"/>
        <v>7</v>
      </c>
      <c r="P9" s="60">
        <f>VLOOKUP($A9,'Return Data'!$B$7:$R$2292,15,0)</f>
        <v>4.9023000000000003</v>
      </c>
      <c r="Q9" s="61">
        <f>RANK(P9,P$8:P$32,0)</f>
        <v>10</v>
      </c>
      <c r="R9" s="60">
        <f>VLOOKUP($A9,'Return Data'!$B$7:$R$2292,16,0)</f>
        <v>5.5938999999999997</v>
      </c>
      <c r="S9" s="62">
        <f t="shared" si="6"/>
        <v>13</v>
      </c>
    </row>
    <row r="10" spans="1:20" x14ac:dyDescent="0.3">
      <c r="A10" s="58" t="s">
        <v>1960</v>
      </c>
      <c r="B10" s="59">
        <f>VLOOKUP($A10,'Return Data'!$B$7:$R$2292,3,0)</f>
        <v>44764</v>
      </c>
      <c r="C10" s="60">
        <f>VLOOKUP($A10,'Return Data'!$B$7:$R$2292,4,0)</f>
        <v>13.238099999999999</v>
      </c>
      <c r="D10" s="60">
        <f>VLOOKUP($A10,'Return Data'!$B$7:$R$2292,10,0)</f>
        <v>0.54759999999999998</v>
      </c>
      <c r="E10" s="61">
        <f t="shared" si="0"/>
        <v>21</v>
      </c>
      <c r="F10" s="60">
        <f>VLOOKUP($A10,'Return Data'!$B$7:$R$2292,11,0)</f>
        <v>1.4180999999999999</v>
      </c>
      <c r="G10" s="61">
        <f t="shared" si="1"/>
        <v>18</v>
      </c>
      <c r="H10" s="60">
        <f>VLOOKUP($A10,'Return Data'!$B$7:$R$2292,12,0)</f>
        <v>2.3037000000000001</v>
      </c>
      <c r="I10" s="61">
        <f t="shared" si="2"/>
        <v>19</v>
      </c>
      <c r="J10" s="60">
        <f>VLOOKUP($A10,'Return Data'!$B$7:$R$2292,13,0)</f>
        <v>3.1084999999999998</v>
      </c>
      <c r="K10" s="61">
        <f t="shared" si="3"/>
        <v>19</v>
      </c>
      <c r="L10" s="60">
        <f>VLOOKUP($A10,'Return Data'!$B$7:$R$2292,17,0)</f>
        <v>3.508</v>
      </c>
      <c r="M10" s="61">
        <f t="shared" si="4"/>
        <v>14</v>
      </c>
      <c r="N10" s="60">
        <f>VLOOKUP($A10,'Return Data'!$B$7:$R$2292,14,0)</f>
        <v>4.1337999999999999</v>
      </c>
      <c r="O10" s="61">
        <f t="shared" si="5"/>
        <v>9</v>
      </c>
      <c r="P10" s="60">
        <f>VLOOKUP($A10,'Return Data'!$B$7:$R$2292,15,0)</f>
        <v>4.9568000000000003</v>
      </c>
      <c r="Q10" s="61">
        <f>RANK(P10,P$8:P$32,0)</f>
        <v>6</v>
      </c>
      <c r="R10" s="60">
        <f>VLOOKUP($A10,'Return Data'!$B$7:$R$2292,16,0)</f>
        <v>5.1679000000000004</v>
      </c>
      <c r="S10" s="62">
        <f t="shared" si="6"/>
        <v>15</v>
      </c>
    </row>
    <row r="11" spans="1:20" x14ac:dyDescent="0.3">
      <c r="A11" s="58" t="s">
        <v>2018</v>
      </c>
      <c r="B11" s="59">
        <f>VLOOKUP($A11,'Return Data'!$B$7:$R$2292,3,0)</f>
        <v>44764</v>
      </c>
      <c r="C11" s="60">
        <f>VLOOKUP($A11,'Return Data'!$B$7:$R$2292,4,0)</f>
        <v>11.579599999999999</v>
      </c>
      <c r="D11" s="60">
        <f>VLOOKUP($A11,'Return Data'!$B$7:$R$2292,10,0)</f>
        <v>0.48509999999999998</v>
      </c>
      <c r="E11" s="61">
        <f t="shared" si="0"/>
        <v>23</v>
      </c>
      <c r="F11" s="60">
        <f>VLOOKUP($A11,'Return Data'!$B$7:$R$2292,11,0)</f>
        <v>1.0673999999999999</v>
      </c>
      <c r="G11" s="61">
        <f t="shared" si="1"/>
        <v>23</v>
      </c>
      <c r="H11" s="60">
        <f>VLOOKUP($A11,'Return Data'!$B$7:$R$2292,12,0)</f>
        <v>1.7181999999999999</v>
      </c>
      <c r="I11" s="61">
        <f t="shared" si="2"/>
        <v>23</v>
      </c>
      <c r="J11" s="60">
        <f>VLOOKUP($A11,'Return Data'!$B$7:$R$2292,13,0)</f>
        <v>2.1273</v>
      </c>
      <c r="K11" s="61">
        <f t="shared" si="3"/>
        <v>23</v>
      </c>
      <c r="L11" s="60">
        <f>VLOOKUP($A11,'Return Data'!$B$7:$R$2292,17,0)</f>
        <v>2.3331</v>
      </c>
      <c r="M11" s="61">
        <f t="shared" si="4"/>
        <v>22</v>
      </c>
      <c r="N11" s="60">
        <f>VLOOKUP($A11,'Return Data'!$B$7:$R$2292,14,0)</f>
        <v>2.8654000000000002</v>
      </c>
      <c r="O11" s="61">
        <f t="shared" si="5"/>
        <v>21</v>
      </c>
      <c r="P11" s="60"/>
      <c r="Q11" s="61"/>
      <c r="R11" s="60">
        <f>VLOOKUP($A11,'Return Data'!$B$7:$R$2292,16,0)</f>
        <v>3.6455000000000002</v>
      </c>
      <c r="S11" s="62">
        <f t="shared" si="6"/>
        <v>21</v>
      </c>
    </row>
    <row r="12" spans="1:20" x14ac:dyDescent="0.3">
      <c r="A12" s="58" t="s">
        <v>1622</v>
      </c>
      <c r="B12" s="59">
        <f>VLOOKUP($A12,'Return Data'!$B$7:$R$2292,3,0)</f>
        <v>44764</v>
      </c>
      <c r="C12" s="60">
        <f>VLOOKUP($A12,'Return Data'!$B$7:$R$2292,4,0)</f>
        <v>12.291</v>
      </c>
      <c r="D12" s="60">
        <f>VLOOKUP($A12,'Return Data'!$B$7:$R$2292,10,0)</f>
        <v>0.7046</v>
      </c>
      <c r="E12" s="61">
        <f t="shared" si="0"/>
        <v>9</v>
      </c>
      <c r="F12" s="60">
        <f>VLOOKUP($A12,'Return Data'!$B$7:$R$2292,11,0)</f>
        <v>1.5198</v>
      </c>
      <c r="G12" s="61">
        <f t="shared" si="1"/>
        <v>16</v>
      </c>
      <c r="H12" s="60">
        <f>VLOOKUP($A12,'Return Data'!$B$7:$R$2292,12,0)</f>
        <v>2.4249999999999998</v>
      </c>
      <c r="I12" s="61">
        <f t="shared" si="2"/>
        <v>17</v>
      </c>
      <c r="J12" s="60">
        <f>VLOOKUP($A12,'Return Data'!$B$7:$R$2292,13,0)</f>
        <v>3.1469999999999998</v>
      </c>
      <c r="K12" s="61">
        <f t="shared" si="3"/>
        <v>16</v>
      </c>
      <c r="L12" s="60">
        <f>VLOOKUP($A12,'Return Data'!$B$7:$R$2292,17,0)</f>
        <v>3.3414999999999999</v>
      </c>
      <c r="M12" s="61">
        <f t="shared" si="4"/>
        <v>17</v>
      </c>
      <c r="N12" s="60">
        <f>VLOOKUP($A12,'Return Data'!$B$7:$R$2292,14,0)</f>
        <v>3.8813</v>
      </c>
      <c r="O12" s="61">
        <f t="shared" si="5"/>
        <v>14</v>
      </c>
      <c r="P12" s="60"/>
      <c r="Q12" s="61"/>
      <c r="R12" s="60">
        <f>VLOOKUP($A12,'Return Data'!$B$7:$R$2292,16,0)</f>
        <v>4.7009999999999996</v>
      </c>
      <c r="S12" s="62">
        <f t="shared" si="6"/>
        <v>18</v>
      </c>
    </row>
    <row r="13" spans="1:20" x14ac:dyDescent="0.3">
      <c r="A13" s="58" t="s">
        <v>1623</v>
      </c>
      <c r="B13" s="59">
        <f>VLOOKUP($A13,'Return Data'!$B$7:$R$2292,3,0)</f>
        <v>44764</v>
      </c>
      <c r="C13" s="60">
        <f>VLOOKUP($A13,'Return Data'!$B$7:$R$2292,4,0)</f>
        <v>15.892300000000001</v>
      </c>
      <c r="D13" s="60">
        <f>VLOOKUP($A13,'Return Data'!$B$7:$R$2292,10,0)</f>
        <v>0.76339999999999997</v>
      </c>
      <c r="E13" s="61">
        <f t="shared" si="0"/>
        <v>5</v>
      </c>
      <c r="F13" s="60">
        <f>VLOOKUP($A13,'Return Data'!$B$7:$R$2292,11,0)</f>
        <v>1.7739</v>
      </c>
      <c r="G13" s="61">
        <f t="shared" si="1"/>
        <v>5</v>
      </c>
      <c r="H13" s="60">
        <f>VLOOKUP($A13,'Return Data'!$B$7:$R$2292,12,0)</f>
        <v>2.8328000000000002</v>
      </c>
      <c r="I13" s="61">
        <f t="shared" si="2"/>
        <v>4</v>
      </c>
      <c r="J13" s="60">
        <f>VLOOKUP($A13,'Return Data'!$B$7:$R$2292,13,0)</f>
        <v>3.6335000000000002</v>
      </c>
      <c r="K13" s="61">
        <f t="shared" si="3"/>
        <v>5</v>
      </c>
      <c r="L13" s="60">
        <f>VLOOKUP($A13,'Return Data'!$B$7:$R$2292,17,0)</f>
        <v>3.7160000000000002</v>
      </c>
      <c r="M13" s="61">
        <f t="shared" si="4"/>
        <v>3</v>
      </c>
      <c r="N13" s="60">
        <f>VLOOKUP($A13,'Return Data'!$B$7:$R$2292,14,0)</f>
        <v>4.2831999999999999</v>
      </c>
      <c r="O13" s="61">
        <f t="shared" si="5"/>
        <v>2</v>
      </c>
      <c r="P13" s="60">
        <f>VLOOKUP($A13,'Return Data'!$B$7:$R$2292,15,0)</f>
        <v>5.0650000000000004</v>
      </c>
      <c r="Q13" s="61">
        <f t="shared" ref="Q13:Q18" si="7">RANK(P13,P$8:P$32,0)</f>
        <v>3</v>
      </c>
      <c r="R13" s="60">
        <f>VLOOKUP($A13,'Return Data'!$B$7:$R$2292,16,0)</f>
        <v>5.9054000000000002</v>
      </c>
      <c r="S13" s="62">
        <f t="shared" si="6"/>
        <v>11</v>
      </c>
    </row>
    <row r="14" spans="1:20" x14ac:dyDescent="0.3">
      <c r="A14" s="58" t="s">
        <v>1624</v>
      </c>
      <c r="B14" s="59">
        <f>VLOOKUP($A14,'Return Data'!$B$7:$R$2292,3,0)</f>
        <v>44764</v>
      </c>
      <c r="C14" s="60">
        <f>VLOOKUP($A14,'Return Data'!$B$7:$R$2292,4,0)</f>
        <v>25.116</v>
      </c>
      <c r="D14" s="60">
        <f>VLOOKUP($A14,'Return Data'!$B$7:$R$2292,10,0)</f>
        <v>0.71379999999999999</v>
      </c>
      <c r="E14" s="61">
        <f t="shared" si="0"/>
        <v>8</v>
      </c>
      <c r="F14" s="60">
        <f>VLOOKUP($A14,'Return Data'!$B$7:$R$2292,11,0)</f>
        <v>1.5854999999999999</v>
      </c>
      <c r="G14" s="61">
        <f t="shared" si="1"/>
        <v>8</v>
      </c>
      <c r="H14" s="60">
        <f>VLOOKUP($A14,'Return Data'!$B$7:$R$2292,12,0)</f>
        <v>2.5185</v>
      </c>
      <c r="I14" s="61">
        <f t="shared" si="2"/>
        <v>11</v>
      </c>
      <c r="J14" s="60">
        <f>VLOOKUP($A14,'Return Data'!$B$7:$R$2292,13,0)</f>
        <v>3.2179000000000002</v>
      </c>
      <c r="K14" s="61">
        <f t="shared" si="3"/>
        <v>11</v>
      </c>
      <c r="L14" s="60">
        <f>VLOOKUP($A14,'Return Data'!$B$7:$R$2292,17,0)</f>
        <v>3.5310000000000001</v>
      </c>
      <c r="M14" s="61">
        <f t="shared" si="4"/>
        <v>12</v>
      </c>
      <c r="N14" s="60">
        <f>VLOOKUP($A14,'Return Data'!$B$7:$R$2292,14,0)</f>
        <v>3.8679000000000001</v>
      </c>
      <c r="O14" s="61">
        <f t="shared" si="5"/>
        <v>15</v>
      </c>
      <c r="P14" s="60">
        <f>VLOOKUP($A14,'Return Data'!$B$7:$R$2292,15,0)</f>
        <v>4.6284000000000001</v>
      </c>
      <c r="Q14" s="61">
        <f t="shared" si="7"/>
        <v>13</v>
      </c>
      <c r="R14" s="60">
        <f>VLOOKUP($A14,'Return Data'!$B$7:$R$2292,16,0)</f>
        <v>6.4398</v>
      </c>
      <c r="S14" s="62">
        <f t="shared" si="6"/>
        <v>8</v>
      </c>
    </row>
    <row r="15" spans="1:20" x14ac:dyDescent="0.3">
      <c r="A15" s="58" t="s">
        <v>1625</v>
      </c>
      <c r="B15" s="59">
        <f>VLOOKUP($A15,'Return Data'!$B$7:$R$2292,3,0)</f>
        <v>44764</v>
      </c>
      <c r="C15" s="60">
        <f>VLOOKUP($A15,'Return Data'!$B$7:$R$2292,4,0)</f>
        <v>28.128900000000002</v>
      </c>
      <c r="D15" s="60">
        <f>VLOOKUP($A15,'Return Data'!$B$7:$R$2292,10,0)</f>
        <v>0.7006</v>
      </c>
      <c r="E15" s="61">
        <f t="shared" si="0"/>
        <v>10</v>
      </c>
      <c r="F15" s="60">
        <f>VLOOKUP($A15,'Return Data'!$B$7:$R$2292,11,0)</f>
        <v>1.5839000000000001</v>
      </c>
      <c r="G15" s="61">
        <f t="shared" si="1"/>
        <v>10</v>
      </c>
      <c r="H15" s="60">
        <f>VLOOKUP($A15,'Return Data'!$B$7:$R$2292,12,0)</f>
        <v>2.6183000000000001</v>
      </c>
      <c r="I15" s="61">
        <f t="shared" si="2"/>
        <v>7</v>
      </c>
      <c r="J15" s="60">
        <f>VLOOKUP($A15,'Return Data'!$B$7:$R$2292,13,0)</f>
        <v>3.4113000000000002</v>
      </c>
      <c r="K15" s="61">
        <f t="shared" si="3"/>
        <v>7</v>
      </c>
      <c r="L15" s="60">
        <f>VLOOKUP($A15,'Return Data'!$B$7:$R$2292,17,0)</f>
        <v>3.6133999999999999</v>
      </c>
      <c r="M15" s="61">
        <f t="shared" si="4"/>
        <v>9</v>
      </c>
      <c r="N15" s="60">
        <f>VLOOKUP($A15,'Return Data'!$B$7:$R$2292,14,0)</f>
        <v>4.1071999999999997</v>
      </c>
      <c r="O15" s="61">
        <f t="shared" si="5"/>
        <v>10</v>
      </c>
      <c r="P15" s="60">
        <f>VLOOKUP($A15,'Return Data'!$B$7:$R$2292,15,0)</f>
        <v>4.9175000000000004</v>
      </c>
      <c r="Q15" s="61">
        <f t="shared" si="7"/>
        <v>8</v>
      </c>
      <c r="R15" s="60">
        <f>VLOOKUP($A15,'Return Data'!$B$7:$R$2292,16,0)</f>
        <v>6.8680000000000003</v>
      </c>
      <c r="S15" s="62">
        <f t="shared" si="6"/>
        <v>2</v>
      </c>
    </row>
    <row r="16" spans="1:20" x14ac:dyDescent="0.3">
      <c r="A16" s="58" t="s">
        <v>1626</v>
      </c>
      <c r="B16" s="59">
        <f>VLOOKUP($A16,'Return Data'!$B$7:$R$2292,3,0)</f>
        <v>44764</v>
      </c>
      <c r="C16" s="60">
        <f>VLOOKUP($A16,'Return Data'!$B$7:$R$2292,4,0)</f>
        <v>26.650400000000001</v>
      </c>
      <c r="D16" s="60">
        <f>VLOOKUP($A16,'Return Data'!$B$7:$R$2292,10,0)</f>
        <v>0.65869999999999995</v>
      </c>
      <c r="E16" s="61">
        <f t="shared" si="0"/>
        <v>16</v>
      </c>
      <c r="F16" s="60">
        <f>VLOOKUP($A16,'Return Data'!$B$7:$R$2292,11,0)</f>
        <v>1.528</v>
      </c>
      <c r="G16" s="61">
        <f t="shared" si="1"/>
        <v>15</v>
      </c>
      <c r="H16" s="60">
        <f>VLOOKUP($A16,'Return Data'!$B$7:$R$2292,12,0)</f>
        <v>2.5070999999999999</v>
      </c>
      <c r="I16" s="61">
        <f t="shared" si="2"/>
        <v>12</v>
      </c>
      <c r="J16" s="60">
        <f>VLOOKUP($A16,'Return Data'!$B$7:$R$2292,13,0)</f>
        <v>3.2248999999999999</v>
      </c>
      <c r="K16" s="61">
        <f t="shared" si="3"/>
        <v>10</v>
      </c>
      <c r="L16" s="60">
        <f>VLOOKUP($A16,'Return Data'!$B$7:$R$2292,17,0)</f>
        <v>3.4215</v>
      </c>
      <c r="M16" s="61">
        <f t="shared" si="4"/>
        <v>16</v>
      </c>
      <c r="N16" s="60">
        <f>VLOOKUP($A16,'Return Data'!$B$7:$R$2292,14,0)</f>
        <v>3.8323999999999998</v>
      </c>
      <c r="O16" s="61">
        <f t="shared" si="5"/>
        <v>17</v>
      </c>
      <c r="P16" s="60">
        <f>VLOOKUP($A16,'Return Data'!$B$7:$R$2292,15,0)</f>
        <v>4.7995000000000001</v>
      </c>
      <c r="Q16" s="61">
        <f t="shared" si="7"/>
        <v>12</v>
      </c>
      <c r="R16" s="60">
        <f>VLOOKUP($A16,'Return Data'!$B$7:$R$2292,16,0)</f>
        <v>6.4874000000000001</v>
      </c>
      <c r="S16" s="62">
        <f t="shared" si="6"/>
        <v>6</v>
      </c>
    </row>
    <row r="17" spans="1:19" x14ac:dyDescent="0.3">
      <c r="A17" s="58" t="s">
        <v>1627</v>
      </c>
      <c r="B17" s="59">
        <f>VLOOKUP($A17,'Return Data'!$B$7:$R$2292,3,0)</f>
        <v>44764</v>
      </c>
      <c r="C17" s="60">
        <f>VLOOKUP($A17,'Return Data'!$B$7:$R$2292,4,0)</f>
        <v>14.662000000000001</v>
      </c>
      <c r="D17" s="60">
        <f>VLOOKUP($A17,'Return Data'!$B$7:$R$2292,10,0)</f>
        <v>0.41370000000000001</v>
      </c>
      <c r="E17" s="61">
        <f t="shared" si="0"/>
        <v>24</v>
      </c>
      <c r="F17" s="60">
        <f>VLOOKUP($A17,'Return Data'!$B$7:$R$2292,11,0)</f>
        <v>0.87439999999999996</v>
      </c>
      <c r="G17" s="61">
        <f t="shared" si="1"/>
        <v>25</v>
      </c>
      <c r="H17" s="60">
        <f>VLOOKUP($A17,'Return Data'!$B$7:$R$2292,12,0)</f>
        <v>1.7057</v>
      </c>
      <c r="I17" s="61">
        <f t="shared" si="2"/>
        <v>24</v>
      </c>
      <c r="J17" s="60">
        <f>VLOOKUP($A17,'Return Data'!$B$7:$R$2292,13,0)</f>
        <v>2.0078999999999998</v>
      </c>
      <c r="K17" s="61">
        <f t="shared" si="3"/>
        <v>25</v>
      </c>
      <c r="L17" s="60">
        <f>VLOOKUP($A17,'Return Data'!$B$7:$R$2292,17,0)</f>
        <v>2.1656</v>
      </c>
      <c r="M17" s="61">
        <f t="shared" si="4"/>
        <v>24</v>
      </c>
      <c r="N17" s="60">
        <f>VLOOKUP($A17,'Return Data'!$B$7:$R$2292,14,0)</f>
        <v>2.9462000000000002</v>
      </c>
      <c r="O17" s="61">
        <f t="shared" si="5"/>
        <v>20</v>
      </c>
      <c r="P17" s="60">
        <f>VLOOKUP($A17,'Return Data'!$B$7:$R$2292,15,0)</f>
        <v>4.1520999999999999</v>
      </c>
      <c r="Q17" s="61">
        <f t="shared" si="7"/>
        <v>15</v>
      </c>
      <c r="R17" s="60">
        <f>VLOOKUP($A17,'Return Data'!$B$7:$R$2292,16,0)</f>
        <v>5.1679000000000004</v>
      </c>
      <c r="S17" s="62">
        <f t="shared" si="6"/>
        <v>15</v>
      </c>
    </row>
    <row r="18" spans="1:19" x14ac:dyDescent="0.3">
      <c r="A18" s="58" t="s">
        <v>1628</v>
      </c>
      <c r="B18" s="59">
        <f>VLOOKUP($A18,'Return Data'!$B$7:$R$2292,3,0)</f>
        <v>44764</v>
      </c>
      <c r="C18" s="60">
        <f>VLOOKUP($A18,'Return Data'!$B$7:$R$2292,4,0)</f>
        <v>26.0502</v>
      </c>
      <c r="D18" s="60">
        <f>VLOOKUP($A18,'Return Data'!$B$7:$R$2292,10,0)</f>
        <v>0.94750000000000001</v>
      </c>
      <c r="E18" s="61">
        <f t="shared" si="0"/>
        <v>1</v>
      </c>
      <c r="F18" s="60">
        <f>VLOOKUP($A18,'Return Data'!$B$7:$R$2292,11,0)</f>
        <v>2.1972999999999998</v>
      </c>
      <c r="G18" s="61">
        <f t="shared" si="1"/>
        <v>1</v>
      </c>
      <c r="H18" s="60">
        <f>VLOOKUP($A18,'Return Data'!$B$7:$R$2292,12,0)</f>
        <v>3.2317</v>
      </c>
      <c r="I18" s="61">
        <f t="shared" si="2"/>
        <v>1</v>
      </c>
      <c r="J18" s="60">
        <f>VLOOKUP($A18,'Return Data'!$B$7:$R$2292,13,0)</f>
        <v>3.8502000000000001</v>
      </c>
      <c r="K18" s="61">
        <f t="shared" si="3"/>
        <v>2</v>
      </c>
      <c r="L18" s="60">
        <f>VLOOKUP($A18,'Return Data'!$B$7:$R$2292,17,0)</f>
        <v>3.7269999999999999</v>
      </c>
      <c r="M18" s="61">
        <f t="shared" si="4"/>
        <v>2</v>
      </c>
      <c r="N18" s="60">
        <f>VLOOKUP($A18,'Return Data'!$B$7:$R$2292,14,0)</f>
        <v>4.2382</v>
      </c>
      <c r="O18" s="61">
        <f t="shared" si="5"/>
        <v>4</v>
      </c>
      <c r="P18" s="60">
        <f>VLOOKUP($A18,'Return Data'!$B$7:$R$2292,15,0)</f>
        <v>4.9443000000000001</v>
      </c>
      <c r="Q18" s="61">
        <f t="shared" si="7"/>
        <v>7</v>
      </c>
      <c r="R18" s="60">
        <f>VLOOKUP($A18,'Return Data'!$B$7:$R$2292,16,0)</f>
        <v>6.4847000000000001</v>
      </c>
      <c r="S18" s="62">
        <f t="shared" si="6"/>
        <v>7</v>
      </c>
    </row>
    <row r="19" spans="1:19" x14ac:dyDescent="0.3">
      <c r="A19" s="58" t="s">
        <v>1629</v>
      </c>
      <c r="B19" s="59">
        <f>VLOOKUP($A19,'Return Data'!$B$7:$R$2292,3,0)</f>
        <v>44764</v>
      </c>
      <c r="C19" s="60">
        <f>VLOOKUP($A19,'Return Data'!$B$7:$R$2292,4,0)</f>
        <v>10.835800000000001</v>
      </c>
      <c r="D19" s="60">
        <f>VLOOKUP($A19,'Return Data'!$B$7:$R$2292,10,0)</f>
        <v>0.40589999999999998</v>
      </c>
      <c r="E19" s="61">
        <f t="shared" si="0"/>
        <v>25</v>
      </c>
      <c r="F19" s="60">
        <f>VLOOKUP($A19,'Return Data'!$B$7:$R$2292,11,0)</f>
        <v>0.95589999999999997</v>
      </c>
      <c r="G19" s="61">
        <f t="shared" si="1"/>
        <v>24</v>
      </c>
      <c r="H19" s="60">
        <f>VLOOKUP($A19,'Return Data'!$B$7:$R$2292,12,0)</f>
        <v>1.6244000000000001</v>
      </c>
      <c r="I19" s="61">
        <f t="shared" si="2"/>
        <v>25</v>
      </c>
      <c r="J19" s="60">
        <f>VLOOKUP($A19,'Return Data'!$B$7:$R$2292,13,0)</f>
        <v>2.0205000000000002</v>
      </c>
      <c r="K19" s="61">
        <f t="shared" si="3"/>
        <v>24</v>
      </c>
      <c r="L19" s="60">
        <f>VLOOKUP($A19,'Return Data'!$B$7:$R$2292,17,0)</f>
        <v>2.3283999999999998</v>
      </c>
      <c r="M19" s="61">
        <f t="shared" si="4"/>
        <v>23</v>
      </c>
      <c r="N19" s="60"/>
      <c r="O19" s="61"/>
      <c r="P19" s="60"/>
      <c r="Q19" s="61"/>
      <c r="R19" s="60">
        <f>VLOOKUP($A19,'Return Data'!$B$7:$R$2292,16,0)</f>
        <v>2.8378999999999999</v>
      </c>
      <c r="S19" s="62">
        <f t="shared" si="6"/>
        <v>24</v>
      </c>
    </row>
    <row r="20" spans="1:19" x14ac:dyDescent="0.3">
      <c r="A20" s="58" t="s">
        <v>1630</v>
      </c>
      <c r="B20" s="59">
        <f>VLOOKUP($A20,'Return Data'!$B$7:$R$2292,3,0)</f>
        <v>44764</v>
      </c>
      <c r="C20" s="60">
        <f>VLOOKUP($A20,'Return Data'!$B$7:$R$2292,4,0)</f>
        <v>27.104700000000001</v>
      </c>
      <c r="D20" s="60">
        <f>VLOOKUP($A20,'Return Data'!$B$7:$R$2292,10,0)</f>
        <v>0.6401</v>
      </c>
      <c r="E20" s="61">
        <f t="shared" si="0"/>
        <v>17</v>
      </c>
      <c r="F20" s="60">
        <f>VLOOKUP($A20,'Return Data'!$B$7:$R$2292,11,0)</f>
        <v>1.5538000000000001</v>
      </c>
      <c r="G20" s="61">
        <f t="shared" si="1"/>
        <v>14</v>
      </c>
      <c r="H20" s="60">
        <f>VLOOKUP($A20,'Return Data'!$B$7:$R$2292,12,0)</f>
        <v>2.4268000000000001</v>
      </c>
      <c r="I20" s="61">
        <f t="shared" si="2"/>
        <v>16</v>
      </c>
      <c r="J20" s="60">
        <f>VLOOKUP($A20,'Return Data'!$B$7:$R$2292,13,0)</f>
        <v>2.9887999999999999</v>
      </c>
      <c r="K20" s="61">
        <f t="shared" si="3"/>
        <v>20</v>
      </c>
      <c r="L20" s="60">
        <f>VLOOKUP($A20,'Return Data'!$B$7:$R$2292,17,0)</f>
        <v>2.8024</v>
      </c>
      <c r="M20" s="61">
        <f t="shared" si="4"/>
        <v>20</v>
      </c>
      <c r="N20" s="60">
        <f>VLOOKUP($A20,'Return Data'!$B$7:$R$2292,14,0)</f>
        <v>3.0053999999999998</v>
      </c>
      <c r="O20" s="61">
        <f>RANK(N20,N$8:N$32,0)</f>
        <v>19</v>
      </c>
      <c r="P20" s="60">
        <f>VLOOKUP($A20,'Return Data'!$B$7:$R$2292,15,0)</f>
        <v>4.0103</v>
      </c>
      <c r="Q20" s="61">
        <f>RANK(P20,P$8:P$32,0)</f>
        <v>16</v>
      </c>
      <c r="R20" s="60">
        <f>VLOOKUP($A20,'Return Data'!$B$7:$R$2292,16,0)</f>
        <v>6.4211999999999998</v>
      </c>
      <c r="S20" s="62">
        <f t="shared" si="6"/>
        <v>9</v>
      </c>
    </row>
    <row r="21" spans="1:19" x14ac:dyDescent="0.3">
      <c r="A21" s="58" t="s">
        <v>1631</v>
      </c>
      <c r="B21" s="59">
        <f>VLOOKUP($A21,'Return Data'!$B$7:$R$2292,3,0)</f>
        <v>44764</v>
      </c>
      <c r="C21" s="60">
        <f>VLOOKUP($A21,'Return Data'!$B$7:$R$2292,4,0)</f>
        <v>30.575700000000001</v>
      </c>
      <c r="D21" s="60">
        <f>VLOOKUP($A21,'Return Data'!$B$7:$R$2292,10,0)</f>
        <v>0.82310000000000005</v>
      </c>
      <c r="E21" s="61">
        <f t="shared" si="0"/>
        <v>2</v>
      </c>
      <c r="F21" s="60">
        <f>VLOOKUP($A21,'Return Data'!$B$7:$R$2292,11,0)</f>
        <v>1.8476999999999999</v>
      </c>
      <c r="G21" s="61">
        <f t="shared" si="1"/>
        <v>2</v>
      </c>
      <c r="H21" s="60">
        <f>VLOOKUP($A21,'Return Data'!$B$7:$R$2292,12,0)</f>
        <v>2.9034</v>
      </c>
      <c r="I21" s="61">
        <f t="shared" si="2"/>
        <v>3</v>
      </c>
      <c r="J21" s="60">
        <f>VLOOKUP($A21,'Return Data'!$B$7:$R$2292,13,0)</f>
        <v>3.7199</v>
      </c>
      <c r="K21" s="61">
        <f t="shared" si="3"/>
        <v>4</v>
      </c>
      <c r="L21" s="60">
        <f>VLOOKUP($A21,'Return Data'!$B$7:$R$2292,17,0)</f>
        <v>3.8645999999999998</v>
      </c>
      <c r="M21" s="61">
        <f t="shared" si="4"/>
        <v>1</v>
      </c>
      <c r="N21" s="60">
        <f>VLOOKUP($A21,'Return Data'!$B$7:$R$2292,14,0)</f>
        <v>4.2828999999999997</v>
      </c>
      <c r="O21" s="61">
        <f>RANK(N21,N$8:N$32,0)</f>
        <v>3</v>
      </c>
      <c r="P21" s="60">
        <f>VLOOKUP($A21,'Return Data'!$B$7:$R$2292,15,0)</f>
        <v>5.0941000000000001</v>
      </c>
      <c r="Q21" s="61">
        <f>RANK(P21,P$8:P$32,0)</f>
        <v>1</v>
      </c>
      <c r="R21" s="60">
        <f>VLOOKUP($A21,'Return Data'!$B$7:$R$2292,16,0)</f>
        <v>6.8695000000000004</v>
      </c>
      <c r="S21" s="62">
        <f t="shared" si="6"/>
        <v>1</v>
      </c>
    </row>
    <row r="22" spans="1:19" x14ac:dyDescent="0.3">
      <c r="A22" s="58" t="s">
        <v>1632</v>
      </c>
      <c r="B22" s="59">
        <f>VLOOKUP($A22,'Return Data'!$B$7:$R$2292,3,0)</f>
        <v>44764</v>
      </c>
      <c r="C22" s="60">
        <f>VLOOKUP($A22,'Return Data'!$B$7:$R$2292,4,0)</f>
        <v>15.663</v>
      </c>
      <c r="D22" s="60">
        <f>VLOOKUP($A22,'Return Data'!$B$7:$R$2292,10,0)</f>
        <v>0.58440000000000003</v>
      </c>
      <c r="E22" s="61">
        <f t="shared" si="0"/>
        <v>19</v>
      </c>
      <c r="F22" s="60">
        <f>VLOOKUP($A22,'Return Data'!$B$7:$R$2292,11,0)</f>
        <v>1.4837</v>
      </c>
      <c r="G22" s="61">
        <f t="shared" si="1"/>
        <v>17</v>
      </c>
      <c r="H22" s="60">
        <f>VLOOKUP($A22,'Return Data'!$B$7:$R$2292,12,0)</f>
        <v>2.3858999999999999</v>
      </c>
      <c r="I22" s="61">
        <f t="shared" si="2"/>
        <v>18</v>
      </c>
      <c r="J22" s="60">
        <f>VLOOKUP($A22,'Return Data'!$B$7:$R$2292,13,0)</f>
        <v>3.1139000000000001</v>
      </c>
      <c r="K22" s="61">
        <f t="shared" si="3"/>
        <v>18</v>
      </c>
      <c r="L22" s="60">
        <f>VLOOKUP($A22,'Return Data'!$B$7:$R$2292,17,0)</f>
        <v>3.5941999999999998</v>
      </c>
      <c r="M22" s="61">
        <f t="shared" si="4"/>
        <v>10</v>
      </c>
      <c r="N22" s="60">
        <f>VLOOKUP($A22,'Return Data'!$B$7:$R$2292,14,0)</f>
        <v>4.2119</v>
      </c>
      <c r="O22" s="61">
        <f>RANK(N22,N$8:N$32,0)</f>
        <v>5</v>
      </c>
      <c r="P22" s="60">
        <f>VLOOKUP($A22,'Return Data'!$B$7:$R$2292,15,0)</f>
        <v>4.9795999999999996</v>
      </c>
      <c r="Q22" s="61">
        <f>RANK(P22,P$8:P$32,0)</f>
        <v>5</v>
      </c>
      <c r="R22" s="60">
        <f>VLOOKUP($A22,'Return Data'!$B$7:$R$2292,16,0)</f>
        <v>5.7209000000000003</v>
      </c>
      <c r="S22" s="62">
        <f t="shared" si="6"/>
        <v>12</v>
      </c>
    </row>
    <row r="23" spans="1:19" x14ac:dyDescent="0.3">
      <c r="A23" s="58" t="s">
        <v>1633</v>
      </c>
      <c r="B23" s="59">
        <f>VLOOKUP($A23,'Return Data'!$B$7:$R$2292,3,0)</f>
        <v>44764</v>
      </c>
      <c r="C23" s="60">
        <f>VLOOKUP($A23,'Return Data'!$B$7:$R$2292,4,0)</f>
        <v>11.4666</v>
      </c>
      <c r="D23" s="60">
        <f>VLOOKUP($A23,'Return Data'!$B$7:$R$2292,10,0)</f>
        <v>0.72289999999999999</v>
      </c>
      <c r="E23" s="61">
        <f t="shared" si="0"/>
        <v>7</v>
      </c>
      <c r="F23" s="60">
        <f>VLOOKUP($A23,'Return Data'!$B$7:$R$2292,11,0)</f>
        <v>1.6930000000000001</v>
      </c>
      <c r="G23" s="61">
        <f t="shared" si="1"/>
        <v>6</v>
      </c>
      <c r="H23" s="60">
        <f>VLOOKUP($A23,'Return Data'!$B$7:$R$2292,12,0)</f>
        <v>2.6065999999999998</v>
      </c>
      <c r="I23" s="61">
        <f t="shared" si="2"/>
        <v>8</v>
      </c>
      <c r="J23" s="60">
        <f>VLOOKUP($A23,'Return Data'!$B$7:$R$2292,13,0)</f>
        <v>3.1920999999999999</v>
      </c>
      <c r="K23" s="61">
        <f t="shared" si="3"/>
        <v>14</v>
      </c>
      <c r="L23" s="60">
        <f>VLOOKUP($A23,'Return Data'!$B$7:$R$2292,17,0)</f>
        <v>3.1555</v>
      </c>
      <c r="M23" s="61">
        <f t="shared" si="4"/>
        <v>19</v>
      </c>
      <c r="N23" s="60">
        <f>VLOOKUP($A23,'Return Data'!$B$7:$R$2292,14,0)</f>
        <v>3.6783999999999999</v>
      </c>
      <c r="O23" s="61">
        <f>RANK(N23,N$8:N$32,0)</f>
        <v>18</v>
      </c>
      <c r="P23" s="60"/>
      <c r="Q23" s="61"/>
      <c r="R23" s="60">
        <f>VLOOKUP($A23,'Return Data'!$B$7:$R$2292,16,0)</f>
        <v>3.9986999999999999</v>
      </c>
      <c r="S23" s="62">
        <f t="shared" si="6"/>
        <v>20</v>
      </c>
    </row>
    <row r="24" spans="1:19" x14ac:dyDescent="0.3">
      <c r="A24" s="58" t="s">
        <v>1634</v>
      </c>
      <c r="B24" s="59">
        <f>VLOOKUP($A24,'Return Data'!$B$7:$R$2292,3,0)</f>
        <v>44764</v>
      </c>
      <c r="C24" s="60">
        <f>VLOOKUP($A24,'Return Data'!$B$7:$R$2292,4,0)</f>
        <v>10.525700000000001</v>
      </c>
      <c r="D24" s="60">
        <f>VLOOKUP($A24,'Return Data'!$B$7:$R$2292,10,0)</f>
        <v>0.58099999999999996</v>
      </c>
      <c r="E24" s="61">
        <f t="shared" si="0"/>
        <v>20</v>
      </c>
      <c r="F24" s="60">
        <f>VLOOKUP($A24,'Return Data'!$B$7:$R$2292,11,0)</f>
        <v>1.2028000000000001</v>
      </c>
      <c r="G24" s="61">
        <f t="shared" si="1"/>
        <v>22</v>
      </c>
      <c r="H24" s="60">
        <f>VLOOKUP($A24,'Return Data'!$B$7:$R$2292,12,0)</f>
        <v>1.9873000000000001</v>
      </c>
      <c r="I24" s="61">
        <f t="shared" si="2"/>
        <v>21</v>
      </c>
      <c r="J24" s="60">
        <f>VLOOKUP($A24,'Return Data'!$B$7:$R$2292,13,0)</f>
        <v>2.4508999999999999</v>
      </c>
      <c r="K24" s="61">
        <f t="shared" si="3"/>
        <v>21</v>
      </c>
      <c r="L24" s="60"/>
      <c r="M24" s="61"/>
      <c r="N24" s="60"/>
      <c r="O24" s="61"/>
      <c r="P24" s="60"/>
      <c r="Q24" s="61"/>
      <c r="R24" s="60">
        <f>VLOOKUP($A24,'Return Data'!$B$7:$R$2292,16,0)</f>
        <v>2.7193000000000001</v>
      </c>
      <c r="S24" s="62">
        <f t="shared" si="6"/>
        <v>25</v>
      </c>
    </row>
    <row r="25" spans="1:19" x14ac:dyDescent="0.3">
      <c r="A25" s="58" t="s">
        <v>1635</v>
      </c>
      <c r="B25" s="59">
        <f>VLOOKUP($A25,'Return Data'!$B$7:$R$2292,3,0)</f>
        <v>44764</v>
      </c>
      <c r="C25" s="60">
        <f>VLOOKUP($A25,'Return Data'!$B$7:$R$2292,4,0)</f>
        <v>10.726000000000001</v>
      </c>
      <c r="D25" s="60">
        <f>VLOOKUP($A25,'Return Data'!$B$7:$R$2292,10,0)</f>
        <v>0.61909999999999998</v>
      </c>
      <c r="E25" s="61">
        <f t="shared" si="0"/>
        <v>18</v>
      </c>
      <c r="F25" s="60">
        <f>VLOOKUP($A25,'Return Data'!$B$7:$R$2292,11,0)</f>
        <v>1.5815999999999999</v>
      </c>
      <c r="G25" s="61">
        <f t="shared" si="1"/>
        <v>11</v>
      </c>
      <c r="H25" s="60">
        <f>VLOOKUP($A25,'Return Data'!$B$7:$R$2292,12,0)</f>
        <v>2.4842</v>
      </c>
      <c r="I25" s="61">
        <f t="shared" si="2"/>
        <v>14</v>
      </c>
      <c r="J25" s="60">
        <f>VLOOKUP($A25,'Return Data'!$B$7:$R$2292,13,0)</f>
        <v>3.2040999999999999</v>
      </c>
      <c r="K25" s="61">
        <f t="shared" si="3"/>
        <v>13</v>
      </c>
      <c r="L25" s="60">
        <f>VLOOKUP($A25,'Return Data'!$B$7:$R$2292,17,0)</f>
        <v>3.4630000000000001</v>
      </c>
      <c r="M25" s="61">
        <f t="shared" ref="M25" si="8">RANK(L25,L$8:L$32,0)</f>
        <v>15</v>
      </c>
      <c r="N25" s="60"/>
      <c r="O25" s="61"/>
      <c r="P25" s="60"/>
      <c r="Q25" s="61"/>
      <c r="R25" s="60">
        <f>VLOOKUP($A25,'Return Data'!$B$7:$R$2292,16,0)</f>
        <v>3.4096000000000002</v>
      </c>
      <c r="S25" s="62">
        <f t="shared" si="6"/>
        <v>22</v>
      </c>
    </row>
    <row r="26" spans="1:19" x14ac:dyDescent="0.3">
      <c r="A26" s="58" t="s">
        <v>1636</v>
      </c>
      <c r="B26" s="59">
        <f>VLOOKUP($A26,'Return Data'!$B$7:$R$2292,3,0)</f>
        <v>44764</v>
      </c>
      <c r="C26" s="60">
        <f>VLOOKUP($A26,'Return Data'!$B$7:$R$2292,4,0)</f>
        <v>21.8659</v>
      </c>
      <c r="D26" s="60">
        <f>VLOOKUP($A26,'Return Data'!$B$7:$R$2292,10,0)</f>
        <v>0.6986</v>
      </c>
      <c r="E26" s="61">
        <f t="shared" si="0"/>
        <v>11</v>
      </c>
      <c r="F26" s="60">
        <f>VLOOKUP($A26,'Return Data'!$B$7:$R$2292,11,0)</f>
        <v>1.6253</v>
      </c>
      <c r="G26" s="61">
        <f t="shared" si="1"/>
        <v>7</v>
      </c>
      <c r="H26" s="60">
        <f>VLOOKUP($A26,'Return Data'!$B$7:$R$2292,12,0)</f>
        <v>2.706</v>
      </c>
      <c r="I26" s="61">
        <f t="shared" si="2"/>
        <v>6</v>
      </c>
      <c r="J26" s="60">
        <f>VLOOKUP($A26,'Return Data'!$B$7:$R$2292,13,0)</f>
        <v>3.4862000000000002</v>
      </c>
      <c r="K26" s="61">
        <f t="shared" si="3"/>
        <v>6</v>
      </c>
      <c r="L26" s="60">
        <f>VLOOKUP($A26,'Return Data'!$B$7:$R$2292,17,0)</f>
        <v>3.6436999999999999</v>
      </c>
      <c r="M26" s="61">
        <f t="shared" ref="M26:M32" si="9">RANK(L26,L$8:L$32,0)</f>
        <v>5</v>
      </c>
      <c r="N26" s="60">
        <f>VLOOKUP($A26,'Return Data'!$B$7:$R$2292,14,0)</f>
        <v>4.1463999999999999</v>
      </c>
      <c r="O26" s="61">
        <f t="shared" ref="O26:O32" si="10">RANK(N26,N$8:N$32,0)</f>
        <v>8</v>
      </c>
      <c r="P26" s="60">
        <f>VLOOKUP($A26,'Return Data'!$B$7:$R$2292,15,0)</f>
        <v>5.0777000000000001</v>
      </c>
      <c r="Q26" s="61">
        <f>RANK(P26,P$8:P$32,0)</f>
        <v>2</v>
      </c>
      <c r="R26" s="60">
        <f>VLOOKUP($A26,'Return Data'!$B$7:$R$2292,16,0)</f>
        <v>6.8678999999999997</v>
      </c>
      <c r="S26" s="62">
        <f t="shared" si="6"/>
        <v>3</v>
      </c>
    </row>
    <row r="27" spans="1:19" x14ac:dyDescent="0.3">
      <c r="A27" s="58" t="s">
        <v>1637</v>
      </c>
      <c r="B27" s="59">
        <f>VLOOKUP($A27,'Return Data'!$B$7:$R$2292,3,0)</f>
        <v>44764</v>
      </c>
      <c r="C27" s="60">
        <f>VLOOKUP($A27,'Return Data'!$B$7:$R$2292,4,0)</f>
        <v>15.2598</v>
      </c>
      <c r="D27" s="60">
        <f>VLOOKUP($A27,'Return Data'!$B$7:$R$2292,10,0)</f>
        <v>0.68220000000000003</v>
      </c>
      <c r="E27" s="61">
        <f t="shared" si="0"/>
        <v>14</v>
      </c>
      <c r="F27" s="60">
        <f>VLOOKUP($A27,'Return Data'!$B$7:$R$2292,11,0)</f>
        <v>1.4014</v>
      </c>
      <c r="G27" s="61">
        <f t="shared" si="1"/>
        <v>19</v>
      </c>
      <c r="H27" s="60">
        <f>VLOOKUP($A27,'Return Data'!$B$7:$R$2292,12,0)</f>
        <v>2.4464000000000001</v>
      </c>
      <c r="I27" s="61">
        <f t="shared" si="2"/>
        <v>15</v>
      </c>
      <c r="J27" s="60">
        <f>VLOOKUP($A27,'Return Data'!$B$7:$R$2292,13,0)</f>
        <v>3.1555</v>
      </c>
      <c r="K27" s="61">
        <f t="shared" si="3"/>
        <v>15</v>
      </c>
      <c r="L27" s="60">
        <f>VLOOKUP($A27,'Return Data'!$B$7:$R$2292,17,0)</f>
        <v>3.5188000000000001</v>
      </c>
      <c r="M27" s="61">
        <f t="shared" si="9"/>
        <v>13</v>
      </c>
      <c r="N27" s="60">
        <f>VLOOKUP($A27,'Return Data'!$B$7:$R$2292,14,0)</f>
        <v>3.8662000000000001</v>
      </c>
      <c r="O27" s="61">
        <f t="shared" si="10"/>
        <v>16</v>
      </c>
      <c r="P27" s="60">
        <f>VLOOKUP($A27,'Return Data'!$B$7:$R$2292,15,0)</f>
        <v>4.6273</v>
      </c>
      <c r="Q27" s="61">
        <f>RANK(P27,P$8:P$32,0)</f>
        <v>14</v>
      </c>
      <c r="R27" s="60">
        <f>VLOOKUP($A27,'Return Data'!$B$7:$R$2292,16,0)</f>
        <v>5.4905999999999997</v>
      </c>
      <c r="S27" s="62">
        <f t="shared" si="6"/>
        <v>14</v>
      </c>
    </row>
    <row r="28" spans="1:19" x14ac:dyDescent="0.3">
      <c r="A28" s="58" t="s">
        <v>1638</v>
      </c>
      <c r="B28" s="59">
        <f>VLOOKUP($A28,'Return Data'!$B$7:$R$2292,3,0)</f>
        <v>44764</v>
      </c>
      <c r="C28" s="60">
        <f>VLOOKUP($A28,'Return Data'!$B$7:$R$2292,4,0)</f>
        <v>27.612400000000001</v>
      </c>
      <c r="D28" s="60">
        <f>VLOOKUP($A28,'Return Data'!$B$7:$R$2292,10,0)</f>
        <v>0.77559999999999996</v>
      </c>
      <c r="E28" s="61">
        <f t="shared" si="0"/>
        <v>3</v>
      </c>
      <c r="F28" s="60">
        <f>VLOOKUP($A28,'Return Data'!$B$7:$R$2292,11,0)</f>
        <v>1.8201000000000001</v>
      </c>
      <c r="G28" s="61">
        <f t="shared" si="1"/>
        <v>3</v>
      </c>
      <c r="H28" s="60">
        <f>VLOOKUP($A28,'Return Data'!$B$7:$R$2292,12,0)</f>
        <v>2.8016000000000001</v>
      </c>
      <c r="I28" s="61">
        <f t="shared" si="2"/>
        <v>5</v>
      </c>
      <c r="J28" s="60">
        <f>VLOOKUP($A28,'Return Data'!$B$7:$R$2292,13,0)</f>
        <v>3.9174000000000002</v>
      </c>
      <c r="K28" s="61">
        <f t="shared" si="3"/>
        <v>1</v>
      </c>
      <c r="L28" s="60">
        <f>VLOOKUP($A28,'Return Data'!$B$7:$R$2292,17,0)</f>
        <v>3.6943999999999999</v>
      </c>
      <c r="M28" s="61">
        <f t="shared" si="9"/>
        <v>4</v>
      </c>
      <c r="N28" s="60">
        <f>VLOOKUP($A28,'Return Data'!$B$7:$R$2292,14,0)</f>
        <v>3.9836</v>
      </c>
      <c r="O28" s="61">
        <f t="shared" si="10"/>
        <v>13</v>
      </c>
      <c r="P28" s="60">
        <f>VLOOKUP($A28,'Return Data'!$B$7:$R$2292,15,0)</f>
        <v>4.8693999999999997</v>
      </c>
      <c r="Q28" s="61">
        <f>RANK(P28,P$8:P$32,0)</f>
        <v>11</v>
      </c>
      <c r="R28" s="60">
        <f>VLOOKUP($A28,'Return Data'!$B$7:$R$2292,16,0)</f>
        <v>6.6717000000000004</v>
      </c>
      <c r="S28" s="62">
        <f t="shared" si="6"/>
        <v>5</v>
      </c>
    </row>
    <row r="29" spans="1:19" x14ac:dyDescent="0.3">
      <c r="A29" s="58" t="s">
        <v>1901</v>
      </c>
      <c r="B29" s="59">
        <f>VLOOKUP($A29,'Return Data'!$B$7:$R$2292,3,0)</f>
        <v>44764</v>
      </c>
      <c r="C29" s="60">
        <f>VLOOKUP($A29,'Return Data'!$B$7:$R$2292,4,0)</f>
        <v>11.966900000000001</v>
      </c>
      <c r="D29" s="60">
        <f>VLOOKUP($A29,'Return Data'!$B$7:$R$2292,10,0)</f>
        <v>0.7671</v>
      </c>
      <c r="E29" s="61">
        <f t="shared" si="0"/>
        <v>4</v>
      </c>
      <c r="F29" s="60">
        <f>VLOOKUP($A29,'Return Data'!$B$7:$R$2292,11,0)</f>
        <v>1.3225</v>
      </c>
      <c r="G29" s="61">
        <f t="shared" si="1"/>
        <v>20</v>
      </c>
      <c r="H29" s="60">
        <f>VLOOKUP($A29,'Return Data'!$B$7:$R$2292,12,0)</f>
        <v>1.7966</v>
      </c>
      <c r="I29" s="61">
        <f t="shared" si="2"/>
        <v>22</v>
      </c>
      <c r="J29" s="60">
        <f>VLOOKUP($A29,'Return Data'!$B$7:$R$2292,13,0)</f>
        <v>2.1755</v>
      </c>
      <c r="K29" s="61">
        <f t="shared" si="3"/>
        <v>22</v>
      </c>
      <c r="L29" s="60">
        <f>VLOOKUP($A29,'Return Data'!$B$7:$R$2292,17,0)</f>
        <v>2.3637999999999999</v>
      </c>
      <c r="M29" s="61">
        <f t="shared" si="9"/>
        <v>21</v>
      </c>
      <c r="N29" s="60">
        <f>VLOOKUP($A29,'Return Data'!$B$7:$R$2292,14,0)</f>
        <v>2.4859</v>
      </c>
      <c r="O29" s="61">
        <f t="shared" si="10"/>
        <v>22</v>
      </c>
      <c r="P29" s="60">
        <f>VLOOKUP($A29,'Return Data'!$B$7:$R$2292,15,0)</f>
        <v>2.2671999999999999</v>
      </c>
      <c r="Q29" s="61">
        <f>RANK(P29,P$8:P$32,0)</f>
        <v>17</v>
      </c>
      <c r="R29" s="60">
        <f>VLOOKUP($A29,'Return Data'!$B$7:$R$2292,16,0)</f>
        <v>2.9123999999999999</v>
      </c>
      <c r="S29" s="62">
        <f t="shared" si="6"/>
        <v>23</v>
      </c>
    </row>
    <row r="30" spans="1:19" x14ac:dyDescent="0.3">
      <c r="A30" s="58" t="s">
        <v>1639</v>
      </c>
      <c r="B30" s="59">
        <f>VLOOKUP($A30,'Return Data'!$B$7:$R$2292,3,0)</f>
        <v>44764</v>
      </c>
      <c r="C30" s="60">
        <f>VLOOKUP($A30,'Return Data'!$B$7:$R$2292,4,0)</f>
        <v>11.810499999999999</v>
      </c>
      <c r="D30" s="60">
        <f>VLOOKUP($A30,'Return Data'!$B$7:$R$2292,10,0)</f>
        <v>0.68279999999999996</v>
      </c>
      <c r="E30" s="61">
        <f t="shared" si="0"/>
        <v>13</v>
      </c>
      <c r="F30" s="60">
        <f>VLOOKUP($A30,'Return Data'!$B$7:$R$2292,11,0)</f>
        <v>1.5581</v>
      </c>
      <c r="G30" s="61">
        <f t="shared" si="1"/>
        <v>13</v>
      </c>
      <c r="H30" s="60">
        <f>VLOOKUP($A30,'Return Data'!$B$7:$R$2292,12,0)</f>
        <v>2.4843000000000002</v>
      </c>
      <c r="I30" s="61">
        <f t="shared" si="2"/>
        <v>13</v>
      </c>
      <c r="J30" s="60">
        <f>VLOOKUP($A30,'Return Data'!$B$7:$R$2292,13,0)</f>
        <v>3.2107000000000001</v>
      </c>
      <c r="K30" s="61">
        <f t="shared" si="3"/>
        <v>12</v>
      </c>
      <c r="L30" s="60">
        <f>VLOOKUP($A30,'Return Data'!$B$7:$R$2292,17,0)</f>
        <v>3.6421999999999999</v>
      </c>
      <c r="M30" s="61">
        <f t="shared" si="9"/>
        <v>6</v>
      </c>
      <c r="N30" s="60">
        <f>VLOOKUP($A30,'Return Data'!$B$7:$R$2292,14,0)</f>
        <v>4.3189000000000002</v>
      </c>
      <c r="O30" s="61">
        <f t="shared" si="10"/>
        <v>1</v>
      </c>
      <c r="P30" s="60"/>
      <c r="Q30" s="61"/>
      <c r="R30" s="60">
        <f>VLOOKUP($A30,'Return Data'!$B$7:$R$2292,16,0)</f>
        <v>4.7382</v>
      </c>
      <c r="S30" s="62">
        <f t="shared" si="6"/>
        <v>17</v>
      </c>
    </row>
    <row r="31" spans="1:19" x14ac:dyDescent="0.3">
      <c r="A31" s="58" t="s">
        <v>1640</v>
      </c>
      <c r="B31" s="59">
        <f>VLOOKUP($A31,'Return Data'!$B$7:$R$2292,3,0)</f>
        <v>44764</v>
      </c>
      <c r="C31" s="60">
        <f>VLOOKUP($A31,'Return Data'!$B$7:$R$2292,4,0)</f>
        <v>11.563800000000001</v>
      </c>
      <c r="D31" s="60">
        <f>VLOOKUP($A31,'Return Data'!$B$7:$R$2292,10,0)</f>
        <v>0.54600000000000004</v>
      </c>
      <c r="E31" s="61">
        <f t="shared" si="0"/>
        <v>22</v>
      </c>
      <c r="F31" s="60">
        <f>VLOOKUP($A31,'Return Data'!$B$7:$R$2292,11,0)</f>
        <v>1.2619</v>
      </c>
      <c r="G31" s="61">
        <f t="shared" si="1"/>
        <v>21</v>
      </c>
      <c r="H31" s="60">
        <f>VLOOKUP($A31,'Return Data'!$B$7:$R$2292,12,0)</f>
        <v>2.1888999999999998</v>
      </c>
      <c r="I31" s="61">
        <f t="shared" si="2"/>
        <v>20</v>
      </c>
      <c r="J31" s="60">
        <f>VLOOKUP($A31,'Return Data'!$B$7:$R$2292,13,0)</f>
        <v>3.1183999999999998</v>
      </c>
      <c r="K31" s="61">
        <f t="shared" si="3"/>
        <v>17</v>
      </c>
      <c r="L31" s="60">
        <f>VLOOKUP($A31,'Return Data'!$B$7:$R$2292,17,0)</f>
        <v>3.2965</v>
      </c>
      <c r="M31" s="61">
        <f t="shared" si="9"/>
        <v>18</v>
      </c>
      <c r="N31" s="60">
        <f>VLOOKUP($A31,'Return Data'!$B$7:$R$2292,14,0)</f>
        <v>3.9952000000000001</v>
      </c>
      <c r="O31" s="61">
        <f t="shared" si="10"/>
        <v>12</v>
      </c>
      <c r="P31" s="60"/>
      <c r="Q31" s="61"/>
      <c r="R31" s="60">
        <f>VLOOKUP($A31,'Return Data'!$B$7:$R$2292,16,0)</f>
        <v>4.3410000000000002</v>
      </c>
      <c r="S31" s="62">
        <f t="shared" si="6"/>
        <v>19</v>
      </c>
    </row>
    <row r="32" spans="1:19" x14ac:dyDescent="0.3">
      <c r="A32" s="58" t="s">
        <v>1641</v>
      </c>
      <c r="B32" s="59">
        <f>VLOOKUP($A32,'Return Data'!$B$7:$R$2292,3,0)</f>
        <v>44764</v>
      </c>
      <c r="C32" s="60">
        <f>VLOOKUP($A32,'Return Data'!$B$7:$R$2292,4,0)</f>
        <v>28.724299999999999</v>
      </c>
      <c r="D32" s="60">
        <f>VLOOKUP($A32,'Return Data'!$B$7:$R$2292,10,0)</f>
        <v>0.69089999999999996</v>
      </c>
      <c r="E32" s="61">
        <f t="shared" si="0"/>
        <v>12</v>
      </c>
      <c r="F32" s="60">
        <f>VLOOKUP($A32,'Return Data'!$B$7:$R$2292,11,0)</f>
        <v>1.5704</v>
      </c>
      <c r="G32" s="61">
        <f t="shared" si="1"/>
        <v>12</v>
      </c>
      <c r="H32" s="60">
        <f>VLOOKUP($A32,'Return Data'!$B$7:$R$2292,12,0)</f>
        <v>2.5596999999999999</v>
      </c>
      <c r="I32" s="61">
        <f t="shared" si="2"/>
        <v>9</v>
      </c>
      <c r="J32" s="60">
        <f>VLOOKUP($A32,'Return Data'!$B$7:$R$2292,13,0)</f>
        <v>3.3422999999999998</v>
      </c>
      <c r="K32" s="61">
        <f t="shared" si="3"/>
        <v>8</v>
      </c>
      <c r="L32" s="60">
        <f>VLOOKUP($A32,'Return Data'!$B$7:$R$2292,17,0)</f>
        <v>3.6375999999999999</v>
      </c>
      <c r="M32" s="61">
        <f t="shared" si="9"/>
        <v>7</v>
      </c>
      <c r="N32" s="60">
        <f>VLOOKUP($A32,'Return Data'!$B$7:$R$2292,14,0)</f>
        <v>4.1654999999999998</v>
      </c>
      <c r="O32" s="61">
        <f t="shared" si="10"/>
        <v>6</v>
      </c>
      <c r="P32" s="60">
        <f>VLOOKUP($A32,'Return Data'!$B$7:$R$2292,15,0)</f>
        <v>5.0075000000000003</v>
      </c>
      <c r="Q32" s="61">
        <f>RANK(P32,P$8:P$32,0)</f>
        <v>4</v>
      </c>
      <c r="R32" s="60">
        <f>VLOOKUP($A32,'Return Data'!$B$7:$R$2292,16,0)</f>
        <v>6.7846000000000002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0.66234799999999994</v>
      </c>
      <c r="E34" s="69"/>
      <c r="F34" s="70">
        <f>AVERAGE(F8:F32)</f>
        <v>1.5119639999999996</v>
      </c>
      <c r="G34" s="69"/>
      <c r="H34" s="70">
        <f>AVERAGE(H8:H32)</f>
        <v>2.4291479999999996</v>
      </c>
      <c r="I34" s="69"/>
      <c r="J34" s="70">
        <f>AVERAGE(J8:J32)</f>
        <v>3.118096</v>
      </c>
      <c r="K34" s="69"/>
      <c r="L34" s="70">
        <f>AVERAGE(L8:L32)</f>
        <v>3.316125</v>
      </c>
      <c r="M34" s="69"/>
      <c r="N34" s="70">
        <f>AVERAGE(N8:N32)</f>
        <v>3.8428999999999998</v>
      </c>
      <c r="O34" s="69"/>
      <c r="P34" s="70">
        <f>AVERAGE(P8:P32)</f>
        <v>4.6594411764705876</v>
      </c>
      <c r="Q34" s="69"/>
      <c r="R34" s="70">
        <f>AVERAGE(R8:R32)</f>
        <v>5.2972240000000008</v>
      </c>
      <c r="S34" s="71"/>
    </row>
    <row r="35" spans="1:19" x14ac:dyDescent="0.3">
      <c r="A35" s="68" t="s">
        <v>28</v>
      </c>
      <c r="B35" s="69"/>
      <c r="C35" s="69"/>
      <c r="D35" s="70">
        <f>MIN(D8:D32)</f>
        <v>0.40589999999999998</v>
      </c>
      <c r="E35" s="69"/>
      <c r="F35" s="70">
        <f>MIN(F8:F32)</f>
        <v>0.87439999999999996</v>
      </c>
      <c r="G35" s="69"/>
      <c r="H35" s="70">
        <f>MIN(H8:H32)</f>
        <v>1.6244000000000001</v>
      </c>
      <c r="I35" s="69"/>
      <c r="J35" s="70">
        <f>MIN(J8:J32)</f>
        <v>2.0078999999999998</v>
      </c>
      <c r="K35" s="69"/>
      <c r="L35" s="70">
        <f>MIN(L8:L32)</f>
        <v>2.1656</v>
      </c>
      <c r="M35" s="69"/>
      <c r="N35" s="70">
        <f>MIN(N8:N32)</f>
        <v>2.4859</v>
      </c>
      <c r="O35" s="69"/>
      <c r="P35" s="70">
        <f>MIN(P8:P32)</f>
        <v>2.2671999999999999</v>
      </c>
      <c r="Q35" s="69"/>
      <c r="R35" s="70">
        <f>MIN(R8:R32)</f>
        <v>2.7193000000000001</v>
      </c>
      <c r="S35" s="71"/>
    </row>
    <row r="36" spans="1:19" ht="15" thickBot="1" x14ac:dyDescent="0.35">
      <c r="A36" s="72" t="s">
        <v>29</v>
      </c>
      <c r="B36" s="73"/>
      <c r="C36" s="73"/>
      <c r="D36" s="74">
        <f>MAX(D8:D32)</f>
        <v>0.94750000000000001</v>
      </c>
      <c r="E36" s="73"/>
      <c r="F36" s="74">
        <f>MAX(F8:F32)</f>
        <v>2.1972999999999998</v>
      </c>
      <c r="G36" s="73"/>
      <c r="H36" s="74">
        <f>MAX(H8:H32)</f>
        <v>3.2317</v>
      </c>
      <c r="I36" s="73"/>
      <c r="J36" s="74">
        <f>MAX(J8:J32)</f>
        <v>3.9174000000000002</v>
      </c>
      <c r="K36" s="73"/>
      <c r="L36" s="74">
        <f>MAX(L8:L32)</f>
        <v>3.8645999999999998</v>
      </c>
      <c r="M36" s="73"/>
      <c r="N36" s="74">
        <f>MAX(N8:N32)</f>
        <v>4.3189000000000002</v>
      </c>
      <c r="O36" s="73"/>
      <c r="P36" s="74">
        <f>MAX(P8:P32)</f>
        <v>5.0941000000000001</v>
      </c>
      <c r="Q36" s="73"/>
      <c r="R36" s="74">
        <f>MAX(R8:R32)</f>
        <v>6.8695000000000004</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44764</v>
      </c>
      <c r="C8" s="60">
        <f>VLOOKUP($A8,'Return Data'!$B$7:$R$2292,4,0)</f>
        <v>84.4</v>
      </c>
      <c r="D8" s="60">
        <f>VLOOKUP($A8,'Return Data'!$B$7:$R$2292,10,0)</f>
        <v>-0.41299999999999998</v>
      </c>
      <c r="E8" s="61">
        <f>RANK(D8,D$8:D$10,0)</f>
        <v>2</v>
      </c>
      <c r="F8" s="60">
        <f>VLOOKUP($A8,'Return Data'!$B$7:$R$2292,11,0)</f>
        <v>-3.5758999999999999</v>
      </c>
      <c r="G8" s="61">
        <f>RANK(F8,F$8:F$10,0)</f>
        <v>3</v>
      </c>
      <c r="H8" s="60">
        <f>VLOOKUP($A8,'Return Data'!$B$7:$R$2292,12,0)</f>
        <v>-4.8155999999999999</v>
      </c>
      <c r="I8" s="61">
        <f>RANK(H8,H$8:H$10,0)</f>
        <v>3</v>
      </c>
      <c r="J8" s="60">
        <f>VLOOKUP($A8,'Return Data'!$B$7:$R$2292,13,0)</f>
        <v>5.9635999999999996</v>
      </c>
      <c r="K8" s="61">
        <f>RANK(J8,J$8:J$10,0)</f>
        <v>3</v>
      </c>
      <c r="L8" s="60">
        <f>VLOOKUP($A8,'Return Data'!$B$7:$R$2292,17,0)</f>
        <v>25.730699999999999</v>
      </c>
      <c r="M8" s="61">
        <f>RANK(L8,L$8:L$10,0)</f>
        <v>3</v>
      </c>
      <c r="N8" s="60">
        <f>VLOOKUP($A8,'Return Data'!$B$7:$R$2292,14,0)</f>
        <v>18.976600000000001</v>
      </c>
      <c r="O8" s="61">
        <f>RANK(N8,N$8:N$10,0)</f>
        <v>2</v>
      </c>
      <c r="P8" s="60">
        <f>VLOOKUP($A8,'Return Data'!$B$7:$R$2292,15,0)</f>
        <v>14.158300000000001</v>
      </c>
      <c r="Q8" s="61">
        <f>RANK(P8,P$8:P$10,0)</f>
        <v>3</v>
      </c>
      <c r="R8" s="60">
        <f>VLOOKUP($A8,'Return Data'!$B$7:$R$2292,16,0)</f>
        <v>17.905899999999999</v>
      </c>
      <c r="S8" s="62">
        <f>RANK(R8,R$8:R$10,0)</f>
        <v>1</v>
      </c>
    </row>
    <row r="9" spans="1:20" x14ac:dyDescent="0.3">
      <c r="A9" s="58" t="s">
        <v>599</v>
      </c>
      <c r="B9" s="59">
        <f>VLOOKUP($A9,'Return Data'!$B$7:$R$2292,3,0)</f>
        <v>44764</v>
      </c>
      <c r="C9" s="60">
        <f>VLOOKUP($A9,'Return Data'!$B$7:$R$2292,4,0)</f>
        <v>91.52</v>
      </c>
      <c r="D9" s="60">
        <f>VLOOKUP($A9,'Return Data'!$B$7:$R$2292,10,0)</f>
        <v>-1.7615000000000001</v>
      </c>
      <c r="E9" s="61">
        <f>RANK(D9,D$8:D$10,0)</f>
        <v>3</v>
      </c>
      <c r="F9" s="60">
        <f>VLOOKUP($A9,'Return Data'!$B$7:$R$2292,11,0)</f>
        <v>-2.9809999999999999</v>
      </c>
      <c r="G9" s="61">
        <f>RANK(F9,F$8:F$10,0)</f>
        <v>2</v>
      </c>
      <c r="H9" s="60">
        <f>VLOOKUP($A9,'Return Data'!$B$7:$R$2292,12,0)</f>
        <v>-4.1996000000000002</v>
      </c>
      <c r="I9" s="61">
        <f>RANK(H9,H$8:H$10,0)</f>
        <v>2</v>
      </c>
      <c r="J9" s="60">
        <f>VLOOKUP($A9,'Return Data'!$B$7:$R$2292,13,0)</f>
        <v>6.6430999999999996</v>
      </c>
      <c r="K9" s="61">
        <f>RANK(J9,J$8:J$10,0)</f>
        <v>2</v>
      </c>
      <c r="L9" s="60">
        <f>VLOOKUP($A9,'Return Data'!$B$7:$R$2292,17,0)</f>
        <v>27.684200000000001</v>
      </c>
      <c r="M9" s="61">
        <f>RANK(L9,L$8:L$10,0)</f>
        <v>2</v>
      </c>
      <c r="N9" s="60">
        <f>VLOOKUP($A9,'Return Data'!$B$7:$R$2292,14,0)</f>
        <v>18.1569</v>
      </c>
      <c r="O9" s="61">
        <f>RANK(N9,N$8:N$10,0)</f>
        <v>3</v>
      </c>
      <c r="P9" s="60">
        <f>VLOOKUP($A9,'Return Data'!$B$7:$R$2292,15,0)</f>
        <v>14.4392</v>
      </c>
      <c r="Q9" s="61">
        <f>RANK(P9,P$8:P$10,0)</f>
        <v>1</v>
      </c>
      <c r="R9" s="60">
        <f>VLOOKUP($A9,'Return Data'!$B$7:$R$2292,16,0)</f>
        <v>15.3165</v>
      </c>
      <c r="S9" s="62">
        <f>RANK(R9,R$8:R$10,0)</f>
        <v>2</v>
      </c>
    </row>
    <row r="10" spans="1:20" x14ac:dyDescent="0.3">
      <c r="A10" s="58" t="s">
        <v>1728</v>
      </c>
      <c r="B10" s="59">
        <f>VLOOKUP($A10,'Return Data'!$B$7:$R$2292,3,0)</f>
        <v>44764</v>
      </c>
      <c r="C10" s="60">
        <f>VLOOKUP($A10,'Return Data'!$B$7:$R$2292,4,0)</f>
        <v>219.88890000000001</v>
      </c>
      <c r="D10" s="60">
        <f>VLOOKUP($A10,'Return Data'!$B$7:$R$2292,10,0)</f>
        <v>0.3866</v>
      </c>
      <c r="E10" s="61">
        <f>RANK(D10,D$8:D$10,0)</f>
        <v>1</v>
      </c>
      <c r="F10" s="60">
        <f>VLOOKUP($A10,'Return Data'!$B$7:$R$2292,11,0)</f>
        <v>1.3956</v>
      </c>
      <c r="G10" s="61">
        <f>RANK(F10,F$8:F$10,0)</f>
        <v>1</v>
      </c>
      <c r="H10" s="60">
        <f>VLOOKUP($A10,'Return Data'!$B$7:$R$2292,12,0)</f>
        <v>4.5388000000000002</v>
      </c>
      <c r="I10" s="61">
        <f>RANK(H10,H$8:H$10,0)</f>
        <v>1</v>
      </c>
      <c r="J10" s="60">
        <f>VLOOKUP($A10,'Return Data'!$B$7:$R$2292,13,0)</f>
        <v>15.357200000000001</v>
      </c>
      <c r="K10" s="61">
        <f>RANK(J10,J$8:J$10,0)</f>
        <v>1</v>
      </c>
      <c r="L10" s="60">
        <f>VLOOKUP($A10,'Return Data'!$B$7:$R$2292,17,0)</f>
        <v>46.907400000000003</v>
      </c>
      <c r="M10" s="61">
        <f>RANK(L10,L$8:L$10,0)</f>
        <v>1</v>
      </c>
      <c r="N10" s="60">
        <f>VLOOKUP($A10,'Return Data'!$B$7:$R$2292,14,0)</f>
        <v>27.226600000000001</v>
      </c>
      <c r="O10" s="61">
        <f>RANK(N10,N$8:N$10,0)</f>
        <v>1</v>
      </c>
      <c r="P10" s="60">
        <f>VLOOKUP($A10,'Return Data'!$B$7:$R$2292,15,0)</f>
        <v>14.3064</v>
      </c>
      <c r="Q10" s="61">
        <f>RANK(P10,P$8:P$10,0)</f>
        <v>2</v>
      </c>
      <c r="R10" s="60">
        <f>VLOOKUP($A10,'Return Data'!$B$7:$R$2292,16,0)</f>
        <v>14.736700000000001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-0.59596666666666664</v>
      </c>
      <c r="E12" s="69"/>
      <c r="F12" s="70">
        <f>AVERAGE(F8:F10)</f>
        <v>-1.7204333333333333</v>
      </c>
      <c r="G12" s="69"/>
      <c r="H12" s="70">
        <f>AVERAGE(H8:H10)</f>
        <v>-1.4921333333333333</v>
      </c>
      <c r="I12" s="69"/>
      <c r="J12" s="70">
        <f>AVERAGE(J8:J10)</f>
        <v>9.3213000000000008</v>
      </c>
      <c r="K12" s="69"/>
      <c r="L12" s="70">
        <f>AVERAGE(L8:L10)</f>
        <v>33.440766666666669</v>
      </c>
      <c r="M12" s="69"/>
      <c r="N12" s="70">
        <f>AVERAGE(N8:N10)</f>
        <v>21.453366666666668</v>
      </c>
      <c r="O12" s="69"/>
      <c r="P12" s="70">
        <f>AVERAGE(P8:P10)</f>
        <v>14.301299999999999</v>
      </c>
      <c r="Q12" s="69"/>
      <c r="R12" s="70">
        <f>AVERAGE(R8:R10)</f>
        <v>15.986366666666667</v>
      </c>
      <c r="S12" s="71"/>
    </row>
    <row r="13" spans="1:20" x14ac:dyDescent="0.3">
      <c r="A13" s="68" t="s">
        <v>28</v>
      </c>
      <c r="B13" s="69"/>
      <c r="C13" s="69"/>
      <c r="D13" s="70">
        <f>MIN(D8:D10)</f>
        <v>-1.7615000000000001</v>
      </c>
      <c r="E13" s="69"/>
      <c r="F13" s="70">
        <f>MIN(F8:F10)</f>
        <v>-3.5758999999999999</v>
      </c>
      <c r="G13" s="69"/>
      <c r="H13" s="70">
        <f>MIN(H8:H10)</f>
        <v>-4.8155999999999999</v>
      </c>
      <c r="I13" s="69"/>
      <c r="J13" s="70">
        <f>MIN(J8:J10)</f>
        <v>5.9635999999999996</v>
      </c>
      <c r="K13" s="69"/>
      <c r="L13" s="70">
        <f>MIN(L8:L10)</f>
        <v>25.730699999999999</v>
      </c>
      <c r="M13" s="69"/>
      <c r="N13" s="70">
        <f>MIN(N8:N10)</f>
        <v>18.1569</v>
      </c>
      <c r="O13" s="69"/>
      <c r="P13" s="70">
        <f>MIN(P8:P10)</f>
        <v>14.158300000000001</v>
      </c>
      <c r="Q13" s="69"/>
      <c r="R13" s="70">
        <f>MIN(R8:R10)</f>
        <v>14.736700000000001</v>
      </c>
      <c r="S13" s="71"/>
    </row>
    <row r="14" spans="1:20" ht="15" thickBot="1" x14ac:dyDescent="0.35">
      <c r="A14" s="72" t="s">
        <v>29</v>
      </c>
      <c r="B14" s="73"/>
      <c r="C14" s="73"/>
      <c r="D14" s="74">
        <f>MAX(D8:D10)</f>
        <v>0.3866</v>
      </c>
      <c r="E14" s="73"/>
      <c r="F14" s="74">
        <f>MAX(F8:F10)</f>
        <v>1.3956</v>
      </c>
      <c r="G14" s="73"/>
      <c r="H14" s="74">
        <f>MAX(H8:H10)</f>
        <v>4.5388000000000002</v>
      </c>
      <c r="I14" s="73"/>
      <c r="J14" s="74">
        <f>MAX(J8:J10)</f>
        <v>15.357200000000001</v>
      </c>
      <c r="K14" s="73"/>
      <c r="L14" s="74">
        <f>MAX(L8:L10)</f>
        <v>46.907400000000003</v>
      </c>
      <c r="M14" s="73"/>
      <c r="N14" s="74">
        <f>MAX(N8:N10)</f>
        <v>27.226600000000001</v>
      </c>
      <c r="O14" s="73"/>
      <c r="P14" s="74">
        <f>MAX(P8:P10)</f>
        <v>14.4392</v>
      </c>
      <c r="Q14" s="73"/>
      <c r="R14" s="74">
        <f>MAX(R8:R10)</f>
        <v>17.905899999999999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44764</v>
      </c>
      <c r="C8" s="60">
        <f>VLOOKUP($A8,'Return Data'!$B$7:$R$2292,4,0)</f>
        <v>74.52</v>
      </c>
      <c r="D8" s="60">
        <f>VLOOKUP($A8,'Return Data'!$B$7:$R$2292,10,0)</f>
        <v>-0.71940000000000004</v>
      </c>
      <c r="E8" s="61">
        <f>RANK(D8,D$8:D$10,0)</f>
        <v>2</v>
      </c>
      <c r="F8" s="60">
        <f>VLOOKUP($A8,'Return Data'!$B$7:$R$2292,11,0)</f>
        <v>-4.1790000000000003</v>
      </c>
      <c r="G8" s="61">
        <f>RANK(F8,F$8:F$10,0)</f>
        <v>3</v>
      </c>
      <c r="H8" s="60">
        <f>VLOOKUP($A8,'Return Data'!$B$7:$R$2292,12,0)</f>
        <v>-5.6947999999999999</v>
      </c>
      <c r="I8" s="61">
        <f>RANK(H8,H$8:H$10,0)</f>
        <v>3</v>
      </c>
      <c r="J8" s="60">
        <f>VLOOKUP($A8,'Return Data'!$B$7:$R$2292,13,0)</f>
        <v>4.6482000000000001</v>
      </c>
      <c r="K8" s="61">
        <f>RANK(J8,J$8:J$10,0)</f>
        <v>3</v>
      </c>
      <c r="L8" s="60">
        <f>VLOOKUP($A8,'Return Data'!$B$7:$R$2292,17,0)</f>
        <v>24.1219</v>
      </c>
      <c r="M8" s="61">
        <f>RANK(L8,L$8:L$10,0)</f>
        <v>3</v>
      </c>
      <c r="N8" s="60">
        <f>VLOOKUP($A8,'Return Data'!$B$7:$R$2292,14,0)</f>
        <v>17.5395</v>
      </c>
      <c r="O8" s="61">
        <f>RANK(N8,N$8:N$10,0)</f>
        <v>2</v>
      </c>
      <c r="P8" s="60">
        <f>VLOOKUP($A8,'Return Data'!$B$7:$R$2292,15,0)</f>
        <v>12.717000000000001</v>
      </c>
      <c r="Q8" s="61">
        <f>RANK(P8,P$8:P$10,0)</f>
        <v>3</v>
      </c>
      <c r="R8" s="60">
        <f>VLOOKUP($A8,'Return Data'!$B$7:$R$2292,16,0)</f>
        <v>14.0373</v>
      </c>
      <c r="S8" s="62">
        <f>RANK(R8,R$8:R$10,0)</f>
        <v>2</v>
      </c>
    </row>
    <row r="9" spans="1:20" x14ac:dyDescent="0.3">
      <c r="A9" s="58" t="s">
        <v>598</v>
      </c>
      <c r="B9" s="59">
        <f>VLOOKUP($A9,'Return Data'!$B$7:$R$2292,3,0)</f>
        <v>44764</v>
      </c>
      <c r="C9" s="60">
        <f>VLOOKUP($A9,'Return Data'!$B$7:$R$2292,4,0)</f>
        <v>80.778999999999996</v>
      </c>
      <c r="D9" s="60">
        <f>VLOOKUP($A9,'Return Data'!$B$7:$R$2292,10,0)</f>
        <v>-2.1086</v>
      </c>
      <c r="E9" s="61">
        <f>RANK(D9,D$8:D$10,0)</f>
        <v>3</v>
      </c>
      <c r="F9" s="60">
        <f>VLOOKUP($A9,'Return Data'!$B$7:$R$2292,11,0)</f>
        <v>-3.6613000000000002</v>
      </c>
      <c r="G9" s="61">
        <f>RANK(F9,F$8:F$10,0)</f>
        <v>2</v>
      </c>
      <c r="H9" s="60">
        <f>VLOOKUP($A9,'Return Data'!$B$7:$R$2292,12,0)</f>
        <v>-5.1856</v>
      </c>
      <c r="I9" s="61">
        <f>RANK(H9,H$8:H$10,0)</f>
        <v>2</v>
      </c>
      <c r="J9" s="60">
        <f>VLOOKUP($A9,'Return Data'!$B$7:$R$2292,13,0)</f>
        <v>5.1824000000000003</v>
      </c>
      <c r="K9" s="61">
        <f>RANK(J9,J$8:J$10,0)</f>
        <v>2</v>
      </c>
      <c r="L9" s="60">
        <f>VLOOKUP($A9,'Return Data'!$B$7:$R$2292,17,0)</f>
        <v>25.956900000000001</v>
      </c>
      <c r="M9" s="61">
        <f>RANK(L9,L$8:L$10,0)</f>
        <v>2</v>
      </c>
      <c r="N9" s="60">
        <f>VLOOKUP($A9,'Return Data'!$B$7:$R$2292,14,0)</f>
        <v>16.554600000000001</v>
      </c>
      <c r="O9" s="61">
        <f>RANK(N9,N$8:N$10,0)</f>
        <v>3</v>
      </c>
      <c r="P9" s="60">
        <f>VLOOKUP($A9,'Return Data'!$B$7:$R$2292,15,0)</f>
        <v>12.882</v>
      </c>
      <c r="Q9" s="61">
        <f>RANK(P9,P$8:P$10,0)</f>
        <v>2</v>
      </c>
      <c r="R9" s="60">
        <f>VLOOKUP($A9,'Return Data'!$B$7:$R$2292,16,0)</f>
        <v>13.0783</v>
      </c>
      <c r="S9" s="62">
        <f>RANK(R9,R$8:R$10,0)</f>
        <v>3</v>
      </c>
    </row>
    <row r="10" spans="1:20" x14ac:dyDescent="0.3">
      <c r="A10" s="58" t="s">
        <v>1729</v>
      </c>
      <c r="B10" s="59">
        <f>VLOOKUP($A10,'Return Data'!$B$7:$R$2292,3,0)</f>
        <v>44764</v>
      </c>
      <c r="C10" s="60">
        <f>VLOOKUP($A10,'Return Data'!$B$7:$R$2292,4,0)</f>
        <v>523.54117799334301</v>
      </c>
      <c r="D10" s="60">
        <f>VLOOKUP($A10,'Return Data'!$B$7:$R$2292,10,0)</f>
        <v>0.22239999999999999</v>
      </c>
      <c r="E10" s="61">
        <f>RANK(D10,D$8:D$10,0)</f>
        <v>1</v>
      </c>
      <c r="F10" s="60">
        <f>VLOOKUP($A10,'Return Data'!$B$7:$R$2292,11,0)</f>
        <v>1.0186999999999999</v>
      </c>
      <c r="G10" s="61">
        <f>RANK(F10,F$8:F$10,0)</f>
        <v>1</v>
      </c>
      <c r="H10" s="60">
        <f>VLOOKUP($A10,'Return Data'!$B$7:$R$2292,12,0)</f>
        <v>3.9498000000000002</v>
      </c>
      <c r="I10" s="61">
        <f>RANK(H10,H$8:H$10,0)</f>
        <v>1</v>
      </c>
      <c r="J10" s="60">
        <f>VLOOKUP($A10,'Return Data'!$B$7:$R$2292,13,0)</f>
        <v>14.4956</v>
      </c>
      <c r="K10" s="61">
        <f>RANK(J10,J$8:J$10,0)</f>
        <v>1</v>
      </c>
      <c r="L10" s="60">
        <f>VLOOKUP($A10,'Return Data'!$B$7:$R$2292,17,0)</f>
        <v>45.889299999999999</v>
      </c>
      <c r="M10" s="61">
        <f>RANK(L10,L$8:L$10,0)</f>
        <v>1</v>
      </c>
      <c r="N10" s="60">
        <f>VLOOKUP($A10,'Return Data'!$B$7:$R$2292,14,0)</f>
        <v>26.393000000000001</v>
      </c>
      <c r="O10" s="61">
        <f>RANK(N10,N$8:N$10,0)</f>
        <v>1</v>
      </c>
      <c r="P10" s="60">
        <f>VLOOKUP($A10,'Return Data'!$B$7:$R$2292,15,0)</f>
        <v>13.547499999999999</v>
      </c>
      <c r="Q10" s="61">
        <f>RANK(P10,P$8:P$10,0)</f>
        <v>1</v>
      </c>
      <c r="R10" s="60">
        <f>VLOOKUP($A10,'Return Data'!$B$7:$R$2292,16,0)</f>
        <v>18.258700000000001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-0.86853333333333349</v>
      </c>
      <c r="E12" s="69"/>
      <c r="F12" s="70">
        <f>AVERAGE(F8:F10)</f>
        <v>-2.2738666666666671</v>
      </c>
      <c r="G12" s="69"/>
      <c r="H12" s="70">
        <f>AVERAGE(H8:H10)</f>
        <v>-2.3102</v>
      </c>
      <c r="I12" s="69"/>
      <c r="J12" s="70">
        <f>AVERAGE(J8:J10)</f>
        <v>8.1087333333333333</v>
      </c>
      <c r="K12" s="69"/>
      <c r="L12" s="70">
        <f>AVERAGE(L8:L10)</f>
        <v>31.989366666666665</v>
      </c>
      <c r="M12" s="69"/>
      <c r="N12" s="70">
        <f>AVERAGE(N8:N10)</f>
        <v>20.162366666666667</v>
      </c>
      <c r="O12" s="69"/>
      <c r="P12" s="70">
        <f>AVERAGE(P8:P10)</f>
        <v>13.048833333333334</v>
      </c>
      <c r="Q12" s="69"/>
      <c r="R12" s="70">
        <f>AVERAGE(R8:R10)</f>
        <v>15.124766666666668</v>
      </c>
      <c r="S12" s="71"/>
    </row>
    <row r="13" spans="1:20" x14ac:dyDescent="0.3">
      <c r="A13" s="68" t="s">
        <v>28</v>
      </c>
      <c r="B13" s="69"/>
      <c r="C13" s="69"/>
      <c r="D13" s="70">
        <f>MIN(D8:D10)</f>
        <v>-2.1086</v>
      </c>
      <c r="E13" s="69"/>
      <c r="F13" s="70">
        <f>MIN(F8:F10)</f>
        <v>-4.1790000000000003</v>
      </c>
      <c r="G13" s="69"/>
      <c r="H13" s="70">
        <f>MIN(H8:H10)</f>
        <v>-5.6947999999999999</v>
      </c>
      <c r="I13" s="69"/>
      <c r="J13" s="70">
        <f>MIN(J8:J10)</f>
        <v>4.6482000000000001</v>
      </c>
      <c r="K13" s="69"/>
      <c r="L13" s="70">
        <f>MIN(L8:L10)</f>
        <v>24.1219</v>
      </c>
      <c r="M13" s="69"/>
      <c r="N13" s="70">
        <f>MIN(N8:N10)</f>
        <v>16.554600000000001</v>
      </c>
      <c r="O13" s="69"/>
      <c r="P13" s="70">
        <f>MIN(P8:P10)</f>
        <v>12.717000000000001</v>
      </c>
      <c r="Q13" s="69"/>
      <c r="R13" s="70">
        <f>MIN(R8:R10)</f>
        <v>13.0783</v>
      </c>
      <c r="S13" s="71"/>
    </row>
    <row r="14" spans="1:20" ht="15" thickBot="1" x14ac:dyDescent="0.35">
      <c r="A14" s="72" t="s">
        <v>29</v>
      </c>
      <c r="B14" s="73"/>
      <c r="C14" s="73"/>
      <c r="D14" s="74">
        <f>MAX(D8:D10)</f>
        <v>0.22239999999999999</v>
      </c>
      <c r="E14" s="73"/>
      <c r="F14" s="74">
        <f>MAX(F8:F10)</f>
        <v>1.0186999999999999</v>
      </c>
      <c r="G14" s="73"/>
      <c r="H14" s="74">
        <f>MAX(H8:H10)</f>
        <v>3.9498000000000002</v>
      </c>
      <c r="I14" s="73"/>
      <c r="J14" s="74">
        <f>MAX(J8:J10)</f>
        <v>14.4956</v>
      </c>
      <c r="K14" s="73"/>
      <c r="L14" s="74">
        <f>MAX(L8:L10)</f>
        <v>45.889299999999999</v>
      </c>
      <c r="M14" s="73"/>
      <c r="N14" s="74">
        <f>MAX(N8:N10)</f>
        <v>26.393000000000001</v>
      </c>
      <c r="O14" s="73"/>
      <c r="P14" s="74">
        <f>MAX(P8:P10)</f>
        <v>13.547499999999999</v>
      </c>
      <c r="Q14" s="73"/>
      <c r="R14" s="74">
        <f>MAX(R8:R10)</f>
        <v>18.258700000000001</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44764</v>
      </c>
      <c r="C8" s="60">
        <f>VLOOKUP($A8,'Return Data'!$B$7:$R$2292,4,0)</f>
        <v>75.127600000000001</v>
      </c>
      <c r="D8" s="60">
        <f>VLOOKUP($A8,'Return Data'!$B$7:$R$2292,10,0)</f>
        <v>-6.8414000000000001</v>
      </c>
      <c r="E8" s="61">
        <f t="shared" ref="E8:E21" si="0">RANK(D8,D$8:D$21,0)</f>
        <v>14</v>
      </c>
      <c r="F8" s="60">
        <f>VLOOKUP($A8,'Return Data'!$B$7:$R$2292,11,0)</f>
        <v>-7.3144999999999998</v>
      </c>
      <c r="G8" s="61">
        <f t="shared" ref="G8:G21" si="1">RANK(F8,F$8:F$21,0)</f>
        <v>14</v>
      </c>
      <c r="H8" s="60">
        <f>VLOOKUP($A8,'Return Data'!$B$7:$R$2292,12,0)</f>
        <v>-7.9467999999999996</v>
      </c>
      <c r="I8" s="61">
        <f t="shared" ref="I8:I21" si="2">RANK(H8,H$8:H$21,0)</f>
        <v>14</v>
      </c>
      <c r="J8" s="60">
        <f>VLOOKUP($A8,'Return Data'!$B$7:$R$2292,13,0)</f>
        <v>0.21820000000000001</v>
      </c>
      <c r="K8" s="61">
        <f t="shared" ref="K8:K21" si="3">RANK(J8,J$8:J$21,0)</f>
        <v>14</v>
      </c>
      <c r="L8" s="60">
        <f>VLOOKUP($A8,'Return Data'!$B$7:$R$2292,17,0)</f>
        <v>31.5579</v>
      </c>
      <c r="M8" s="61">
        <f t="shared" ref="M8:M21" si="4">RANK(L8,L$8:L$21,0)</f>
        <v>5</v>
      </c>
      <c r="N8" s="60">
        <f>VLOOKUP($A8,'Return Data'!$B$7:$R$2292,14,0)</f>
        <v>14.0745</v>
      </c>
      <c r="O8" s="61">
        <f t="shared" ref="O8:O19" si="5">RANK(N8,N$8:N$21,0)</f>
        <v>12</v>
      </c>
      <c r="P8" s="60">
        <f>VLOOKUP($A8,'Return Data'!$B$7:$R$2292,15,0)</f>
        <v>5.7723000000000004</v>
      </c>
      <c r="Q8" s="61">
        <f>RANK(P8,P$8:P$21,0)</f>
        <v>12</v>
      </c>
      <c r="R8" s="60">
        <f>VLOOKUP($A8,'Return Data'!$B$7:$R$2292,16,0)</f>
        <v>15.8309</v>
      </c>
      <c r="S8" s="62">
        <f t="shared" ref="S8:S21" si="6">RANK(R8,R$8:R$21,0)</f>
        <v>5</v>
      </c>
    </row>
    <row r="9" spans="1:19" s="63" customFormat="1" x14ac:dyDescent="0.3">
      <c r="A9" s="58" t="s">
        <v>12</v>
      </c>
      <c r="B9" s="59">
        <f>VLOOKUP($A9,'Return Data'!$B$7:$R$2292,3,0)</f>
        <v>44764</v>
      </c>
      <c r="C9" s="60">
        <f>VLOOKUP($A9,'Return Data'!$B$7:$R$2292,4,0)</f>
        <v>448.45699999999999</v>
      </c>
      <c r="D9" s="60">
        <f>VLOOKUP($A9,'Return Data'!$B$7:$R$2292,10,0)</f>
        <v>-3.5286</v>
      </c>
      <c r="E9" s="61">
        <f t="shared" si="0"/>
        <v>10</v>
      </c>
      <c r="F9" s="60">
        <f>VLOOKUP($A9,'Return Data'!$B$7:$R$2292,11,0)</f>
        <v>-6.0498000000000003</v>
      </c>
      <c r="G9" s="61">
        <f t="shared" si="1"/>
        <v>11</v>
      </c>
      <c r="H9" s="60">
        <f>VLOOKUP($A9,'Return Data'!$B$7:$R$2292,12,0)</f>
        <v>-6.6146000000000003</v>
      </c>
      <c r="I9" s="61">
        <f t="shared" si="2"/>
        <v>11</v>
      </c>
      <c r="J9" s="60">
        <f>VLOOKUP($A9,'Return Data'!$B$7:$R$2292,13,0)</f>
        <v>5.6374000000000004</v>
      </c>
      <c r="K9" s="61">
        <f t="shared" si="3"/>
        <v>6</v>
      </c>
      <c r="L9" s="60">
        <f>VLOOKUP($A9,'Return Data'!$B$7:$R$2292,17,0)</f>
        <v>28.128900000000002</v>
      </c>
      <c r="M9" s="61">
        <f t="shared" si="4"/>
        <v>7</v>
      </c>
      <c r="N9" s="60">
        <f>VLOOKUP($A9,'Return Data'!$B$7:$R$2292,14,0)</f>
        <v>15.1972</v>
      </c>
      <c r="O9" s="61">
        <f t="shared" si="5"/>
        <v>11</v>
      </c>
      <c r="P9" s="60">
        <f>VLOOKUP($A9,'Return Data'!$B$7:$R$2292,15,0)</f>
        <v>10.4055</v>
      </c>
      <c r="Q9" s="61">
        <f>RANK(P9,P$8:P$21,0)</f>
        <v>7</v>
      </c>
      <c r="R9" s="60">
        <f>VLOOKUP($A9,'Return Data'!$B$7:$R$2292,16,0)</f>
        <v>15.110300000000001</v>
      </c>
      <c r="S9" s="62">
        <f t="shared" si="6"/>
        <v>7</v>
      </c>
    </row>
    <row r="10" spans="1:19" s="63" customFormat="1" x14ac:dyDescent="0.3">
      <c r="A10" s="58" t="s">
        <v>13</v>
      </c>
      <c r="B10" s="59">
        <f>VLOOKUP($A10,'Return Data'!$B$7:$R$2292,3,0)</f>
        <v>44764</v>
      </c>
      <c r="C10" s="60">
        <f>VLOOKUP($A10,'Return Data'!$B$7:$R$2292,4,0)</f>
        <v>269.64</v>
      </c>
      <c r="D10" s="60">
        <f>VLOOKUP($A10,'Return Data'!$B$7:$R$2292,10,0)</f>
        <v>-3.8304999999999998</v>
      </c>
      <c r="E10" s="61">
        <f t="shared" si="0"/>
        <v>11</v>
      </c>
      <c r="F10" s="60">
        <f>VLOOKUP($A10,'Return Data'!$B$7:$R$2292,11,0)</f>
        <v>0.48820000000000002</v>
      </c>
      <c r="G10" s="61">
        <f t="shared" si="1"/>
        <v>1</v>
      </c>
      <c r="H10" s="60">
        <f>VLOOKUP($A10,'Return Data'!$B$7:$R$2292,12,0)</f>
        <v>-3.3399999999999999E-2</v>
      </c>
      <c r="I10" s="61">
        <f t="shared" si="2"/>
        <v>2</v>
      </c>
      <c r="J10" s="60">
        <f>VLOOKUP($A10,'Return Data'!$B$7:$R$2292,13,0)</f>
        <v>15.596299999999999</v>
      </c>
      <c r="K10" s="61">
        <f t="shared" si="3"/>
        <v>1</v>
      </c>
      <c r="L10" s="60">
        <f>VLOOKUP($A10,'Return Data'!$B$7:$R$2292,17,0)</f>
        <v>33.400399999999998</v>
      </c>
      <c r="M10" s="61">
        <f t="shared" si="4"/>
        <v>3</v>
      </c>
      <c r="N10" s="60">
        <f>VLOOKUP($A10,'Return Data'!$B$7:$R$2292,14,0)</f>
        <v>21.158100000000001</v>
      </c>
      <c r="O10" s="61">
        <f t="shared" si="5"/>
        <v>2</v>
      </c>
      <c r="P10" s="60">
        <f>VLOOKUP($A10,'Return Data'!$B$7:$R$2292,15,0)</f>
        <v>13.428000000000001</v>
      </c>
      <c r="Q10" s="61">
        <f>RANK(P10,P$8:P$21,0)</f>
        <v>1</v>
      </c>
      <c r="R10" s="60">
        <f>VLOOKUP($A10,'Return Data'!$B$7:$R$2292,16,0)</f>
        <v>17.4313</v>
      </c>
      <c r="S10" s="62">
        <f t="shared" si="6"/>
        <v>2</v>
      </c>
    </row>
    <row r="11" spans="1:19" s="63" customFormat="1" x14ac:dyDescent="0.3">
      <c r="A11" s="58" t="s">
        <v>14</v>
      </c>
      <c r="B11" s="59">
        <f>VLOOKUP($A11,'Return Data'!$B$7:$R$2292,3,0)</f>
        <v>44764</v>
      </c>
      <c r="C11" s="60">
        <f>VLOOKUP($A11,'Return Data'!$B$7:$R$2292,4,0)</f>
        <v>15.82</v>
      </c>
      <c r="D11" s="60">
        <f>VLOOKUP($A11,'Return Data'!$B$7:$R$2292,10,0)</f>
        <v>-3.0636999999999999</v>
      </c>
      <c r="E11" s="61">
        <f t="shared" si="0"/>
        <v>8</v>
      </c>
      <c r="F11" s="60">
        <f>VLOOKUP($A11,'Return Data'!$B$7:$R$2292,11,0)</f>
        <v>-5.5522</v>
      </c>
      <c r="G11" s="61">
        <f t="shared" si="1"/>
        <v>10</v>
      </c>
      <c r="H11" s="60">
        <f>VLOOKUP($A11,'Return Data'!$B$7:$R$2292,12,0)</f>
        <v>-6.7766999999999999</v>
      </c>
      <c r="I11" s="61">
        <f t="shared" si="2"/>
        <v>12</v>
      </c>
      <c r="J11" s="60">
        <f>VLOOKUP($A11,'Return Data'!$B$7:$R$2292,13,0)</f>
        <v>4.6295999999999999</v>
      </c>
      <c r="K11" s="61">
        <f t="shared" si="3"/>
        <v>11</v>
      </c>
      <c r="L11" s="60">
        <f>VLOOKUP($A11,'Return Data'!$B$7:$R$2292,17,0)</f>
        <v>27.054500000000001</v>
      </c>
      <c r="M11" s="61">
        <f t="shared" si="4"/>
        <v>10</v>
      </c>
      <c r="N11" s="60">
        <f>VLOOKUP($A11,'Return Data'!$B$7:$R$2292,14,0)</f>
        <v>15.363</v>
      </c>
      <c r="O11" s="61">
        <f t="shared" si="5"/>
        <v>10</v>
      </c>
      <c r="P11" s="60"/>
      <c r="Q11" s="61"/>
      <c r="R11" s="60">
        <f>VLOOKUP($A11,'Return Data'!$B$7:$R$2292,16,0)</f>
        <v>12.4024</v>
      </c>
      <c r="S11" s="62">
        <f t="shared" si="6"/>
        <v>13</v>
      </c>
    </row>
    <row r="12" spans="1:19" s="63" customFormat="1" x14ac:dyDescent="0.3">
      <c r="A12" s="58" t="s">
        <v>15</v>
      </c>
      <c r="B12" s="59">
        <f>VLOOKUP($A12,'Return Data'!$B$7:$R$2292,3,0)</f>
        <v>44764</v>
      </c>
      <c r="C12" s="60">
        <f>VLOOKUP($A12,'Return Data'!$B$7:$R$2292,4,0)</f>
        <v>95.33</v>
      </c>
      <c r="D12" s="60">
        <f>VLOOKUP($A12,'Return Data'!$B$7:$R$2292,10,0)</f>
        <v>-3.8334000000000001</v>
      </c>
      <c r="E12" s="61">
        <f t="shared" si="0"/>
        <v>12</v>
      </c>
      <c r="F12" s="60">
        <f>VLOOKUP($A12,'Return Data'!$B$7:$R$2292,11,0)</f>
        <v>-4.5458999999999996</v>
      </c>
      <c r="G12" s="61">
        <f t="shared" si="1"/>
        <v>7</v>
      </c>
      <c r="H12" s="60">
        <f>VLOOKUP($A12,'Return Data'!$B$7:$R$2292,12,0)</f>
        <v>1.9245000000000001</v>
      </c>
      <c r="I12" s="61">
        <f t="shared" si="2"/>
        <v>1</v>
      </c>
      <c r="J12" s="60">
        <f>VLOOKUP($A12,'Return Data'!$B$7:$R$2292,13,0)</f>
        <v>11.0037</v>
      </c>
      <c r="K12" s="61">
        <f t="shared" si="3"/>
        <v>3</v>
      </c>
      <c r="L12" s="60">
        <f>VLOOKUP($A12,'Return Data'!$B$7:$R$2292,17,0)</f>
        <v>49.575000000000003</v>
      </c>
      <c r="M12" s="61">
        <f t="shared" si="4"/>
        <v>1</v>
      </c>
      <c r="N12" s="60">
        <f>VLOOKUP($A12,'Return Data'!$B$7:$R$2292,14,0)</f>
        <v>24.165700000000001</v>
      </c>
      <c r="O12" s="61">
        <f t="shared" si="5"/>
        <v>1</v>
      </c>
      <c r="P12" s="60">
        <f>VLOOKUP($A12,'Return Data'!$B$7:$R$2292,15,0)</f>
        <v>12.6683</v>
      </c>
      <c r="Q12" s="61">
        <f t="shared" ref="Q12:Q19" si="7">RANK(P12,P$8:P$21,0)</f>
        <v>4</v>
      </c>
      <c r="R12" s="60">
        <f>VLOOKUP($A12,'Return Data'!$B$7:$R$2292,16,0)</f>
        <v>16.639199999999999</v>
      </c>
      <c r="S12" s="62">
        <f t="shared" si="6"/>
        <v>3</v>
      </c>
    </row>
    <row r="13" spans="1:19" s="63" customFormat="1" x14ac:dyDescent="0.3">
      <c r="A13" s="58" t="s">
        <v>16</v>
      </c>
      <c r="B13" s="59">
        <f>VLOOKUP($A13,'Return Data'!$B$7:$R$2292,3,0)</f>
        <v>44764</v>
      </c>
      <c r="C13" s="60">
        <f>VLOOKUP($A13,'Return Data'!$B$7:$R$2292,4,0)</f>
        <v>18.634</v>
      </c>
      <c r="D13" s="60">
        <f>VLOOKUP($A13,'Return Data'!$B$7:$R$2292,10,0)</f>
        <v>-1.1752</v>
      </c>
      <c r="E13" s="61">
        <f t="shared" si="0"/>
        <v>4</v>
      </c>
      <c r="F13" s="60">
        <f>VLOOKUP($A13,'Return Data'!$B$7:$R$2292,11,0)</f>
        <v>-4.9451000000000001</v>
      </c>
      <c r="G13" s="61">
        <f t="shared" si="1"/>
        <v>9</v>
      </c>
      <c r="H13" s="60">
        <f>VLOOKUP($A13,'Return Data'!$B$7:$R$2292,12,0)</f>
        <v>-6.3175999999999997</v>
      </c>
      <c r="I13" s="61">
        <f t="shared" si="2"/>
        <v>10</v>
      </c>
      <c r="J13" s="60">
        <f>VLOOKUP($A13,'Return Data'!$B$7:$R$2292,13,0)</f>
        <v>5.2874999999999996</v>
      </c>
      <c r="K13" s="61">
        <f t="shared" si="3"/>
        <v>9</v>
      </c>
      <c r="L13" s="60">
        <f>VLOOKUP($A13,'Return Data'!$B$7:$R$2292,17,0)</f>
        <v>26.145800000000001</v>
      </c>
      <c r="M13" s="61">
        <f t="shared" si="4"/>
        <v>13</v>
      </c>
      <c r="N13" s="60">
        <f>VLOOKUP($A13,'Return Data'!$B$7:$R$2292,14,0)</f>
        <v>16.0381</v>
      </c>
      <c r="O13" s="61">
        <f t="shared" si="5"/>
        <v>8</v>
      </c>
      <c r="P13" s="60">
        <f>VLOOKUP($A13,'Return Data'!$B$7:$R$2292,15,0)</f>
        <v>6.1490999999999998</v>
      </c>
      <c r="Q13" s="61">
        <f t="shared" si="7"/>
        <v>11</v>
      </c>
      <c r="R13" s="60">
        <f>VLOOKUP($A13,'Return Data'!$B$7:$R$2292,16,0)</f>
        <v>9.4731000000000005</v>
      </c>
      <c r="S13" s="62">
        <f t="shared" si="6"/>
        <v>14</v>
      </c>
    </row>
    <row r="14" spans="1:19" s="63" customFormat="1" x14ac:dyDescent="0.3">
      <c r="A14" s="58" t="s">
        <v>17</v>
      </c>
      <c r="B14" s="59">
        <f>VLOOKUP($A14,'Return Data'!$B$7:$R$2292,3,0)</f>
        <v>44764</v>
      </c>
      <c r="C14" s="60">
        <f>VLOOKUP($A14,'Return Data'!$B$7:$R$2292,4,0)</f>
        <v>52.854399999999998</v>
      </c>
      <c r="D14" s="60">
        <f>VLOOKUP($A14,'Return Data'!$B$7:$R$2292,10,0)</f>
        <v>-1.9220999999999999</v>
      </c>
      <c r="E14" s="61">
        <f t="shared" si="0"/>
        <v>7</v>
      </c>
      <c r="F14" s="60">
        <f>VLOOKUP($A14,'Return Data'!$B$7:$R$2292,11,0)</f>
        <v>-7.0970000000000004</v>
      </c>
      <c r="G14" s="61">
        <f t="shared" si="1"/>
        <v>13</v>
      </c>
      <c r="H14" s="60">
        <f>VLOOKUP($A14,'Return Data'!$B$7:$R$2292,12,0)</f>
        <v>-6.9622000000000002</v>
      </c>
      <c r="I14" s="61">
        <f t="shared" si="2"/>
        <v>13</v>
      </c>
      <c r="J14" s="60">
        <f>VLOOKUP($A14,'Return Data'!$B$7:$R$2292,13,0)</f>
        <v>3.8346</v>
      </c>
      <c r="K14" s="61">
        <f t="shared" si="3"/>
        <v>12</v>
      </c>
      <c r="L14" s="60">
        <f>VLOOKUP($A14,'Return Data'!$B$7:$R$2292,17,0)</f>
        <v>27.273900000000001</v>
      </c>
      <c r="M14" s="61">
        <f t="shared" si="4"/>
        <v>9</v>
      </c>
      <c r="N14" s="60">
        <f>VLOOKUP($A14,'Return Data'!$B$7:$R$2292,14,0)</f>
        <v>17.869800000000001</v>
      </c>
      <c r="O14" s="61">
        <f t="shared" si="5"/>
        <v>6</v>
      </c>
      <c r="P14" s="60">
        <f>VLOOKUP($A14,'Return Data'!$B$7:$R$2292,15,0)</f>
        <v>10.4765</v>
      </c>
      <c r="Q14" s="61">
        <f t="shared" si="7"/>
        <v>6</v>
      </c>
      <c r="R14" s="60">
        <f>VLOOKUP($A14,'Return Data'!$B$7:$R$2292,16,0)</f>
        <v>14.501099999999999</v>
      </c>
      <c r="S14" s="62">
        <f t="shared" si="6"/>
        <v>9</v>
      </c>
    </row>
    <row r="15" spans="1:19" s="63" customFormat="1" x14ac:dyDescent="0.3">
      <c r="A15" s="58" t="s">
        <v>18</v>
      </c>
      <c r="B15" s="59">
        <f>VLOOKUP($A15,'Return Data'!$B$7:$R$2292,3,0)</f>
        <v>44764</v>
      </c>
      <c r="C15" s="60">
        <f>VLOOKUP($A15,'Return Data'!$B$7:$R$2292,4,0)</f>
        <v>59.392000000000003</v>
      </c>
      <c r="D15" s="60">
        <f>VLOOKUP($A15,'Return Data'!$B$7:$R$2292,10,0)</f>
        <v>-4.3437999999999999</v>
      </c>
      <c r="E15" s="61">
        <f t="shared" si="0"/>
        <v>13</v>
      </c>
      <c r="F15" s="60">
        <f>VLOOKUP($A15,'Return Data'!$B$7:$R$2292,11,0)</f>
        <v>-6.9076000000000004</v>
      </c>
      <c r="G15" s="61">
        <f t="shared" si="1"/>
        <v>12</v>
      </c>
      <c r="H15" s="60">
        <f>VLOOKUP($A15,'Return Data'!$B$7:$R$2292,12,0)</f>
        <v>-6.1692999999999998</v>
      </c>
      <c r="I15" s="61">
        <f t="shared" si="2"/>
        <v>9</v>
      </c>
      <c r="J15" s="60">
        <f>VLOOKUP($A15,'Return Data'!$B$7:$R$2292,13,0)</f>
        <v>5.4115000000000002</v>
      </c>
      <c r="K15" s="61">
        <f t="shared" si="3"/>
        <v>8</v>
      </c>
      <c r="L15" s="60">
        <f>VLOOKUP($A15,'Return Data'!$B$7:$R$2292,17,0)</f>
        <v>30.641300000000001</v>
      </c>
      <c r="M15" s="61">
        <f t="shared" si="4"/>
        <v>6</v>
      </c>
      <c r="N15" s="60">
        <f>VLOOKUP($A15,'Return Data'!$B$7:$R$2292,14,0)</f>
        <v>17.542899999999999</v>
      </c>
      <c r="O15" s="61">
        <f t="shared" si="5"/>
        <v>7</v>
      </c>
      <c r="P15" s="60">
        <f>VLOOKUP($A15,'Return Data'!$B$7:$R$2292,15,0)</f>
        <v>10.0451</v>
      </c>
      <c r="Q15" s="61">
        <f t="shared" si="7"/>
        <v>8</v>
      </c>
      <c r="R15" s="60">
        <f>VLOOKUP($A15,'Return Data'!$B$7:$R$2292,16,0)</f>
        <v>17.927600000000002</v>
      </c>
      <c r="S15" s="62">
        <f t="shared" si="6"/>
        <v>1</v>
      </c>
    </row>
    <row r="16" spans="1:19" s="63" customFormat="1" x14ac:dyDescent="0.3">
      <c r="A16" s="58" t="s">
        <v>19</v>
      </c>
      <c r="B16" s="59">
        <f>VLOOKUP($A16,'Return Data'!$B$7:$R$2292,3,0)</f>
        <v>44764</v>
      </c>
      <c r="C16" s="60">
        <f>VLOOKUP($A16,'Return Data'!$B$7:$R$2292,4,0)</f>
        <v>127.00190000000001</v>
      </c>
      <c r="D16" s="60">
        <f>VLOOKUP($A16,'Return Data'!$B$7:$R$2292,10,0)</f>
        <v>-3.1966999999999999</v>
      </c>
      <c r="E16" s="61">
        <f t="shared" si="0"/>
        <v>9</v>
      </c>
      <c r="F16" s="60">
        <f>VLOOKUP($A16,'Return Data'!$B$7:$R$2292,11,0)</f>
        <v>-4.7526000000000002</v>
      </c>
      <c r="G16" s="61">
        <f t="shared" si="1"/>
        <v>8</v>
      </c>
      <c r="H16" s="60">
        <f>VLOOKUP($A16,'Return Data'!$B$7:$R$2292,12,0)</f>
        <v>-5.3627000000000002</v>
      </c>
      <c r="I16" s="61">
        <f t="shared" si="2"/>
        <v>8</v>
      </c>
      <c r="J16" s="60">
        <f>VLOOKUP($A16,'Return Data'!$B$7:$R$2292,13,0)</f>
        <v>5.5431999999999997</v>
      </c>
      <c r="K16" s="61">
        <f t="shared" si="3"/>
        <v>7</v>
      </c>
      <c r="L16" s="60">
        <f>VLOOKUP($A16,'Return Data'!$B$7:$R$2292,17,0)</f>
        <v>32.439100000000003</v>
      </c>
      <c r="M16" s="61">
        <f t="shared" si="4"/>
        <v>4</v>
      </c>
      <c r="N16" s="60">
        <f>VLOOKUP($A16,'Return Data'!$B$7:$R$2292,14,0)</f>
        <v>18.9938</v>
      </c>
      <c r="O16" s="61">
        <f t="shared" si="5"/>
        <v>4</v>
      </c>
      <c r="P16" s="60">
        <f>VLOOKUP($A16,'Return Data'!$B$7:$R$2292,15,0)</f>
        <v>12.829599999999999</v>
      </c>
      <c r="Q16" s="61">
        <f t="shared" si="7"/>
        <v>3</v>
      </c>
      <c r="R16" s="60">
        <f>VLOOKUP($A16,'Return Data'!$B$7:$R$2292,16,0)</f>
        <v>14.667</v>
      </c>
      <c r="S16" s="62">
        <f t="shared" si="6"/>
        <v>8</v>
      </c>
    </row>
    <row r="17" spans="1:21" s="63" customFormat="1" x14ac:dyDescent="0.3">
      <c r="A17" s="58" t="s">
        <v>20</v>
      </c>
      <c r="B17" s="59">
        <f>VLOOKUP($A17,'Return Data'!$B$7:$R$2292,3,0)</f>
        <v>44764</v>
      </c>
      <c r="C17" s="60">
        <f>VLOOKUP($A17,'Return Data'!$B$7:$R$2292,4,0)</f>
        <v>75.989999999999995</v>
      </c>
      <c r="D17" s="60">
        <f>VLOOKUP($A17,'Return Data'!$B$7:$R$2292,10,0)</f>
        <v>0.56910000000000005</v>
      </c>
      <c r="E17" s="61">
        <f t="shared" si="0"/>
        <v>1</v>
      </c>
      <c r="F17" s="60">
        <f>VLOOKUP($A17,'Return Data'!$B$7:$R$2292,11,0)</f>
        <v>-1.6311</v>
      </c>
      <c r="G17" s="61">
        <f t="shared" si="1"/>
        <v>3</v>
      </c>
      <c r="H17" s="60">
        <f>VLOOKUP($A17,'Return Data'!$B$7:$R$2292,12,0)</f>
        <v>-5.0244</v>
      </c>
      <c r="I17" s="61">
        <f t="shared" si="2"/>
        <v>7</v>
      </c>
      <c r="J17" s="60">
        <f>VLOOKUP($A17,'Return Data'!$B$7:$R$2292,13,0)</f>
        <v>2.9674999999999998</v>
      </c>
      <c r="K17" s="61">
        <f t="shared" si="3"/>
        <v>13</v>
      </c>
      <c r="L17" s="60">
        <f>VLOOKUP($A17,'Return Data'!$B$7:$R$2292,17,0)</f>
        <v>26.790099999999999</v>
      </c>
      <c r="M17" s="61">
        <f t="shared" si="4"/>
        <v>11</v>
      </c>
      <c r="N17" s="60">
        <f>VLOOKUP($A17,'Return Data'!$B$7:$R$2292,14,0)</f>
        <v>12.2226</v>
      </c>
      <c r="O17" s="61">
        <f t="shared" si="5"/>
        <v>13</v>
      </c>
      <c r="P17" s="60">
        <f>VLOOKUP($A17,'Return Data'!$B$7:$R$2292,15,0)</f>
        <v>8.3521999999999998</v>
      </c>
      <c r="Q17" s="61">
        <f t="shared" si="7"/>
        <v>10</v>
      </c>
      <c r="R17" s="60">
        <f>VLOOKUP($A17,'Return Data'!$B$7:$R$2292,16,0)</f>
        <v>13.188800000000001</v>
      </c>
      <c r="S17" s="62">
        <f t="shared" si="6"/>
        <v>11</v>
      </c>
    </row>
    <row r="18" spans="1:21" s="63" customFormat="1" x14ac:dyDescent="0.3">
      <c r="A18" s="58" t="s">
        <v>21</v>
      </c>
      <c r="B18" s="59">
        <f>VLOOKUP($A18,'Return Data'!$B$7:$R$2292,3,0)</f>
        <v>44764</v>
      </c>
      <c r="C18" s="60">
        <f>VLOOKUP($A18,'Return Data'!$B$7:$R$2292,4,0)</f>
        <v>210.5462</v>
      </c>
      <c r="D18" s="60">
        <f>VLOOKUP($A18,'Return Data'!$B$7:$R$2292,10,0)</f>
        <v>-1.2781</v>
      </c>
      <c r="E18" s="61">
        <f t="shared" si="0"/>
        <v>5</v>
      </c>
      <c r="F18" s="60">
        <f>VLOOKUP($A18,'Return Data'!$B$7:$R$2292,11,0)</f>
        <v>-3.0146000000000002</v>
      </c>
      <c r="G18" s="61">
        <f t="shared" si="1"/>
        <v>4</v>
      </c>
      <c r="H18" s="60">
        <f>VLOOKUP($A18,'Return Data'!$B$7:$R$2292,12,0)</f>
        <v>-4.8666999999999998</v>
      </c>
      <c r="I18" s="61">
        <f t="shared" si="2"/>
        <v>6</v>
      </c>
      <c r="J18" s="60">
        <f>VLOOKUP($A18,'Return Data'!$B$7:$R$2292,13,0)</f>
        <v>9.1694999999999993</v>
      </c>
      <c r="K18" s="61">
        <f t="shared" si="3"/>
        <v>4</v>
      </c>
      <c r="L18" s="60">
        <f>VLOOKUP($A18,'Return Data'!$B$7:$R$2292,17,0)</f>
        <v>23.177099999999999</v>
      </c>
      <c r="M18" s="61">
        <f t="shared" si="4"/>
        <v>14</v>
      </c>
      <c r="N18" s="60">
        <f>VLOOKUP($A18,'Return Data'!$B$7:$R$2292,14,0)</f>
        <v>15.7051</v>
      </c>
      <c r="O18" s="61">
        <f t="shared" si="5"/>
        <v>9</v>
      </c>
      <c r="P18" s="60">
        <f>VLOOKUP($A18,'Return Data'!$B$7:$R$2292,15,0)</f>
        <v>9.9667999999999992</v>
      </c>
      <c r="Q18" s="61">
        <f t="shared" si="7"/>
        <v>9</v>
      </c>
      <c r="R18" s="60">
        <f>VLOOKUP($A18,'Return Data'!$B$7:$R$2292,16,0)</f>
        <v>16.053899999999999</v>
      </c>
      <c r="S18" s="62">
        <f t="shared" si="6"/>
        <v>4</v>
      </c>
    </row>
    <row r="19" spans="1:21" s="63" customFormat="1" x14ac:dyDescent="0.3">
      <c r="A19" s="58" t="s">
        <v>24</v>
      </c>
      <c r="B19" s="59">
        <f>VLOOKUP($A19,'Return Data'!$B$7:$R$2292,3,0)</f>
        <v>44764</v>
      </c>
      <c r="C19" s="60">
        <f>VLOOKUP($A19,'Return Data'!$B$7:$R$2292,4,0)</f>
        <v>434.17750000000001</v>
      </c>
      <c r="D19" s="60">
        <f>VLOOKUP($A19,'Return Data'!$B$7:$R$2292,10,0)</f>
        <v>-1.7585</v>
      </c>
      <c r="E19" s="61">
        <f t="shared" si="0"/>
        <v>6</v>
      </c>
      <c r="F19" s="60">
        <f>VLOOKUP($A19,'Return Data'!$B$7:$R$2292,11,0)</f>
        <v>-0.31940000000000002</v>
      </c>
      <c r="G19" s="61">
        <f t="shared" si="1"/>
        <v>2</v>
      </c>
      <c r="H19" s="60">
        <f>VLOOKUP($A19,'Return Data'!$B$7:$R$2292,12,0)</f>
        <v>-1.5533999999999999</v>
      </c>
      <c r="I19" s="61">
        <f t="shared" si="2"/>
        <v>3</v>
      </c>
      <c r="J19" s="60">
        <f>VLOOKUP($A19,'Return Data'!$B$7:$R$2292,13,0)</f>
        <v>13.4551</v>
      </c>
      <c r="K19" s="61">
        <f t="shared" si="3"/>
        <v>2</v>
      </c>
      <c r="L19" s="60">
        <f>VLOOKUP($A19,'Return Data'!$B$7:$R$2292,17,0)</f>
        <v>40.772799999999997</v>
      </c>
      <c r="M19" s="61">
        <f t="shared" si="4"/>
        <v>2</v>
      </c>
      <c r="N19" s="60">
        <f>VLOOKUP($A19,'Return Data'!$B$7:$R$2292,14,0)</f>
        <v>20.226600000000001</v>
      </c>
      <c r="O19" s="61">
        <f t="shared" si="5"/>
        <v>3</v>
      </c>
      <c r="P19" s="60">
        <f>VLOOKUP($A19,'Return Data'!$B$7:$R$2292,15,0)</f>
        <v>10.5991</v>
      </c>
      <c r="Q19" s="61">
        <f t="shared" si="7"/>
        <v>5</v>
      </c>
      <c r="R19" s="60">
        <f>VLOOKUP($A19,'Return Data'!$B$7:$R$2292,16,0)</f>
        <v>13.824400000000001</v>
      </c>
      <c r="S19" s="62">
        <f t="shared" si="6"/>
        <v>10</v>
      </c>
    </row>
    <row r="20" spans="1:21" s="63" customFormat="1" x14ac:dyDescent="0.3">
      <c r="A20" s="58" t="s">
        <v>25</v>
      </c>
      <c r="B20" s="59">
        <f>VLOOKUP($A20,'Return Data'!$B$7:$R$2292,3,0)</f>
        <v>44764</v>
      </c>
      <c r="C20" s="60">
        <f>VLOOKUP($A20,'Return Data'!$B$7:$R$2292,4,0)</f>
        <v>16.84</v>
      </c>
      <c r="D20" s="60">
        <f>VLOOKUP($A20,'Return Data'!$B$7:$R$2292,10,0)</f>
        <v>-1.1737</v>
      </c>
      <c r="E20" s="61">
        <f t="shared" si="0"/>
        <v>3</v>
      </c>
      <c r="F20" s="60">
        <f>VLOOKUP($A20,'Return Data'!$B$7:$R$2292,11,0)</f>
        <v>-3.1627000000000001</v>
      </c>
      <c r="G20" s="61">
        <f t="shared" si="1"/>
        <v>5</v>
      </c>
      <c r="H20" s="60">
        <f>VLOOKUP($A20,'Return Data'!$B$7:$R$2292,12,0)</f>
        <v>-4.7511000000000001</v>
      </c>
      <c r="I20" s="61">
        <f t="shared" si="2"/>
        <v>4</v>
      </c>
      <c r="J20" s="60">
        <f>VLOOKUP($A20,'Return Data'!$B$7:$R$2292,13,0)</f>
        <v>8.4352999999999998</v>
      </c>
      <c r="K20" s="61">
        <f t="shared" si="3"/>
        <v>5</v>
      </c>
      <c r="L20" s="60">
        <f>VLOOKUP($A20,'Return Data'!$B$7:$R$2292,17,0)</f>
        <v>26.702000000000002</v>
      </c>
      <c r="M20" s="61">
        <f t="shared" si="4"/>
        <v>12</v>
      </c>
      <c r="N20" s="60"/>
      <c r="O20" s="61"/>
      <c r="P20" s="60"/>
      <c r="Q20" s="61"/>
      <c r="R20" s="60">
        <f>VLOOKUP($A20,'Return Data'!$B$7:$R$2292,16,0)</f>
        <v>15.438499999999999</v>
      </c>
      <c r="S20" s="62">
        <f t="shared" si="6"/>
        <v>6</v>
      </c>
    </row>
    <row r="21" spans="1:21" s="63" customFormat="1" x14ac:dyDescent="0.3">
      <c r="A21" s="58" t="s">
        <v>26</v>
      </c>
      <c r="B21" s="59">
        <f>VLOOKUP($A21,'Return Data'!$B$7:$R$2292,3,0)</f>
        <v>44764</v>
      </c>
      <c r="C21" s="60">
        <f>VLOOKUP($A21,'Return Data'!$B$7:$R$2292,4,0)</f>
        <v>104.0254</v>
      </c>
      <c r="D21" s="60">
        <f>VLOOKUP($A21,'Return Data'!$B$7:$R$2292,10,0)</f>
        <v>-2.3999999999999998E-3</v>
      </c>
      <c r="E21" s="61">
        <f t="shared" si="0"/>
        <v>2</v>
      </c>
      <c r="F21" s="60">
        <f>VLOOKUP($A21,'Return Data'!$B$7:$R$2292,11,0)</f>
        <v>-3.7511000000000001</v>
      </c>
      <c r="G21" s="61">
        <f t="shared" si="1"/>
        <v>6</v>
      </c>
      <c r="H21" s="60">
        <f>VLOOKUP($A21,'Return Data'!$B$7:$R$2292,12,0)</f>
        <v>-4.7983000000000002</v>
      </c>
      <c r="I21" s="61">
        <f t="shared" si="2"/>
        <v>5</v>
      </c>
      <c r="J21" s="60">
        <f>VLOOKUP($A21,'Return Data'!$B$7:$R$2292,13,0)</f>
        <v>5.2055999999999996</v>
      </c>
      <c r="K21" s="61">
        <f t="shared" si="3"/>
        <v>10</v>
      </c>
      <c r="L21" s="60">
        <f>VLOOKUP($A21,'Return Data'!$B$7:$R$2292,17,0)</f>
        <v>27.416599999999999</v>
      </c>
      <c r="M21" s="61">
        <f t="shared" si="4"/>
        <v>8</v>
      </c>
      <c r="N21" s="60">
        <f>VLOOKUP($A21,'Return Data'!$B$7:$R$2292,14,0)</f>
        <v>18.759899999999998</v>
      </c>
      <c r="O21" s="61">
        <f>RANK(N21,N$8:N$21,0)</f>
        <v>5</v>
      </c>
      <c r="P21" s="60">
        <f>VLOOKUP($A21,'Return Data'!$B$7:$R$2292,15,0)</f>
        <v>12.982200000000001</v>
      </c>
      <c r="Q21" s="61">
        <f>RANK(P21,P$8:P$21,0)</f>
        <v>2</v>
      </c>
      <c r="R21" s="60">
        <f>VLOOKUP($A21,'Return Data'!$B$7:$R$2292,16,0)</f>
        <v>12.9971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-2.5270714285714289</v>
      </c>
      <c r="E23" s="69"/>
      <c r="F23" s="70">
        <f>AVERAGE(F8:F21)</f>
        <v>-4.1825285714285725</v>
      </c>
      <c r="G23" s="69"/>
      <c r="H23" s="70">
        <f>AVERAGE(H8:H21)</f>
        <v>-4.6609071428571429</v>
      </c>
      <c r="I23" s="69"/>
      <c r="J23" s="70">
        <f>AVERAGE(J8:J21)</f>
        <v>6.8853571428571438</v>
      </c>
      <c r="K23" s="69"/>
      <c r="L23" s="70">
        <f>AVERAGE(L8:L21)</f>
        <v>30.791100000000004</v>
      </c>
      <c r="M23" s="69"/>
      <c r="N23" s="70">
        <f>AVERAGE(N8:N21)</f>
        <v>17.48594615384615</v>
      </c>
      <c r="O23" s="69"/>
      <c r="P23" s="70">
        <f>AVERAGE(P8:P21)</f>
        <v>10.306225</v>
      </c>
      <c r="Q23" s="69"/>
      <c r="R23" s="70">
        <f>AVERAGE(R8:R21)</f>
        <v>14.677542857142855</v>
      </c>
      <c r="S23" s="71"/>
    </row>
    <row r="24" spans="1:21" s="63" customFormat="1" x14ac:dyDescent="0.3">
      <c r="A24" s="68" t="s">
        <v>28</v>
      </c>
      <c r="B24" s="69"/>
      <c r="C24" s="69"/>
      <c r="D24" s="70">
        <f>MIN(D8:D21)</f>
        <v>-6.8414000000000001</v>
      </c>
      <c r="E24" s="69"/>
      <c r="F24" s="70">
        <f>MIN(F8:F21)</f>
        <v>-7.3144999999999998</v>
      </c>
      <c r="G24" s="69"/>
      <c r="H24" s="70">
        <f>MIN(H8:H21)</f>
        <v>-7.9467999999999996</v>
      </c>
      <c r="I24" s="69"/>
      <c r="J24" s="70">
        <f>MIN(J8:J21)</f>
        <v>0.21820000000000001</v>
      </c>
      <c r="K24" s="69"/>
      <c r="L24" s="70">
        <f>MIN(L8:L21)</f>
        <v>23.177099999999999</v>
      </c>
      <c r="M24" s="69"/>
      <c r="N24" s="70">
        <f>MIN(N8:N21)</f>
        <v>12.2226</v>
      </c>
      <c r="O24" s="69"/>
      <c r="P24" s="70">
        <f>MIN(P8:P21)</f>
        <v>5.7723000000000004</v>
      </c>
      <c r="Q24" s="69"/>
      <c r="R24" s="70">
        <f>MIN(R8:R21)</f>
        <v>9.4731000000000005</v>
      </c>
      <c r="S24" s="71"/>
    </row>
    <row r="25" spans="1:21" s="63" customFormat="1" ht="15" thickBot="1" x14ac:dyDescent="0.35">
      <c r="A25" s="72" t="s">
        <v>29</v>
      </c>
      <c r="B25" s="73"/>
      <c r="C25" s="73"/>
      <c r="D25" s="74">
        <f>MAX(D8:D21)</f>
        <v>0.56910000000000005</v>
      </c>
      <c r="E25" s="73"/>
      <c r="F25" s="74">
        <f>MAX(F8:F21)</f>
        <v>0.48820000000000002</v>
      </c>
      <c r="G25" s="73"/>
      <c r="H25" s="74">
        <f>MAX(H8:H21)</f>
        <v>1.9245000000000001</v>
      </c>
      <c r="I25" s="73"/>
      <c r="J25" s="74">
        <f>MAX(J8:J21)</f>
        <v>15.596299999999999</v>
      </c>
      <c r="K25" s="73"/>
      <c r="L25" s="74">
        <f>MAX(L8:L21)</f>
        <v>49.575000000000003</v>
      </c>
      <c r="M25" s="73"/>
      <c r="N25" s="74">
        <f>MAX(N8:N21)</f>
        <v>24.165700000000001</v>
      </c>
      <c r="O25" s="73"/>
      <c r="P25" s="74">
        <f>MAX(P8:P21)</f>
        <v>13.428000000000001</v>
      </c>
      <c r="Q25" s="73"/>
      <c r="R25" s="74">
        <f>MAX(R8:R21)</f>
        <v>17.927600000000002</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44764</v>
      </c>
      <c r="C8" s="60">
        <f>VLOOKUP($A8,'Return Data'!$B$7:$R$2292,4,0)</f>
        <v>260.2</v>
      </c>
      <c r="D8" s="60">
        <f>VLOOKUP($A8,'Return Data'!$B$7:$R$2292,10,0)</f>
        <v>-4.1444000000000001</v>
      </c>
      <c r="E8" s="61">
        <f t="shared" ref="E8:E14" si="0">RANK(D8,D$8:D$14,0)</f>
        <v>5</v>
      </c>
      <c r="F8" s="60">
        <f>VLOOKUP($A8,'Return Data'!$B$7:$R$2292,11,0)</f>
        <v>-4.1020000000000003</v>
      </c>
      <c r="G8" s="61">
        <f t="shared" ref="G8:G14" si="1">RANK(F8,F$8:F$14,0)</f>
        <v>4</v>
      </c>
      <c r="H8" s="60">
        <f>VLOOKUP($A8,'Return Data'!$B$7:$R$2292,12,0)</f>
        <v>-5.0156999999999998</v>
      </c>
      <c r="I8" s="61">
        <f t="shared" ref="I8:I14" si="2">RANK(H8,H$8:H$14,0)</f>
        <v>5</v>
      </c>
      <c r="J8" s="60">
        <f>VLOOKUP($A8,'Return Data'!$B$7:$R$2292,13,0)</f>
        <v>2.1554000000000002</v>
      </c>
      <c r="K8" s="61">
        <f t="shared" ref="K8:K14" si="3">RANK(J8,J$8:J$14,0)</f>
        <v>6</v>
      </c>
      <c r="L8" s="60">
        <f>VLOOKUP($A8,'Return Data'!$B$7:$R$2292,17,0)</f>
        <v>25.619299999999999</v>
      </c>
      <c r="M8" s="61">
        <f>RANK(L8,L$8:L$14,0)</f>
        <v>4</v>
      </c>
      <c r="N8" s="60">
        <f>VLOOKUP($A8,'Return Data'!$B$7:$R$2292,14,0)</f>
        <v>17.943899999999999</v>
      </c>
      <c r="O8" s="61">
        <f>RANK(N8,N$8:N$14,0)</f>
        <v>5</v>
      </c>
      <c r="P8" s="60">
        <f>VLOOKUP($A8,'Return Data'!$B$7:$R$2292,15,0)</f>
        <v>7.8220999999999998</v>
      </c>
      <c r="Q8" s="61">
        <f>RANK(P8,P$8:P$14,0)</f>
        <v>5</v>
      </c>
      <c r="R8" s="60">
        <f>VLOOKUP($A8,'Return Data'!$B$7:$R$2292,16,0)</f>
        <v>11.0589</v>
      </c>
      <c r="S8" s="62">
        <f t="shared" ref="S8:S14" si="4">RANK(R8,R$8:R$14,0)</f>
        <v>7</v>
      </c>
    </row>
    <row r="9" spans="1:20" x14ac:dyDescent="0.3">
      <c r="A9" s="58" t="s">
        <v>1736</v>
      </c>
      <c r="B9" s="59">
        <f>VLOOKUP($A9,'Return Data'!$B$7:$R$2292,3,0)</f>
        <v>44764</v>
      </c>
      <c r="C9" s="60">
        <f>VLOOKUP($A9,'Return Data'!$B$7:$R$2292,4,0)</f>
        <v>14.403</v>
      </c>
      <c r="D9" s="60">
        <f>VLOOKUP($A9,'Return Data'!$B$7:$R$2292,10,0)</f>
        <v>-2.0470999999999999</v>
      </c>
      <c r="E9" s="61">
        <f t="shared" si="0"/>
        <v>2</v>
      </c>
      <c r="F9" s="60">
        <f>VLOOKUP($A9,'Return Data'!$B$7:$R$2292,11,0)</f>
        <v>-2.2530999999999999</v>
      </c>
      <c r="G9" s="61">
        <f t="shared" si="1"/>
        <v>3</v>
      </c>
      <c r="H9" s="60">
        <f>VLOOKUP($A9,'Return Data'!$B$7:$R$2292,12,0)</f>
        <v>-0.8468</v>
      </c>
      <c r="I9" s="61">
        <f t="shared" si="2"/>
        <v>3</v>
      </c>
      <c r="J9" s="60">
        <f>VLOOKUP($A9,'Return Data'!$B$7:$R$2292,13,0)</f>
        <v>13.5883</v>
      </c>
      <c r="K9" s="61">
        <f t="shared" si="3"/>
        <v>2</v>
      </c>
      <c r="L9" s="60"/>
      <c r="M9" s="61"/>
      <c r="N9" s="60"/>
      <c r="O9" s="61"/>
      <c r="P9" s="60"/>
      <c r="Q9" s="61"/>
      <c r="R9" s="60">
        <f>VLOOKUP($A9,'Return Data'!$B$7:$R$2292,16,0)</f>
        <v>25.7606</v>
      </c>
      <c r="S9" s="62">
        <f t="shared" si="4"/>
        <v>1</v>
      </c>
    </row>
    <row r="10" spans="1:20" x14ac:dyDescent="0.3">
      <c r="A10" s="58" t="s">
        <v>740</v>
      </c>
      <c r="B10" s="59">
        <f>VLOOKUP($A10,'Return Data'!$B$7:$R$2292,3,0)</f>
        <v>44764</v>
      </c>
      <c r="C10" s="60">
        <f>VLOOKUP($A10,'Return Data'!$B$7:$R$2292,4,0)</f>
        <v>28.36</v>
      </c>
      <c r="D10" s="60">
        <f>VLOOKUP($A10,'Return Data'!$B$7:$R$2292,10,0)</f>
        <v>-2.7768000000000002</v>
      </c>
      <c r="E10" s="61">
        <f t="shared" si="0"/>
        <v>4</v>
      </c>
      <c r="F10" s="60">
        <f>VLOOKUP($A10,'Return Data'!$B$7:$R$2292,11,0)</f>
        <v>-1.5278</v>
      </c>
      <c r="G10" s="61">
        <f t="shared" si="1"/>
        <v>2</v>
      </c>
      <c r="H10" s="60">
        <f>VLOOKUP($A10,'Return Data'!$B$7:$R$2292,12,0)</f>
        <v>-0.56100000000000005</v>
      </c>
      <c r="I10" s="61">
        <f t="shared" si="2"/>
        <v>2</v>
      </c>
      <c r="J10" s="60">
        <f>VLOOKUP($A10,'Return Data'!$B$7:$R$2292,13,0)</f>
        <v>15.472300000000001</v>
      </c>
      <c r="K10" s="61">
        <f t="shared" si="3"/>
        <v>1</v>
      </c>
      <c r="L10" s="60">
        <f>VLOOKUP($A10,'Return Data'!$B$7:$R$2292,17,0)</f>
        <v>36.414499999999997</v>
      </c>
      <c r="M10" s="61">
        <f>RANK(L10,L$8:L$14,0)</f>
        <v>2</v>
      </c>
      <c r="N10" s="60">
        <f>VLOOKUP($A10,'Return Data'!$B$7:$R$2292,14,0)</f>
        <v>19.7666</v>
      </c>
      <c r="O10" s="61">
        <f>RANK(N10,N$8:N$14,0)</f>
        <v>2</v>
      </c>
      <c r="P10" s="60">
        <f>VLOOKUP($A10,'Return Data'!$B$7:$R$2292,15,0)</f>
        <v>10.0002</v>
      </c>
      <c r="Q10" s="61">
        <f>RANK(P10,P$8:P$14,0)</f>
        <v>4</v>
      </c>
      <c r="R10" s="60">
        <f>VLOOKUP($A10,'Return Data'!$B$7:$R$2292,16,0)</f>
        <v>13.5748</v>
      </c>
      <c r="S10" s="62">
        <f t="shared" si="4"/>
        <v>4</v>
      </c>
    </row>
    <row r="11" spans="1:20" x14ac:dyDescent="0.3">
      <c r="A11" s="58" t="s">
        <v>741</v>
      </c>
      <c r="B11" s="59">
        <f>VLOOKUP($A11,'Return Data'!$B$7:$R$2292,3,0)</f>
        <v>44764</v>
      </c>
      <c r="C11" s="60">
        <f>VLOOKUP($A11,'Return Data'!$B$7:$R$2292,4,0)</f>
        <v>17.04</v>
      </c>
      <c r="D11" s="60">
        <f>VLOOKUP($A11,'Return Data'!$B$7:$R$2292,10,0)</f>
        <v>-4.6980000000000004</v>
      </c>
      <c r="E11" s="61">
        <f t="shared" si="0"/>
        <v>6</v>
      </c>
      <c r="F11" s="60">
        <f>VLOOKUP($A11,'Return Data'!$B$7:$R$2292,11,0)</f>
        <v>-6.6813000000000002</v>
      </c>
      <c r="G11" s="61">
        <f t="shared" si="1"/>
        <v>7</v>
      </c>
      <c r="H11" s="60">
        <f>VLOOKUP($A11,'Return Data'!$B$7:$R$2292,12,0)</f>
        <v>-5.5431999999999997</v>
      </c>
      <c r="I11" s="61">
        <f t="shared" si="2"/>
        <v>6</v>
      </c>
      <c r="J11" s="60">
        <f>VLOOKUP($A11,'Return Data'!$B$7:$R$2292,13,0)</f>
        <v>5.2502000000000004</v>
      </c>
      <c r="K11" s="61">
        <f t="shared" si="3"/>
        <v>4</v>
      </c>
      <c r="L11" s="60">
        <f>VLOOKUP($A11,'Return Data'!$B$7:$R$2292,17,0)</f>
        <v>23.844799999999999</v>
      </c>
      <c r="M11" s="61">
        <f>RANK(L11,L$8:L$14,0)</f>
        <v>6</v>
      </c>
      <c r="N11" s="60">
        <f>VLOOKUP($A11,'Return Data'!$B$7:$R$2292,14,0)</f>
        <v>19.184799999999999</v>
      </c>
      <c r="O11" s="61">
        <f>RANK(N11,N$8:N$14,0)</f>
        <v>3</v>
      </c>
      <c r="P11" s="60"/>
      <c r="Q11" s="61"/>
      <c r="R11" s="60">
        <f>VLOOKUP($A11,'Return Data'!$B$7:$R$2292,16,0)</f>
        <v>16.022600000000001</v>
      </c>
      <c r="S11" s="62">
        <f t="shared" si="4"/>
        <v>2</v>
      </c>
    </row>
    <row r="12" spans="1:20" x14ac:dyDescent="0.3">
      <c r="A12" s="58" t="s">
        <v>1909</v>
      </c>
      <c r="B12" s="59">
        <f>VLOOKUP($A12,'Return Data'!$B$7:$R$2292,3,0)</f>
        <v>44764</v>
      </c>
      <c r="C12" s="60">
        <f>VLOOKUP($A12,'Return Data'!$B$7:$R$2292,4,0)</f>
        <v>86.891000000000005</v>
      </c>
      <c r="D12" s="60">
        <f>VLOOKUP($A12,'Return Data'!$B$7:$R$2292,10,0)</f>
        <v>-2.734</v>
      </c>
      <c r="E12" s="61">
        <f t="shared" si="0"/>
        <v>3</v>
      </c>
      <c r="F12" s="60">
        <f>VLOOKUP($A12,'Return Data'!$B$7:$R$2292,11,0)</f>
        <v>-4.9484000000000004</v>
      </c>
      <c r="G12" s="61">
        <f t="shared" si="1"/>
        <v>5</v>
      </c>
      <c r="H12" s="60">
        <f>VLOOKUP($A12,'Return Data'!$B$7:$R$2292,12,0)</f>
        <v>-3.8923000000000001</v>
      </c>
      <c r="I12" s="61">
        <f t="shared" si="2"/>
        <v>4</v>
      </c>
      <c r="J12" s="60">
        <f>VLOOKUP($A12,'Return Data'!$B$7:$R$2292,13,0)</f>
        <v>4.2358000000000002</v>
      </c>
      <c r="K12" s="61">
        <f t="shared" si="3"/>
        <v>5</v>
      </c>
      <c r="L12" s="60">
        <f>VLOOKUP($A12,'Return Data'!$B$7:$R$2292,17,0)</f>
        <v>25.668700000000001</v>
      </c>
      <c r="M12" s="61">
        <f>RANK(L12,L$8:L$14,0)</f>
        <v>3</v>
      </c>
      <c r="N12" s="60">
        <f>VLOOKUP($A12,'Return Data'!$B$7:$R$2292,14,0)</f>
        <v>18.844999999999999</v>
      </c>
      <c r="O12" s="61">
        <f>RANK(N12,N$8:N$14,0)</f>
        <v>4</v>
      </c>
      <c r="P12" s="60">
        <f>VLOOKUP($A12,'Return Data'!$B$7:$R$2292,15,0)</f>
        <v>12.470700000000001</v>
      </c>
      <c r="Q12" s="61">
        <f>RANK(P12,P$8:P$14,0)</f>
        <v>2</v>
      </c>
      <c r="R12" s="60">
        <f>VLOOKUP($A12,'Return Data'!$B$7:$R$2292,16,0)</f>
        <v>13.2456</v>
      </c>
      <c r="S12" s="62">
        <f t="shared" si="4"/>
        <v>5</v>
      </c>
    </row>
    <row r="13" spans="1:20" x14ac:dyDescent="0.3">
      <c r="A13" s="58" t="s">
        <v>744</v>
      </c>
      <c r="B13" s="59">
        <f>VLOOKUP($A13,'Return Data'!$B$7:$R$2292,3,0)</f>
        <v>44764</v>
      </c>
      <c r="C13" s="60">
        <f>VLOOKUP($A13,'Return Data'!$B$7:$R$2292,4,0)</f>
        <v>88.447100000000006</v>
      </c>
      <c r="D13" s="60">
        <f>VLOOKUP($A13,'Return Data'!$B$7:$R$2292,10,0)</f>
        <v>-1.508</v>
      </c>
      <c r="E13" s="61">
        <f t="shared" si="0"/>
        <v>1</v>
      </c>
      <c r="F13" s="60">
        <f>VLOOKUP($A13,'Return Data'!$B$7:$R$2292,11,0)</f>
        <v>0.28060000000000002</v>
      </c>
      <c r="G13" s="61">
        <f t="shared" si="1"/>
        <v>1</v>
      </c>
      <c r="H13" s="60">
        <f>VLOOKUP($A13,'Return Data'!$B$7:$R$2292,12,0)</f>
        <v>1.7047000000000001</v>
      </c>
      <c r="I13" s="61">
        <f t="shared" si="2"/>
        <v>1</v>
      </c>
      <c r="J13" s="60">
        <f>VLOOKUP($A13,'Return Data'!$B$7:$R$2292,13,0)</f>
        <v>11.8353</v>
      </c>
      <c r="K13" s="61">
        <f t="shared" si="3"/>
        <v>3</v>
      </c>
      <c r="L13" s="60">
        <f>VLOOKUP($A13,'Return Data'!$B$7:$R$2292,17,0)</f>
        <v>39.9587</v>
      </c>
      <c r="M13" s="61">
        <f>RANK(L13,L$8:L$14,0)</f>
        <v>1</v>
      </c>
      <c r="N13" s="60">
        <f>VLOOKUP($A13,'Return Data'!$B$7:$R$2292,14,0)</f>
        <v>23.286799999999999</v>
      </c>
      <c r="O13" s="61">
        <f>RANK(N13,N$8:N$14,0)</f>
        <v>1</v>
      </c>
      <c r="P13" s="60">
        <f>VLOOKUP($A13,'Return Data'!$B$7:$R$2292,15,0)</f>
        <v>14.356</v>
      </c>
      <c r="Q13" s="61">
        <f>RANK(P13,P$8:P$14,0)</f>
        <v>1</v>
      </c>
      <c r="R13" s="60">
        <f>VLOOKUP($A13,'Return Data'!$B$7:$R$2292,16,0)</f>
        <v>14.9373</v>
      </c>
      <c r="S13" s="62">
        <f t="shared" si="4"/>
        <v>3</v>
      </c>
    </row>
    <row r="14" spans="1:20" x14ac:dyDescent="0.3">
      <c r="A14" s="58" t="s">
        <v>745</v>
      </c>
      <c r="B14" s="59">
        <f>VLOOKUP($A14,'Return Data'!$B$7:$R$2292,3,0)</f>
        <v>44764</v>
      </c>
      <c r="C14" s="60">
        <f>VLOOKUP($A14,'Return Data'!$B$7:$R$2292,4,0)</f>
        <v>105.2123</v>
      </c>
      <c r="D14" s="60">
        <f>VLOOKUP($A14,'Return Data'!$B$7:$R$2292,10,0)</f>
        <v>-4.8526999999999996</v>
      </c>
      <c r="E14" s="61">
        <f t="shared" si="0"/>
        <v>7</v>
      </c>
      <c r="F14" s="60">
        <f>VLOOKUP($A14,'Return Data'!$B$7:$R$2292,11,0)</f>
        <v>-6.2397999999999998</v>
      </c>
      <c r="G14" s="61">
        <f t="shared" si="1"/>
        <v>6</v>
      </c>
      <c r="H14" s="60">
        <f>VLOOKUP($A14,'Return Data'!$B$7:$R$2292,12,0)</f>
        <v>-9.1111000000000004</v>
      </c>
      <c r="I14" s="61">
        <f t="shared" si="2"/>
        <v>7</v>
      </c>
      <c r="J14" s="60">
        <f>VLOOKUP($A14,'Return Data'!$B$7:$R$2292,13,0)</f>
        <v>1.6960999999999999</v>
      </c>
      <c r="K14" s="61">
        <f t="shared" si="3"/>
        <v>7</v>
      </c>
      <c r="L14" s="60">
        <f>VLOOKUP($A14,'Return Data'!$B$7:$R$2292,17,0)</f>
        <v>24.663799999999998</v>
      </c>
      <c r="M14" s="61">
        <f>RANK(L14,L$8:L$14,0)</f>
        <v>5</v>
      </c>
      <c r="N14" s="60">
        <f>VLOOKUP($A14,'Return Data'!$B$7:$R$2292,14,0)</f>
        <v>17.377500000000001</v>
      </c>
      <c r="O14" s="61">
        <f>RANK(N14,N$8:N$14,0)</f>
        <v>6</v>
      </c>
      <c r="P14" s="60">
        <f>VLOOKUP($A14,'Return Data'!$B$7:$R$2292,15,0)</f>
        <v>11.8786</v>
      </c>
      <c r="Q14" s="61">
        <f>RANK(P14,P$8:P$14,0)</f>
        <v>3</v>
      </c>
      <c r="R14" s="60">
        <f>VLOOKUP($A14,'Return Data'!$B$7:$R$2292,16,0)</f>
        <v>12.2706</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-3.2515714285714283</v>
      </c>
      <c r="E16" s="69"/>
      <c r="F16" s="70">
        <f>AVERAGE(F8:F14)</f>
        <v>-3.6388285714285713</v>
      </c>
      <c r="G16" s="69"/>
      <c r="H16" s="70">
        <f>AVERAGE(H8:H14)</f>
        <v>-3.3236285714285714</v>
      </c>
      <c r="I16" s="69"/>
      <c r="J16" s="70">
        <f>AVERAGE(J8:J14)</f>
        <v>7.7476285714285718</v>
      </c>
      <c r="K16" s="69"/>
      <c r="L16" s="70">
        <f>AVERAGE(L8:L14)</f>
        <v>29.361633333333334</v>
      </c>
      <c r="M16" s="69"/>
      <c r="N16" s="70">
        <f>AVERAGE(N8:N14)</f>
        <v>19.400766666666666</v>
      </c>
      <c r="O16" s="69"/>
      <c r="P16" s="70">
        <f>AVERAGE(P8:P14)</f>
        <v>11.30552</v>
      </c>
      <c r="Q16" s="69"/>
      <c r="R16" s="70">
        <f>AVERAGE(R8:R14)</f>
        <v>15.267199999999999</v>
      </c>
      <c r="S16" s="71"/>
    </row>
    <row r="17" spans="1:19" x14ac:dyDescent="0.3">
      <c r="A17" s="68" t="s">
        <v>28</v>
      </c>
      <c r="B17" s="69"/>
      <c r="C17" s="69"/>
      <c r="D17" s="70">
        <f>MIN(D8:D14)</f>
        <v>-4.8526999999999996</v>
      </c>
      <c r="E17" s="69"/>
      <c r="F17" s="70">
        <f>MIN(F8:F14)</f>
        <v>-6.6813000000000002</v>
      </c>
      <c r="G17" s="69"/>
      <c r="H17" s="70">
        <f>MIN(H8:H14)</f>
        <v>-9.1111000000000004</v>
      </c>
      <c r="I17" s="69"/>
      <c r="J17" s="70">
        <f>MIN(J8:J14)</f>
        <v>1.6960999999999999</v>
      </c>
      <c r="K17" s="69"/>
      <c r="L17" s="70">
        <f>MIN(L8:L14)</f>
        <v>23.844799999999999</v>
      </c>
      <c r="M17" s="69"/>
      <c r="N17" s="70">
        <f>MIN(N8:N14)</f>
        <v>17.377500000000001</v>
      </c>
      <c r="O17" s="69"/>
      <c r="P17" s="70">
        <f>MIN(P8:P14)</f>
        <v>7.8220999999999998</v>
      </c>
      <c r="Q17" s="69"/>
      <c r="R17" s="70">
        <f>MIN(R8:R14)</f>
        <v>11.0589</v>
      </c>
      <c r="S17" s="71"/>
    </row>
    <row r="18" spans="1:19" ht="15" thickBot="1" x14ac:dyDescent="0.35">
      <c r="A18" s="72" t="s">
        <v>29</v>
      </c>
      <c r="B18" s="73"/>
      <c r="C18" s="73"/>
      <c r="D18" s="74">
        <f>MAX(D8:D14)</f>
        <v>-1.508</v>
      </c>
      <c r="E18" s="73"/>
      <c r="F18" s="74">
        <f>MAX(F8:F14)</f>
        <v>0.28060000000000002</v>
      </c>
      <c r="G18" s="73"/>
      <c r="H18" s="74">
        <f>MAX(H8:H14)</f>
        <v>1.7047000000000001</v>
      </c>
      <c r="I18" s="73"/>
      <c r="J18" s="74">
        <f>MAX(J8:J14)</f>
        <v>15.472300000000001</v>
      </c>
      <c r="K18" s="73"/>
      <c r="L18" s="74">
        <f>MAX(L8:L14)</f>
        <v>39.9587</v>
      </c>
      <c r="M18" s="73"/>
      <c r="N18" s="74">
        <f>MAX(N8:N14)</f>
        <v>23.286799999999999</v>
      </c>
      <c r="O18" s="73"/>
      <c r="P18" s="74">
        <f>MAX(P8:P14)</f>
        <v>14.356</v>
      </c>
      <c r="Q18" s="73"/>
      <c r="R18" s="74">
        <f>MAX(R8:R14)</f>
        <v>25.7606</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44764</v>
      </c>
      <c r="C8" s="60">
        <f>VLOOKUP($A8,'Return Data'!$B$7:$R$2292,4,0)</f>
        <v>242.43</v>
      </c>
      <c r="D8" s="60">
        <f>VLOOKUP($A8,'Return Data'!$B$7:$R$2292,10,0)</f>
        <v>-4.3253000000000004</v>
      </c>
      <c r="E8" s="61">
        <f t="shared" ref="E8:E14" si="0">RANK(D8,D$8:D$14,0)</f>
        <v>5</v>
      </c>
      <c r="F8" s="60">
        <f>VLOOKUP($A8,'Return Data'!$B$7:$R$2292,11,0)</f>
        <v>-4.5025000000000004</v>
      </c>
      <c r="G8" s="61">
        <f t="shared" ref="G8:G14" si="1">RANK(F8,F$8:F$14,0)</f>
        <v>4</v>
      </c>
      <c r="H8" s="60">
        <f>VLOOKUP($A8,'Return Data'!$B$7:$R$2292,12,0)</f>
        <v>-5.5736999999999997</v>
      </c>
      <c r="I8" s="61">
        <f t="shared" ref="I8:I14" si="2">RANK(H8,H$8:H$14,0)</f>
        <v>5</v>
      </c>
      <c r="J8" s="60">
        <f>VLOOKUP($A8,'Return Data'!$B$7:$R$2292,13,0)</f>
        <v>1.397</v>
      </c>
      <c r="K8" s="61">
        <f t="shared" ref="K8:K14" si="3">RANK(J8,J$8:J$14,0)</f>
        <v>6</v>
      </c>
      <c r="L8" s="60">
        <f>VLOOKUP($A8,'Return Data'!$B$7:$R$2292,17,0)</f>
        <v>24.7331</v>
      </c>
      <c r="M8" s="61">
        <f>RANK(L8,L$8:L$14,0)</f>
        <v>4</v>
      </c>
      <c r="N8" s="60">
        <f>VLOOKUP($A8,'Return Data'!$B$7:$R$2292,14,0)</f>
        <v>17.139700000000001</v>
      </c>
      <c r="O8" s="61">
        <f>RANK(N8,N$8:N$14,0)</f>
        <v>5</v>
      </c>
      <c r="P8" s="60">
        <f>VLOOKUP($A8,'Return Data'!$B$7:$R$2292,15,0)</f>
        <v>7.0625999999999998</v>
      </c>
      <c r="Q8" s="61">
        <f>RANK(P8,P$8:P$14,0)</f>
        <v>5</v>
      </c>
      <c r="R8" s="60">
        <f>VLOOKUP($A8,'Return Data'!$B$7:$R$2292,16,0)</f>
        <v>17.803799999999999</v>
      </c>
      <c r="S8" s="62">
        <f t="shared" ref="S8:S14" si="4">RANK(R8,R$8:R$14,0)</f>
        <v>2</v>
      </c>
    </row>
    <row r="9" spans="1:20" x14ac:dyDescent="0.3">
      <c r="A9" s="58" t="s">
        <v>1737</v>
      </c>
      <c r="B9" s="59">
        <f>VLOOKUP($A9,'Return Data'!$B$7:$R$2292,3,0)</f>
        <v>44764</v>
      </c>
      <c r="C9" s="60">
        <f>VLOOKUP($A9,'Return Data'!$B$7:$R$2292,4,0)</f>
        <v>14.023999999999999</v>
      </c>
      <c r="D9" s="60">
        <f>VLOOKUP($A9,'Return Data'!$B$7:$R$2292,10,0)</f>
        <v>-2.4350000000000001</v>
      </c>
      <c r="E9" s="61">
        <f t="shared" si="0"/>
        <v>2</v>
      </c>
      <c r="F9" s="60">
        <f>VLOOKUP($A9,'Return Data'!$B$7:$R$2292,11,0)</f>
        <v>-3.0286</v>
      </c>
      <c r="G9" s="61">
        <f t="shared" si="1"/>
        <v>3</v>
      </c>
      <c r="H9" s="60">
        <f>VLOOKUP($A9,'Return Data'!$B$7:$R$2292,12,0)</f>
        <v>-2.0739000000000001</v>
      </c>
      <c r="I9" s="61">
        <f t="shared" si="2"/>
        <v>3</v>
      </c>
      <c r="J9" s="60">
        <f>VLOOKUP($A9,'Return Data'!$B$7:$R$2292,13,0)</f>
        <v>11.7005</v>
      </c>
      <c r="K9" s="61">
        <f t="shared" si="3"/>
        <v>2</v>
      </c>
      <c r="L9" s="60"/>
      <c r="M9" s="61"/>
      <c r="N9" s="60"/>
      <c r="O9" s="61"/>
      <c r="P9" s="60"/>
      <c r="Q9" s="61"/>
      <c r="R9" s="60">
        <f>VLOOKUP($A9,'Return Data'!$B$7:$R$2292,16,0)</f>
        <v>23.671299999999999</v>
      </c>
      <c r="S9" s="62">
        <f t="shared" si="4"/>
        <v>1</v>
      </c>
    </row>
    <row r="10" spans="1:20" x14ac:dyDescent="0.3">
      <c r="A10" s="58" t="s">
        <v>739</v>
      </c>
      <c r="B10" s="59">
        <f>VLOOKUP($A10,'Return Data'!$B$7:$R$2292,3,0)</f>
        <v>44764</v>
      </c>
      <c r="C10" s="60">
        <f>VLOOKUP($A10,'Return Data'!$B$7:$R$2292,4,0)</f>
        <v>26.5</v>
      </c>
      <c r="D10" s="60">
        <f>VLOOKUP($A10,'Return Data'!$B$7:$R$2292,10,0)</f>
        <v>-3.1433</v>
      </c>
      <c r="E10" s="61">
        <f t="shared" si="0"/>
        <v>4</v>
      </c>
      <c r="F10" s="60">
        <f>VLOOKUP($A10,'Return Data'!$B$7:$R$2292,11,0)</f>
        <v>-2.2501000000000002</v>
      </c>
      <c r="G10" s="61">
        <f t="shared" si="1"/>
        <v>2</v>
      </c>
      <c r="H10" s="60">
        <f>VLOOKUP($A10,'Return Data'!$B$7:$R$2292,12,0)</f>
        <v>-1.5967</v>
      </c>
      <c r="I10" s="61">
        <f t="shared" si="2"/>
        <v>2</v>
      </c>
      <c r="J10" s="60">
        <f>VLOOKUP($A10,'Return Data'!$B$7:$R$2292,13,0)</f>
        <v>13.929500000000001</v>
      </c>
      <c r="K10" s="61">
        <f t="shared" si="3"/>
        <v>1</v>
      </c>
      <c r="L10" s="60">
        <f>VLOOKUP($A10,'Return Data'!$B$7:$R$2292,17,0)</f>
        <v>34.909399999999998</v>
      </c>
      <c r="M10" s="61">
        <f>RANK(L10,L$8:L$14,0)</f>
        <v>2</v>
      </c>
      <c r="N10" s="60">
        <f>VLOOKUP($A10,'Return Data'!$B$7:$R$2292,14,0)</f>
        <v>18.569500000000001</v>
      </c>
      <c r="O10" s="61">
        <f>RANK(N10,N$8:N$14,0)</f>
        <v>2</v>
      </c>
      <c r="P10" s="60">
        <f>VLOOKUP($A10,'Return Data'!$B$7:$R$2292,15,0)</f>
        <v>8.9810999999999996</v>
      </c>
      <c r="Q10" s="61">
        <f>RANK(P10,P$8:P$14,0)</f>
        <v>4</v>
      </c>
      <c r="R10" s="60">
        <f>VLOOKUP($A10,'Return Data'!$B$7:$R$2292,16,0)</f>
        <v>12.6379</v>
      </c>
      <c r="S10" s="62">
        <f t="shared" si="4"/>
        <v>6</v>
      </c>
    </row>
    <row r="11" spans="1:20" x14ac:dyDescent="0.3">
      <c r="A11" s="58" t="s">
        <v>742</v>
      </c>
      <c r="B11" s="59">
        <f>VLOOKUP($A11,'Return Data'!$B$7:$R$2292,3,0)</f>
        <v>44764</v>
      </c>
      <c r="C11" s="60">
        <f>VLOOKUP($A11,'Return Data'!$B$7:$R$2292,4,0)</f>
        <v>16.28</v>
      </c>
      <c r="D11" s="60">
        <f>VLOOKUP($A11,'Return Data'!$B$7:$R$2292,10,0)</f>
        <v>-4.9621000000000004</v>
      </c>
      <c r="E11" s="61">
        <f t="shared" si="0"/>
        <v>6</v>
      </c>
      <c r="F11" s="60">
        <f>VLOOKUP($A11,'Return Data'!$B$7:$R$2292,11,0)</f>
        <v>-7.0776000000000003</v>
      </c>
      <c r="G11" s="61">
        <f t="shared" si="1"/>
        <v>7</v>
      </c>
      <c r="H11" s="60">
        <f>VLOOKUP($A11,'Return Data'!$B$7:$R$2292,12,0)</f>
        <v>-6.2211999999999996</v>
      </c>
      <c r="I11" s="61">
        <f t="shared" si="2"/>
        <v>6</v>
      </c>
      <c r="J11" s="60">
        <f>VLOOKUP($A11,'Return Data'!$B$7:$R$2292,13,0)</f>
        <v>4.2920999999999996</v>
      </c>
      <c r="K11" s="61">
        <f t="shared" si="3"/>
        <v>4</v>
      </c>
      <c r="L11" s="60">
        <f>VLOOKUP($A11,'Return Data'!$B$7:$R$2292,17,0)</f>
        <v>22.663</v>
      </c>
      <c r="M11" s="61">
        <f>RANK(L11,L$8:L$14,0)</f>
        <v>6</v>
      </c>
      <c r="N11" s="60">
        <f>VLOOKUP($A11,'Return Data'!$B$7:$R$2292,14,0)</f>
        <v>17.818100000000001</v>
      </c>
      <c r="O11" s="61">
        <f>RANK(N11,N$8:N$14,0)</f>
        <v>4</v>
      </c>
      <c r="P11" s="60"/>
      <c r="Q11" s="61"/>
      <c r="R11" s="60">
        <f>VLOOKUP($A11,'Return Data'!$B$7:$R$2292,16,0)</f>
        <v>14.555899999999999</v>
      </c>
      <c r="S11" s="62">
        <f t="shared" si="4"/>
        <v>3</v>
      </c>
    </row>
    <row r="12" spans="1:20" x14ac:dyDescent="0.3">
      <c r="A12" s="58" t="s">
        <v>1908</v>
      </c>
      <c r="B12" s="59">
        <f>VLOOKUP($A12,'Return Data'!$B$7:$R$2292,3,0)</f>
        <v>44764</v>
      </c>
      <c r="C12" s="60">
        <f>VLOOKUP($A12,'Return Data'!$B$7:$R$2292,4,0)</f>
        <v>82.559700000000007</v>
      </c>
      <c r="D12" s="60">
        <f>VLOOKUP($A12,'Return Data'!$B$7:$R$2292,10,0)</f>
        <v>-2.94</v>
      </c>
      <c r="E12" s="61">
        <f t="shared" si="0"/>
        <v>3</v>
      </c>
      <c r="F12" s="60">
        <f>VLOOKUP($A12,'Return Data'!$B$7:$R$2292,11,0)</f>
        <v>-5.3672000000000004</v>
      </c>
      <c r="G12" s="61">
        <f t="shared" si="1"/>
        <v>5</v>
      </c>
      <c r="H12" s="60">
        <f>VLOOKUP($A12,'Return Data'!$B$7:$R$2292,12,0)</f>
        <v>-4.4337</v>
      </c>
      <c r="I12" s="61">
        <f t="shared" si="2"/>
        <v>4</v>
      </c>
      <c r="J12" s="60">
        <f>VLOOKUP($A12,'Return Data'!$B$7:$R$2292,13,0)</f>
        <v>3.5230999999999999</v>
      </c>
      <c r="K12" s="61">
        <f t="shared" si="3"/>
        <v>5</v>
      </c>
      <c r="L12" s="60">
        <f>VLOOKUP($A12,'Return Data'!$B$7:$R$2292,17,0)</f>
        <v>24.950600000000001</v>
      </c>
      <c r="M12" s="61">
        <f>RANK(L12,L$8:L$14,0)</f>
        <v>3</v>
      </c>
      <c r="N12" s="60">
        <f>VLOOKUP($A12,'Return Data'!$B$7:$R$2292,14,0)</f>
        <v>18.177</v>
      </c>
      <c r="O12" s="61">
        <f>RANK(N12,N$8:N$14,0)</f>
        <v>3</v>
      </c>
      <c r="P12" s="60">
        <f>VLOOKUP($A12,'Return Data'!$B$7:$R$2292,15,0)</f>
        <v>11.822800000000001</v>
      </c>
      <c r="Q12" s="61">
        <f>RANK(P12,P$8:P$14,0)</f>
        <v>2</v>
      </c>
      <c r="R12" s="60">
        <f>VLOOKUP($A12,'Return Data'!$B$7:$R$2292,16,0)</f>
        <v>12.6075</v>
      </c>
      <c r="S12" s="62">
        <f t="shared" si="4"/>
        <v>7</v>
      </c>
    </row>
    <row r="13" spans="1:20" x14ac:dyDescent="0.3">
      <c r="A13" s="58" t="s">
        <v>743</v>
      </c>
      <c r="B13" s="59">
        <f>VLOOKUP($A13,'Return Data'!$B$7:$R$2292,3,0)</f>
        <v>44764</v>
      </c>
      <c r="C13" s="60">
        <f>VLOOKUP($A13,'Return Data'!$B$7:$R$2292,4,0)</f>
        <v>82.834500000000006</v>
      </c>
      <c r="D13" s="60">
        <f>VLOOKUP($A13,'Return Data'!$B$7:$R$2292,10,0)</f>
        <v>-1.6797</v>
      </c>
      <c r="E13" s="61">
        <f t="shared" si="0"/>
        <v>1</v>
      </c>
      <c r="F13" s="60">
        <f>VLOOKUP($A13,'Return Data'!$B$7:$R$2292,11,0)</f>
        <v>-5.8900000000000001E-2</v>
      </c>
      <c r="G13" s="61">
        <f t="shared" si="1"/>
        <v>1</v>
      </c>
      <c r="H13" s="60">
        <f>VLOOKUP($A13,'Return Data'!$B$7:$R$2292,12,0)</f>
        <v>1.1912</v>
      </c>
      <c r="I13" s="61">
        <f t="shared" si="2"/>
        <v>1</v>
      </c>
      <c r="J13" s="60">
        <f>VLOOKUP($A13,'Return Data'!$B$7:$R$2292,13,0)</f>
        <v>11.0717</v>
      </c>
      <c r="K13" s="61">
        <f t="shared" si="3"/>
        <v>3</v>
      </c>
      <c r="L13" s="60">
        <f>VLOOKUP($A13,'Return Data'!$B$7:$R$2292,17,0)</f>
        <v>38.884399999999999</v>
      </c>
      <c r="M13" s="61">
        <f>RANK(L13,L$8:L$14,0)</f>
        <v>1</v>
      </c>
      <c r="N13" s="60">
        <f>VLOOKUP($A13,'Return Data'!$B$7:$R$2292,14,0)</f>
        <v>22.247900000000001</v>
      </c>
      <c r="O13" s="61">
        <f>RANK(N13,N$8:N$14,0)</f>
        <v>1</v>
      </c>
      <c r="P13" s="60">
        <f>VLOOKUP($A13,'Return Data'!$B$7:$R$2292,15,0)</f>
        <v>13.476000000000001</v>
      </c>
      <c r="Q13" s="61">
        <f>RANK(P13,P$8:P$14,0)</f>
        <v>1</v>
      </c>
      <c r="R13" s="60">
        <f>VLOOKUP($A13,'Return Data'!$B$7:$R$2292,16,0)</f>
        <v>13.951000000000001</v>
      </c>
      <c r="S13" s="62">
        <f t="shared" si="4"/>
        <v>5</v>
      </c>
    </row>
    <row r="14" spans="1:20" x14ac:dyDescent="0.3">
      <c r="A14" s="58" t="s">
        <v>746</v>
      </c>
      <c r="B14" s="59">
        <f>VLOOKUP($A14,'Return Data'!$B$7:$R$2292,3,0)</f>
        <v>44764</v>
      </c>
      <c r="C14" s="60">
        <f>VLOOKUP($A14,'Return Data'!$B$7:$R$2292,4,0)</f>
        <v>99.26</v>
      </c>
      <c r="D14" s="60">
        <f>VLOOKUP($A14,'Return Data'!$B$7:$R$2292,10,0)</f>
        <v>-4.9988000000000001</v>
      </c>
      <c r="E14" s="61">
        <f t="shared" si="0"/>
        <v>7</v>
      </c>
      <c r="F14" s="60">
        <f>VLOOKUP($A14,'Return Data'!$B$7:$R$2292,11,0)</f>
        <v>-6.5265000000000004</v>
      </c>
      <c r="G14" s="61">
        <f t="shared" si="1"/>
        <v>6</v>
      </c>
      <c r="H14" s="60">
        <f>VLOOKUP($A14,'Return Data'!$B$7:$R$2292,12,0)</f>
        <v>-9.5282</v>
      </c>
      <c r="I14" s="61">
        <f t="shared" si="2"/>
        <v>7</v>
      </c>
      <c r="J14" s="60">
        <f>VLOOKUP($A14,'Return Data'!$B$7:$R$2292,13,0)</f>
        <v>1.0751999999999999</v>
      </c>
      <c r="K14" s="61">
        <f t="shared" si="3"/>
        <v>7</v>
      </c>
      <c r="L14" s="60">
        <f>VLOOKUP($A14,'Return Data'!$B$7:$R$2292,17,0)</f>
        <v>23.929600000000001</v>
      </c>
      <c r="M14" s="61">
        <f>RANK(L14,L$8:L$14,0)</f>
        <v>5</v>
      </c>
      <c r="N14" s="60">
        <f>VLOOKUP($A14,'Return Data'!$B$7:$R$2292,14,0)</f>
        <v>16.705100000000002</v>
      </c>
      <c r="O14" s="61">
        <f>RANK(N14,N$8:N$14,0)</f>
        <v>6</v>
      </c>
      <c r="P14" s="60">
        <f>VLOOKUP($A14,'Return Data'!$B$7:$R$2292,15,0)</f>
        <v>11.2112</v>
      </c>
      <c r="Q14" s="61">
        <f>RANK(P14,P$8:P$14,0)</f>
        <v>3</v>
      </c>
      <c r="R14" s="60">
        <f>VLOOKUP($A14,'Return Data'!$B$7:$R$2292,16,0)</f>
        <v>14.2485</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-3.4977428571428573</v>
      </c>
      <c r="E16" s="69"/>
      <c r="F16" s="70">
        <f>AVERAGE(F8:F14)</f>
        <v>-4.115914285714287</v>
      </c>
      <c r="G16" s="69"/>
      <c r="H16" s="70">
        <f>AVERAGE(H8:H14)</f>
        <v>-4.0337428571428573</v>
      </c>
      <c r="I16" s="69"/>
      <c r="J16" s="70">
        <f>AVERAGE(J8:J14)</f>
        <v>6.7127285714285714</v>
      </c>
      <c r="K16" s="69"/>
      <c r="L16" s="70">
        <f>AVERAGE(L8:L14)</f>
        <v>28.345016666666666</v>
      </c>
      <c r="M16" s="69"/>
      <c r="N16" s="70">
        <f>AVERAGE(N8:N14)</f>
        <v>18.442883333333334</v>
      </c>
      <c r="O16" s="69"/>
      <c r="P16" s="70">
        <f>AVERAGE(P8:P14)</f>
        <v>10.51074</v>
      </c>
      <c r="Q16" s="69"/>
      <c r="R16" s="70">
        <f>AVERAGE(R8:R14)</f>
        <v>15.639414285714285</v>
      </c>
      <c r="S16" s="71"/>
    </row>
    <row r="17" spans="1:19" x14ac:dyDescent="0.3">
      <c r="A17" s="68" t="s">
        <v>28</v>
      </c>
      <c r="B17" s="69"/>
      <c r="C17" s="69"/>
      <c r="D17" s="70">
        <f>MIN(D8:D14)</f>
        <v>-4.9988000000000001</v>
      </c>
      <c r="E17" s="69"/>
      <c r="F17" s="70">
        <f>MIN(F8:F14)</f>
        <v>-7.0776000000000003</v>
      </c>
      <c r="G17" s="69"/>
      <c r="H17" s="70">
        <f>MIN(H8:H14)</f>
        <v>-9.5282</v>
      </c>
      <c r="I17" s="69"/>
      <c r="J17" s="70">
        <f>MIN(J8:J14)</f>
        <v>1.0751999999999999</v>
      </c>
      <c r="K17" s="69"/>
      <c r="L17" s="70">
        <f>MIN(L8:L14)</f>
        <v>22.663</v>
      </c>
      <c r="M17" s="69"/>
      <c r="N17" s="70">
        <f>MIN(N8:N14)</f>
        <v>16.705100000000002</v>
      </c>
      <c r="O17" s="69"/>
      <c r="P17" s="70">
        <f>MIN(P8:P14)</f>
        <v>7.0625999999999998</v>
      </c>
      <c r="Q17" s="69"/>
      <c r="R17" s="70">
        <f>MIN(R8:R14)</f>
        <v>12.6075</v>
      </c>
      <c r="S17" s="71"/>
    </row>
    <row r="18" spans="1:19" ht="15" thickBot="1" x14ac:dyDescent="0.35">
      <c r="A18" s="72" t="s">
        <v>29</v>
      </c>
      <c r="B18" s="73"/>
      <c r="C18" s="73"/>
      <c r="D18" s="74">
        <f>MAX(D8:D14)</f>
        <v>-1.6797</v>
      </c>
      <c r="E18" s="73"/>
      <c r="F18" s="74">
        <f>MAX(F8:F14)</f>
        <v>-5.8900000000000001E-2</v>
      </c>
      <c r="G18" s="73"/>
      <c r="H18" s="74">
        <f>MAX(H8:H14)</f>
        <v>1.1912</v>
      </c>
      <c r="I18" s="73"/>
      <c r="J18" s="74">
        <f>MAX(J8:J14)</f>
        <v>13.929500000000001</v>
      </c>
      <c r="K18" s="73"/>
      <c r="L18" s="74">
        <f>MAX(L8:L14)</f>
        <v>38.884399999999999</v>
      </c>
      <c r="M18" s="73"/>
      <c r="N18" s="74">
        <f>MAX(N8:N14)</f>
        <v>22.247900000000001</v>
      </c>
      <c r="O18" s="73"/>
      <c r="P18" s="74">
        <f>MAX(P8:P14)</f>
        <v>13.476000000000001</v>
      </c>
      <c r="Q18" s="73"/>
      <c r="R18" s="74">
        <f>MAX(R8:R14)</f>
        <v>23.671299999999999</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44764</v>
      </c>
      <c r="C8" s="60">
        <f>VLOOKUP($A8,'Return Data'!$B$7:$R$2292,4,0)</f>
        <v>95.450199999999995</v>
      </c>
      <c r="D8" s="60">
        <f>VLOOKUP($A8,'Return Data'!$B$7:$R$2292,10,0)</f>
        <v>-1.595</v>
      </c>
      <c r="E8" s="61">
        <f t="shared" ref="E8:E28" si="0">RANK(D8,D$8:D$28,0)</f>
        <v>10</v>
      </c>
      <c r="F8" s="60">
        <f>VLOOKUP($A8,'Return Data'!$B$7:$R$2292,11,0)</f>
        <v>-5.3807999999999998</v>
      </c>
      <c r="G8" s="61">
        <f t="shared" ref="G8:G28" si="1">RANK(F8,F$8:F$28,0)</f>
        <v>10</v>
      </c>
      <c r="H8" s="60">
        <f>VLOOKUP($A8,'Return Data'!$B$7:$R$2292,12,0)</f>
        <v>-7.1661000000000001</v>
      </c>
      <c r="I8" s="61">
        <f t="shared" ref="I8:I28" si="2">RANK(H8,H$8:H$28,0)</f>
        <v>14</v>
      </c>
      <c r="J8" s="60">
        <f>VLOOKUP($A8,'Return Data'!$B$7:$R$2292,13,0)</f>
        <v>5.3262</v>
      </c>
      <c r="K8" s="61">
        <f t="shared" ref="K8:K28" si="3">RANK(J8,J$8:J$28,0)</f>
        <v>11</v>
      </c>
      <c r="L8" s="60">
        <f>VLOOKUP($A8,'Return Data'!$B$7:$R$2292,17,0)</f>
        <v>23.6084</v>
      </c>
      <c r="M8" s="61">
        <f>RANK(L8,L$8:L$28,0)</f>
        <v>13</v>
      </c>
      <c r="N8" s="60">
        <f>VLOOKUP($A8,'Return Data'!$B$7:$R$2292,14,0)</f>
        <v>14.887499999999999</v>
      </c>
      <c r="O8" s="61">
        <f>RANK(N8,N$8:N$28,0)</f>
        <v>13</v>
      </c>
      <c r="P8" s="60">
        <f>VLOOKUP($A8,'Return Data'!$B$7:$R$2292,15,0)</f>
        <v>10.6882</v>
      </c>
      <c r="Q8" s="61">
        <f>RANK(P8,P$8:P$28,0)</f>
        <v>9</v>
      </c>
      <c r="R8" s="60">
        <f>VLOOKUP($A8,'Return Data'!$B$7:$R$2292,16,0)</f>
        <v>14.469799999999999</v>
      </c>
      <c r="S8" s="62">
        <f>RANK(R8,R$8:R$28,0)</f>
        <v>12</v>
      </c>
    </row>
    <row r="9" spans="1:20" x14ac:dyDescent="0.3">
      <c r="A9" s="58" t="s">
        <v>789</v>
      </c>
      <c r="B9" s="59">
        <f>VLOOKUP($A9,'Return Data'!$B$7:$R$2292,3,0)</f>
        <v>44764</v>
      </c>
      <c r="C9" s="60">
        <f>VLOOKUP($A9,'Return Data'!$B$7:$R$2292,4,0)</f>
        <v>44.09</v>
      </c>
      <c r="D9" s="60">
        <f>VLOOKUP($A9,'Return Data'!$B$7:$R$2292,10,0)</f>
        <v>-7.335</v>
      </c>
      <c r="E9" s="61">
        <f t="shared" si="0"/>
        <v>21</v>
      </c>
      <c r="F9" s="60">
        <f>VLOOKUP($A9,'Return Data'!$B$7:$R$2292,11,0)</f>
        <v>-12.3459</v>
      </c>
      <c r="G9" s="61">
        <f t="shared" si="1"/>
        <v>21</v>
      </c>
      <c r="H9" s="60">
        <f>VLOOKUP($A9,'Return Data'!$B$7:$R$2292,12,0)</f>
        <v>-17.681100000000001</v>
      </c>
      <c r="I9" s="61">
        <f t="shared" si="2"/>
        <v>21</v>
      </c>
      <c r="J9" s="60">
        <f>VLOOKUP($A9,'Return Data'!$B$7:$R$2292,13,0)</f>
        <v>-5.6292999999999997</v>
      </c>
      <c r="K9" s="61">
        <f t="shared" si="3"/>
        <v>21</v>
      </c>
      <c r="L9" s="60">
        <f>VLOOKUP($A9,'Return Data'!$B$7:$R$2292,17,0)</f>
        <v>19.412600000000001</v>
      </c>
      <c r="M9" s="61">
        <f t="shared" ref="M9:M28" si="4">RANK(L9,L$8:L$28,0)</f>
        <v>19</v>
      </c>
      <c r="N9" s="60">
        <f>VLOOKUP($A9,'Return Data'!$B$7:$R$2292,14,0)</f>
        <v>14.3193</v>
      </c>
      <c r="O9" s="61">
        <f t="shared" ref="O9:O26" si="5">RANK(N9,N$8:N$28,0)</f>
        <v>14</v>
      </c>
      <c r="P9" s="60">
        <f>VLOOKUP($A9,'Return Data'!$B$7:$R$2292,15,0)</f>
        <v>11.859400000000001</v>
      </c>
      <c r="Q9" s="61">
        <f t="shared" ref="Q9:Q26" si="6">RANK(P9,P$8:P$28,0)</f>
        <v>8</v>
      </c>
      <c r="R9" s="60">
        <f>VLOOKUP($A9,'Return Data'!$B$7:$R$2292,16,0)</f>
        <v>14.929</v>
      </c>
      <c r="S9" s="62">
        <f t="shared" ref="S9:S28" si="7">RANK(R9,R$8:R$28,0)</f>
        <v>10</v>
      </c>
    </row>
    <row r="10" spans="1:20" x14ac:dyDescent="0.3">
      <c r="A10" s="58" t="s">
        <v>1973</v>
      </c>
      <c r="B10" s="59">
        <f>VLOOKUP($A10,'Return Data'!$B$7:$R$2292,3,0)</f>
        <v>44764</v>
      </c>
      <c r="C10" s="60">
        <f>VLOOKUP($A10,'Return Data'!$B$7:$R$2292,4,0)</f>
        <v>15.0809</v>
      </c>
      <c r="D10" s="60">
        <f>VLOOKUP($A10,'Return Data'!$B$7:$R$2292,10,0)</f>
        <v>-2.2593000000000001</v>
      </c>
      <c r="E10" s="61">
        <f t="shared" si="0"/>
        <v>12</v>
      </c>
      <c r="F10" s="60">
        <f>VLOOKUP($A10,'Return Data'!$B$7:$R$2292,11,0)</f>
        <v>-4.3939000000000004</v>
      </c>
      <c r="G10" s="61">
        <f t="shared" si="1"/>
        <v>8</v>
      </c>
      <c r="H10" s="60">
        <f>VLOOKUP($A10,'Return Data'!$B$7:$R$2292,12,0)</f>
        <v>-5.0500999999999996</v>
      </c>
      <c r="I10" s="61">
        <f t="shared" si="2"/>
        <v>7</v>
      </c>
      <c r="J10" s="60">
        <f>VLOOKUP($A10,'Return Data'!$B$7:$R$2292,13,0)</f>
        <v>7.2686999999999999</v>
      </c>
      <c r="K10" s="61">
        <f t="shared" si="3"/>
        <v>7</v>
      </c>
      <c r="L10" s="60">
        <f>VLOOKUP($A10,'Return Data'!$B$7:$R$2292,17,0)</f>
        <v>23.2178</v>
      </c>
      <c r="M10" s="61">
        <f t="shared" si="4"/>
        <v>15</v>
      </c>
      <c r="N10" s="60">
        <f>VLOOKUP($A10,'Return Data'!$B$7:$R$2292,14,0)</f>
        <v>15.9072</v>
      </c>
      <c r="O10" s="61">
        <f t="shared" si="5"/>
        <v>11</v>
      </c>
      <c r="P10" s="60"/>
      <c r="Q10" s="61"/>
      <c r="R10" s="60">
        <f>VLOOKUP($A10,'Return Data'!$B$7:$R$2292,16,0)</f>
        <v>8.9468999999999994</v>
      </c>
      <c r="S10" s="62">
        <f t="shared" si="7"/>
        <v>21</v>
      </c>
    </row>
    <row r="11" spans="1:20" x14ac:dyDescent="0.3">
      <c r="A11" s="58" t="s">
        <v>791</v>
      </c>
      <c r="B11" s="59">
        <f>VLOOKUP($A11,'Return Data'!$B$7:$R$2292,3,0)</f>
        <v>44764</v>
      </c>
      <c r="C11" s="60">
        <f>VLOOKUP($A11,'Return Data'!$B$7:$R$2292,4,0)</f>
        <v>34.353999999999999</v>
      </c>
      <c r="D11" s="60">
        <f>VLOOKUP($A11,'Return Data'!$B$7:$R$2292,10,0)</f>
        <v>-1.1936</v>
      </c>
      <c r="E11" s="61">
        <f t="shared" si="0"/>
        <v>8</v>
      </c>
      <c r="F11" s="60">
        <f>VLOOKUP($A11,'Return Data'!$B$7:$R$2292,11,0)</f>
        <v>-7.6927000000000003</v>
      </c>
      <c r="G11" s="61">
        <f t="shared" si="1"/>
        <v>17</v>
      </c>
      <c r="H11" s="60">
        <f>VLOOKUP($A11,'Return Data'!$B$7:$R$2292,12,0)</f>
        <v>-6.9325000000000001</v>
      </c>
      <c r="I11" s="61">
        <f t="shared" si="2"/>
        <v>13</v>
      </c>
      <c r="J11" s="60">
        <f>VLOOKUP($A11,'Return Data'!$B$7:$R$2292,13,0)</f>
        <v>-2.746</v>
      </c>
      <c r="K11" s="61">
        <f t="shared" si="3"/>
        <v>20</v>
      </c>
      <c r="L11" s="60">
        <f>VLOOKUP($A11,'Return Data'!$B$7:$R$2292,17,0)</f>
        <v>19.296900000000001</v>
      </c>
      <c r="M11" s="61">
        <f t="shared" si="4"/>
        <v>20</v>
      </c>
      <c r="N11" s="60">
        <f>VLOOKUP($A11,'Return Data'!$B$7:$R$2292,14,0)</f>
        <v>13.1873</v>
      </c>
      <c r="O11" s="61">
        <f t="shared" si="5"/>
        <v>16</v>
      </c>
      <c r="P11" s="60">
        <f>VLOOKUP($A11,'Return Data'!$B$7:$R$2292,15,0)</f>
        <v>9.0951000000000004</v>
      </c>
      <c r="Q11" s="61">
        <f t="shared" si="6"/>
        <v>12</v>
      </c>
      <c r="R11" s="60">
        <f>VLOOKUP($A11,'Return Data'!$B$7:$R$2292,16,0)</f>
        <v>12.574999999999999</v>
      </c>
      <c r="S11" s="62">
        <f t="shared" si="7"/>
        <v>18</v>
      </c>
    </row>
    <row r="12" spans="1:20" x14ac:dyDescent="0.3">
      <c r="A12" s="58" t="s">
        <v>794</v>
      </c>
      <c r="B12" s="59">
        <f>VLOOKUP($A12,'Return Data'!$B$7:$R$2292,3,0)</f>
        <v>44764</v>
      </c>
      <c r="C12" s="60">
        <f>VLOOKUP($A12,'Return Data'!$B$7:$R$2292,4,0)</f>
        <v>71.429299999999998</v>
      </c>
      <c r="D12" s="60">
        <f>VLOOKUP($A12,'Return Data'!$B$7:$R$2292,10,0)</f>
        <v>1.0837000000000001</v>
      </c>
      <c r="E12" s="61">
        <f t="shared" si="0"/>
        <v>1</v>
      </c>
      <c r="F12" s="60">
        <f>VLOOKUP($A12,'Return Data'!$B$7:$R$2292,11,0)</f>
        <v>-2.5331999999999999</v>
      </c>
      <c r="G12" s="61">
        <f t="shared" si="1"/>
        <v>5</v>
      </c>
      <c r="H12" s="60">
        <f>VLOOKUP($A12,'Return Data'!$B$7:$R$2292,12,0)</f>
        <v>-2.6381999999999999</v>
      </c>
      <c r="I12" s="61">
        <f t="shared" si="2"/>
        <v>3</v>
      </c>
      <c r="J12" s="60">
        <f>VLOOKUP($A12,'Return Data'!$B$7:$R$2292,13,0)</f>
        <v>8.3880999999999997</v>
      </c>
      <c r="K12" s="61">
        <f t="shared" si="3"/>
        <v>4</v>
      </c>
      <c r="L12" s="60">
        <f>VLOOKUP($A12,'Return Data'!$B$7:$R$2292,17,0)</f>
        <v>33.398099999999999</v>
      </c>
      <c r="M12" s="61">
        <f t="shared" si="4"/>
        <v>4</v>
      </c>
      <c r="N12" s="60">
        <f>VLOOKUP($A12,'Return Data'!$B$7:$R$2292,14,0)</f>
        <v>17.421700000000001</v>
      </c>
      <c r="O12" s="61">
        <f t="shared" si="5"/>
        <v>6</v>
      </c>
      <c r="P12" s="60">
        <f>VLOOKUP($A12,'Return Data'!$B$7:$R$2292,15,0)</f>
        <v>12.696999999999999</v>
      </c>
      <c r="Q12" s="61">
        <f t="shared" si="6"/>
        <v>6</v>
      </c>
      <c r="R12" s="60">
        <f>VLOOKUP($A12,'Return Data'!$B$7:$R$2292,16,0)</f>
        <v>18.0533</v>
      </c>
      <c r="S12" s="62">
        <f t="shared" si="7"/>
        <v>4</v>
      </c>
    </row>
    <row r="13" spans="1:20" x14ac:dyDescent="0.3">
      <c r="A13" s="58" t="s">
        <v>796</v>
      </c>
      <c r="B13" s="59">
        <f>VLOOKUP($A13,'Return Data'!$B$7:$R$2292,3,0)</f>
        <v>44764</v>
      </c>
      <c r="C13" s="60">
        <f>VLOOKUP($A13,'Return Data'!$B$7:$R$2292,4,0)</f>
        <v>129.46600000000001</v>
      </c>
      <c r="D13" s="60">
        <f>VLOOKUP($A13,'Return Data'!$B$7:$R$2292,10,0)</f>
        <v>0.2462</v>
      </c>
      <c r="E13" s="61">
        <f t="shared" si="0"/>
        <v>4</v>
      </c>
      <c r="F13" s="60">
        <f>VLOOKUP($A13,'Return Data'!$B$7:$R$2292,11,0)</f>
        <v>3.6109</v>
      </c>
      <c r="G13" s="61">
        <f t="shared" si="1"/>
        <v>1</v>
      </c>
      <c r="H13" s="60">
        <f>VLOOKUP($A13,'Return Data'!$B$7:$R$2292,12,0)</f>
        <v>1.4059999999999999</v>
      </c>
      <c r="I13" s="61">
        <f t="shared" si="2"/>
        <v>1</v>
      </c>
      <c r="J13" s="60">
        <f>VLOOKUP($A13,'Return Data'!$B$7:$R$2292,13,0)</f>
        <v>19.589099999999998</v>
      </c>
      <c r="K13" s="61">
        <f t="shared" si="3"/>
        <v>1</v>
      </c>
      <c r="L13" s="60">
        <f>VLOOKUP($A13,'Return Data'!$B$7:$R$2292,17,0)</f>
        <v>34.433999999999997</v>
      </c>
      <c r="M13" s="61">
        <f t="shared" si="4"/>
        <v>2</v>
      </c>
      <c r="N13" s="60">
        <f>VLOOKUP($A13,'Return Data'!$B$7:$R$2292,14,0)</f>
        <v>17.254300000000001</v>
      </c>
      <c r="O13" s="61">
        <f t="shared" si="5"/>
        <v>8</v>
      </c>
      <c r="P13" s="60">
        <f>VLOOKUP($A13,'Return Data'!$B$7:$R$2292,15,0)</f>
        <v>10.1106</v>
      </c>
      <c r="Q13" s="61">
        <f t="shared" si="6"/>
        <v>11</v>
      </c>
      <c r="R13" s="60">
        <f>VLOOKUP($A13,'Return Data'!$B$7:$R$2292,16,0)</f>
        <v>13.135400000000001</v>
      </c>
      <c r="S13" s="62">
        <f t="shared" si="7"/>
        <v>17</v>
      </c>
    </row>
    <row r="14" spans="1:20" x14ac:dyDescent="0.3">
      <c r="A14" s="58" t="s">
        <v>799</v>
      </c>
      <c r="B14" s="59">
        <f>VLOOKUP($A14,'Return Data'!$B$7:$R$2292,3,0)</f>
        <v>44764</v>
      </c>
      <c r="C14" s="60">
        <f>VLOOKUP($A14,'Return Data'!$B$7:$R$2292,4,0)</f>
        <v>53.16</v>
      </c>
      <c r="D14" s="60">
        <f>VLOOKUP($A14,'Return Data'!$B$7:$R$2292,10,0)</f>
        <v>0.28299999999999997</v>
      </c>
      <c r="E14" s="61">
        <f t="shared" si="0"/>
        <v>3</v>
      </c>
      <c r="F14" s="60">
        <f>VLOOKUP($A14,'Return Data'!$B$7:$R$2292,11,0)</f>
        <v>-2.3332999999999999</v>
      </c>
      <c r="G14" s="61">
        <f t="shared" si="1"/>
        <v>4</v>
      </c>
      <c r="H14" s="60">
        <f>VLOOKUP($A14,'Return Data'!$B$7:$R$2292,12,0)</f>
        <v>-4.3540999999999999</v>
      </c>
      <c r="I14" s="61">
        <f t="shared" si="2"/>
        <v>5</v>
      </c>
      <c r="J14" s="60">
        <f>VLOOKUP($A14,'Return Data'!$B$7:$R$2292,13,0)</f>
        <v>9.7667000000000002</v>
      </c>
      <c r="K14" s="61">
        <f t="shared" si="3"/>
        <v>3</v>
      </c>
      <c r="L14" s="60">
        <f>VLOOKUP($A14,'Return Data'!$B$7:$R$2292,17,0)</f>
        <v>28.3889</v>
      </c>
      <c r="M14" s="61">
        <f t="shared" si="4"/>
        <v>5</v>
      </c>
      <c r="N14" s="60">
        <f>VLOOKUP($A14,'Return Data'!$B$7:$R$2292,14,0)</f>
        <v>19.139800000000001</v>
      </c>
      <c r="O14" s="61">
        <f t="shared" si="5"/>
        <v>5</v>
      </c>
      <c r="P14" s="60">
        <f>VLOOKUP($A14,'Return Data'!$B$7:$R$2292,15,0)</f>
        <v>12.816000000000001</v>
      </c>
      <c r="Q14" s="61">
        <f t="shared" si="6"/>
        <v>4</v>
      </c>
      <c r="R14" s="60">
        <f>VLOOKUP($A14,'Return Data'!$B$7:$R$2292,16,0)</f>
        <v>13.911300000000001</v>
      </c>
      <c r="S14" s="62">
        <f t="shared" si="7"/>
        <v>14</v>
      </c>
    </row>
    <row r="15" spans="1:20" x14ac:dyDescent="0.3">
      <c r="A15" s="58" t="s">
        <v>800</v>
      </c>
      <c r="B15" s="59">
        <f>VLOOKUP($A15,'Return Data'!$B$7:$R$2292,3,0)</f>
        <v>44764</v>
      </c>
      <c r="C15" s="60">
        <f>VLOOKUP($A15,'Return Data'!$B$7:$R$2292,4,0)</f>
        <v>15.49</v>
      </c>
      <c r="D15" s="60">
        <f>VLOOKUP($A15,'Return Data'!$B$7:$R$2292,10,0)</f>
        <v>-2.3944999999999999</v>
      </c>
      <c r="E15" s="61">
        <f t="shared" si="0"/>
        <v>13</v>
      </c>
      <c r="F15" s="60">
        <f>VLOOKUP($A15,'Return Data'!$B$7:$R$2292,11,0)</f>
        <v>-6.2915999999999999</v>
      </c>
      <c r="G15" s="61">
        <f t="shared" si="1"/>
        <v>13</v>
      </c>
      <c r="H15" s="60">
        <f>VLOOKUP($A15,'Return Data'!$B$7:$R$2292,12,0)</f>
        <v>-7.8525</v>
      </c>
      <c r="I15" s="61">
        <f t="shared" si="2"/>
        <v>15</v>
      </c>
      <c r="J15" s="60">
        <f>VLOOKUP($A15,'Return Data'!$B$7:$R$2292,13,0)</f>
        <v>7.2714999999999996</v>
      </c>
      <c r="K15" s="61">
        <f t="shared" si="3"/>
        <v>6</v>
      </c>
      <c r="L15" s="60">
        <f>VLOOKUP($A15,'Return Data'!$B$7:$R$2292,17,0)</f>
        <v>23.293099999999999</v>
      </c>
      <c r="M15" s="61">
        <f t="shared" si="4"/>
        <v>14</v>
      </c>
      <c r="N15" s="60">
        <f>VLOOKUP($A15,'Return Data'!$B$7:$R$2292,14,0)</f>
        <v>16.116099999999999</v>
      </c>
      <c r="O15" s="61">
        <f t="shared" si="5"/>
        <v>9</v>
      </c>
      <c r="P15" s="60"/>
      <c r="Q15" s="61"/>
      <c r="R15" s="60">
        <f>VLOOKUP($A15,'Return Data'!$B$7:$R$2292,16,0)</f>
        <v>9.8030000000000008</v>
      </c>
      <c r="S15" s="62">
        <f t="shared" si="7"/>
        <v>20</v>
      </c>
    </row>
    <row r="16" spans="1:20" x14ac:dyDescent="0.3">
      <c r="A16" s="58" t="s">
        <v>802</v>
      </c>
      <c r="B16" s="59">
        <f>VLOOKUP($A16,'Return Data'!$B$7:$R$2292,3,0)</f>
        <v>44764</v>
      </c>
      <c r="C16" s="60">
        <f>VLOOKUP($A16,'Return Data'!$B$7:$R$2292,4,0)</f>
        <v>58.21</v>
      </c>
      <c r="D16" s="60">
        <f>VLOOKUP($A16,'Return Data'!$B$7:$R$2292,10,0)</f>
        <v>-1.8876999999999999</v>
      </c>
      <c r="E16" s="61">
        <f t="shared" si="0"/>
        <v>11</v>
      </c>
      <c r="F16" s="60">
        <f>VLOOKUP($A16,'Return Data'!$B$7:$R$2292,11,0)</f>
        <v>-6.5049999999999999</v>
      </c>
      <c r="G16" s="61">
        <f t="shared" si="1"/>
        <v>14</v>
      </c>
      <c r="H16" s="60">
        <f>VLOOKUP($A16,'Return Data'!$B$7:$R$2292,12,0)</f>
        <v>-6.1432000000000002</v>
      </c>
      <c r="I16" s="61">
        <f t="shared" si="2"/>
        <v>11</v>
      </c>
      <c r="J16" s="60">
        <f>VLOOKUP($A16,'Return Data'!$B$7:$R$2292,13,0)</f>
        <v>4.1882999999999999</v>
      </c>
      <c r="K16" s="61">
        <f t="shared" si="3"/>
        <v>13</v>
      </c>
      <c r="L16" s="60">
        <f>VLOOKUP($A16,'Return Data'!$B$7:$R$2292,17,0)</f>
        <v>20.258500000000002</v>
      </c>
      <c r="M16" s="61">
        <f t="shared" si="4"/>
        <v>18</v>
      </c>
      <c r="N16" s="60">
        <f>VLOOKUP($A16,'Return Data'!$B$7:$R$2292,14,0)</f>
        <v>15.925000000000001</v>
      </c>
      <c r="O16" s="61">
        <f t="shared" si="5"/>
        <v>10</v>
      </c>
      <c r="P16" s="60">
        <f>VLOOKUP($A16,'Return Data'!$B$7:$R$2292,15,0)</f>
        <v>8.6991999999999994</v>
      </c>
      <c r="Q16" s="61">
        <f t="shared" si="6"/>
        <v>13</v>
      </c>
      <c r="R16" s="60">
        <f>VLOOKUP($A16,'Return Data'!$B$7:$R$2292,16,0)</f>
        <v>11.835900000000001</v>
      </c>
      <c r="S16" s="62">
        <f t="shared" si="7"/>
        <v>19</v>
      </c>
    </row>
    <row r="17" spans="1:19" x14ac:dyDescent="0.3">
      <c r="A17" s="58" t="s">
        <v>804</v>
      </c>
      <c r="B17" s="59">
        <f>VLOOKUP($A17,'Return Data'!$B$7:$R$2292,3,0)</f>
        <v>44764</v>
      </c>
      <c r="C17" s="60">
        <f>VLOOKUP($A17,'Return Data'!$B$7:$R$2292,4,0)</f>
        <v>30.708100000000002</v>
      </c>
      <c r="D17" s="60">
        <f>VLOOKUP($A17,'Return Data'!$B$7:$R$2292,10,0)</f>
        <v>-2.8895</v>
      </c>
      <c r="E17" s="61">
        <f t="shared" si="0"/>
        <v>15</v>
      </c>
      <c r="F17" s="60">
        <f>VLOOKUP($A17,'Return Data'!$B$7:$R$2292,11,0)</f>
        <v>-8.4269999999999996</v>
      </c>
      <c r="G17" s="61">
        <f t="shared" si="1"/>
        <v>18</v>
      </c>
      <c r="H17" s="60">
        <f>VLOOKUP($A17,'Return Data'!$B$7:$R$2292,12,0)</f>
        <v>-9.0361999999999991</v>
      </c>
      <c r="I17" s="61">
        <f t="shared" si="2"/>
        <v>18</v>
      </c>
      <c r="J17" s="60">
        <f>VLOOKUP($A17,'Return Data'!$B$7:$R$2292,13,0)</f>
        <v>3.6577999999999999</v>
      </c>
      <c r="K17" s="61">
        <f t="shared" si="3"/>
        <v>14</v>
      </c>
      <c r="L17" s="60">
        <f>VLOOKUP($A17,'Return Data'!$B$7:$R$2292,17,0)</f>
        <v>27.973500000000001</v>
      </c>
      <c r="M17" s="61">
        <f t="shared" si="4"/>
        <v>8</v>
      </c>
      <c r="N17" s="60">
        <f>VLOOKUP($A17,'Return Data'!$B$7:$R$2292,14,0)</f>
        <v>21.695900000000002</v>
      </c>
      <c r="O17" s="61">
        <f t="shared" si="5"/>
        <v>1</v>
      </c>
      <c r="P17" s="60">
        <f>VLOOKUP($A17,'Return Data'!$B$7:$R$2292,15,0)</f>
        <v>15.609500000000001</v>
      </c>
      <c r="Q17" s="61">
        <f t="shared" si="6"/>
        <v>1</v>
      </c>
      <c r="R17" s="60">
        <f>VLOOKUP($A17,'Return Data'!$B$7:$R$2292,16,0)</f>
        <v>15.617000000000001</v>
      </c>
      <c r="S17" s="62">
        <f t="shared" si="7"/>
        <v>8</v>
      </c>
    </row>
    <row r="18" spans="1:19" x14ac:dyDescent="0.3">
      <c r="A18" s="58" t="s">
        <v>2012</v>
      </c>
      <c r="B18" s="59">
        <f>VLOOKUP($A18,'Return Data'!$B$7:$R$2292,3,0)</f>
        <v>44764</v>
      </c>
      <c r="C18" s="60">
        <f>VLOOKUP($A18,'Return Data'!$B$7:$R$2292,4,0)</f>
        <v>12.817600000000001</v>
      </c>
      <c r="D18" s="60">
        <f>VLOOKUP($A18,'Return Data'!$B$7:$R$2292,10,0)</f>
        <v>-0.29480000000000001</v>
      </c>
      <c r="E18" s="61">
        <f t="shared" si="0"/>
        <v>5</v>
      </c>
      <c r="F18" s="60">
        <f>VLOOKUP($A18,'Return Data'!$B$7:$R$2292,11,0)</f>
        <v>-4.3684000000000003</v>
      </c>
      <c r="G18" s="61">
        <f t="shared" si="1"/>
        <v>7</v>
      </c>
      <c r="H18" s="60">
        <f>VLOOKUP($A18,'Return Data'!$B$7:$R$2292,12,0)</f>
        <v>-6.3540999999999999</v>
      </c>
      <c r="I18" s="61">
        <f t="shared" si="2"/>
        <v>12</v>
      </c>
      <c r="J18" s="60">
        <f>VLOOKUP($A18,'Return Data'!$B$7:$R$2292,13,0)</f>
        <v>8.1234000000000002</v>
      </c>
      <c r="K18" s="61">
        <f t="shared" si="3"/>
        <v>5</v>
      </c>
      <c r="L18" s="60">
        <f>VLOOKUP($A18,'Return Data'!$B$7:$R$2292,17,0)</f>
        <v>21.3581</v>
      </c>
      <c r="M18" s="61">
        <f t="shared" si="4"/>
        <v>16</v>
      </c>
      <c r="N18" s="60">
        <f>VLOOKUP($A18,'Return Data'!$B$7:$R$2292,14,0)</f>
        <v>11.9003</v>
      </c>
      <c r="O18" s="61">
        <f t="shared" si="5"/>
        <v>17</v>
      </c>
      <c r="P18" s="60">
        <f>VLOOKUP($A18,'Return Data'!$B$7:$R$2292,15,0)</f>
        <v>8.2708999999999993</v>
      </c>
      <c r="Q18" s="61">
        <f t="shared" si="6"/>
        <v>14</v>
      </c>
      <c r="R18" s="60">
        <f>VLOOKUP($A18,'Return Data'!$B$7:$R$2292,16,0)</f>
        <v>13.299200000000001</v>
      </c>
      <c r="S18" s="62">
        <f t="shared" si="7"/>
        <v>15</v>
      </c>
    </row>
    <row r="19" spans="1:19" x14ac:dyDescent="0.3">
      <c r="A19" s="58" t="s">
        <v>806</v>
      </c>
      <c r="B19" s="59">
        <f>VLOOKUP($A19,'Return Data'!$B$7:$R$2292,3,0)</f>
        <v>44764</v>
      </c>
      <c r="C19" s="60">
        <f>VLOOKUP($A19,'Return Data'!$B$7:$R$2292,4,0)</f>
        <v>16.521999999999998</v>
      </c>
      <c r="D19" s="60">
        <f>VLOOKUP($A19,'Return Data'!$B$7:$R$2292,10,0)</f>
        <v>-2.617</v>
      </c>
      <c r="E19" s="61">
        <f t="shared" si="0"/>
        <v>14</v>
      </c>
      <c r="F19" s="60">
        <f>VLOOKUP($A19,'Return Data'!$B$7:$R$2292,11,0)</f>
        <v>-5.9112</v>
      </c>
      <c r="G19" s="61">
        <f t="shared" si="1"/>
        <v>12</v>
      </c>
      <c r="H19" s="60">
        <f>VLOOKUP($A19,'Return Data'!$B$7:$R$2292,12,0)</f>
        <v>-5.1332000000000004</v>
      </c>
      <c r="I19" s="61">
        <f t="shared" si="2"/>
        <v>9</v>
      </c>
      <c r="J19" s="60">
        <f>VLOOKUP($A19,'Return Data'!$B$7:$R$2292,13,0)</f>
        <v>6.9801000000000002</v>
      </c>
      <c r="K19" s="61">
        <f t="shared" si="3"/>
        <v>8</v>
      </c>
      <c r="L19" s="60">
        <f>VLOOKUP($A19,'Return Data'!$B$7:$R$2292,17,0)</f>
        <v>26.639900000000001</v>
      </c>
      <c r="M19" s="61">
        <f t="shared" si="4"/>
        <v>10</v>
      </c>
      <c r="N19" s="60"/>
      <c r="O19" s="61"/>
      <c r="P19" s="60"/>
      <c r="Q19" s="61"/>
      <c r="R19" s="60">
        <f>VLOOKUP($A19,'Return Data'!$B$7:$R$2292,16,0)</f>
        <v>18.093499999999999</v>
      </c>
      <c r="S19" s="62">
        <f t="shared" si="7"/>
        <v>3</v>
      </c>
    </row>
    <row r="20" spans="1:19" x14ac:dyDescent="0.3">
      <c r="A20" s="58" t="s">
        <v>808</v>
      </c>
      <c r="B20" s="59">
        <f>VLOOKUP($A20,'Return Data'!$B$7:$R$2292,3,0)</f>
        <v>44764</v>
      </c>
      <c r="C20" s="60">
        <f>VLOOKUP($A20,'Return Data'!$B$7:$R$2292,4,0)</f>
        <v>15.896000000000001</v>
      </c>
      <c r="D20" s="60">
        <f>VLOOKUP($A20,'Return Data'!$B$7:$R$2292,10,0)</f>
        <v>-1.31</v>
      </c>
      <c r="E20" s="61">
        <f t="shared" si="0"/>
        <v>9</v>
      </c>
      <c r="F20" s="60">
        <f>VLOOKUP($A20,'Return Data'!$B$7:$R$2292,11,0)</f>
        <v>-6.9375</v>
      </c>
      <c r="G20" s="61">
        <f t="shared" si="1"/>
        <v>15</v>
      </c>
      <c r="H20" s="60">
        <f>VLOOKUP($A20,'Return Data'!$B$7:$R$2292,12,0)</f>
        <v>-4.9169</v>
      </c>
      <c r="I20" s="61">
        <f t="shared" si="2"/>
        <v>6</v>
      </c>
      <c r="J20" s="60">
        <f>VLOOKUP($A20,'Return Data'!$B$7:$R$2292,13,0)</f>
        <v>-0.79259999999999997</v>
      </c>
      <c r="K20" s="61">
        <f t="shared" si="3"/>
        <v>19</v>
      </c>
      <c r="L20" s="60">
        <f>VLOOKUP($A20,'Return Data'!$B$7:$R$2292,17,0)</f>
        <v>20.911999999999999</v>
      </c>
      <c r="M20" s="61">
        <f t="shared" si="4"/>
        <v>17</v>
      </c>
      <c r="N20" s="60">
        <f>VLOOKUP($A20,'Return Data'!$B$7:$R$2292,14,0)</f>
        <v>14.2043</v>
      </c>
      <c r="O20" s="61">
        <f t="shared" si="5"/>
        <v>15</v>
      </c>
      <c r="P20" s="60"/>
      <c r="Q20" s="61"/>
      <c r="R20" s="60">
        <f>VLOOKUP($A20,'Return Data'!$B$7:$R$2292,16,0)</f>
        <v>13.297800000000001</v>
      </c>
      <c r="S20" s="62">
        <f t="shared" si="7"/>
        <v>16</v>
      </c>
    </row>
    <row r="21" spans="1:19" x14ac:dyDescent="0.3">
      <c r="A21" s="58" t="s">
        <v>810</v>
      </c>
      <c r="B21" s="59">
        <f>VLOOKUP($A21,'Return Data'!$B$7:$R$2292,3,0)</f>
        <v>44764</v>
      </c>
      <c r="C21" s="60">
        <f>VLOOKUP($A21,'Return Data'!$B$7:$R$2292,4,0)</f>
        <v>19.018000000000001</v>
      </c>
      <c r="D21" s="60">
        <f>VLOOKUP($A21,'Return Data'!$B$7:$R$2292,10,0)</f>
        <v>-3.964</v>
      </c>
      <c r="E21" s="61">
        <f t="shared" si="0"/>
        <v>18</v>
      </c>
      <c r="F21" s="60">
        <f>VLOOKUP($A21,'Return Data'!$B$7:$R$2292,11,0)</f>
        <v>-8.9525000000000006</v>
      </c>
      <c r="G21" s="61">
        <f t="shared" si="1"/>
        <v>19</v>
      </c>
      <c r="H21" s="60">
        <f>VLOOKUP($A21,'Return Data'!$B$7:$R$2292,12,0)</f>
        <v>-9.5716000000000001</v>
      </c>
      <c r="I21" s="61">
        <f t="shared" si="2"/>
        <v>19</v>
      </c>
      <c r="J21" s="60">
        <f>VLOOKUP($A21,'Return Data'!$B$7:$R$2292,13,0)</f>
        <v>2.4456000000000002</v>
      </c>
      <c r="K21" s="61">
        <f t="shared" si="3"/>
        <v>16</v>
      </c>
      <c r="L21" s="60">
        <f>VLOOKUP($A21,'Return Data'!$B$7:$R$2292,17,0)</f>
        <v>28.0533</v>
      </c>
      <c r="M21" s="61">
        <f t="shared" si="4"/>
        <v>7</v>
      </c>
      <c r="N21" s="60"/>
      <c r="O21" s="61"/>
      <c r="P21" s="60"/>
      <c r="Q21" s="61"/>
      <c r="R21" s="60">
        <f>VLOOKUP($A21,'Return Data'!$B$7:$R$2292,16,0)</f>
        <v>22.310500000000001</v>
      </c>
      <c r="S21" s="62">
        <f t="shared" si="7"/>
        <v>1</v>
      </c>
    </row>
    <row r="22" spans="1:19" x14ac:dyDescent="0.3">
      <c r="A22" s="58" t="s">
        <v>812</v>
      </c>
      <c r="B22" s="59">
        <f>VLOOKUP($A22,'Return Data'!$B$7:$R$2292,3,0)</f>
        <v>44764</v>
      </c>
      <c r="C22" s="60">
        <f>VLOOKUP($A22,'Return Data'!$B$7:$R$2292,4,0)</f>
        <v>35.311500000000002</v>
      </c>
      <c r="D22" s="60">
        <f>VLOOKUP($A22,'Return Data'!$B$7:$R$2292,10,0)</f>
        <v>1.004</v>
      </c>
      <c r="E22" s="61">
        <f t="shared" si="0"/>
        <v>2</v>
      </c>
      <c r="F22" s="60">
        <f>VLOOKUP($A22,'Return Data'!$B$7:$R$2292,11,0)</f>
        <v>-3.6623999999999999</v>
      </c>
      <c r="G22" s="61">
        <f t="shared" si="1"/>
        <v>6</v>
      </c>
      <c r="H22" s="60">
        <f>VLOOKUP($A22,'Return Data'!$B$7:$R$2292,12,0)</f>
        <v>-8.2499000000000002</v>
      </c>
      <c r="I22" s="61">
        <f t="shared" si="2"/>
        <v>17</v>
      </c>
      <c r="J22" s="60">
        <f>VLOOKUP($A22,'Return Data'!$B$7:$R$2292,13,0)</f>
        <v>0.91100000000000003</v>
      </c>
      <c r="K22" s="61">
        <f t="shared" si="3"/>
        <v>18</v>
      </c>
      <c r="L22" s="60">
        <f>VLOOKUP($A22,'Return Data'!$B$7:$R$2292,17,0)</f>
        <v>18.929500000000001</v>
      </c>
      <c r="M22" s="61">
        <f t="shared" si="4"/>
        <v>21</v>
      </c>
      <c r="N22" s="60">
        <f>VLOOKUP($A22,'Return Data'!$B$7:$R$2292,14,0)</f>
        <v>15.2188</v>
      </c>
      <c r="O22" s="61">
        <f t="shared" si="5"/>
        <v>12</v>
      </c>
      <c r="P22" s="60">
        <f>VLOOKUP($A22,'Return Data'!$B$7:$R$2292,15,0)</f>
        <v>10.324299999999999</v>
      </c>
      <c r="Q22" s="61">
        <f t="shared" si="6"/>
        <v>10</v>
      </c>
      <c r="R22" s="60">
        <f>VLOOKUP($A22,'Return Data'!$B$7:$R$2292,16,0)</f>
        <v>14.7028</v>
      </c>
      <c r="S22" s="62">
        <f t="shared" si="7"/>
        <v>11</v>
      </c>
    </row>
    <row r="23" spans="1:19" x14ac:dyDescent="0.3">
      <c r="A23" s="58" t="s">
        <v>815</v>
      </c>
      <c r="B23" s="59">
        <f>VLOOKUP($A23,'Return Data'!$B$7:$R$2292,3,0)</f>
        <v>44764</v>
      </c>
      <c r="C23" s="60">
        <f>VLOOKUP($A23,'Return Data'!$B$7:$R$2292,4,0)</f>
        <v>83.341099999999997</v>
      </c>
      <c r="D23" s="60">
        <f>VLOOKUP($A23,'Return Data'!$B$7:$R$2292,10,0)</f>
        <v>-0.80659999999999998</v>
      </c>
      <c r="E23" s="61">
        <f t="shared" si="0"/>
        <v>7</v>
      </c>
      <c r="F23" s="60">
        <f>VLOOKUP($A23,'Return Data'!$B$7:$R$2292,11,0)</f>
        <v>-1.1900999999999999</v>
      </c>
      <c r="G23" s="61">
        <f t="shared" si="1"/>
        <v>3</v>
      </c>
      <c r="H23" s="60">
        <f>VLOOKUP($A23,'Return Data'!$B$7:$R$2292,12,0)</f>
        <v>-2.8287</v>
      </c>
      <c r="I23" s="61">
        <f t="shared" si="2"/>
        <v>4</v>
      </c>
      <c r="J23" s="60">
        <f>VLOOKUP($A23,'Return Data'!$B$7:$R$2292,13,0)</f>
        <v>11.6592</v>
      </c>
      <c r="K23" s="61">
        <f t="shared" si="3"/>
        <v>2</v>
      </c>
      <c r="L23" s="60">
        <f>VLOOKUP($A23,'Return Data'!$B$7:$R$2292,17,0)</f>
        <v>34.8688</v>
      </c>
      <c r="M23" s="61">
        <f t="shared" si="4"/>
        <v>1</v>
      </c>
      <c r="N23" s="60">
        <f>VLOOKUP($A23,'Return Data'!$B$7:$R$2292,14,0)</f>
        <v>20.167400000000001</v>
      </c>
      <c r="O23" s="61">
        <f t="shared" si="5"/>
        <v>3</v>
      </c>
      <c r="P23" s="60">
        <f>VLOOKUP($A23,'Return Data'!$B$7:$R$2292,15,0)</f>
        <v>12.027200000000001</v>
      </c>
      <c r="Q23" s="61">
        <f t="shared" si="6"/>
        <v>7</v>
      </c>
      <c r="R23" s="60">
        <f>VLOOKUP($A23,'Return Data'!$B$7:$R$2292,16,0)</f>
        <v>17.886399999999998</v>
      </c>
      <c r="S23" s="62">
        <f t="shared" si="7"/>
        <v>5</v>
      </c>
    </row>
    <row r="24" spans="1:19" x14ac:dyDescent="0.3">
      <c r="A24" s="58" t="s">
        <v>817</v>
      </c>
      <c r="B24" s="59">
        <f>VLOOKUP($A24,'Return Data'!$B$7:$R$2292,3,0)</f>
        <v>44764</v>
      </c>
      <c r="C24" s="60">
        <f>VLOOKUP($A24,'Return Data'!$B$7:$R$2292,4,0)</f>
        <v>55.916200000000003</v>
      </c>
      <c r="D24" s="60">
        <f>VLOOKUP($A24,'Return Data'!$B$7:$R$2292,10,0)</f>
        <v>-5.5739000000000001</v>
      </c>
      <c r="E24" s="61">
        <f t="shared" si="0"/>
        <v>20</v>
      </c>
      <c r="F24" s="60">
        <f>VLOOKUP($A24,'Return Data'!$B$7:$R$2292,11,0)</f>
        <v>-0.62129999999999996</v>
      </c>
      <c r="G24" s="61">
        <f t="shared" si="1"/>
        <v>2</v>
      </c>
      <c r="H24" s="60">
        <f>VLOOKUP($A24,'Return Data'!$B$7:$R$2292,12,0)</f>
        <v>-0.87450000000000006</v>
      </c>
      <c r="I24" s="61">
        <f t="shared" si="2"/>
        <v>2</v>
      </c>
      <c r="J24" s="60">
        <f>VLOOKUP($A24,'Return Data'!$B$7:$R$2292,13,0)</f>
        <v>6.7135999999999996</v>
      </c>
      <c r="K24" s="61">
        <f t="shared" si="3"/>
        <v>9</v>
      </c>
      <c r="L24" s="60">
        <f>VLOOKUP($A24,'Return Data'!$B$7:$R$2292,17,0)</f>
        <v>33.8339</v>
      </c>
      <c r="M24" s="61">
        <f t="shared" si="4"/>
        <v>3</v>
      </c>
      <c r="N24" s="60">
        <f>VLOOKUP($A24,'Return Data'!$B$7:$R$2292,14,0)</f>
        <v>21.174199999999999</v>
      </c>
      <c r="O24" s="61">
        <f t="shared" si="5"/>
        <v>2</v>
      </c>
      <c r="P24" s="60">
        <f>VLOOKUP($A24,'Return Data'!$B$7:$R$2292,15,0)</f>
        <v>14.273099999999999</v>
      </c>
      <c r="Q24" s="61">
        <f t="shared" si="6"/>
        <v>3</v>
      </c>
      <c r="R24" s="60">
        <f>VLOOKUP($A24,'Return Data'!$B$7:$R$2292,16,0)</f>
        <v>16.892900000000001</v>
      </c>
      <c r="S24" s="62">
        <f t="shared" si="7"/>
        <v>6</v>
      </c>
    </row>
    <row r="25" spans="1:19" x14ac:dyDescent="0.3">
      <c r="A25" s="58" t="s">
        <v>818</v>
      </c>
      <c r="B25" s="59">
        <f>VLOOKUP($A25,'Return Data'!$B$7:$R$2292,3,0)</f>
        <v>44764</v>
      </c>
      <c r="C25" s="60">
        <f>VLOOKUP($A25,'Return Data'!$B$7:$R$2292,4,0)</f>
        <v>240.9614</v>
      </c>
      <c r="D25" s="60">
        <f>VLOOKUP($A25,'Return Data'!$B$7:$R$2292,10,0)</f>
        <v>-3.7854999999999999</v>
      </c>
      <c r="E25" s="61">
        <f t="shared" si="0"/>
        <v>17</v>
      </c>
      <c r="F25" s="60">
        <f>VLOOKUP($A25,'Return Data'!$B$7:$R$2292,11,0)</f>
        <v>-9.4382000000000001</v>
      </c>
      <c r="G25" s="61">
        <f t="shared" si="1"/>
        <v>20</v>
      </c>
      <c r="H25" s="60">
        <f>VLOOKUP($A25,'Return Data'!$B$7:$R$2292,12,0)</f>
        <v>-10.0845</v>
      </c>
      <c r="I25" s="61">
        <f t="shared" si="2"/>
        <v>20</v>
      </c>
      <c r="J25" s="60">
        <f>VLOOKUP($A25,'Return Data'!$B$7:$R$2292,13,0)</f>
        <v>2.8111999999999999</v>
      </c>
      <c r="K25" s="61">
        <f t="shared" si="3"/>
        <v>15</v>
      </c>
      <c r="L25" s="60">
        <f>VLOOKUP($A25,'Return Data'!$B$7:$R$2292,17,0)</f>
        <v>25.761600000000001</v>
      </c>
      <c r="M25" s="61">
        <f t="shared" si="4"/>
        <v>11</v>
      </c>
      <c r="N25" s="60">
        <f>VLOOKUP($A25,'Return Data'!$B$7:$R$2292,14,0)</f>
        <v>17.336300000000001</v>
      </c>
      <c r="O25" s="61">
        <f t="shared" si="5"/>
        <v>7</v>
      </c>
      <c r="P25" s="60">
        <f>VLOOKUP($A25,'Return Data'!$B$7:$R$2292,15,0)</f>
        <v>14.514900000000001</v>
      </c>
      <c r="Q25" s="61">
        <f t="shared" si="6"/>
        <v>2</v>
      </c>
      <c r="R25" s="60">
        <f>VLOOKUP($A25,'Return Data'!$B$7:$R$2292,16,0)</f>
        <v>15.3649</v>
      </c>
      <c r="S25" s="62">
        <f t="shared" si="7"/>
        <v>9</v>
      </c>
    </row>
    <row r="26" spans="1:19" x14ac:dyDescent="0.3">
      <c r="A26" s="58" t="s">
        <v>1916</v>
      </c>
      <c r="B26" s="59">
        <f>VLOOKUP($A26,'Return Data'!$B$7:$R$2292,3,0)</f>
        <v>44764</v>
      </c>
      <c r="C26" s="60">
        <f>VLOOKUP($A26,'Return Data'!$B$7:$R$2292,4,0)</f>
        <v>109.62260000000001</v>
      </c>
      <c r="D26" s="60">
        <f>VLOOKUP($A26,'Return Data'!$B$7:$R$2292,10,0)</f>
        <v>-4.8411</v>
      </c>
      <c r="E26" s="61">
        <f t="shared" si="0"/>
        <v>19</v>
      </c>
      <c r="F26" s="60">
        <f>VLOOKUP($A26,'Return Data'!$B$7:$R$2292,11,0)</f>
        <v>-7.5766</v>
      </c>
      <c r="G26" s="61">
        <f t="shared" si="1"/>
        <v>16</v>
      </c>
      <c r="H26" s="60">
        <f>VLOOKUP($A26,'Return Data'!$B$7:$R$2292,12,0)</f>
        <v>-8.2118000000000002</v>
      </c>
      <c r="I26" s="61">
        <f t="shared" si="2"/>
        <v>16</v>
      </c>
      <c r="J26" s="60">
        <f>VLOOKUP($A26,'Return Data'!$B$7:$R$2292,13,0)</f>
        <v>2.3839999999999999</v>
      </c>
      <c r="K26" s="61">
        <f t="shared" si="3"/>
        <v>17</v>
      </c>
      <c r="L26" s="60">
        <f>VLOOKUP($A26,'Return Data'!$B$7:$R$2292,17,0)</f>
        <v>25.320599999999999</v>
      </c>
      <c r="M26" s="61">
        <f t="shared" si="4"/>
        <v>12</v>
      </c>
      <c r="N26" s="60">
        <f>VLOOKUP($A26,'Return Data'!$B$7:$R$2292,14,0)</f>
        <v>19.2637</v>
      </c>
      <c r="O26" s="61">
        <f t="shared" si="5"/>
        <v>4</v>
      </c>
      <c r="P26" s="60">
        <f>VLOOKUP($A26,'Return Data'!$B$7:$R$2292,15,0)</f>
        <v>12.7957</v>
      </c>
      <c r="Q26" s="61">
        <f t="shared" si="6"/>
        <v>5</v>
      </c>
      <c r="R26" s="60">
        <f>VLOOKUP($A26,'Return Data'!$B$7:$R$2292,16,0)</f>
        <v>14.122299999999999</v>
      </c>
      <c r="S26" s="62">
        <f t="shared" si="7"/>
        <v>13</v>
      </c>
    </row>
    <row r="27" spans="1:19" x14ac:dyDescent="0.3">
      <c r="A27" s="58" t="s">
        <v>822</v>
      </c>
      <c r="B27" s="59">
        <f>VLOOKUP($A27,'Return Data'!$B$7:$R$2292,3,0)</f>
        <v>44764</v>
      </c>
      <c r="C27" s="60">
        <f>VLOOKUP($A27,'Return Data'!$B$7:$R$2292,4,0)</f>
        <v>15.0275</v>
      </c>
      <c r="D27" s="60">
        <f>VLOOKUP($A27,'Return Data'!$B$7:$R$2292,10,0)</f>
        <v>-3.3359000000000001</v>
      </c>
      <c r="E27" s="61">
        <f t="shared" si="0"/>
        <v>16</v>
      </c>
      <c r="F27" s="60">
        <f>VLOOKUP($A27,'Return Data'!$B$7:$R$2292,11,0)</f>
        <v>-5.2687999999999997</v>
      </c>
      <c r="G27" s="61">
        <f t="shared" si="1"/>
        <v>9</v>
      </c>
      <c r="H27" s="60">
        <f>VLOOKUP($A27,'Return Data'!$B$7:$R$2292,12,0)</f>
        <v>-5.0833000000000004</v>
      </c>
      <c r="I27" s="61">
        <f t="shared" si="2"/>
        <v>8</v>
      </c>
      <c r="J27" s="60">
        <f>VLOOKUP($A27,'Return Data'!$B$7:$R$2292,13,0)</f>
        <v>5.8066000000000004</v>
      </c>
      <c r="K27" s="61">
        <f t="shared" si="3"/>
        <v>10</v>
      </c>
      <c r="L27" s="60">
        <f>VLOOKUP($A27,'Return Data'!$B$7:$R$2292,17,0)</f>
        <v>28.135999999999999</v>
      </c>
      <c r="M27" s="61">
        <f t="shared" si="4"/>
        <v>6</v>
      </c>
      <c r="N27" s="60"/>
      <c r="O27" s="61"/>
      <c r="P27" s="60"/>
      <c r="Q27" s="61"/>
      <c r="R27" s="60">
        <f>VLOOKUP($A27,'Return Data'!$B$7:$R$2292,16,0)</f>
        <v>16.749199999999998</v>
      </c>
      <c r="S27" s="62">
        <f t="shared" si="7"/>
        <v>7</v>
      </c>
    </row>
    <row r="28" spans="1:19" x14ac:dyDescent="0.3">
      <c r="A28" s="58" t="s">
        <v>824</v>
      </c>
      <c r="B28" s="59">
        <f>VLOOKUP($A28,'Return Data'!$B$7:$R$2292,3,0)</f>
        <v>44764</v>
      </c>
      <c r="C28" s="60">
        <f>VLOOKUP($A28,'Return Data'!$B$7:$R$2292,4,0)</f>
        <v>17.649999999999999</v>
      </c>
      <c r="D28" s="60">
        <f>VLOOKUP($A28,'Return Data'!$B$7:$R$2292,10,0)</f>
        <v>-0.61939999999999995</v>
      </c>
      <c r="E28" s="61">
        <f t="shared" si="0"/>
        <v>6</v>
      </c>
      <c r="F28" s="60">
        <f>VLOOKUP($A28,'Return Data'!$B$7:$R$2292,11,0)</f>
        <v>-5.7157999999999998</v>
      </c>
      <c r="G28" s="61">
        <f t="shared" si="1"/>
        <v>11</v>
      </c>
      <c r="H28" s="60">
        <f>VLOOKUP($A28,'Return Data'!$B$7:$R$2292,12,0)</f>
        <v>-5.7157999999999998</v>
      </c>
      <c r="I28" s="61">
        <f t="shared" si="2"/>
        <v>10</v>
      </c>
      <c r="J28" s="60">
        <f>VLOOKUP($A28,'Return Data'!$B$7:$R$2292,13,0)</f>
        <v>4.1913</v>
      </c>
      <c r="K28" s="61">
        <f t="shared" si="3"/>
        <v>12</v>
      </c>
      <c r="L28" s="60">
        <f>VLOOKUP($A28,'Return Data'!$B$7:$R$2292,17,0)</f>
        <v>27.133800000000001</v>
      </c>
      <c r="M28" s="61">
        <f t="shared" si="4"/>
        <v>9</v>
      </c>
      <c r="N28" s="60"/>
      <c r="O28" s="61"/>
      <c r="P28" s="60"/>
      <c r="Q28" s="61"/>
      <c r="R28" s="60">
        <f>VLOOKUP($A28,'Return Data'!$B$7:$R$2292,16,0)</f>
        <v>21.125699999999998</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-2.099328571428571</v>
      </c>
      <c r="E30" s="69"/>
      <c r="F30" s="70">
        <f>AVERAGE(F8:F28)</f>
        <v>-5.3302523809523814</v>
      </c>
      <c r="G30" s="69"/>
      <c r="H30" s="70">
        <f>AVERAGE(H8:H28)</f>
        <v>-6.3082047619047614</v>
      </c>
      <c r="I30" s="69"/>
      <c r="J30" s="70">
        <f>AVERAGE(J8:J28)</f>
        <v>5.1578333333333335</v>
      </c>
      <c r="K30" s="69"/>
      <c r="L30" s="70">
        <f>AVERAGE(L8:L28)</f>
        <v>25.915680952380949</v>
      </c>
      <c r="M30" s="69"/>
      <c r="N30" s="70">
        <f>AVERAGE(N8:N28)</f>
        <v>16.771711764705884</v>
      </c>
      <c r="O30" s="69"/>
      <c r="P30" s="70">
        <f>AVERAGE(P8:P28)</f>
        <v>11.698650000000001</v>
      </c>
      <c r="Q30" s="69"/>
      <c r="R30" s="70">
        <f>AVERAGE(R8:R28)</f>
        <v>15.101038095238092</v>
      </c>
      <c r="S30" s="71"/>
    </row>
    <row r="31" spans="1:19" x14ac:dyDescent="0.3">
      <c r="A31" s="68" t="s">
        <v>28</v>
      </c>
      <c r="B31" s="69"/>
      <c r="C31" s="69"/>
      <c r="D31" s="70">
        <f>MIN(D8:D28)</f>
        <v>-7.335</v>
      </c>
      <c r="E31" s="69"/>
      <c r="F31" s="70">
        <f>MIN(F8:F28)</f>
        <v>-12.3459</v>
      </c>
      <c r="G31" s="69"/>
      <c r="H31" s="70">
        <f>MIN(H8:H28)</f>
        <v>-17.681100000000001</v>
      </c>
      <c r="I31" s="69"/>
      <c r="J31" s="70">
        <f>MIN(J8:J28)</f>
        <v>-5.6292999999999997</v>
      </c>
      <c r="K31" s="69"/>
      <c r="L31" s="70">
        <f>MIN(L8:L28)</f>
        <v>18.929500000000001</v>
      </c>
      <c r="M31" s="69"/>
      <c r="N31" s="70">
        <f>MIN(N8:N28)</f>
        <v>11.9003</v>
      </c>
      <c r="O31" s="69"/>
      <c r="P31" s="70">
        <f>MIN(P8:P28)</f>
        <v>8.2708999999999993</v>
      </c>
      <c r="Q31" s="69"/>
      <c r="R31" s="70">
        <f>MIN(R8:R28)</f>
        <v>8.9468999999999994</v>
      </c>
      <c r="S31" s="71"/>
    </row>
    <row r="32" spans="1:19" ht="15" thickBot="1" x14ac:dyDescent="0.35">
      <c r="A32" s="72" t="s">
        <v>29</v>
      </c>
      <c r="B32" s="73"/>
      <c r="C32" s="73"/>
      <c r="D32" s="74">
        <f>MAX(D8:D28)</f>
        <v>1.0837000000000001</v>
      </c>
      <c r="E32" s="73"/>
      <c r="F32" s="74">
        <f>MAX(F8:F28)</f>
        <v>3.6109</v>
      </c>
      <c r="G32" s="73"/>
      <c r="H32" s="74">
        <f>MAX(H8:H28)</f>
        <v>1.4059999999999999</v>
      </c>
      <c r="I32" s="73"/>
      <c r="J32" s="74">
        <f>MAX(J8:J28)</f>
        <v>19.589099999999998</v>
      </c>
      <c r="K32" s="73"/>
      <c r="L32" s="74">
        <f>MAX(L8:L28)</f>
        <v>34.8688</v>
      </c>
      <c r="M32" s="73"/>
      <c r="N32" s="74">
        <f>MAX(N8:N28)</f>
        <v>21.695900000000002</v>
      </c>
      <c r="O32" s="73"/>
      <c r="P32" s="74">
        <f>MAX(P8:P28)</f>
        <v>15.609500000000001</v>
      </c>
      <c r="Q32" s="73"/>
      <c r="R32" s="74">
        <f>MAX(R8:R28)</f>
        <v>22.310500000000001</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44764</v>
      </c>
      <c r="C8" s="60">
        <f>VLOOKUP($A8,'Return Data'!$B$7:$R$2292,4,0)</f>
        <v>87.210099999999997</v>
      </c>
      <c r="D8" s="60">
        <f>VLOOKUP($A8,'Return Data'!$B$7:$R$2292,10,0)</f>
        <v>-1.8333999999999999</v>
      </c>
      <c r="E8" s="61">
        <f t="shared" ref="E8:E28" si="0">RANK(D8,D$8:D$28,0)</f>
        <v>10</v>
      </c>
      <c r="F8" s="60">
        <f>VLOOKUP($A8,'Return Data'!$B$7:$R$2292,11,0)</f>
        <v>-5.8129</v>
      </c>
      <c r="G8" s="61">
        <f t="shared" ref="G8:G28" si="1">RANK(F8,F$8:F$28,0)</f>
        <v>9</v>
      </c>
      <c r="H8" s="60">
        <f>VLOOKUP($A8,'Return Data'!$B$7:$R$2292,12,0)</f>
        <v>-7.7988999999999997</v>
      </c>
      <c r="I8" s="61">
        <f t="shared" ref="I8:I28" si="2">RANK(H8,H$8:H$28,0)</f>
        <v>14</v>
      </c>
      <c r="J8" s="60">
        <f>VLOOKUP($A8,'Return Data'!$B$7:$R$2292,13,0)</f>
        <v>4.3775000000000004</v>
      </c>
      <c r="K8" s="61">
        <f t="shared" ref="K8:K28" si="3">RANK(J8,J$8:J$28,0)</f>
        <v>10</v>
      </c>
      <c r="L8" s="60">
        <f>VLOOKUP($A8,'Return Data'!$B$7:$R$2292,17,0)</f>
        <v>22.499099999999999</v>
      </c>
      <c r="M8" s="61">
        <f t="shared" ref="M8:M28" si="4">RANK(L8,L$8:L$28,0)</f>
        <v>13</v>
      </c>
      <c r="N8" s="60">
        <f>VLOOKUP($A8,'Return Data'!$B$7:$R$2292,14,0)</f>
        <v>13.864699999999999</v>
      </c>
      <c r="O8" s="61">
        <f t="shared" ref="O8:O18" si="5">RANK(N8,N$8:N$28,0)</f>
        <v>12</v>
      </c>
      <c r="P8" s="60">
        <f>VLOOKUP($A8,'Return Data'!$B$7:$R$2292,15,0)</f>
        <v>9.6251999999999995</v>
      </c>
      <c r="Q8" s="61">
        <f>RANK(P8,P$8:P$28,0)</f>
        <v>9</v>
      </c>
      <c r="R8" s="60">
        <f>VLOOKUP($A8,'Return Data'!$B$7:$R$2292,16,0)</f>
        <v>13.799899999999999</v>
      </c>
      <c r="S8" s="62">
        <f t="shared" ref="S8:S28" si="6">RANK(R8,R$8:R$28,0)</f>
        <v>11</v>
      </c>
    </row>
    <row r="9" spans="1:20" x14ac:dyDescent="0.3">
      <c r="A9" s="58" t="s">
        <v>790</v>
      </c>
      <c r="B9" s="59">
        <f>VLOOKUP($A9,'Return Data'!$B$7:$R$2292,3,0)</f>
        <v>44764</v>
      </c>
      <c r="C9" s="60">
        <f>VLOOKUP($A9,'Return Data'!$B$7:$R$2292,4,0)</f>
        <v>39.31</v>
      </c>
      <c r="D9" s="60">
        <f>VLOOKUP($A9,'Return Data'!$B$7:$R$2292,10,0)</f>
        <v>-7.5929000000000002</v>
      </c>
      <c r="E9" s="61">
        <f t="shared" si="0"/>
        <v>21</v>
      </c>
      <c r="F9" s="60">
        <f>VLOOKUP($A9,'Return Data'!$B$7:$R$2292,11,0)</f>
        <v>-12.838100000000001</v>
      </c>
      <c r="G9" s="61">
        <f t="shared" si="1"/>
        <v>21</v>
      </c>
      <c r="H9" s="60">
        <f>VLOOKUP($A9,'Return Data'!$B$7:$R$2292,12,0)</f>
        <v>-18.376200000000001</v>
      </c>
      <c r="I9" s="61">
        <f t="shared" si="2"/>
        <v>21</v>
      </c>
      <c r="J9" s="60">
        <f>VLOOKUP($A9,'Return Data'!$B$7:$R$2292,13,0)</f>
        <v>-6.6936</v>
      </c>
      <c r="K9" s="61">
        <f t="shared" si="3"/>
        <v>21</v>
      </c>
      <c r="L9" s="60">
        <f>VLOOKUP($A9,'Return Data'!$B$7:$R$2292,17,0)</f>
        <v>18.0456</v>
      </c>
      <c r="M9" s="61">
        <f t="shared" si="4"/>
        <v>19</v>
      </c>
      <c r="N9" s="60">
        <f>VLOOKUP($A9,'Return Data'!$B$7:$R$2292,14,0)</f>
        <v>12.992699999999999</v>
      </c>
      <c r="O9" s="61">
        <f t="shared" si="5"/>
        <v>14</v>
      </c>
      <c r="P9" s="60">
        <f>VLOOKUP($A9,'Return Data'!$B$7:$R$2292,15,0)</f>
        <v>10.535299999999999</v>
      </c>
      <c r="Q9" s="61">
        <f>RANK(P9,P$8:P$28,0)</f>
        <v>8</v>
      </c>
      <c r="R9" s="60">
        <f>VLOOKUP($A9,'Return Data'!$B$7:$R$2292,16,0)</f>
        <v>14.5634</v>
      </c>
      <c r="S9" s="62">
        <f t="shared" si="6"/>
        <v>8</v>
      </c>
    </row>
    <row r="10" spans="1:20" x14ac:dyDescent="0.3">
      <c r="A10" s="58" t="s">
        <v>1974</v>
      </c>
      <c r="B10" s="59">
        <f>VLOOKUP($A10,'Return Data'!$B$7:$R$2292,3,0)</f>
        <v>44764</v>
      </c>
      <c r="C10" s="60">
        <f>VLOOKUP($A10,'Return Data'!$B$7:$R$2292,4,0)</f>
        <v>14.0588</v>
      </c>
      <c r="D10" s="60">
        <f>VLOOKUP($A10,'Return Data'!$B$7:$R$2292,10,0)</f>
        <v>-2.6655000000000002</v>
      </c>
      <c r="E10" s="61">
        <f t="shared" si="0"/>
        <v>13</v>
      </c>
      <c r="F10" s="60">
        <f>VLOOKUP($A10,'Return Data'!$B$7:$R$2292,11,0)</f>
        <v>-5.1746999999999996</v>
      </c>
      <c r="G10" s="61">
        <f t="shared" si="1"/>
        <v>8</v>
      </c>
      <c r="H10" s="60">
        <f>VLOOKUP($A10,'Return Data'!$B$7:$R$2292,12,0)</f>
        <v>-6.2121000000000004</v>
      </c>
      <c r="I10" s="61">
        <f t="shared" si="2"/>
        <v>7</v>
      </c>
      <c r="J10" s="60">
        <f>VLOOKUP($A10,'Return Data'!$B$7:$R$2292,13,0)</f>
        <v>5.5228000000000002</v>
      </c>
      <c r="K10" s="61">
        <f t="shared" si="3"/>
        <v>7</v>
      </c>
      <c r="L10" s="60">
        <f>VLOOKUP($A10,'Return Data'!$B$7:$R$2292,17,0)</f>
        <v>21.274100000000001</v>
      </c>
      <c r="M10" s="61">
        <f t="shared" si="4"/>
        <v>15</v>
      </c>
      <c r="N10" s="60">
        <f>VLOOKUP($A10,'Return Data'!$B$7:$R$2292,14,0)</f>
        <v>14.168100000000001</v>
      </c>
      <c r="O10" s="61">
        <f t="shared" si="5"/>
        <v>11</v>
      </c>
      <c r="P10" s="60"/>
      <c r="Q10" s="61"/>
      <c r="R10" s="60">
        <f>VLOOKUP($A10,'Return Data'!$B$7:$R$2292,16,0)</f>
        <v>7.3638000000000003</v>
      </c>
      <c r="S10" s="62">
        <f t="shared" si="6"/>
        <v>20</v>
      </c>
    </row>
    <row r="11" spans="1:20" x14ac:dyDescent="0.3">
      <c r="A11" s="58" t="s">
        <v>792</v>
      </c>
      <c r="B11" s="59">
        <f>VLOOKUP($A11,'Return Data'!$B$7:$R$2292,3,0)</f>
        <v>44764</v>
      </c>
      <c r="C11" s="60">
        <f>VLOOKUP($A11,'Return Data'!$B$7:$R$2292,4,0)</f>
        <v>31.75</v>
      </c>
      <c r="D11" s="60">
        <f>VLOOKUP($A11,'Return Data'!$B$7:$R$2292,10,0)</f>
        <v>-1.4587000000000001</v>
      </c>
      <c r="E11" s="61">
        <f t="shared" si="0"/>
        <v>8</v>
      </c>
      <c r="F11" s="60">
        <f>VLOOKUP($A11,'Return Data'!$B$7:$R$2292,11,0)</f>
        <v>-8.1866000000000003</v>
      </c>
      <c r="G11" s="61">
        <f t="shared" si="1"/>
        <v>17</v>
      </c>
      <c r="H11" s="60">
        <f>VLOOKUP($A11,'Return Data'!$B$7:$R$2292,12,0)</f>
        <v>-7.6792999999999996</v>
      </c>
      <c r="I11" s="61">
        <f t="shared" si="2"/>
        <v>13</v>
      </c>
      <c r="J11" s="60">
        <f>VLOOKUP($A11,'Return Data'!$B$7:$R$2292,13,0)</f>
        <v>-3.7791000000000001</v>
      </c>
      <c r="K11" s="61">
        <f t="shared" si="3"/>
        <v>20</v>
      </c>
      <c r="L11" s="60">
        <f>VLOOKUP($A11,'Return Data'!$B$7:$R$2292,17,0)</f>
        <v>18.032</v>
      </c>
      <c r="M11" s="61">
        <f t="shared" si="4"/>
        <v>20</v>
      </c>
      <c r="N11" s="60">
        <f>VLOOKUP($A11,'Return Data'!$B$7:$R$2292,14,0)</f>
        <v>11.983499999999999</v>
      </c>
      <c r="O11" s="61">
        <f t="shared" si="5"/>
        <v>16</v>
      </c>
      <c r="P11" s="60">
        <f>VLOOKUP($A11,'Return Data'!$B$7:$R$2292,15,0)</f>
        <v>8.0183999999999997</v>
      </c>
      <c r="Q11" s="61">
        <f>RANK(P11,P$8:P$28,0)</f>
        <v>12</v>
      </c>
      <c r="R11" s="60">
        <f>VLOOKUP($A11,'Return Data'!$B$7:$R$2292,16,0)</f>
        <v>9.9984999999999999</v>
      </c>
      <c r="S11" s="62">
        <f t="shared" si="6"/>
        <v>18</v>
      </c>
    </row>
    <row r="12" spans="1:20" x14ac:dyDescent="0.3">
      <c r="A12" s="58" t="s">
        <v>793</v>
      </c>
      <c r="B12" s="59">
        <f>VLOOKUP($A12,'Return Data'!$B$7:$R$2292,3,0)</f>
        <v>44764</v>
      </c>
      <c r="C12" s="60">
        <f>VLOOKUP($A12,'Return Data'!$B$7:$R$2292,4,0)</f>
        <v>64.983000000000004</v>
      </c>
      <c r="D12" s="60">
        <f>VLOOKUP($A12,'Return Data'!$B$7:$R$2292,10,0)</f>
        <v>0.87970000000000004</v>
      </c>
      <c r="E12" s="61">
        <f t="shared" si="0"/>
        <v>1</v>
      </c>
      <c r="F12" s="60">
        <f>VLOOKUP($A12,'Return Data'!$B$7:$R$2292,11,0)</f>
        <v>-2.9144000000000001</v>
      </c>
      <c r="G12" s="61">
        <f t="shared" si="1"/>
        <v>4</v>
      </c>
      <c r="H12" s="60">
        <f>VLOOKUP($A12,'Return Data'!$B$7:$R$2292,12,0)</f>
        <v>-3.2029999999999998</v>
      </c>
      <c r="I12" s="61">
        <f t="shared" si="2"/>
        <v>3</v>
      </c>
      <c r="J12" s="60">
        <f>VLOOKUP($A12,'Return Data'!$B$7:$R$2292,13,0)</f>
        <v>7.5521000000000003</v>
      </c>
      <c r="K12" s="61">
        <f t="shared" si="3"/>
        <v>4</v>
      </c>
      <c r="L12" s="60">
        <f>VLOOKUP($A12,'Return Data'!$B$7:$R$2292,17,0)</f>
        <v>32.337699999999998</v>
      </c>
      <c r="M12" s="61">
        <f t="shared" si="4"/>
        <v>3</v>
      </c>
      <c r="N12" s="60">
        <f>VLOOKUP($A12,'Return Data'!$B$7:$R$2292,14,0)</f>
        <v>16.465900000000001</v>
      </c>
      <c r="O12" s="61">
        <f t="shared" si="5"/>
        <v>6</v>
      </c>
      <c r="P12" s="60">
        <f>VLOOKUP($A12,'Return Data'!$B$7:$R$2292,15,0)</f>
        <v>11.658799999999999</v>
      </c>
      <c r="Q12" s="61">
        <f>RANK(P12,P$8:P$28,0)</f>
        <v>5</v>
      </c>
      <c r="R12" s="60">
        <f>VLOOKUP($A12,'Return Data'!$B$7:$R$2292,16,0)</f>
        <v>13.2887</v>
      </c>
      <c r="S12" s="62">
        <f t="shared" si="6"/>
        <v>12</v>
      </c>
    </row>
    <row r="13" spans="1:20" x14ac:dyDescent="0.3">
      <c r="A13" s="58" t="s">
        <v>795</v>
      </c>
      <c r="B13" s="59">
        <f>VLOOKUP($A13,'Return Data'!$B$7:$R$2292,3,0)</f>
        <v>44764</v>
      </c>
      <c r="C13" s="60">
        <f>VLOOKUP($A13,'Return Data'!$B$7:$R$2292,4,0)</f>
        <v>118.41200000000001</v>
      </c>
      <c r="D13" s="60">
        <f>VLOOKUP($A13,'Return Data'!$B$7:$R$2292,10,0)</f>
        <v>-9.0300000000000005E-2</v>
      </c>
      <c r="E13" s="61">
        <f t="shared" si="0"/>
        <v>4</v>
      </c>
      <c r="F13" s="60">
        <f>VLOOKUP($A13,'Return Data'!$B$7:$R$2292,11,0)</f>
        <v>2.8774999999999999</v>
      </c>
      <c r="G13" s="61">
        <f t="shared" si="1"/>
        <v>1</v>
      </c>
      <c r="H13" s="60">
        <f>VLOOKUP($A13,'Return Data'!$B$7:$R$2292,12,0)</f>
        <v>0.34150000000000003</v>
      </c>
      <c r="I13" s="61">
        <f t="shared" si="2"/>
        <v>1</v>
      </c>
      <c r="J13" s="60">
        <f>VLOOKUP($A13,'Return Data'!$B$7:$R$2292,13,0)</f>
        <v>18.002500000000001</v>
      </c>
      <c r="K13" s="61">
        <f t="shared" si="3"/>
        <v>1</v>
      </c>
      <c r="L13" s="60">
        <f>VLOOKUP($A13,'Return Data'!$B$7:$R$2292,17,0)</f>
        <v>32.816600000000001</v>
      </c>
      <c r="M13" s="61">
        <f t="shared" si="4"/>
        <v>2</v>
      </c>
      <c r="N13" s="60">
        <f>VLOOKUP($A13,'Return Data'!$B$7:$R$2292,14,0)</f>
        <v>15.9642</v>
      </c>
      <c r="O13" s="61">
        <f t="shared" si="5"/>
        <v>8</v>
      </c>
      <c r="P13" s="60">
        <f>VLOOKUP($A13,'Return Data'!$B$7:$R$2292,15,0)</f>
        <v>8.9563000000000006</v>
      </c>
      <c r="Q13" s="61">
        <f>RANK(P13,P$8:P$28,0)</f>
        <v>11</v>
      </c>
      <c r="R13" s="60">
        <f>VLOOKUP($A13,'Return Data'!$B$7:$R$2292,16,0)</f>
        <v>14.8466</v>
      </c>
      <c r="S13" s="62">
        <f t="shared" si="6"/>
        <v>6</v>
      </c>
    </row>
    <row r="14" spans="1:20" x14ac:dyDescent="0.3">
      <c r="A14" s="58" t="s">
        <v>798</v>
      </c>
      <c r="B14" s="59">
        <f>VLOOKUP($A14,'Return Data'!$B$7:$R$2292,3,0)</f>
        <v>44764</v>
      </c>
      <c r="C14" s="60">
        <f>VLOOKUP($A14,'Return Data'!$B$7:$R$2292,4,0)</f>
        <v>48.1</v>
      </c>
      <c r="D14" s="60">
        <f>VLOOKUP($A14,'Return Data'!$B$7:$R$2292,10,0)</f>
        <v>-4.1599999999999998E-2</v>
      </c>
      <c r="E14" s="61">
        <f t="shared" si="0"/>
        <v>3</v>
      </c>
      <c r="F14" s="60">
        <f>VLOOKUP($A14,'Return Data'!$B$7:$R$2292,11,0)</f>
        <v>-2.9459</v>
      </c>
      <c r="G14" s="61">
        <f t="shared" si="1"/>
        <v>5</v>
      </c>
      <c r="H14" s="60">
        <f>VLOOKUP($A14,'Return Data'!$B$7:$R$2292,12,0)</f>
        <v>-5.2777000000000003</v>
      </c>
      <c r="I14" s="61">
        <f t="shared" si="2"/>
        <v>5</v>
      </c>
      <c r="J14" s="60">
        <f>VLOOKUP($A14,'Return Data'!$B$7:$R$2292,13,0)</f>
        <v>8.3576999999999995</v>
      </c>
      <c r="K14" s="61">
        <f t="shared" si="3"/>
        <v>3</v>
      </c>
      <c r="L14" s="60">
        <f>VLOOKUP($A14,'Return Data'!$B$7:$R$2292,17,0)</f>
        <v>26.792000000000002</v>
      </c>
      <c r="M14" s="61">
        <f t="shared" si="4"/>
        <v>5</v>
      </c>
      <c r="N14" s="60">
        <f>VLOOKUP($A14,'Return Data'!$B$7:$R$2292,14,0)</f>
        <v>17.761700000000001</v>
      </c>
      <c r="O14" s="61">
        <f t="shared" si="5"/>
        <v>5</v>
      </c>
      <c r="P14" s="60">
        <f>VLOOKUP($A14,'Return Data'!$B$7:$R$2292,15,0)</f>
        <v>11.5672</v>
      </c>
      <c r="Q14" s="61">
        <f>RANK(P14,P$8:P$28,0)</f>
        <v>6</v>
      </c>
      <c r="R14" s="60">
        <f>VLOOKUP($A14,'Return Data'!$B$7:$R$2292,16,0)</f>
        <v>12.678000000000001</v>
      </c>
      <c r="S14" s="62">
        <f t="shared" si="6"/>
        <v>14</v>
      </c>
    </row>
    <row r="15" spans="1:20" x14ac:dyDescent="0.3">
      <c r="A15" s="58" t="s">
        <v>801</v>
      </c>
      <c r="B15" s="59">
        <f>VLOOKUP($A15,'Return Data'!$B$7:$R$2292,3,0)</f>
        <v>44764</v>
      </c>
      <c r="C15" s="60">
        <f>VLOOKUP($A15,'Return Data'!$B$7:$R$2292,4,0)</f>
        <v>14.49</v>
      </c>
      <c r="D15" s="60">
        <f>VLOOKUP($A15,'Return Data'!$B$7:$R$2292,10,0)</f>
        <v>-2.621</v>
      </c>
      <c r="E15" s="61">
        <f t="shared" si="0"/>
        <v>12</v>
      </c>
      <c r="F15" s="60">
        <f>VLOOKUP($A15,'Return Data'!$B$7:$R$2292,11,0)</f>
        <v>-6.6966999999999999</v>
      </c>
      <c r="G15" s="61">
        <f t="shared" si="1"/>
        <v>13</v>
      </c>
      <c r="H15" s="60">
        <f>VLOOKUP($A15,'Return Data'!$B$7:$R$2292,12,0)</f>
        <v>-8.4649000000000001</v>
      </c>
      <c r="I15" s="61">
        <f t="shared" si="2"/>
        <v>15</v>
      </c>
      <c r="J15" s="60">
        <f>VLOOKUP($A15,'Return Data'!$B$7:$R$2292,13,0)</f>
        <v>6.3095999999999997</v>
      </c>
      <c r="K15" s="61">
        <f t="shared" si="3"/>
        <v>6</v>
      </c>
      <c r="L15" s="60">
        <f>VLOOKUP($A15,'Return Data'!$B$7:$R$2292,17,0)</f>
        <v>22.221699999999998</v>
      </c>
      <c r="M15" s="61">
        <f t="shared" si="4"/>
        <v>14</v>
      </c>
      <c r="N15" s="60">
        <f>VLOOKUP($A15,'Return Data'!$B$7:$R$2292,14,0)</f>
        <v>15.095700000000001</v>
      </c>
      <c r="O15" s="61">
        <f t="shared" si="5"/>
        <v>9</v>
      </c>
      <c r="P15" s="60"/>
      <c r="Q15" s="61"/>
      <c r="R15" s="60">
        <f>VLOOKUP($A15,'Return Data'!$B$7:$R$2292,16,0)</f>
        <v>8.2481000000000009</v>
      </c>
      <c r="S15" s="62">
        <f t="shared" si="6"/>
        <v>19</v>
      </c>
    </row>
    <row r="16" spans="1:20" x14ac:dyDescent="0.3">
      <c r="A16" s="58" t="s">
        <v>803</v>
      </c>
      <c r="B16" s="59">
        <f>VLOOKUP($A16,'Return Data'!$B$7:$R$2292,3,0)</f>
        <v>44764</v>
      </c>
      <c r="C16" s="60">
        <f>VLOOKUP($A16,'Return Data'!$B$7:$R$2292,4,0)</f>
        <v>51.39</v>
      </c>
      <c r="D16" s="60">
        <f>VLOOKUP($A16,'Return Data'!$B$7:$R$2292,10,0)</f>
        <v>-2.2073999999999998</v>
      </c>
      <c r="E16" s="61">
        <f t="shared" si="0"/>
        <v>11</v>
      </c>
      <c r="F16" s="60">
        <f>VLOOKUP($A16,'Return Data'!$B$7:$R$2292,11,0)</f>
        <v>-7.1208999999999998</v>
      </c>
      <c r="G16" s="61">
        <f t="shared" si="1"/>
        <v>14</v>
      </c>
      <c r="H16" s="60">
        <f>VLOOKUP($A16,'Return Data'!$B$7:$R$2292,12,0)</f>
        <v>-7.0872999999999999</v>
      </c>
      <c r="I16" s="61">
        <f t="shared" si="2"/>
        <v>12</v>
      </c>
      <c r="J16" s="60">
        <f>VLOOKUP($A16,'Return Data'!$B$7:$R$2292,13,0)</f>
        <v>2.8006000000000002</v>
      </c>
      <c r="K16" s="61">
        <f t="shared" si="3"/>
        <v>13</v>
      </c>
      <c r="L16" s="60">
        <f>VLOOKUP($A16,'Return Data'!$B$7:$R$2292,17,0)</f>
        <v>18.640599999999999</v>
      </c>
      <c r="M16" s="61">
        <f t="shared" si="4"/>
        <v>18</v>
      </c>
      <c r="N16" s="60">
        <f>VLOOKUP($A16,'Return Data'!$B$7:$R$2292,14,0)</f>
        <v>14.3795</v>
      </c>
      <c r="O16" s="61">
        <f t="shared" si="5"/>
        <v>10</v>
      </c>
      <c r="P16" s="60">
        <f>VLOOKUP($A16,'Return Data'!$B$7:$R$2292,15,0)</f>
        <v>7.1132</v>
      </c>
      <c r="Q16" s="61">
        <f>RANK(P16,P$8:P$28,0)</f>
        <v>13</v>
      </c>
      <c r="R16" s="60">
        <f>VLOOKUP($A16,'Return Data'!$B$7:$R$2292,16,0)</f>
        <v>10.521800000000001</v>
      </c>
      <c r="S16" s="62">
        <f t="shared" si="6"/>
        <v>17</v>
      </c>
    </row>
    <row r="17" spans="1:19" x14ac:dyDescent="0.3">
      <c r="A17" s="58" t="s">
        <v>805</v>
      </c>
      <c r="B17" s="59">
        <f>VLOOKUP($A17,'Return Data'!$B$7:$R$2292,3,0)</f>
        <v>44764</v>
      </c>
      <c r="C17" s="60">
        <f>VLOOKUP($A17,'Return Data'!$B$7:$R$2292,4,0)</f>
        <v>27.901599999999998</v>
      </c>
      <c r="D17" s="60">
        <f>VLOOKUP($A17,'Return Data'!$B$7:$R$2292,10,0)</f>
        <v>-3.1457000000000002</v>
      </c>
      <c r="E17" s="61">
        <f t="shared" si="0"/>
        <v>15</v>
      </c>
      <c r="F17" s="60">
        <f>VLOOKUP($A17,'Return Data'!$B$7:$R$2292,11,0)</f>
        <v>-8.9149999999999991</v>
      </c>
      <c r="G17" s="61">
        <f t="shared" si="1"/>
        <v>18</v>
      </c>
      <c r="H17" s="60">
        <f>VLOOKUP($A17,'Return Data'!$B$7:$R$2292,12,0)</f>
        <v>-9.7658000000000005</v>
      </c>
      <c r="I17" s="61">
        <f t="shared" si="2"/>
        <v>18</v>
      </c>
      <c r="J17" s="60">
        <f>VLOOKUP($A17,'Return Data'!$B$7:$R$2292,13,0)</f>
        <v>2.5383</v>
      </c>
      <c r="K17" s="61">
        <f t="shared" si="3"/>
        <v>14</v>
      </c>
      <c r="L17" s="60">
        <f>VLOOKUP($A17,'Return Data'!$B$7:$R$2292,17,0)</f>
        <v>26.547000000000001</v>
      </c>
      <c r="M17" s="61">
        <f t="shared" si="4"/>
        <v>6</v>
      </c>
      <c r="N17" s="60">
        <f>VLOOKUP($A17,'Return Data'!$B$7:$R$2292,14,0)</f>
        <v>20.210699999999999</v>
      </c>
      <c r="O17" s="61">
        <f t="shared" si="5"/>
        <v>1</v>
      </c>
      <c r="P17" s="60">
        <f>VLOOKUP($A17,'Return Data'!$B$7:$R$2292,15,0)</f>
        <v>14.0656</v>
      </c>
      <c r="Q17" s="61">
        <f>RANK(P17,P$8:P$28,0)</f>
        <v>1</v>
      </c>
      <c r="R17" s="60">
        <f>VLOOKUP($A17,'Return Data'!$B$7:$R$2292,16,0)</f>
        <v>14.192600000000001</v>
      </c>
      <c r="S17" s="62">
        <f t="shared" si="6"/>
        <v>9</v>
      </c>
    </row>
    <row r="18" spans="1:19" x14ac:dyDescent="0.3">
      <c r="A18" s="58" t="s">
        <v>2013</v>
      </c>
      <c r="B18" s="59">
        <f>VLOOKUP($A18,'Return Data'!$B$7:$R$2292,3,0)</f>
        <v>44764</v>
      </c>
      <c r="C18" s="60">
        <f>VLOOKUP($A18,'Return Data'!$B$7:$R$2292,4,0)</f>
        <v>11.384600000000001</v>
      </c>
      <c r="D18" s="60">
        <f>VLOOKUP($A18,'Return Data'!$B$7:$R$2292,10,0)</f>
        <v>-0.50600000000000001</v>
      </c>
      <c r="E18" s="61">
        <f t="shared" si="0"/>
        <v>5</v>
      </c>
      <c r="F18" s="60">
        <f>VLOOKUP($A18,'Return Data'!$B$7:$R$2292,11,0)</f>
        <v>-4.7576999999999998</v>
      </c>
      <c r="G18" s="61">
        <f t="shared" si="1"/>
        <v>7</v>
      </c>
      <c r="H18" s="60">
        <f>VLOOKUP($A18,'Return Data'!$B$7:$R$2292,12,0)</f>
        <v>-6.9855</v>
      </c>
      <c r="I18" s="61">
        <f t="shared" si="2"/>
        <v>11</v>
      </c>
      <c r="J18" s="60">
        <f>VLOOKUP($A18,'Return Data'!$B$7:$R$2292,13,0)</f>
        <v>7.0978000000000003</v>
      </c>
      <c r="K18" s="61">
        <f t="shared" si="3"/>
        <v>5</v>
      </c>
      <c r="L18" s="60">
        <f>VLOOKUP($A18,'Return Data'!$B$7:$R$2292,17,0)</f>
        <v>20.096299999999999</v>
      </c>
      <c r="M18" s="61">
        <f t="shared" si="4"/>
        <v>16</v>
      </c>
      <c r="N18" s="60">
        <f>VLOOKUP($A18,'Return Data'!$B$7:$R$2292,14,0)</f>
        <v>10.4796</v>
      </c>
      <c r="O18" s="61">
        <f t="shared" si="5"/>
        <v>17</v>
      </c>
      <c r="P18" s="60">
        <f>VLOOKUP($A18,'Return Data'!$B$7:$R$2292,15,0)</f>
        <v>6.9123999999999999</v>
      </c>
      <c r="Q18" s="61">
        <f>RANK(P18,P$8:P$28,0)</f>
        <v>14</v>
      </c>
      <c r="R18" s="60">
        <f>VLOOKUP($A18,'Return Data'!$B$7:$R$2292,16,0)</f>
        <v>0.90529999999999999</v>
      </c>
      <c r="S18" s="62">
        <f t="shared" si="6"/>
        <v>21</v>
      </c>
    </row>
    <row r="19" spans="1:19" x14ac:dyDescent="0.3">
      <c r="A19" s="58" t="s">
        <v>807</v>
      </c>
      <c r="B19" s="59">
        <f>VLOOKUP($A19,'Return Data'!$B$7:$R$2292,3,0)</f>
        <v>44764</v>
      </c>
      <c r="C19" s="60">
        <f>VLOOKUP($A19,'Return Data'!$B$7:$R$2292,4,0)</f>
        <v>15.689</v>
      </c>
      <c r="D19" s="60">
        <f>VLOOKUP($A19,'Return Data'!$B$7:$R$2292,10,0)</f>
        <v>-3.0226000000000002</v>
      </c>
      <c r="E19" s="61">
        <f t="shared" si="0"/>
        <v>14</v>
      </c>
      <c r="F19" s="60">
        <f>VLOOKUP($A19,'Return Data'!$B$7:$R$2292,11,0)</f>
        <v>-6.6798000000000002</v>
      </c>
      <c r="G19" s="61">
        <f t="shared" si="1"/>
        <v>12</v>
      </c>
      <c r="H19" s="60">
        <f>VLOOKUP($A19,'Return Data'!$B$7:$R$2292,12,0)</f>
        <v>-6.2896000000000001</v>
      </c>
      <c r="I19" s="61">
        <f t="shared" si="2"/>
        <v>9</v>
      </c>
      <c r="J19" s="60">
        <f>VLOOKUP($A19,'Return Data'!$B$7:$R$2292,13,0)</f>
        <v>5.2388000000000003</v>
      </c>
      <c r="K19" s="61">
        <f t="shared" si="3"/>
        <v>8</v>
      </c>
      <c r="L19" s="60">
        <f>VLOOKUP($A19,'Return Data'!$B$7:$R$2292,17,0)</f>
        <v>24.523199999999999</v>
      </c>
      <c r="M19" s="61">
        <f t="shared" si="4"/>
        <v>10</v>
      </c>
      <c r="N19" s="60"/>
      <c r="O19" s="61"/>
      <c r="P19" s="60"/>
      <c r="Q19" s="61"/>
      <c r="R19" s="60">
        <f>VLOOKUP($A19,'Return Data'!$B$7:$R$2292,16,0)</f>
        <v>16.087199999999999</v>
      </c>
      <c r="S19" s="62">
        <f t="shared" si="6"/>
        <v>4</v>
      </c>
    </row>
    <row r="20" spans="1:19" x14ac:dyDescent="0.3">
      <c r="A20" s="58" t="s">
        <v>809</v>
      </c>
      <c r="B20" s="59">
        <f>VLOOKUP($A20,'Return Data'!$B$7:$R$2292,3,0)</f>
        <v>44764</v>
      </c>
      <c r="C20" s="60">
        <f>VLOOKUP($A20,'Return Data'!$B$7:$R$2292,4,0)</f>
        <v>15.228</v>
      </c>
      <c r="D20" s="60">
        <f>VLOOKUP($A20,'Return Data'!$B$7:$R$2292,10,0)</f>
        <v>-1.6088</v>
      </c>
      <c r="E20" s="61">
        <f t="shared" si="0"/>
        <v>9</v>
      </c>
      <c r="F20" s="60">
        <f>VLOOKUP($A20,'Return Data'!$B$7:$R$2292,11,0)</f>
        <v>-7.5072999999999999</v>
      </c>
      <c r="G20" s="61">
        <f t="shared" si="1"/>
        <v>15</v>
      </c>
      <c r="H20" s="60">
        <f>VLOOKUP($A20,'Return Data'!$B$7:$R$2292,12,0)</f>
        <v>-5.7906000000000004</v>
      </c>
      <c r="I20" s="61">
        <f t="shared" si="2"/>
        <v>6</v>
      </c>
      <c r="J20" s="60">
        <f>VLOOKUP($A20,'Return Data'!$B$7:$R$2292,13,0)</f>
        <v>-2.0139999999999998</v>
      </c>
      <c r="K20" s="61">
        <f t="shared" si="3"/>
        <v>19</v>
      </c>
      <c r="L20" s="60">
        <f>VLOOKUP($A20,'Return Data'!$B$7:$R$2292,17,0)</f>
        <v>19.470199999999998</v>
      </c>
      <c r="M20" s="61">
        <f t="shared" si="4"/>
        <v>17</v>
      </c>
      <c r="N20" s="60">
        <f>VLOOKUP($A20,'Return Data'!$B$7:$R$2292,14,0)</f>
        <v>12.8621</v>
      </c>
      <c r="O20" s="61">
        <f>RANK(N20,N$8:N$28,0)</f>
        <v>15</v>
      </c>
      <c r="P20" s="60"/>
      <c r="Q20" s="61"/>
      <c r="R20" s="60">
        <f>VLOOKUP($A20,'Return Data'!$B$7:$R$2292,16,0)</f>
        <v>11.995100000000001</v>
      </c>
      <c r="S20" s="62">
        <f t="shared" si="6"/>
        <v>16</v>
      </c>
    </row>
    <row r="21" spans="1:19" x14ac:dyDescent="0.3">
      <c r="A21" s="58" t="s">
        <v>811</v>
      </c>
      <c r="B21" s="59">
        <f>VLOOKUP($A21,'Return Data'!$B$7:$R$2292,3,0)</f>
        <v>44764</v>
      </c>
      <c r="C21" s="60">
        <f>VLOOKUP($A21,'Return Data'!$B$7:$R$2292,4,0)</f>
        <v>18.111000000000001</v>
      </c>
      <c r="D21" s="60">
        <f>VLOOKUP($A21,'Return Data'!$B$7:$R$2292,10,0)</f>
        <v>-4.2657999999999996</v>
      </c>
      <c r="E21" s="61">
        <f t="shared" si="0"/>
        <v>18</v>
      </c>
      <c r="F21" s="60">
        <f>VLOOKUP($A21,'Return Data'!$B$7:$R$2292,11,0)</f>
        <v>-9.5309000000000008</v>
      </c>
      <c r="G21" s="61">
        <f t="shared" si="1"/>
        <v>19</v>
      </c>
      <c r="H21" s="60">
        <f>VLOOKUP($A21,'Return Data'!$B$7:$R$2292,12,0)</f>
        <v>-10.4613</v>
      </c>
      <c r="I21" s="61">
        <f t="shared" si="2"/>
        <v>19</v>
      </c>
      <c r="J21" s="60">
        <f>VLOOKUP($A21,'Return Data'!$B$7:$R$2292,13,0)</f>
        <v>1.0714999999999999</v>
      </c>
      <c r="K21" s="61">
        <f t="shared" si="3"/>
        <v>17</v>
      </c>
      <c r="L21" s="60">
        <f>VLOOKUP($A21,'Return Data'!$B$7:$R$2292,17,0)</f>
        <v>26.2258</v>
      </c>
      <c r="M21" s="61">
        <f t="shared" si="4"/>
        <v>7</v>
      </c>
      <c r="N21" s="60"/>
      <c r="O21" s="61"/>
      <c r="P21" s="60"/>
      <c r="Q21" s="61"/>
      <c r="R21" s="60">
        <f>VLOOKUP($A21,'Return Data'!$B$7:$R$2292,16,0)</f>
        <v>20.452200000000001</v>
      </c>
      <c r="S21" s="62">
        <f t="shared" si="6"/>
        <v>1</v>
      </c>
    </row>
    <row r="22" spans="1:19" x14ac:dyDescent="0.3">
      <c r="A22" s="58" t="s">
        <v>813</v>
      </c>
      <c r="B22" s="59">
        <f>VLOOKUP($A22,'Return Data'!$B$7:$R$2292,3,0)</f>
        <v>44764</v>
      </c>
      <c r="C22" s="60">
        <f>VLOOKUP($A22,'Return Data'!$B$7:$R$2292,4,0)</f>
        <v>31.267299999999999</v>
      </c>
      <c r="D22" s="60">
        <f>VLOOKUP($A22,'Return Data'!$B$7:$R$2292,10,0)</f>
        <v>0.71609999999999996</v>
      </c>
      <c r="E22" s="61">
        <f t="shared" si="0"/>
        <v>2</v>
      </c>
      <c r="F22" s="60">
        <f>VLOOKUP($A22,'Return Data'!$B$7:$R$2292,11,0)</f>
        <v>-4.2122999999999999</v>
      </c>
      <c r="G22" s="61">
        <f t="shared" si="1"/>
        <v>6</v>
      </c>
      <c r="H22" s="60">
        <f>VLOOKUP($A22,'Return Data'!$B$7:$R$2292,12,0)</f>
        <v>-9.0440000000000005</v>
      </c>
      <c r="I22" s="61">
        <f t="shared" si="2"/>
        <v>17</v>
      </c>
      <c r="J22" s="60">
        <f>VLOOKUP($A22,'Return Data'!$B$7:$R$2292,13,0)</f>
        <v>-0.2797</v>
      </c>
      <c r="K22" s="61">
        <f t="shared" si="3"/>
        <v>18</v>
      </c>
      <c r="L22" s="60">
        <f>VLOOKUP($A22,'Return Data'!$B$7:$R$2292,17,0)</f>
        <v>17.507000000000001</v>
      </c>
      <c r="M22" s="61">
        <f t="shared" si="4"/>
        <v>21</v>
      </c>
      <c r="N22" s="60">
        <f>VLOOKUP($A22,'Return Data'!$B$7:$R$2292,14,0)</f>
        <v>13.828099999999999</v>
      </c>
      <c r="O22" s="61">
        <f>RANK(N22,N$8:N$28,0)</f>
        <v>13</v>
      </c>
      <c r="P22" s="60">
        <f>VLOOKUP($A22,'Return Data'!$B$7:$R$2292,15,0)</f>
        <v>8.9631000000000007</v>
      </c>
      <c r="Q22" s="61">
        <f>RANK(P22,P$8:P$28,0)</f>
        <v>10</v>
      </c>
      <c r="R22" s="60">
        <f>VLOOKUP($A22,'Return Data'!$B$7:$R$2292,16,0)</f>
        <v>13.1958</v>
      </c>
      <c r="S22" s="62">
        <f t="shared" si="6"/>
        <v>13</v>
      </c>
    </row>
    <row r="23" spans="1:19" x14ac:dyDescent="0.3">
      <c r="A23" s="58" t="s">
        <v>814</v>
      </c>
      <c r="B23" s="59">
        <f>VLOOKUP($A23,'Return Data'!$B$7:$R$2292,3,0)</f>
        <v>44764</v>
      </c>
      <c r="C23" s="60">
        <f>VLOOKUP($A23,'Return Data'!$B$7:$R$2292,4,0)</f>
        <v>77.300799999999995</v>
      </c>
      <c r="D23" s="60">
        <f>VLOOKUP($A23,'Return Data'!$B$7:$R$2292,10,0)</f>
        <v>-0.98250000000000004</v>
      </c>
      <c r="E23" s="61">
        <f t="shared" si="0"/>
        <v>7</v>
      </c>
      <c r="F23" s="60">
        <f>VLOOKUP($A23,'Return Data'!$B$7:$R$2292,11,0)</f>
        <v>-1.5826</v>
      </c>
      <c r="G23" s="61">
        <f t="shared" si="1"/>
        <v>3</v>
      </c>
      <c r="H23" s="60">
        <f>VLOOKUP($A23,'Return Data'!$B$7:$R$2292,12,0)</f>
        <v>-3.3773</v>
      </c>
      <c r="I23" s="61">
        <f t="shared" si="2"/>
        <v>4</v>
      </c>
      <c r="J23" s="60">
        <f>VLOOKUP($A23,'Return Data'!$B$7:$R$2292,13,0)</f>
        <v>10.843500000000001</v>
      </c>
      <c r="K23" s="61">
        <f t="shared" si="3"/>
        <v>2</v>
      </c>
      <c r="L23" s="60">
        <f>VLOOKUP($A23,'Return Data'!$B$7:$R$2292,17,0)</f>
        <v>33.923099999999998</v>
      </c>
      <c r="M23" s="61">
        <f t="shared" si="4"/>
        <v>1</v>
      </c>
      <c r="N23" s="60">
        <f>VLOOKUP($A23,'Return Data'!$B$7:$R$2292,14,0)</f>
        <v>19.344799999999999</v>
      </c>
      <c r="O23" s="61">
        <f>RANK(N23,N$8:N$28,0)</f>
        <v>2</v>
      </c>
      <c r="P23" s="60">
        <f>VLOOKUP($A23,'Return Data'!$B$7:$R$2292,15,0)</f>
        <v>11.166700000000001</v>
      </c>
      <c r="Q23" s="61">
        <f>RANK(P23,P$8:P$28,0)</f>
        <v>7</v>
      </c>
      <c r="R23" s="60">
        <f>VLOOKUP($A23,'Return Data'!$B$7:$R$2292,16,0)</f>
        <v>14.026300000000001</v>
      </c>
      <c r="S23" s="62">
        <f t="shared" si="6"/>
        <v>10</v>
      </c>
    </row>
    <row r="24" spans="1:19" x14ac:dyDescent="0.3">
      <c r="A24" s="58" t="s">
        <v>816</v>
      </c>
      <c r="B24" s="59">
        <f>VLOOKUP($A24,'Return Data'!$B$7:$R$2292,3,0)</f>
        <v>44764</v>
      </c>
      <c r="C24" s="60">
        <f>VLOOKUP($A24,'Return Data'!$B$7:$R$2292,4,0)</f>
        <v>52.902999999999999</v>
      </c>
      <c r="D24" s="60">
        <f>VLOOKUP($A24,'Return Data'!$B$7:$R$2292,10,0)</f>
        <v>-6.0675999999999997</v>
      </c>
      <c r="E24" s="61">
        <f t="shared" si="0"/>
        <v>20</v>
      </c>
      <c r="F24" s="60">
        <f>VLOOKUP($A24,'Return Data'!$B$7:$R$2292,11,0)</f>
        <v>-1.5599000000000001</v>
      </c>
      <c r="G24" s="61">
        <f t="shared" si="1"/>
        <v>2</v>
      </c>
      <c r="H24" s="60">
        <f>VLOOKUP($A24,'Return Data'!$B$7:$R$2292,12,0)</f>
        <v>-2.3229000000000002</v>
      </c>
      <c r="I24" s="61">
        <f t="shared" si="2"/>
        <v>2</v>
      </c>
      <c r="J24" s="60">
        <f>VLOOKUP($A24,'Return Data'!$B$7:$R$2292,13,0)</f>
        <v>4.6098999999999997</v>
      </c>
      <c r="K24" s="61">
        <f t="shared" si="3"/>
        <v>9</v>
      </c>
      <c r="L24" s="60">
        <f>VLOOKUP($A24,'Return Data'!$B$7:$R$2292,17,0)</f>
        <v>31.128900000000002</v>
      </c>
      <c r="M24" s="61">
        <f t="shared" si="4"/>
        <v>4</v>
      </c>
      <c r="N24" s="60">
        <f>VLOOKUP($A24,'Return Data'!$B$7:$R$2292,14,0)</f>
        <v>18.949200000000001</v>
      </c>
      <c r="O24" s="61">
        <f>RANK(N24,N$8:N$28,0)</f>
        <v>3</v>
      </c>
      <c r="P24" s="60">
        <f>VLOOKUP($A24,'Return Data'!$B$7:$R$2292,15,0)</f>
        <v>12.771699999999999</v>
      </c>
      <c r="Q24" s="61">
        <f>RANK(P24,P$8:P$28,0)</f>
        <v>3</v>
      </c>
      <c r="R24" s="60">
        <f>VLOOKUP($A24,'Return Data'!$B$7:$R$2292,16,0)</f>
        <v>12.654400000000001</v>
      </c>
      <c r="S24" s="62">
        <f t="shared" si="6"/>
        <v>15</v>
      </c>
    </row>
    <row r="25" spans="1:19" x14ac:dyDescent="0.3">
      <c r="A25" s="58" t="s">
        <v>819</v>
      </c>
      <c r="B25" s="59">
        <f>VLOOKUP($A25,'Return Data'!$B$7:$R$2292,3,0)</f>
        <v>44764</v>
      </c>
      <c r="C25" s="60">
        <f>VLOOKUP($A25,'Return Data'!$B$7:$R$2292,4,0)</f>
        <v>220.2911</v>
      </c>
      <c r="D25" s="60">
        <f>VLOOKUP($A25,'Return Data'!$B$7:$R$2292,10,0)</f>
        <v>-4.0145999999999997</v>
      </c>
      <c r="E25" s="61">
        <f t="shared" si="0"/>
        <v>17</v>
      </c>
      <c r="F25" s="60">
        <f>VLOOKUP($A25,'Return Data'!$B$7:$R$2292,11,0)</f>
        <v>-9.907</v>
      </c>
      <c r="G25" s="61">
        <f t="shared" si="1"/>
        <v>20</v>
      </c>
      <c r="H25" s="60">
        <f>VLOOKUP($A25,'Return Data'!$B$7:$R$2292,12,0)</f>
        <v>-10.7972</v>
      </c>
      <c r="I25" s="61">
        <f t="shared" si="2"/>
        <v>20</v>
      </c>
      <c r="J25" s="60">
        <f>VLOOKUP($A25,'Return Data'!$B$7:$R$2292,13,0)</f>
        <v>1.7343</v>
      </c>
      <c r="K25" s="61">
        <f t="shared" si="3"/>
        <v>15</v>
      </c>
      <c r="L25" s="60">
        <f>VLOOKUP($A25,'Return Data'!$B$7:$R$2292,17,0)</f>
        <v>24.443100000000001</v>
      </c>
      <c r="M25" s="61">
        <f t="shared" si="4"/>
        <v>11</v>
      </c>
      <c r="N25" s="60">
        <f>VLOOKUP($A25,'Return Data'!$B$7:$R$2292,14,0)</f>
        <v>16.105899999999998</v>
      </c>
      <c r="O25" s="61">
        <f>RANK(N25,N$8:N$28,0)</f>
        <v>7</v>
      </c>
      <c r="P25" s="60">
        <f>VLOOKUP($A25,'Return Data'!$B$7:$R$2292,15,0)</f>
        <v>13.3443</v>
      </c>
      <c r="Q25" s="61">
        <f>RANK(P25,P$8:P$28,0)</f>
        <v>2</v>
      </c>
      <c r="R25" s="60">
        <f>VLOOKUP($A25,'Return Data'!$B$7:$R$2292,16,0)</f>
        <v>18.986000000000001</v>
      </c>
      <c r="S25" s="62">
        <f t="shared" si="6"/>
        <v>3</v>
      </c>
    </row>
    <row r="26" spans="1:19" x14ac:dyDescent="0.3">
      <c r="A26" s="58" t="s">
        <v>1915</v>
      </c>
      <c r="B26" s="59">
        <f>VLOOKUP($A26,'Return Data'!$B$7:$R$2292,3,0)</f>
        <v>44764</v>
      </c>
      <c r="C26" s="60">
        <f>VLOOKUP($A26,'Return Data'!$B$7:$R$2292,4,0)</f>
        <v>102.1022</v>
      </c>
      <c r="D26" s="60">
        <f>VLOOKUP($A26,'Return Data'!$B$7:$R$2292,10,0)</f>
        <v>-5.1033999999999997</v>
      </c>
      <c r="E26" s="61">
        <f t="shared" si="0"/>
        <v>19</v>
      </c>
      <c r="F26" s="60">
        <f>VLOOKUP($A26,'Return Data'!$B$7:$R$2292,11,0)</f>
        <v>-8.0645000000000007</v>
      </c>
      <c r="G26" s="61">
        <f t="shared" si="1"/>
        <v>16</v>
      </c>
      <c r="H26" s="60">
        <f>VLOOKUP($A26,'Return Data'!$B$7:$R$2292,12,0)</f>
        <v>-8.9185999999999996</v>
      </c>
      <c r="I26" s="61">
        <f t="shared" si="2"/>
        <v>16</v>
      </c>
      <c r="J26" s="60">
        <f>VLOOKUP($A26,'Return Data'!$B$7:$R$2292,13,0)</f>
        <v>1.3421000000000001</v>
      </c>
      <c r="K26" s="61">
        <f t="shared" si="3"/>
        <v>16</v>
      </c>
      <c r="L26" s="60">
        <f>VLOOKUP($A26,'Return Data'!$B$7:$R$2292,17,0)</f>
        <v>24.115600000000001</v>
      </c>
      <c r="M26" s="61">
        <f t="shared" si="4"/>
        <v>12</v>
      </c>
      <c r="N26" s="60">
        <f>VLOOKUP($A26,'Return Data'!$B$7:$R$2292,14,0)</f>
        <v>18.231400000000001</v>
      </c>
      <c r="O26" s="61">
        <f>RANK(N26,N$8:N$28,0)</f>
        <v>4</v>
      </c>
      <c r="P26" s="60">
        <f>VLOOKUP($A26,'Return Data'!$B$7:$R$2292,15,0)</f>
        <v>11.8574</v>
      </c>
      <c r="Q26" s="61">
        <f>RANK(P26,P$8:P$28,0)</f>
        <v>4</v>
      </c>
      <c r="R26" s="60">
        <f>VLOOKUP($A26,'Return Data'!$B$7:$R$2292,16,0)</f>
        <v>14.9229</v>
      </c>
      <c r="S26" s="62">
        <f t="shared" si="6"/>
        <v>5</v>
      </c>
    </row>
    <row r="27" spans="1:19" x14ac:dyDescent="0.3">
      <c r="A27" s="58" t="s">
        <v>823</v>
      </c>
      <c r="B27" s="59">
        <f>VLOOKUP($A27,'Return Data'!$B$7:$R$2292,3,0)</f>
        <v>44764</v>
      </c>
      <c r="C27" s="60">
        <f>VLOOKUP($A27,'Return Data'!$B$7:$R$2292,4,0)</f>
        <v>14.3195</v>
      </c>
      <c r="D27" s="60">
        <f>VLOOKUP($A27,'Return Data'!$B$7:$R$2292,10,0)</f>
        <v>-3.7332000000000001</v>
      </c>
      <c r="E27" s="61">
        <f t="shared" si="0"/>
        <v>16</v>
      </c>
      <c r="F27" s="60">
        <f>VLOOKUP($A27,'Return Data'!$B$7:$R$2292,11,0)</f>
        <v>-6.0598000000000001</v>
      </c>
      <c r="G27" s="61">
        <f t="shared" si="1"/>
        <v>10</v>
      </c>
      <c r="H27" s="60">
        <f>VLOOKUP($A27,'Return Data'!$B$7:$R$2292,12,0)</f>
        <v>-6.2786</v>
      </c>
      <c r="I27" s="61">
        <f t="shared" si="2"/>
        <v>8</v>
      </c>
      <c r="J27" s="60">
        <f>VLOOKUP($A27,'Return Data'!$B$7:$R$2292,13,0)</f>
        <v>4.0252999999999997</v>
      </c>
      <c r="K27" s="61">
        <f t="shared" si="3"/>
        <v>11</v>
      </c>
      <c r="L27" s="60">
        <f>VLOOKUP($A27,'Return Data'!$B$7:$R$2292,17,0)</f>
        <v>25.9971</v>
      </c>
      <c r="M27" s="61">
        <f t="shared" si="4"/>
        <v>9</v>
      </c>
      <c r="N27" s="60"/>
      <c r="O27" s="61"/>
      <c r="P27" s="60"/>
      <c r="Q27" s="61"/>
      <c r="R27" s="60">
        <f>VLOOKUP($A27,'Return Data'!$B$7:$R$2292,16,0)</f>
        <v>14.6265</v>
      </c>
      <c r="S27" s="62">
        <f t="shared" si="6"/>
        <v>7</v>
      </c>
    </row>
    <row r="28" spans="1:19" x14ac:dyDescent="0.3">
      <c r="A28" s="58" t="s">
        <v>825</v>
      </c>
      <c r="B28" s="59">
        <f>VLOOKUP($A28,'Return Data'!$B$7:$R$2292,3,0)</f>
        <v>44764</v>
      </c>
      <c r="C28" s="60">
        <f>VLOOKUP($A28,'Return Data'!$B$7:$R$2292,4,0)</f>
        <v>17.190000000000001</v>
      </c>
      <c r="D28" s="60">
        <f>VLOOKUP($A28,'Return Data'!$B$7:$R$2292,10,0)</f>
        <v>-0.86509999999999998</v>
      </c>
      <c r="E28" s="61">
        <f t="shared" si="0"/>
        <v>6</v>
      </c>
      <c r="F28" s="60">
        <f>VLOOKUP($A28,'Return Data'!$B$7:$R$2292,11,0)</f>
        <v>-6.1680999999999999</v>
      </c>
      <c r="G28" s="61">
        <f t="shared" si="1"/>
        <v>11</v>
      </c>
      <c r="H28" s="60">
        <f>VLOOKUP($A28,'Return Data'!$B$7:$R$2292,12,0)</f>
        <v>-6.3724999999999996</v>
      </c>
      <c r="I28" s="61">
        <f t="shared" si="2"/>
        <v>10</v>
      </c>
      <c r="J28" s="60">
        <f>VLOOKUP($A28,'Return Data'!$B$7:$R$2292,13,0)</f>
        <v>3.2431999999999999</v>
      </c>
      <c r="K28" s="61">
        <f t="shared" si="3"/>
        <v>12</v>
      </c>
      <c r="L28" s="60">
        <f>VLOOKUP($A28,'Return Data'!$B$7:$R$2292,17,0)</f>
        <v>26.044599999999999</v>
      </c>
      <c r="M28" s="61">
        <f t="shared" si="4"/>
        <v>8</v>
      </c>
      <c r="N28" s="60"/>
      <c r="O28" s="61"/>
      <c r="P28" s="60"/>
      <c r="Q28" s="61"/>
      <c r="R28" s="60">
        <f>VLOOKUP($A28,'Return Data'!$B$7:$R$2292,16,0)</f>
        <v>20.051500000000001</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-2.3919190476190475</v>
      </c>
      <c r="E30" s="69"/>
      <c r="F30" s="70">
        <f>AVERAGE(F8:F28)</f>
        <v>-5.8932190476190467</v>
      </c>
      <c r="G30" s="69"/>
      <c r="H30" s="70">
        <f>AVERAGE(H8:H28)</f>
        <v>-7.1505619047619051</v>
      </c>
      <c r="I30" s="69"/>
      <c r="J30" s="70">
        <f>AVERAGE(J8:J28)</f>
        <v>3.9000523809523817</v>
      </c>
      <c r="K30" s="69"/>
      <c r="L30" s="70">
        <f>AVERAGE(L8:L28)</f>
        <v>24.413395238095237</v>
      </c>
      <c r="M30" s="69"/>
      <c r="N30" s="70">
        <f>AVERAGE(N8:N28)</f>
        <v>15.452223529411764</v>
      </c>
      <c r="O30" s="69"/>
      <c r="P30" s="70">
        <f>AVERAGE(P8:P28)</f>
        <v>10.468257142857144</v>
      </c>
      <c r="Q30" s="69"/>
      <c r="R30" s="70">
        <f>AVERAGE(R8:R28)</f>
        <v>13.209742857142855</v>
      </c>
      <c r="S30" s="71"/>
    </row>
    <row r="31" spans="1:19" x14ac:dyDescent="0.3">
      <c r="A31" s="68" t="s">
        <v>28</v>
      </c>
      <c r="B31" s="69"/>
      <c r="C31" s="69"/>
      <c r="D31" s="70">
        <f>MIN(D8:D28)</f>
        <v>-7.5929000000000002</v>
      </c>
      <c r="E31" s="69"/>
      <c r="F31" s="70">
        <f>MIN(F8:F28)</f>
        <v>-12.838100000000001</v>
      </c>
      <c r="G31" s="69"/>
      <c r="H31" s="70">
        <f>MIN(H8:H28)</f>
        <v>-18.376200000000001</v>
      </c>
      <c r="I31" s="69"/>
      <c r="J31" s="70">
        <f>MIN(J8:J28)</f>
        <v>-6.6936</v>
      </c>
      <c r="K31" s="69"/>
      <c r="L31" s="70">
        <f>MIN(L8:L28)</f>
        <v>17.507000000000001</v>
      </c>
      <c r="M31" s="69"/>
      <c r="N31" s="70">
        <f>MIN(N8:N28)</f>
        <v>10.4796</v>
      </c>
      <c r="O31" s="69"/>
      <c r="P31" s="70">
        <f>MIN(P8:P28)</f>
        <v>6.9123999999999999</v>
      </c>
      <c r="Q31" s="69"/>
      <c r="R31" s="70">
        <f>MIN(R8:R28)</f>
        <v>0.90529999999999999</v>
      </c>
      <c r="S31" s="71"/>
    </row>
    <row r="32" spans="1:19" ht="15" thickBot="1" x14ac:dyDescent="0.35">
      <c r="A32" s="72" t="s">
        <v>29</v>
      </c>
      <c r="B32" s="73"/>
      <c r="C32" s="73"/>
      <c r="D32" s="74">
        <f>MAX(D8:D28)</f>
        <v>0.87970000000000004</v>
      </c>
      <c r="E32" s="73"/>
      <c r="F32" s="74">
        <f>MAX(F8:F28)</f>
        <v>2.8774999999999999</v>
      </c>
      <c r="G32" s="73"/>
      <c r="H32" s="74">
        <f>MAX(H8:H28)</f>
        <v>0.34150000000000003</v>
      </c>
      <c r="I32" s="73"/>
      <c r="J32" s="74">
        <f>MAX(J8:J28)</f>
        <v>18.002500000000001</v>
      </c>
      <c r="K32" s="73"/>
      <c r="L32" s="74">
        <f>MAX(L8:L28)</f>
        <v>33.923099999999998</v>
      </c>
      <c r="M32" s="73"/>
      <c r="N32" s="74">
        <f>MAX(N8:N28)</f>
        <v>20.210699999999999</v>
      </c>
      <c r="O32" s="73"/>
      <c r="P32" s="74">
        <f>MAX(P8:P28)</f>
        <v>14.0656</v>
      </c>
      <c r="Q32" s="73"/>
      <c r="R32" s="74">
        <f>MAX(R8:R28)</f>
        <v>20.452200000000001</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44764</v>
      </c>
      <c r="C8" s="60">
        <f>VLOOKUP($A8,'Return Data'!$B$7:$R$2292,4,0)</f>
        <v>54.377800000000001</v>
      </c>
      <c r="D8" s="60">
        <f>VLOOKUP($A8,'Return Data'!$B$7:$R$2292,10,0)</f>
        <v>-5.6519000000000004</v>
      </c>
      <c r="E8" s="61">
        <f t="shared" ref="E8:E29" si="0">RANK(D8,D$8:D$29,0)</f>
        <v>20</v>
      </c>
      <c r="F8" s="60">
        <f>VLOOKUP($A8,'Return Data'!$B$7:$R$2292,11,0)</f>
        <v>-11.454800000000001</v>
      </c>
      <c r="G8" s="61">
        <f t="shared" ref="G8:G29" si="1">RANK(F8,F$8:F$29,0)</f>
        <v>21</v>
      </c>
      <c r="H8" s="60">
        <f>VLOOKUP($A8,'Return Data'!$B$7:$R$2292,12,0)</f>
        <v>-10.5825</v>
      </c>
      <c r="I8" s="61">
        <f t="shared" ref="I8:I29" si="2">RANK(H8,H$8:H$29,0)</f>
        <v>20</v>
      </c>
      <c r="J8" s="60">
        <f>VLOOKUP($A8,'Return Data'!$B$7:$R$2292,13,0)</f>
        <v>-6.0993000000000004</v>
      </c>
      <c r="K8" s="61">
        <f t="shared" ref="K8:K29" si="3">RANK(J8,J$8:J$29,0)</f>
        <v>21</v>
      </c>
      <c r="L8" s="60">
        <f>VLOOKUP($A8,'Return Data'!$B$7:$R$2292,17,0)</f>
        <v>40.044400000000003</v>
      </c>
      <c r="M8" s="61">
        <f t="shared" ref="M8:M18" si="4">RANK(L8,L$8:L$29,0)</f>
        <v>20</v>
      </c>
      <c r="N8" s="60">
        <f>VLOOKUP($A8,'Return Data'!$B$7:$R$2292,14,0)</f>
        <v>17.5793</v>
      </c>
      <c r="O8" s="61">
        <f>RANK(N8,N$8:N$29,0)</f>
        <v>20</v>
      </c>
      <c r="P8" s="60">
        <f>VLOOKUP($A8,'Return Data'!$B$7:$R$2292,15,0)</f>
        <v>6.3754</v>
      </c>
      <c r="Q8" s="61">
        <f>RANK(P8,P$8:P$29,0)</f>
        <v>15</v>
      </c>
      <c r="R8" s="60">
        <f>VLOOKUP($A8,'Return Data'!$B$7:$R$2292,16,0)</f>
        <v>15.9</v>
      </c>
      <c r="S8" s="62">
        <f t="shared" ref="S8:S29" si="5">RANK(R8,R$8:R$29,0)</f>
        <v>17</v>
      </c>
    </row>
    <row r="9" spans="1:20" x14ac:dyDescent="0.3">
      <c r="A9" s="58" t="s">
        <v>1358</v>
      </c>
      <c r="B9" s="59">
        <f>VLOOKUP($A9,'Return Data'!$B$7:$R$2292,3,0)</f>
        <v>44764</v>
      </c>
      <c r="C9" s="60">
        <f>VLOOKUP($A9,'Return Data'!$B$7:$R$2292,4,0)</f>
        <v>65.83</v>
      </c>
      <c r="D9" s="60">
        <f>VLOOKUP($A9,'Return Data'!$B$7:$R$2292,10,0)</f>
        <v>-3.6869000000000001</v>
      </c>
      <c r="E9" s="61">
        <f t="shared" si="0"/>
        <v>8</v>
      </c>
      <c r="F9" s="60">
        <f>VLOOKUP($A9,'Return Data'!$B$7:$R$2292,11,0)</f>
        <v>-5.4031000000000002</v>
      </c>
      <c r="G9" s="61">
        <f t="shared" si="1"/>
        <v>7</v>
      </c>
      <c r="H9" s="60">
        <f>VLOOKUP($A9,'Return Data'!$B$7:$R$2292,12,0)</f>
        <v>1.4641999999999999</v>
      </c>
      <c r="I9" s="61">
        <f t="shared" si="2"/>
        <v>9</v>
      </c>
      <c r="J9" s="60">
        <f>VLOOKUP($A9,'Return Data'!$B$7:$R$2292,13,0)</f>
        <v>8.9359999999999999</v>
      </c>
      <c r="K9" s="61">
        <f t="shared" si="3"/>
        <v>9</v>
      </c>
      <c r="L9" s="60">
        <f>VLOOKUP($A9,'Return Data'!$B$7:$R$2292,17,0)</f>
        <v>44.769799999999996</v>
      </c>
      <c r="M9" s="61">
        <f t="shared" si="4"/>
        <v>16</v>
      </c>
      <c r="N9" s="60">
        <f>VLOOKUP($A9,'Return Data'!$B$7:$R$2292,14,0)</f>
        <v>29.858699999999999</v>
      </c>
      <c r="O9" s="61">
        <f>RANK(N9,N$8:N$29,0)</f>
        <v>11</v>
      </c>
      <c r="P9" s="60">
        <f>VLOOKUP($A9,'Return Data'!$B$7:$R$2292,15,0)</f>
        <v>19.7379</v>
      </c>
      <c r="Q9" s="61">
        <f>RANK(P9,P$8:P$29,0)</f>
        <v>2</v>
      </c>
      <c r="R9" s="60">
        <f>VLOOKUP($A9,'Return Data'!$B$7:$R$2292,16,0)</f>
        <v>24.343499999999999</v>
      </c>
      <c r="S9" s="62">
        <f t="shared" si="5"/>
        <v>7</v>
      </c>
    </row>
    <row r="10" spans="1:20" x14ac:dyDescent="0.3">
      <c r="A10" s="58" t="s">
        <v>2042</v>
      </c>
      <c r="B10" s="59">
        <f>VLOOKUP($A10,'Return Data'!$B$7:$R$2292,3,0)</f>
        <v>44764</v>
      </c>
      <c r="C10" s="60">
        <f>VLOOKUP($A10,'Return Data'!$B$7:$R$2292,4,0)</f>
        <v>26.3</v>
      </c>
      <c r="D10" s="60">
        <f>VLOOKUP($A10,'Return Data'!$B$7:$R$2292,10,0)</f>
        <v>-4.9855</v>
      </c>
      <c r="E10" s="61">
        <f t="shared" si="0"/>
        <v>18</v>
      </c>
      <c r="F10" s="60">
        <f>VLOOKUP($A10,'Return Data'!$B$7:$R$2292,11,0)</f>
        <v>-9.6530000000000005</v>
      </c>
      <c r="G10" s="61">
        <f t="shared" si="1"/>
        <v>18</v>
      </c>
      <c r="H10" s="60">
        <f>VLOOKUP($A10,'Return Data'!$B$7:$R$2292,12,0)</f>
        <v>-1.9389000000000001</v>
      </c>
      <c r="I10" s="61">
        <f t="shared" si="2"/>
        <v>13</v>
      </c>
      <c r="J10" s="60">
        <f>VLOOKUP($A10,'Return Data'!$B$7:$R$2292,13,0)</f>
        <v>4.6142000000000003</v>
      </c>
      <c r="K10" s="61">
        <f t="shared" si="3"/>
        <v>14</v>
      </c>
      <c r="L10" s="60">
        <f>VLOOKUP($A10,'Return Data'!$B$7:$R$2292,17,0)</f>
        <v>51.095500000000001</v>
      </c>
      <c r="M10" s="61">
        <f t="shared" si="4"/>
        <v>7</v>
      </c>
      <c r="N10" s="60">
        <f>VLOOKUP($A10,'Return Data'!$B$7:$R$2292,14,0)</f>
        <v>38.409199999999998</v>
      </c>
      <c r="O10" s="61">
        <f>RANK(N10,N$8:N$29,0)</f>
        <v>2</v>
      </c>
      <c r="P10" s="60"/>
      <c r="Q10" s="61"/>
      <c r="R10" s="60">
        <f>VLOOKUP($A10,'Return Data'!$B$7:$R$2292,16,0)</f>
        <v>30.894500000000001</v>
      </c>
      <c r="S10" s="62">
        <f t="shared" si="5"/>
        <v>2</v>
      </c>
    </row>
    <row r="11" spans="1:20" x14ac:dyDescent="0.3">
      <c r="A11" s="58" t="s">
        <v>1360</v>
      </c>
      <c r="B11" s="59">
        <f>VLOOKUP($A11,'Return Data'!$B$7:$R$2292,3,0)</f>
        <v>44764</v>
      </c>
      <c r="C11" s="60">
        <f>VLOOKUP($A11,'Return Data'!$B$7:$R$2292,4,0)</f>
        <v>24.98</v>
      </c>
      <c r="D11" s="60">
        <f>VLOOKUP($A11,'Return Data'!$B$7:$R$2292,10,0)</f>
        <v>-4.0338000000000003</v>
      </c>
      <c r="E11" s="61">
        <f t="shared" si="0"/>
        <v>11</v>
      </c>
      <c r="F11" s="60">
        <f>VLOOKUP($A11,'Return Data'!$B$7:$R$2292,11,0)</f>
        <v>-0.9909</v>
      </c>
      <c r="G11" s="61">
        <f t="shared" si="1"/>
        <v>2</v>
      </c>
      <c r="H11" s="60">
        <f>VLOOKUP($A11,'Return Data'!$B$7:$R$2292,12,0)</f>
        <v>6.8891999999999998</v>
      </c>
      <c r="I11" s="61">
        <f t="shared" si="2"/>
        <v>1</v>
      </c>
      <c r="J11" s="60">
        <f>VLOOKUP($A11,'Return Data'!$B$7:$R$2292,13,0)</f>
        <v>18.895800000000001</v>
      </c>
      <c r="K11" s="61">
        <f t="shared" si="3"/>
        <v>1</v>
      </c>
      <c r="L11" s="60">
        <f>VLOOKUP($A11,'Return Data'!$B$7:$R$2292,17,0)</f>
        <v>58.606699999999996</v>
      </c>
      <c r="M11" s="61">
        <f t="shared" si="4"/>
        <v>2</v>
      </c>
      <c r="N11" s="60">
        <f>VLOOKUP($A11,'Return Data'!$B$7:$R$2292,14,0)</f>
        <v>38.226700000000001</v>
      </c>
      <c r="O11" s="61">
        <f t="shared" ref="O11:O25" si="6">RANK(N11,N$8:N$29,0)</f>
        <v>3</v>
      </c>
      <c r="P11" s="60"/>
      <c r="Q11" s="61"/>
      <c r="R11" s="60">
        <f>VLOOKUP($A11,'Return Data'!$B$7:$R$2292,16,0)</f>
        <v>30.5627</v>
      </c>
      <c r="S11" s="62">
        <f t="shared" si="5"/>
        <v>3</v>
      </c>
    </row>
    <row r="12" spans="1:20" x14ac:dyDescent="0.3">
      <c r="A12" s="58" t="s">
        <v>1362</v>
      </c>
      <c r="B12" s="59">
        <f>VLOOKUP($A12,'Return Data'!$B$7:$R$2292,3,0)</f>
        <v>44764</v>
      </c>
      <c r="C12" s="60">
        <f>VLOOKUP($A12,'Return Data'!$B$7:$R$2292,4,0)</f>
        <v>116.238</v>
      </c>
      <c r="D12" s="60">
        <f>VLOOKUP($A12,'Return Data'!$B$7:$R$2292,10,0)</f>
        <v>-5.6349</v>
      </c>
      <c r="E12" s="61">
        <f t="shared" si="0"/>
        <v>19</v>
      </c>
      <c r="F12" s="60">
        <f>VLOOKUP($A12,'Return Data'!$B$7:$R$2292,11,0)</f>
        <v>-5.3034999999999997</v>
      </c>
      <c r="G12" s="61">
        <f t="shared" si="1"/>
        <v>6</v>
      </c>
      <c r="H12" s="60">
        <f>VLOOKUP($A12,'Return Data'!$B$7:$R$2292,12,0)</f>
        <v>2.1467999999999998</v>
      </c>
      <c r="I12" s="61">
        <f t="shared" si="2"/>
        <v>6</v>
      </c>
      <c r="J12" s="60">
        <f>VLOOKUP($A12,'Return Data'!$B$7:$R$2292,13,0)</f>
        <v>9.0617000000000001</v>
      </c>
      <c r="K12" s="61">
        <f t="shared" si="3"/>
        <v>8</v>
      </c>
      <c r="L12" s="60">
        <f>VLOOKUP($A12,'Return Data'!$B$7:$R$2292,17,0)</f>
        <v>47.026600000000002</v>
      </c>
      <c r="M12" s="61">
        <f t="shared" si="4"/>
        <v>13</v>
      </c>
      <c r="N12" s="60">
        <f>VLOOKUP($A12,'Return Data'!$B$7:$R$2292,14,0)</f>
        <v>29.8779</v>
      </c>
      <c r="O12" s="61">
        <f t="shared" si="6"/>
        <v>10</v>
      </c>
      <c r="P12" s="60">
        <f>VLOOKUP($A12,'Return Data'!$B$7:$R$2292,15,0)</f>
        <v>12.7578</v>
      </c>
      <c r="Q12" s="61">
        <f t="shared" ref="Q12:Q29" si="7">RANK(P12,P$8:P$29,0)</f>
        <v>11</v>
      </c>
      <c r="R12" s="60">
        <f>VLOOKUP($A12,'Return Data'!$B$7:$R$2292,16,0)</f>
        <v>21.881</v>
      </c>
      <c r="S12" s="62">
        <f t="shared" si="5"/>
        <v>10</v>
      </c>
    </row>
    <row r="13" spans="1:20" x14ac:dyDescent="0.3">
      <c r="A13" s="58" t="s">
        <v>1364</v>
      </c>
      <c r="B13" s="59">
        <f>VLOOKUP($A13,'Return Data'!$B$7:$R$2292,3,0)</f>
        <v>44764</v>
      </c>
      <c r="C13" s="60">
        <f>VLOOKUP($A13,'Return Data'!$B$7:$R$2292,4,0)</f>
        <v>24.96</v>
      </c>
      <c r="D13" s="60">
        <f>VLOOKUP($A13,'Return Data'!$B$7:$R$2292,10,0)</f>
        <v>-3.2970000000000002</v>
      </c>
      <c r="E13" s="61">
        <f t="shared" si="0"/>
        <v>5</v>
      </c>
      <c r="F13" s="60">
        <f>VLOOKUP($A13,'Return Data'!$B$7:$R$2292,11,0)</f>
        <v>-4.5579999999999998</v>
      </c>
      <c r="G13" s="61">
        <f t="shared" si="1"/>
        <v>5</v>
      </c>
      <c r="H13" s="60">
        <f>VLOOKUP($A13,'Return Data'!$B$7:$R$2292,12,0)</f>
        <v>1.7322</v>
      </c>
      <c r="I13" s="61">
        <f t="shared" si="2"/>
        <v>7</v>
      </c>
      <c r="J13" s="60">
        <f>VLOOKUP($A13,'Return Data'!$B$7:$R$2292,13,0)</f>
        <v>9.6805000000000003</v>
      </c>
      <c r="K13" s="61">
        <f t="shared" si="3"/>
        <v>6</v>
      </c>
      <c r="L13" s="60">
        <f>VLOOKUP($A13,'Return Data'!$B$7:$R$2292,17,0)</f>
        <v>50.621299999999998</v>
      </c>
      <c r="M13" s="61">
        <f t="shared" si="4"/>
        <v>8</v>
      </c>
      <c r="N13" s="60">
        <f>VLOOKUP($A13,'Return Data'!$B$7:$R$2292,14,0)</f>
        <v>33.820999999999998</v>
      </c>
      <c r="O13" s="61">
        <f t="shared" si="6"/>
        <v>5</v>
      </c>
      <c r="P13" s="60"/>
      <c r="Q13" s="61"/>
      <c r="R13" s="60">
        <f>VLOOKUP($A13,'Return Data'!$B$7:$R$2292,16,0)</f>
        <v>30.311699999999998</v>
      </c>
      <c r="S13" s="62">
        <f t="shared" si="5"/>
        <v>4</v>
      </c>
    </row>
    <row r="14" spans="1:20" x14ac:dyDescent="0.3">
      <c r="A14" s="58" t="s">
        <v>1367</v>
      </c>
      <c r="B14" s="59">
        <f>VLOOKUP($A14,'Return Data'!$B$7:$R$2292,3,0)</f>
        <v>44764</v>
      </c>
      <c r="C14" s="60">
        <f>VLOOKUP($A14,'Return Data'!$B$7:$R$2292,4,0)</f>
        <v>95.160700000000006</v>
      </c>
      <c r="D14" s="60">
        <f>VLOOKUP($A14,'Return Data'!$B$7:$R$2292,10,0)</f>
        <v>-4.2613000000000003</v>
      </c>
      <c r="E14" s="61">
        <f t="shared" si="0"/>
        <v>13</v>
      </c>
      <c r="F14" s="60">
        <f>VLOOKUP($A14,'Return Data'!$B$7:$R$2292,11,0)</f>
        <v>-7.4640000000000004</v>
      </c>
      <c r="G14" s="61">
        <f t="shared" si="1"/>
        <v>14</v>
      </c>
      <c r="H14" s="60">
        <f>VLOOKUP($A14,'Return Data'!$B$7:$R$2292,12,0)</f>
        <v>-3.7584</v>
      </c>
      <c r="I14" s="61">
        <f t="shared" si="2"/>
        <v>16</v>
      </c>
      <c r="J14" s="60">
        <f>VLOOKUP($A14,'Return Data'!$B$7:$R$2292,13,0)</f>
        <v>5.1676000000000002</v>
      </c>
      <c r="K14" s="61">
        <f t="shared" si="3"/>
        <v>13</v>
      </c>
      <c r="L14" s="60">
        <f>VLOOKUP($A14,'Return Data'!$B$7:$R$2292,17,0)</f>
        <v>45.957700000000003</v>
      </c>
      <c r="M14" s="61">
        <f t="shared" si="4"/>
        <v>14</v>
      </c>
      <c r="N14" s="60">
        <f>VLOOKUP($A14,'Return Data'!$B$7:$R$2292,14,0)</f>
        <v>21.421600000000002</v>
      </c>
      <c r="O14" s="61">
        <f t="shared" si="6"/>
        <v>18</v>
      </c>
      <c r="P14" s="60">
        <f>VLOOKUP($A14,'Return Data'!$B$7:$R$2292,15,0)</f>
        <v>10.4223</v>
      </c>
      <c r="Q14" s="61">
        <f t="shared" si="7"/>
        <v>12</v>
      </c>
      <c r="R14" s="60">
        <f>VLOOKUP($A14,'Return Data'!$B$7:$R$2292,16,0)</f>
        <v>19.596299999999999</v>
      </c>
      <c r="S14" s="62">
        <f t="shared" si="5"/>
        <v>13</v>
      </c>
    </row>
    <row r="15" spans="1:20" x14ac:dyDescent="0.3">
      <c r="A15" s="58" t="s">
        <v>1368</v>
      </c>
      <c r="B15" s="59">
        <f>VLOOKUP($A15,'Return Data'!$B$7:$R$2292,3,0)</f>
        <v>44764</v>
      </c>
      <c r="C15" s="60">
        <f>VLOOKUP($A15,'Return Data'!$B$7:$R$2292,4,0)</f>
        <v>78.837000000000003</v>
      </c>
      <c r="D15" s="60">
        <f>VLOOKUP($A15,'Return Data'!$B$7:$R$2292,10,0)</f>
        <v>-3.3386</v>
      </c>
      <c r="E15" s="61">
        <f t="shared" si="0"/>
        <v>6</v>
      </c>
      <c r="F15" s="60">
        <f>VLOOKUP($A15,'Return Data'!$B$7:$R$2292,11,0)</f>
        <v>-6.7359999999999998</v>
      </c>
      <c r="G15" s="61">
        <f t="shared" si="1"/>
        <v>12</v>
      </c>
      <c r="H15" s="60">
        <f>VLOOKUP($A15,'Return Data'!$B$7:$R$2292,12,0)</f>
        <v>-2.2273999999999998</v>
      </c>
      <c r="I15" s="61">
        <f t="shared" si="2"/>
        <v>14</v>
      </c>
      <c r="J15" s="60">
        <f>VLOOKUP($A15,'Return Data'!$B$7:$R$2292,13,0)</f>
        <v>3.2101000000000002</v>
      </c>
      <c r="K15" s="61">
        <f t="shared" si="3"/>
        <v>16</v>
      </c>
      <c r="L15" s="60">
        <f>VLOOKUP($A15,'Return Data'!$B$7:$R$2292,17,0)</f>
        <v>48.0227</v>
      </c>
      <c r="M15" s="61">
        <f t="shared" si="4"/>
        <v>10</v>
      </c>
      <c r="N15" s="60">
        <f>VLOOKUP($A15,'Return Data'!$B$7:$R$2292,14,0)</f>
        <v>22.7636</v>
      </c>
      <c r="O15" s="61">
        <f t="shared" si="6"/>
        <v>17</v>
      </c>
      <c r="P15" s="60">
        <f>VLOOKUP($A15,'Return Data'!$B$7:$R$2292,15,0)</f>
        <v>14.589700000000001</v>
      </c>
      <c r="Q15" s="61">
        <f t="shared" si="7"/>
        <v>7</v>
      </c>
      <c r="R15" s="60">
        <f>VLOOKUP($A15,'Return Data'!$B$7:$R$2292,16,0)</f>
        <v>18.226900000000001</v>
      </c>
      <c r="S15" s="62">
        <f t="shared" si="5"/>
        <v>14</v>
      </c>
    </row>
    <row r="16" spans="1:20" x14ac:dyDescent="0.3">
      <c r="A16" s="58" t="s">
        <v>1371</v>
      </c>
      <c r="B16" s="59">
        <f>VLOOKUP($A16,'Return Data'!$B$7:$R$2292,3,0)</f>
        <v>44764</v>
      </c>
      <c r="C16" s="60">
        <f>VLOOKUP($A16,'Return Data'!$B$7:$R$2292,4,0)</f>
        <v>83.489099999999993</v>
      </c>
      <c r="D16" s="60">
        <f>VLOOKUP($A16,'Return Data'!$B$7:$R$2292,10,0)</f>
        <v>-10.5787</v>
      </c>
      <c r="E16" s="61">
        <f t="shared" si="0"/>
        <v>21</v>
      </c>
      <c r="F16" s="60">
        <f>VLOOKUP($A16,'Return Data'!$B$7:$R$2292,11,0)</f>
        <v>-17.008299999999998</v>
      </c>
      <c r="G16" s="61">
        <f t="shared" si="1"/>
        <v>22</v>
      </c>
      <c r="H16" s="60">
        <f>VLOOKUP($A16,'Return Data'!$B$7:$R$2292,12,0)</f>
        <v>-13.47</v>
      </c>
      <c r="I16" s="61">
        <f t="shared" si="2"/>
        <v>21</v>
      </c>
      <c r="J16" s="60">
        <f>VLOOKUP($A16,'Return Data'!$B$7:$R$2292,13,0)</f>
        <v>-4.8613</v>
      </c>
      <c r="K16" s="61">
        <f t="shared" si="3"/>
        <v>20</v>
      </c>
      <c r="L16" s="60">
        <f>VLOOKUP($A16,'Return Data'!$B$7:$R$2292,17,0)</f>
        <v>38.483699999999999</v>
      </c>
      <c r="M16" s="61">
        <f t="shared" si="4"/>
        <v>21</v>
      </c>
      <c r="N16" s="60">
        <f>VLOOKUP($A16,'Return Data'!$B$7:$R$2292,14,0)</f>
        <v>21.1554</v>
      </c>
      <c r="O16" s="61">
        <f t="shared" si="6"/>
        <v>19</v>
      </c>
      <c r="P16" s="60">
        <f>VLOOKUP($A16,'Return Data'!$B$7:$R$2292,15,0)</f>
        <v>8.5036000000000005</v>
      </c>
      <c r="Q16" s="61">
        <f t="shared" si="7"/>
        <v>13</v>
      </c>
      <c r="R16" s="60">
        <f>VLOOKUP($A16,'Return Data'!$B$7:$R$2292,16,0)</f>
        <v>15.715299999999999</v>
      </c>
      <c r="S16" s="62">
        <f t="shared" si="5"/>
        <v>18</v>
      </c>
    </row>
    <row r="17" spans="1:19" x14ac:dyDescent="0.3">
      <c r="A17" s="58" t="s">
        <v>1373</v>
      </c>
      <c r="B17" s="59">
        <f>VLOOKUP($A17,'Return Data'!$B$7:$R$2292,3,0)</f>
        <v>44764</v>
      </c>
      <c r="C17" s="60">
        <f>VLOOKUP($A17,'Return Data'!$B$7:$R$2292,4,0)</f>
        <v>55.96</v>
      </c>
      <c r="D17" s="60">
        <f>VLOOKUP($A17,'Return Data'!$B$7:$R$2292,10,0)</f>
        <v>0.66559999999999997</v>
      </c>
      <c r="E17" s="61">
        <f t="shared" si="0"/>
        <v>1</v>
      </c>
      <c r="F17" s="60">
        <f>VLOOKUP($A17,'Return Data'!$B$7:$R$2292,11,0)</f>
        <v>-0.1249</v>
      </c>
      <c r="G17" s="61">
        <f t="shared" si="1"/>
        <v>1</v>
      </c>
      <c r="H17" s="60">
        <f>VLOOKUP($A17,'Return Data'!$B$7:$R$2292,12,0)</f>
        <v>2.7166000000000001</v>
      </c>
      <c r="I17" s="61">
        <f t="shared" si="2"/>
        <v>4</v>
      </c>
      <c r="J17" s="60">
        <f>VLOOKUP($A17,'Return Data'!$B$7:$R$2292,13,0)</f>
        <v>10.440099999999999</v>
      </c>
      <c r="K17" s="61">
        <f t="shared" si="3"/>
        <v>5</v>
      </c>
      <c r="L17" s="60">
        <f>VLOOKUP($A17,'Return Data'!$B$7:$R$2292,17,0)</f>
        <v>53.823700000000002</v>
      </c>
      <c r="M17" s="61">
        <f t="shared" si="4"/>
        <v>6</v>
      </c>
      <c r="N17" s="60">
        <f>VLOOKUP($A17,'Return Data'!$B$7:$R$2292,14,0)</f>
        <v>30.141100000000002</v>
      </c>
      <c r="O17" s="61">
        <f t="shared" si="6"/>
        <v>9</v>
      </c>
      <c r="P17" s="60">
        <f>VLOOKUP($A17,'Return Data'!$B$7:$R$2292,15,0)</f>
        <v>15.630599999999999</v>
      </c>
      <c r="Q17" s="61">
        <f t="shared" si="7"/>
        <v>6</v>
      </c>
      <c r="R17" s="60">
        <f>VLOOKUP($A17,'Return Data'!$B$7:$R$2292,16,0)</f>
        <v>17.189900000000002</v>
      </c>
      <c r="S17" s="62">
        <f t="shared" si="5"/>
        <v>15</v>
      </c>
    </row>
    <row r="18" spans="1:19" x14ac:dyDescent="0.3">
      <c r="A18" s="58" t="s">
        <v>1375</v>
      </c>
      <c r="B18" s="59">
        <f>VLOOKUP($A18,'Return Data'!$B$7:$R$2292,3,0)</f>
        <v>44764</v>
      </c>
      <c r="C18" s="60">
        <f>VLOOKUP($A18,'Return Data'!$B$7:$R$2292,4,0)</f>
        <v>18.37</v>
      </c>
      <c r="D18" s="60">
        <f>VLOOKUP($A18,'Return Data'!$B$7:$R$2292,10,0)</f>
        <v>-4.3727</v>
      </c>
      <c r="E18" s="61">
        <f t="shared" si="0"/>
        <v>14</v>
      </c>
      <c r="F18" s="60">
        <f>VLOOKUP($A18,'Return Data'!$B$7:$R$2292,11,0)</f>
        <v>-6.2755000000000001</v>
      </c>
      <c r="G18" s="61">
        <f t="shared" si="1"/>
        <v>11</v>
      </c>
      <c r="H18" s="60">
        <f>VLOOKUP($A18,'Return Data'!$B$7:$R$2292,12,0)</f>
        <v>2.6831</v>
      </c>
      <c r="I18" s="61">
        <f t="shared" si="2"/>
        <v>5</v>
      </c>
      <c r="J18" s="60">
        <f>VLOOKUP($A18,'Return Data'!$B$7:$R$2292,13,0)</f>
        <v>13.325100000000001</v>
      </c>
      <c r="K18" s="61">
        <f t="shared" si="3"/>
        <v>2</v>
      </c>
      <c r="L18" s="60">
        <f>VLOOKUP($A18,'Return Data'!$B$7:$R$2292,17,0)</f>
        <v>47.182699999999997</v>
      </c>
      <c r="M18" s="61">
        <f t="shared" si="4"/>
        <v>11</v>
      </c>
      <c r="N18" s="60">
        <f>VLOOKUP($A18,'Return Data'!$B$7:$R$2292,14,0)</f>
        <v>25.897099999999998</v>
      </c>
      <c r="O18" s="61">
        <f t="shared" si="6"/>
        <v>15</v>
      </c>
      <c r="P18" s="60">
        <f>VLOOKUP($A18,'Return Data'!$B$7:$R$2292,15,0)</f>
        <v>12.8058</v>
      </c>
      <c r="Q18" s="61">
        <f t="shared" si="7"/>
        <v>10</v>
      </c>
      <c r="R18" s="60">
        <f>VLOOKUP($A18,'Return Data'!$B$7:$R$2292,16,0)</f>
        <v>12.6968</v>
      </c>
      <c r="S18" s="62">
        <f t="shared" si="5"/>
        <v>22</v>
      </c>
    </row>
    <row r="19" spans="1:19" x14ac:dyDescent="0.3">
      <c r="A19" s="58" t="s">
        <v>1376</v>
      </c>
      <c r="B19" s="59">
        <f>VLOOKUP($A19,'Return Data'!$B$7:$R$2292,3,0)</f>
        <v>44764</v>
      </c>
      <c r="C19" s="60">
        <f>VLOOKUP($A19,'Return Data'!$B$7:$R$2292,4,0)</f>
        <v>21.35</v>
      </c>
      <c r="D19" s="60">
        <f>VLOOKUP($A19,'Return Data'!$B$7:$R$2292,10,0)</f>
        <v>-4.5170000000000003</v>
      </c>
      <c r="E19" s="61">
        <f t="shared" si="0"/>
        <v>15</v>
      </c>
      <c r="F19" s="60">
        <f>VLOOKUP($A19,'Return Data'!$B$7:$R$2292,11,0)</f>
        <v>-8.7606999999999999</v>
      </c>
      <c r="G19" s="61">
        <f t="shared" si="1"/>
        <v>16</v>
      </c>
      <c r="H19" s="60">
        <f>VLOOKUP($A19,'Return Data'!$B$7:$R$2292,12,0)</f>
        <v>-8.5653000000000006</v>
      </c>
      <c r="I19" s="61">
        <f t="shared" si="2"/>
        <v>19</v>
      </c>
      <c r="J19" s="60">
        <f>VLOOKUP($A19,'Return Data'!$B$7:$R$2292,13,0)</f>
        <v>-3.3498999999999999</v>
      </c>
      <c r="K19" s="61">
        <f t="shared" si="3"/>
        <v>19</v>
      </c>
      <c r="L19" s="60">
        <f>VLOOKUP($A19,'Return Data'!$B$7:$R$2292,17,0)</f>
        <v>41.9878</v>
      </c>
      <c r="M19" s="61">
        <f t="shared" ref="M19:M21" si="8">RANK(L19,L$8:L$29,0)</f>
        <v>18</v>
      </c>
      <c r="N19" s="60"/>
      <c r="O19" s="61"/>
      <c r="P19" s="60"/>
      <c r="Q19" s="61"/>
      <c r="R19" s="60">
        <f>VLOOKUP($A19,'Return Data'!$B$7:$R$2292,16,0)</f>
        <v>37.068100000000001</v>
      </c>
      <c r="S19" s="62">
        <f t="shared" si="5"/>
        <v>1</v>
      </c>
    </row>
    <row r="20" spans="1:19" x14ac:dyDescent="0.3">
      <c r="A20" s="58" t="s">
        <v>1378</v>
      </c>
      <c r="B20" s="59">
        <f>VLOOKUP($A20,'Return Data'!$B$7:$R$2292,3,0)</f>
        <v>44764</v>
      </c>
      <c r="C20" s="60">
        <f>VLOOKUP($A20,'Return Data'!$B$7:$R$2292,4,0)</f>
        <v>21.27</v>
      </c>
      <c r="D20" s="60">
        <f>VLOOKUP($A20,'Return Data'!$B$7:$R$2292,10,0)</f>
        <v>-3.9295</v>
      </c>
      <c r="E20" s="61">
        <f t="shared" si="0"/>
        <v>10</v>
      </c>
      <c r="F20" s="60">
        <f>VLOOKUP($A20,'Return Data'!$B$7:$R$2292,11,0)</f>
        <v>-8.1606000000000005</v>
      </c>
      <c r="G20" s="61">
        <f t="shared" si="1"/>
        <v>15</v>
      </c>
      <c r="H20" s="60">
        <f>VLOOKUP($A20,'Return Data'!$B$7:$R$2292,12,0)</f>
        <v>-3.5811000000000002</v>
      </c>
      <c r="I20" s="61">
        <f t="shared" si="2"/>
        <v>15</v>
      </c>
      <c r="J20" s="60">
        <f>VLOOKUP($A20,'Return Data'!$B$7:$R$2292,13,0)</f>
        <v>1.2375</v>
      </c>
      <c r="K20" s="61">
        <f t="shared" si="3"/>
        <v>17</v>
      </c>
      <c r="L20" s="60">
        <f>VLOOKUP($A20,'Return Data'!$B$7:$R$2292,17,0)</f>
        <v>41.721499999999999</v>
      </c>
      <c r="M20" s="61">
        <f t="shared" si="8"/>
        <v>19</v>
      </c>
      <c r="N20" s="60">
        <f>VLOOKUP($A20,'Return Data'!$B$7:$R$2292,14,0)</f>
        <v>29.442900000000002</v>
      </c>
      <c r="O20" s="61">
        <f t="shared" si="6"/>
        <v>12</v>
      </c>
      <c r="P20" s="60"/>
      <c r="Q20" s="61"/>
      <c r="R20" s="60">
        <f>VLOOKUP($A20,'Return Data'!$B$7:$R$2292,16,0)</f>
        <v>22.434100000000001</v>
      </c>
      <c r="S20" s="62">
        <f t="shared" si="5"/>
        <v>9</v>
      </c>
    </row>
    <row r="21" spans="1:19" x14ac:dyDescent="0.3">
      <c r="A21" s="58" t="s">
        <v>1380</v>
      </c>
      <c r="B21" s="59">
        <f>VLOOKUP($A21,'Return Data'!$B$7:$R$2292,3,0)</f>
        <v>44764</v>
      </c>
      <c r="C21" s="60">
        <f>VLOOKUP($A21,'Return Data'!$B$7:$R$2292,4,0)</f>
        <v>13.988099999999999</v>
      </c>
      <c r="D21" s="60">
        <f>VLOOKUP($A21,'Return Data'!$B$7:$R$2292,10,0)</f>
        <v>-4.7546999999999997</v>
      </c>
      <c r="E21" s="61">
        <f t="shared" si="0"/>
        <v>16</v>
      </c>
      <c r="F21" s="60">
        <f>VLOOKUP($A21,'Return Data'!$B$7:$R$2292,11,0)</f>
        <v>-10.6797</v>
      </c>
      <c r="G21" s="61">
        <f t="shared" si="1"/>
        <v>20</v>
      </c>
      <c r="H21" s="60">
        <f>VLOOKUP($A21,'Return Data'!$B$7:$R$2292,12,0)</f>
        <v>-15.269299999999999</v>
      </c>
      <c r="I21" s="61">
        <f t="shared" si="2"/>
        <v>22</v>
      </c>
      <c r="J21" s="60">
        <f>VLOOKUP($A21,'Return Data'!$B$7:$R$2292,13,0)</f>
        <v>-14.794499999999999</v>
      </c>
      <c r="K21" s="61">
        <f t="shared" si="3"/>
        <v>22</v>
      </c>
      <c r="L21" s="60">
        <f>VLOOKUP($A21,'Return Data'!$B$7:$R$2292,17,0)</f>
        <v>27.220500000000001</v>
      </c>
      <c r="M21" s="61">
        <f t="shared" si="8"/>
        <v>22</v>
      </c>
      <c r="N21" s="60"/>
      <c r="O21" s="61"/>
      <c r="P21" s="60"/>
      <c r="Q21" s="61"/>
      <c r="R21" s="60">
        <f>VLOOKUP($A21,'Return Data'!$B$7:$R$2292,16,0)</f>
        <v>14.8279</v>
      </c>
      <c r="S21" s="62">
        <f t="shared" si="5"/>
        <v>20</v>
      </c>
    </row>
    <row r="22" spans="1:19" x14ac:dyDescent="0.3">
      <c r="A22" s="58" t="s">
        <v>1383</v>
      </c>
      <c r="B22" s="59">
        <f>VLOOKUP($A22,'Return Data'!$B$7:$R$2292,3,0)</f>
        <v>44764</v>
      </c>
      <c r="C22" s="60">
        <f>VLOOKUP($A22,'Return Data'!$B$7:$R$2292,4,0)</f>
        <v>178.065</v>
      </c>
      <c r="D22" s="60">
        <f>VLOOKUP($A22,'Return Data'!$B$7:$R$2292,10,0)</f>
        <v>-4.1146000000000003</v>
      </c>
      <c r="E22" s="61">
        <f t="shared" si="0"/>
        <v>12</v>
      </c>
      <c r="F22" s="60">
        <f>VLOOKUP($A22,'Return Data'!$B$7:$R$2292,11,0)</f>
        <v>-6.2446000000000002</v>
      </c>
      <c r="G22" s="61">
        <f t="shared" si="1"/>
        <v>10</v>
      </c>
      <c r="H22" s="60">
        <f>VLOOKUP($A22,'Return Data'!$B$7:$R$2292,12,0)</f>
        <v>-1.6596</v>
      </c>
      <c r="I22" s="61">
        <f t="shared" si="2"/>
        <v>12</v>
      </c>
      <c r="J22" s="60">
        <f>VLOOKUP($A22,'Return Data'!$B$7:$R$2292,13,0)</f>
        <v>8.5663</v>
      </c>
      <c r="K22" s="61">
        <f t="shared" si="3"/>
        <v>10</v>
      </c>
      <c r="L22" s="60">
        <f>VLOOKUP($A22,'Return Data'!$B$7:$R$2292,17,0)</f>
        <v>54.917999999999999</v>
      </c>
      <c r="M22" s="61">
        <f t="shared" ref="M22:M29" si="9">RANK(L22,L$8:L$29,0)</f>
        <v>3</v>
      </c>
      <c r="N22" s="60">
        <f>VLOOKUP($A22,'Return Data'!$B$7:$R$2292,14,0)</f>
        <v>34.789000000000001</v>
      </c>
      <c r="O22" s="61">
        <f t="shared" si="6"/>
        <v>4</v>
      </c>
      <c r="P22" s="60">
        <f>VLOOKUP($A22,'Return Data'!$B$7:$R$2292,15,0)</f>
        <v>17.767099999999999</v>
      </c>
      <c r="Q22" s="61">
        <f t="shared" si="7"/>
        <v>4</v>
      </c>
      <c r="R22" s="60">
        <f>VLOOKUP($A22,'Return Data'!$B$7:$R$2292,16,0)</f>
        <v>20.3032</v>
      </c>
      <c r="S22" s="62">
        <f t="shared" si="5"/>
        <v>12</v>
      </c>
    </row>
    <row r="23" spans="1:19" x14ac:dyDescent="0.3">
      <c r="A23" s="58" t="s">
        <v>1384</v>
      </c>
      <c r="B23" s="59">
        <f>VLOOKUP($A23,'Return Data'!$B$7:$R$2292,3,0)</f>
        <v>44764</v>
      </c>
      <c r="C23" s="60">
        <f>VLOOKUP($A23,'Return Data'!$B$7:$R$2292,4,0)</f>
        <v>47.423999999999999</v>
      </c>
      <c r="D23" s="60">
        <f>VLOOKUP($A23,'Return Data'!$B$7:$R$2292,10,0)</f>
        <v>-3.4980000000000002</v>
      </c>
      <c r="E23" s="61">
        <f t="shared" si="0"/>
        <v>7</v>
      </c>
      <c r="F23" s="60">
        <f>VLOOKUP($A23,'Return Data'!$B$7:$R$2292,11,0)</f>
        <v>-7.3840000000000003</v>
      </c>
      <c r="G23" s="61">
        <f t="shared" si="1"/>
        <v>13</v>
      </c>
      <c r="H23" s="60">
        <f>VLOOKUP($A23,'Return Data'!$B$7:$R$2292,12,0)</f>
        <v>3.2595000000000001</v>
      </c>
      <c r="I23" s="61">
        <f t="shared" si="2"/>
        <v>3</v>
      </c>
      <c r="J23" s="60">
        <f>VLOOKUP($A23,'Return Data'!$B$7:$R$2292,13,0)</f>
        <v>12.9842</v>
      </c>
      <c r="K23" s="61">
        <f t="shared" si="3"/>
        <v>3</v>
      </c>
      <c r="L23" s="60">
        <f>VLOOKUP($A23,'Return Data'!$B$7:$R$2292,17,0)</f>
        <v>54.330800000000004</v>
      </c>
      <c r="M23" s="61">
        <f t="shared" si="9"/>
        <v>5</v>
      </c>
      <c r="N23" s="60">
        <f>VLOOKUP($A23,'Return Data'!$B$7:$R$2292,14,0)</f>
        <v>26.5837</v>
      </c>
      <c r="O23" s="61">
        <f t="shared" si="6"/>
        <v>14</v>
      </c>
      <c r="P23" s="60">
        <f>VLOOKUP($A23,'Return Data'!$B$7:$R$2292,15,0)</f>
        <v>13.450900000000001</v>
      </c>
      <c r="Q23" s="61">
        <f t="shared" si="7"/>
        <v>9</v>
      </c>
      <c r="R23" s="60">
        <f>VLOOKUP($A23,'Return Data'!$B$7:$R$2292,16,0)</f>
        <v>20.903500000000001</v>
      </c>
      <c r="S23" s="62">
        <f t="shared" si="5"/>
        <v>11</v>
      </c>
    </row>
    <row r="24" spans="1:19" x14ac:dyDescent="0.3">
      <c r="A24" s="58" t="s">
        <v>1387</v>
      </c>
      <c r="B24" s="59">
        <f>VLOOKUP($A24,'Return Data'!$B$7:$R$2292,3,0)</f>
        <v>44764</v>
      </c>
      <c r="C24" s="60">
        <f>VLOOKUP($A24,'Return Data'!$B$7:$R$2292,4,0)</f>
        <v>92.122200000000007</v>
      </c>
      <c r="D24" s="60">
        <f>VLOOKUP($A24,'Return Data'!$B$7:$R$2292,10,0)</f>
        <v>-3.8736999999999999</v>
      </c>
      <c r="E24" s="61">
        <f t="shared" si="0"/>
        <v>9</v>
      </c>
      <c r="F24" s="60">
        <f>VLOOKUP($A24,'Return Data'!$B$7:$R$2292,11,0)</f>
        <v>-4.4569000000000001</v>
      </c>
      <c r="G24" s="61">
        <f t="shared" si="1"/>
        <v>4</v>
      </c>
      <c r="H24" s="60">
        <f>VLOOKUP($A24,'Return Data'!$B$7:$R$2292,12,0)</f>
        <v>4.4089</v>
      </c>
      <c r="I24" s="61">
        <f t="shared" si="2"/>
        <v>2</v>
      </c>
      <c r="J24" s="60">
        <f>VLOOKUP($A24,'Return Data'!$B$7:$R$2292,13,0)</f>
        <v>11.473599999999999</v>
      </c>
      <c r="K24" s="61">
        <f t="shared" si="3"/>
        <v>4</v>
      </c>
      <c r="L24" s="60">
        <f>VLOOKUP($A24,'Return Data'!$B$7:$R$2292,17,0)</f>
        <v>54.3581</v>
      </c>
      <c r="M24" s="61">
        <f t="shared" si="9"/>
        <v>4</v>
      </c>
      <c r="N24" s="60">
        <f>VLOOKUP($A24,'Return Data'!$B$7:$R$2292,14,0)</f>
        <v>33.015000000000001</v>
      </c>
      <c r="O24" s="61">
        <f t="shared" si="6"/>
        <v>6</v>
      </c>
      <c r="P24" s="60">
        <f>VLOOKUP($A24,'Return Data'!$B$7:$R$2292,15,0)</f>
        <v>17.655200000000001</v>
      </c>
      <c r="Q24" s="61">
        <f t="shared" si="7"/>
        <v>5</v>
      </c>
      <c r="R24" s="60">
        <f>VLOOKUP($A24,'Return Data'!$B$7:$R$2292,16,0)</f>
        <v>24.906199999999998</v>
      </c>
      <c r="S24" s="62">
        <f t="shared" si="5"/>
        <v>6</v>
      </c>
    </row>
    <row r="25" spans="1:19" x14ac:dyDescent="0.3">
      <c r="A25" s="58" t="s">
        <v>1391</v>
      </c>
      <c r="B25" s="59">
        <f>VLOOKUP($A25,'Return Data'!$B$7:$R$2292,3,0)</f>
        <v>44764</v>
      </c>
      <c r="C25" s="60">
        <f>VLOOKUP($A25,'Return Data'!$B$7:$R$2292,4,0)</f>
        <v>129.46180000000001</v>
      </c>
      <c r="D25" s="60">
        <f>VLOOKUP($A25,'Return Data'!$B$7:$R$2292,10,0)</f>
        <v>-11.0883</v>
      </c>
      <c r="E25" s="61">
        <f t="shared" si="0"/>
        <v>22</v>
      </c>
      <c r="F25" s="60">
        <f>VLOOKUP($A25,'Return Data'!$B$7:$R$2292,11,0)</f>
        <v>-10.564</v>
      </c>
      <c r="G25" s="61">
        <f t="shared" si="1"/>
        <v>19</v>
      </c>
      <c r="H25" s="60">
        <f>VLOOKUP($A25,'Return Data'!$B$7:$R$2292,12,0)</f>
        <v>-5.867</v>
      </c>
      <c r="I25" s="61">
        <f t="shared" si="2"/>
        <v>18</v>
      </c>
      <c r="J25" s="60">
        <f>VLOOKUP($A25,'Return Data'!$B$7:$R$2292,13,0)</f>
        <v>1.0948</v>
      </c>
      <c r="K25" s="61">
        <f t="shared" si="3"/>
        <v>18</v>
      </c>
      <c r="L25" s="60">
        <f>VLOOKUP($A25,'Return Data'!$B$7:$R$2292,17,0)</f>
        <v>67.184299999999993</v>
      </c>
      <c r="M25" s="61">
        <f t="shared" si="9"/>
        <v>1</v>
      </c>
      <c r="N25" s="60">
        <f>VLOOKUP($A25,'Return Data'!$B$7:$R$2292,14,0)</f>
        <v>44.040300000000002</v>
      </c>
      <c r="O25" s="61">
        <f t="shared" si="6"/>
        <v>1</v>
      </c>
      <c r="P25" s="60">
        <f>VLOOKUP($A25,'Return Data'!$B$7:$R$2292,15,0)</f>
        <v>20.62</v>
      </c>
      <c r="Q25" s="61">
        <f t="shared" si="7"/>
        <v>1</v>
      </c>
      <c r="R25" s="60">
        <f>VLOOKUP($A25,'Return Data'!$B$7:$R$2292,16,0)</f>
        <v>15.0015</v>
      </c>
      <c r="S25" s="62">
        <f t="shared" si="5"/>
        <v>19</v>
      </c>
    </row>
    <row r="26" spans="1:19" x14ac:dyDescent="0.3">
      <c r="A26" s="58" t="s">
        <v>1392</v>
      </c>
      <c r="B26" s="59">
        <f>VLOOKUP($A26,'Return Data'!$B$7:$R$2292,3,0)</f>
        <v>44764</v>
      </c>
      <c r="C26" s="60">
        <f>VLOOKUP($A26,'Return Data'!$B$7:$R$2292,4,0)</f>
        <v>114.09</v>
      </c>
      <c r="D26" s="60">
        <f>VLOOKUP($A26,'Return Data'!$B$7:$R$2292,10,0)</f>
        <v>-2.4769000000000001</v>
      </c>
      <c r="E26" s="61">
        <f t="shared" si="0"/>
        <v>3</v>
      </c>
      <c r="F26" s="60">
        <f>VLOOKUP($A26,'Return Data'!$B$7:$R$2292,11,0)</f>
        <v>-4.0350000000000001</v>
      </c>
      <c r="G26" s="61">
        <f t="shared" si="1"/>
        <v>3</v>
      </c>
      <c r="H26" s="60">
        <f>VLOOKUP($A26,'Return Data'!$B$7:$R$2292,12,0)</f>
        <v>0.5776</v>
      </c>
      <c r="I26" s="61">
        <f t="shared" si="2"/>
        <v>10</v>
      </c>
      <c r="J26" s="60">
        <f>VLOOKUP($A26,'Return Data'!$B$7:$R$2292,13,0)</f>
        <v>9.5406999999999993</v>
      </c>
      <c r="K26" s="61">
        <f t="shared" si="3"/>
        <v>7</v>
      </c>
      <c r="L26" s="60">
        <f>VLOOKUP($A26,'Return Data'!$B$7:$R$2292,17,0)</f>
        <v>43.292099999999998</v>
      </c>
      <c r="M26" s="61">
        <f t="shared" si="9"/>
        <v>17</v>
      </c>
      <c r="N26" s="60">
        <f>VLOOKUP($A26,'Return Data'!$B$7:$R$2292,14,0)</f>
        <v>29.069600000000001</v>
      </c>
      <c r="O26" s="61">
        <f t="shared" ref="O26:O29" si="10">RANK(N26,N$8:N$29,0)</f>
        <v>13</v>
      </c>
      <c r="P26" s="60">
        <f>VLOOKUP($A26,'Return Data'!$B$7:$R$2292,15,0)</f>
        <v>18.7531</v>
      </c>
      <c r="Q26" s="61">
        <f t="shared" si="7"/>
        <v>3</v>
      </c>
      <c r="R26" s="60">
        <f>VLOOKUP($A26,'Return Data'!$B$7:$R$2292,16,0)</f>
        <v>25.735700000000001</v>
      </c>
      <c r="S26" s="62">
        <f t="shared" si="5"/>
        <v>5</v>
      </c>
    </row>
    <row r="27" spans="1:19" x14ac:dyDescent="0.3">
      <c r="A27" s="58" t="s">
        <v>1395</v>
      </c>
      <c r="B27" s="59">
        <f>VLOOKUP($A27,'Return Data'!$B$7:$R$2292,3,0)</f>
        <v>44764</v>
      </c>
      <c r="C27" s="60">
        <f>VLOOKUP($A27,'Return Data'!$B$7:$R$2292,4,0)</f>
        <v>148.4016</v>
      </c>
      <c r="D27" s="60">
        <f>VLOOKUP($A27,'Return Data'!$B$7:$R$2292,10,0)</f>
        <v>-4.92</v>
      </c>
      <c r="E27" s="61">
        <f t="shared" si="0"/>
        <v>17</v>
      </c>
      <c r="F27" s="60">
        <f>VLOOKUP($A27,'Return Data'!$B$7:$R$2292,11,0)</f>
        <v>-8.9786999999999999</v>
      </c>
      <c r="G27" s="61">
        <f t="shared" si="1"/>
        <v>17</v>
      </c>
      <c r="H27" s="60">
        <f>VLOOKUP($A27,'Return Data'!$B$7:$R$2292,12,0)</f>
        <v>-5.2378999999999998</v>
      </c>
      <c r="I27" s="61">
        <f t="shared" si="2"/>
        <v>17</v>
      </c>
      <c r="J27" s="60">
        <f>VLOOKUP($A27,'Return Data'!$B$7:$R$2292,13,0)</f>
        <v>3.7572000000000001</v>
      </c>
      <c r="K27" s="61">
        <f t="shared" si="3"/>
        <v>15</v>
      </c>
      <c r="L27" s="60">
        <f>VLOOKUP($A27,'Return Data'!$B$7:$R$2292,17,0)</f>
        <v>45.185699999999997</v>
      </c>
      <c r="M27" s="61">
        <f t="shared" si="9"/>
        <v>15</v>
      </c>
      <c r="N27" s="60">
        <f>VLOOKUP($A27,'Return Data'!$B$7:$R$2292,14,0)</f>
        <v>24.782399999999999</v>
      </c>
      <c r="O27" s="61">
        <f t="shared" si="10"/>
        <v>16</v>
      </c>
      <c r="P27" s="60">
        <f>VLOOKUP($A27,'Return Data'!$B$7:$R$2292,15,0)</f>
        <v>8.0113000000000003</v>
      </c>
      <c r="Q27" s="61">
        <f t="shared" si="7"/>
        <v>14</v>
      </c>
      <c r="R27" s="60">
        <f>VLOOKUP($A27,'Return Data'!$B$7:$R$2292,16,0)</f>
        <v>16.485600000000002</v>
      </c>
      <c r="S27" s="62">
        <f t="shared" si="5"/>
        <v>16</v>
      </c>
    </row>
    <row r="28" spans="1:19" x14ac:dyDescent="0.3">
      <c r="A28" s="58" t="s">
        <v>1396</v>
      </c>
      <c r="B28" s="59">
        <f>VLOOKUP($A28,'Return Data'!$B$7:$R$2292,3,0)</f>
        <v>44764</v>
      </c>
      <c r="C28" s="60">
        <f>VLOOKUP($A28,'Return Data'!$B$7:$R$2292,4,0)</f>
        <v>22.210699999999999</v>
      </c>
      <c r="D28" s="60">
        <f>VLOOKUP($A28,'Return Data'!$B$7:$R$2292,10,0)</f>
        <v>-1.8082</v>
      </c>
      <c r="E28" s="61">
        <f t="shared" si="0"/>
        <v>2</v>
      </c>
      <c r="F28" s="60">
        <f>VLOOKUP($A28,'Return Data'!$B$7:$R$2292,11,0)</f>
        <v>-6.2435999999999998</v>
      </c>
      <c r="G28" s="61">
        <f t="shared" si="1"/>
        <v>9</v>
      </c>
      <c r="H28" s="60">
        <f>VLOOKUP($A28,'Return Data'!$B$7:$R$2292,12,0)</f>
        <v>-1.4754</v>
      </c>
      <c r="I28" s="61">
        <f t="shared" si="2"/>
        <v>11</v>
      </c>
      <c r="J28" s="60">
        <f>VLOOKUP($A28,'Return Data'!$B$7:$R$2292,13,0)</f>
        <v>6.1909999999999998</v>
      </c>
      <c r="K28" s="61">
        <f t="shared" si="3"/>
        <v>11</v>
      </c>
      <c r="L28" s="60">
        <f>VLOOKUP($A28,'Return Data'!$B$7:$R$2292,17,0)</f>
        <v>47.081899999999997</v>
      </c>
      <c r="M28" s="61">
        <f t="shared" si="9"/>
        <v>12</v>
      </c>
      <c r="N28" s="60">
        <f>VLOOKUP($A28,'Return Data'!$B$7:$R$2292,14,0)</f>
        <v>30.409700000000001</v>
      </c>
      <c r="O28" s="61">
        <f t="shared" si="10"/>
        <v>8</v>
      </c>
      <c r="P28" s="60"/>
      <c r="Q28" s="61"/>
      <c r="R28" s="60">
        <f>VLOOKUP($A28,'Return Data'!$B$7:$R$2292,16,0)</f>
        <v>24.119299999999999</v>
      </c>
      <c r="S28" s="62">
        <f t="shared" si="5"/>
        <v>8</v>
      </c>
    </row>
    <row r="29" spans="1:19" x14ac:dyDescent="0.3">
      <c r="A29" s="58" t="s">
        <v>1398</v>
      </c>
      <c r="B29" s="59">
        <f>VLOOKUP($A29,'Return Data'!$B$7:$R$2292,3,0)</f>
        <v>44764</v>
      </c>
      <c r="C29" s="60">
        <f>VLOOKUP($A29,'Return Data'!$B$7:$R$2292,4,0)</f>
        <v>30.4</v>
      </c>
      <c r="D29" s="60">
        <f>VLOOKUP($A29,'Return Data'!$B$7:$R$2292,10,0)</f>
        <v>-2.72</v>
      </c>
      <c r="E29" s="61">
        <f t="shared" si="0"/>
        <v>4</v>
      </c>
      <c r="F29" s="60">
        <f>VLOOKUP($A29,'Return Data'!$B$7:$R$2292,11,0)</f>
        <v>-5.6779000000000002</v>
      </c>
      <c r="G29" s="61">
        <f t="shared" si="1"/>
        <v>8</v>
      </c>
      <c r="H29" s="60">
        <f>VLOOKUP($A29,'Return Data'!$B$7:$R$2292,12,0)</f>
        <v>1.6721999999999999</v>
      </c>
      <c r="I29" s="61">
        <f t="shared" si="2"/>
        <v>8</v>
      </c>
      <c r="J29" s="60">
        <f>VLOOKUP($A29,'Return Data'!$B$7:$R$2292,13,0)</f>
        <v>5.7759</v>
      </c>
      <c r="K29" s="61">
        <f t="shared" si="3"/>
        <v>12</v>
      </c>
      <c r="L29" s="60">
        <f>VLOOKUP($A29,'Return Data'!$B$7:$R$2292,17,0)</f>
        <v>48.1</v>
      </c>
      <c r="M29" s="61">
        <f t="shared" si="9"/>
        <v>9</v>
      </c>
      <c r="N29" s="60">
        <f>VLOOKUP($A29,'Return Data'!$B$7:$R$2292,14,0)</f>
        <v>32.460900000000002</v>
      </c>
      <c r="O29" s="61">
        <f t="shared" si="10"/>
        <v>7</v>
      </c>
      <c r="P29" s="60">
        <f>VLOOKUP($A29,'Return Data'!$B$7:$R$2292,15,0)</f>
        <v>14.419600000000001</v>
      </c>
      <c r="Q29" s="61">
        <f t="shared" si="7"/>
        <v>8</v>
      </c>
      <c r="R29" s="60">
        <f>VLOOKUP($A29,'Return Data'!$B$7:$R$2292,16,0)</f>
        <v>14.673500000000001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-4.4034818181818185</v>
      </c>
      <c r="E31" s="69"/>
      <c r="F31" s="70">
        <f>AVERAGE(F8:F29)</f>
        <v>-7.0980772727272718</v>
      </c>
      <c r="G31" s="69"/>
      <c r="H31" s="70">
        <f>AVERAGE(H8:H29)</f>
        <v>-2.0946590909090905</v>
      </c>
      <c r="I31" s="69"/>
      <c r="J31" s="70">
        <f>AVERAGE(J8:J29)</f>
        <v>5.220331818181819</v>
      </c>
      <c r="K31" s="69"/>
      <c r="L31" s="70">
        <f>AVERAGE(L8:L29)</f>
        <v>47.77343181818182</v>
      </c>
      <c r="M31" s="69"/>
      <c r="N31" s="70">
        <f>AVERAGE(N8:N29)</f>
        <v>29.687255000000004</v>
      </c>
      <c r="O31" s="69"/>
      <c r="P31" s="70">
        <f>AVERAGE(P8:P29)</f>
        <v>14.100020000000001</v>
      </c>
      <c r="Q31" s="69"/>
      <c r="R31" s="70">
        <f>AVERAGE(R8:R29)</f>
        <v>21.535327272727276</v>
      </c>
      <c r="S31" s="71"/>
    </row>
    <row r="32" spans="1:19" x14ac:dyDescent="0.3">
      <c r="A32" s="68" t="s">
        <v>28</v>
      </c>
      <c r="B32" s="69"/>
      <c r="C32" s="69"/>
      <c r="D32" s="70">
        <f>MIN(D8:D29)</f>
        <v>-11.0883</v>
      </c>
      <c r="E32" s="69"/>
      <c r="F32" s="70">
        <f>MIN(F8:F29)</f>
        <v>-17.008299999999998</v>
      </c>
      <c r="G32" s="69"/>
      <c r="H32" s="70">
        <f>MIN(H8:H29)</f>
        <v>-15.269299999999999</v>
      </c>
      <c r="I32" s="69"/>
      <c r="J32" s="70">
        <f>MIN(J8:J29)</f>
        <v>-14.794499999999999</v>
      </c>
      <c r="K32" s="69"/>
      <c r="L32" s="70">
        <f>MIN(L8:L29)</f>
        <v>27.220500000000001</v>
      </c>
      <c r="M32" s="69"/>
      <c r="N32" s="70">
        <f>MIN(N8:N29)</f>
        <v>17.5793</v>
      </c>
      <c r="O32" s="69"/>
      <c r="P32" s="70">
        <f>MIN(P8:P29)</f>
        <v>6.3754</v>
      </c>
      <c r="Q32" s="69"/>
      <c r="R32" s="70">
        <f>MIN(R8:R29)</f>
        <v>12.6968</v>
      </c>
      <c r="S32" s="71"/>
    </row>
    <row r="33" spans="1:19" ht="15" thickBot="1" x14ac:dyDescent="0.35">
      <c r="A33" s="72" t="s">
        <v>29</v>
      </c>
      <c r="B33" s="73"/>
      <c r="C33" s="73"/>
      <c r="D33" s="74">
        <f>MAX(D8:D29)</f>
        <v>0.66559999999999997</v>
      </c>
      <c r="E33" s="73"/>
      <c r="F33" s="74">
        <f>MAX(F8:F29)</f>
        <v>-0.1249</v>
      </c>
      <c r="G33" s="73"/>
      <c r="H33" s="74">
        <f>MAX(H8:H29)</f>
        <v>6.8891999999999998</v>
      </c>
      <c r="I33" s="73"/>
      <c r="J33" s="74">
        <f>MAX(J8:J29)</f>
        <v>18.895800000000001</v>
      </c>
      <c r="K33" s="73"/>
      <c r="L33" s="74">
        <f>MAX(L8:L29)</f>
        <v>67.184299999999993</v>
      </c>
      <c r="M33" s="73"/>
      <c r="N33" s="74">
        <f>MAX(N8:N29)</f>
        <v>44.040300000000002</v>
      </c>
      <c r="O33" s="73"/>
      <c r="P33" s="74">
        <f>MAX(P8:P29)</f>
        <v>20.62</v>
      </c>
      <c r="Q33" s="73"/>
      <c r="R33" s="74">
        <f>MAX(R8:R29)</f>
        <v>37.068100000000001</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44764</v>
      </c>
      <c r="C8" s="60">
        <f>VLOOKUP($A8,'Return Data'!$B$7:$R$2292,4,0)</f>
        <v>49.391500000000001</v>
      </c>
      <c r="D8" s="60">
        <f>VLOOKUP($A8,'Return Data'!$B$7:$R$2292,10,0)</f>
        <v>-5.8837000000000002</v>
      </c>
      <c r="E8" s="61">
        <f t="shared" ref="E8:E29" si="0">RANK(D8,D$8:D$29,0)</f>
        <v>20</v>
      </c>
      <c r="F8" s="60">
        <f>VLOOKUP($A8,'Return Data'!$B$7:$R$2292,11,0)</f>
        <v>-11.8964</v>
      </c>
      <c r="G8" s="61">
        <f t="shared" ref="G8:G29" si="1">RANK(F8,F$8:F$29,0)</f>
        <v>21</v>
      </c>
      <c r="H8" s="60">
        <f>VLOOKUP($A8,'Return Data'!$B$7:$R$2292,12,0)</f>
        <v>-11.258599999999999</v>
      </c>
      <c r="I8" s="61">
        <f>RANK(H8,H$8:H$29,0)</f>
        <v>20</v>
      </c>
      <c r="J8" s="60">
        <f>VLOOKUP($A8,'Return Data'!$B$7:$R$2292,13,0)</f>
        <v>-7.0564999999999998</v>
      </c>
      <c r="K8" s="61">
        <f>RANK(J8,J$8:J$29,0)</f>
        <v>21</v>
      </c>
      <c r="L8" s="60">
        <f>VLOOKUP($A8,'Return Data'!$B$7:$R$2292,17,0)</f>
        <v>38.587899999999998</v>
      </c>
      <c r="M8" s="61">
        <f>RANK(L8,L$8:L$29,0)</f>
        <v>20</v>
      </c>
      <c r="N8" s="60">
        <f>VLOOKUP($A8,'Return Data'!$B$7:$R$2292,14,0)</f>
        <v>16.309200000000001</v>
      </c>
      <c r="O8" s="61">
        <f>RANK(N8,N$8:N$29,0)</f>
        <v>20</v>
      </c>
      <c r="P8" s="60">
        <f>VLOOKUP($A8,'Return Data'!$B$7:$R$2292,15,0)</f>
        <v>5.1637000000000004</v>
      </c>
      <c r="Q8" s="61">
        <f>RANK(P8,P$8:P$29,0)</f>
        <v>15</v>
      </c>
      <c r="R8" s="60">
        <f>VLOOKUP($A8,'Return Data'!$B$7:$R$2292,16,0)</f>
        <v>11.0282</v>
      </c>
      <c r="S8" s="62">
        <f>RANK(R8,R$8:R$29,0)</f>
        <v>20</v>
      </c>
    </row>
    <row r="9" spans="1:20" x14ac:dyDescent="0.3">
      <c r="A9" s="58" t="s">
        <v>1359</v>
      </c>
      <c r="B9" s="59">
        <f>VLOOKUP($A9,'Return Data'!$B$7:$R$2292,3,0)</f>
        <v>44764</v>
      </c>
      <c r="C9" s="60">
        <f>VLOOKUP($A9,'Return Data'!$B$7:$R$2292,4,0)</f>
        <v>58.94</v>
      </c>
      <c r="D9" s="60">
        <f>VLOOKUP($A9,'Return Data'!$B$7:$R$2292,10,0)</f>
        <v>-4.0377999999999998</v>
      </c>
      <c r="E9" s="61">
        <f t="shared" si="0"/>
        <v>8</v>
      </c>
      <c r="F9" s="60">
        <f>VLOOKUP($A9,'Return Data'!$B$7:$R$2292,11,0)</f>
        <v>-6.1166</v>
      </c>
      <c r="G9" s="61">
        <f t="shared" si="1"/>
        <v>7</v>
      </c>
      <c r="H9" s="60">
        <f>VLOOKUP($A9,'Return Data'!$B$7:$R$2292,12,0)</f>
        <v>0.30630000000000002</v>
      </c>
      <c r="I9" s="61">
        <f t="shared" ref="I9:I29" si="2">RANK(H9,H$8:H$29,0)</f>
        <v>9</v>
      </c>
      <c r="J9" s="60">
        <f>VLOOKUP($A9,'Return Data'!$B$7:$R$2292,13,0)</f>
        <v>7.2807000000000004</v>
      </c>
      <c r="K9" s="61">
        <f t="shared" ref="K9:K29" si="3">RANK(J9,J$8:J$29,0)</f>
        <v>9</v>
      </c>
      <c r="L9" s="60">
        <f>VLOOKUP($A9,'Return Data'!$B$7:$R$2292,17,0)</f>
        <v>42.489100000000001</v>
      </c>
      <c r="M9" s="61">
        <f t="shared" ref="M9:M29" si="4">RANK(L9,L$8:L$29,0)</f>
        <v>16</v>
      </c>
      <c r="N9" s="60">
        <f>VLOOKUP($A9,'Return Data'!$B$7:$R$2292,14,0)</f>
        <v>27.796900000000001</v>
      </c>
      <c r="O9" s="61">
        <f t="shared" ref="O9:O29" si="5">RANK(N9,N$8:N$29,0)</f>
        <v>11</v>
      </c>
      <c r="P9" s="60">
        <f>VLOOKUP($A9,'Return Data'!$B$7:$R$2292,15,0)</f>
        <v>18.0733</v>
      </c>
      <c r="Q9" s="61">
        <f t="shared" ref="Q9:Q29" si="6">RANK(P9,P$8:P$29,0)</f>
        <v>2</v>
      </c>
      <c r="R9" s="60">
        <f>VLOOKUP($A9,'Return Data'!$B$7:$R$2292,16,0)</f>
        <v>22.764199999999999</v>
      </c>
      <c r="S9" s="62">
        <f t="shared" ref="S9:S29" si="7">RANK(R9,R$8:R$29,0)</f>
        <v>5</v>
      </c>
    </row>
    <row r="10" spans="1:20" x14ac:dyDescent="0.3">
      <c r="A10" s="58" t="s">
        <v>2043</v>
      </c>
      <c r="B10" s="59">
        <f>VLOOKUP($A10,'Return Data'!$B$7:$R$2292,3,0)</f>
        <v>44764</v>
      </c>
      <c r="C10" s="60">
        <f>VLOOKUP($A10,'Return Data'!$B$7:$R$2292,4,0)</f>
        <v>24.7</v>
      </c>
      <c r="D10" s="60">
        <f>VLOOKUP($A10,'Return Data'!$B$7:$R$2292,10,0)</f>
        <v>-5.3639999999999999</v>
      </c>
      <c r="E10" s="61">
        <f t="shared" si="0"/>
        <v>18</v>
      </c>
      <c r="F10" s="60">
        <f>VLOOKUP($A10,'Return Data'!$B$7:$R$2292,11,0)</f>
        <v>-10.3123</v>
      </c>
      <c r="G10" s="61">
        <f t="shared" si="1"/>
        <v>18</v>
      </c>
      <c r="H10" s="60">
        <f>VLOOKUP($A10,'Return Data'!$B$7:$R$2292,12,0)</f>
        <v>-3.0611999999999999</v>
      </c>
      <c r="I10" s="61">
        <f t="shared" si="2"/>
        <v>14</v>
      </c>
      <c r="J10" s="60">
        <f>VLOOKUP($A10,'Return Data'!$B$7:$R$2292,13,0)</f>
        <v>3.0024999999999999</v>
      </c>
      <c r="K10" s="61">
        <f t="shared" si="3"/>
        <v>14</v>
      </c>
      <c r="L10" s="60">
        <f>VLOOKUP($A10,'Return Data'!$B$7:$R$2292,17,0)</f>
        <v>48.570799999999998</v>
      </c>
      <c r="M10" s="61">
        <f t="shared" si="4"/>
        <v>7</v>
      </c>
      <c r="N10" s="60">
        <f>VLOOKUP($A10,'Return Data'!$B$7:$R$2292,14,0)</f>
        <v>36.0047</v>
      </c>
      <c r="O10" s="61">
        <f t="shared" si="5"/>
        <v>2</v>
      </c>
      <c r="P10" s="60"/>
      <c r="Q10" s="61"/>
      <c r="R10" s="60">
        <f>VLOOKUP($A10,'Return Data'!$B$7:$R$2292,16,0)</f>
        <v>28.626999999999999</v>
      </c>
      <c r="S10" s="62">
        <f t="shared" si="7"/>
        <v>2</v>
      </c>
    </row>
    <row r="11" spans="1:20" x14ac:dyDescent="0.3">
      <c r="A11" s="58" t="s">
        <v>1361</v>
      </c>
      <c r="B11" s="59">
        <f>VLOOKUP($A11,'Return Data'!$B$7:$R$2292,3,0)</f>
        <v>44764</v>
      </c>
      <c r="C11" s="60">
        <f>VLOOKUP($A11,'Return Data'!$B$7:$R$2292,4,0)</f>
        <v>23.53</v>
      </c>
      <c r="D11" s="60">
        <f>VLOOKUP($A11,'Return Data'!$B$7:$R$2292,10,0)</f>
        <v>-4.4272999999999998</v>
      </c>
      <c r="E11" s="61">
        <f t="shared" si="0"/>
        <v>11</v>
      </c>
      <c r="F11" s="60">
        <f>VLOOKUP($A11,'Return Data'!$B$7:$R$2292,11,0)</f>
        <v>-1.7947</v>
      </c>
      <c r="G11" s="61">
        <f t="shared" si="1"/>
        <v>2</v>
      </c>
      <c r="H11" s="60">
        <f>VLOOKUP($A11,'Return Data'!$B$7:$R$2292,12,0)</f>
        <v>5.5156999999999998</v>
      </c>
      <c r="I11" s="61">
        <f t="shared" si="2"/>
        <v>1</v>
      </c>
      <c r="J11" s="60">
        <f>VLOOKUP($A11,'Return Data'!$B$7:$R$2292,13,0)</f>
        <v>16.8322</v>
      </c>
      <c r="K11" s="61">
        <f t="shared" si="3"/>
        <v>1</v>
      </c>
      <c r="L11" s="60">
        <f>VLOOKUP($A11,'Return Data'!$B$7:$R$2292,17,0)</f>
        <v>55.829300000000003</v>
      </c>
      <c r="M11" s="61">
        <f t="shared" si="4"/>
        <v>2</v>
      </c>
      <c r="N11" s="60">
        <f>VLOOKUP($A11,'Return Data'!$B$7:$R$2292,14,0)</f>
        <v>35.837000000000003</v>
      </c>
      <c r="O11" s="61">
        <f t="shared" ref="O11:O12" si="8">RANK(N11,N$8:N$29,0)</f>
        <v>3</v>
      </c>
      <c r="P11" s="60"/>
      <c r="Q11" s="61"/>
      <c r="R11" s="60">
        <f>VLOOKUP($A11,'Return Data'!$B$7:$R$2292,16,0)</f>
        <v>28.308</v>
      </c>
      <c r="S11" s="62">
        <f t="shared" si="7"/>
        <v>3</v>
      </c>
    </row>
    <row r="12" spans="1:20" x14ac:dyDescent="0.3">
      <c r="A12" s="58" t="s">
        <v>1363</v>
      </c>
      <c r="B12" s="59">
        <f>VLOOKUP($A12,'Return Data'!$B$7:$R$2292,3,0)</f>
        <v>44764</v>
      </c>
      <c r="C12" s="60">
        <f>VLOOKUP($A12,'Return Data'!$B$7:$R$2292,4,0)</f>
        <v>108.624</v>
      </c>
      <c r="D12" s="60">
        <f>VLOOKUP($A12,'Return Data'!$B$7:$R$2292,10,0)</f>
        <v>-5.8480999999999996</v>
      </c>
      <c r="E12" s="61">
        <f t="shared" si="0"/>
        <v>19</v>
      </c>
      <c r="F12" s="60">
        <f>VLOOKUP($A12,'Return Data'!$B$7:$R$2292,11,0)</f>
        <v>-5.7328999999999999</v>
      </c>
      <c r="G12" s="61">
        <f t="shared" si="1"/>
        <v>6</v>
      </c>
      <c r="H12" s="60">
        <f>VLOOKUP($A12,'Return Data'!$B$7:$R$2292,12,0)</f>
        <v>1.4599</v>
      </c>
      <c r="I12" s="61">
        <f t="shared" si="2"/>
        <v>6</v>
      </c>
      <c r="J12" s="60">
        <f>VLOOKUP($A12,'Return Data'!$B$7:$R$2292,13,0)</f>
        <v>8.0975999999999999</v>
      </c>
      <c r="K12" s="61">
        <f t="shared" si="3"/>
        <v>7</v>
      </c>
      <c r="L12" s="60">
        <f>VLOOKUP($A12,'Return Data'!$B$7:$R$2292,17,0)</f>
        <v>45.729900000000001</v>
      </c>
      <c r="M12" s="61">
        <f t="shared" si="4"/>
        <v>12</v>
      </c>
      <c r="N12" s="60">
        <f>VLOOKUP($A12,'Return Data'!$B$7:$R$2292,14,0)</f>
        <v>28.732199999999999</v>
      </c>
      <c r="O12" s="61">
        <f t="shared" si="8"/>
        <v>8</v>
      </c>
      <c r="P12" s="60">
        <f>VLOOKUP($A12,'Return Data'!$B$7:$R$2292,15,0)</f>
        <v>11.9123</v>
      </c>
      <c r="Q12" s="61">
        <f t="shared" si="6"/>
        <v>10</v>
      </c>
      <c r="R12" s="60">
        <f>VLOOKUP($A12,'Return Data'!$B$7:$R$2292,16,0)</f>
        <v>17.0944</v>
      </c>
      <c r="S12" s="62">
        <f t="shared" si="7"/>
        <v>12</v>
      </c>
    </row>
    <row r="13" spans="1:20" x14ac:dyDescent="0.3">
      <c r="A13" s="58" t="s">
        <v>1365</v>
      </c>
      <c r="B13" s="59">
        <f>VLOOKUP($A13,'Return Data'!$B$7:$R$2292,3,0)</f>
        <v>44764</v>
      </c>
      <c r="C13" s="60">
        <f>VLOOKUP($A13,'Return Data'!$B$7:$R$2292,4,0)</f>
        <v>23.623000000000001</v>
      </c>
      <c r="D13" s="60">
        <f>VLOOKUP($A13,'Return Data'!$B$7:$R$2292,10,0)</f>
        <v>-3.7092999999999998</v>
      </c>
      <c r="E13" s="61">
        <f t="shared" si="0"/>
        <v>6</v>
      </c>
      <c r="F13" s="60">
        <f>VLOOKUP($A13,'Return Data'!$B$7:$R$2292,11,0)</f>
        <v>-5.3868999999999998</v>
      </c>
      <c r="G13" s="61">
        <f t="shared" si="1"/>
        <v>5</v>
      </c>
      <c r="H13" s="60">
        <f>VLOOKUP($A13,'Return Data'!$B$7:$R$2292,12,0)</f>
        <v>0.43369999999999997</v>
      </c>
      <c r="I13" s="61">
        <f t="shared" si="2"/>
        <v>8</v>
      </c>
      <c r="J13" s="60">
        <f>VLOOKUP($A13,'Return Data'!$B$7:$R$2292,13,0)</f>
        <v>7.8331</v>
      </c>
      <c r="K13" s="61">
        <f t="shared" si="3"/>
        <v>8</v>
      </c>
      <c r="L13" s="60">
        <f>VLOOKUP($A13,'Return Data'!$B$7:$R$2292,17,0)</f>
        <v>48.170400000000001</v>
      </c>
      <c r="M13" s="61">
        <f t="shared" si="4"/>
        <v>8</v>
      </c>
      <c r="N13" s="60">
        <f>VLOOKUP($A13,'Return Data'!$B$7:$R$2292,14,0)</f>
        <v>31.6769</v>
      </c>
      <c r="O13" s="61">
        <f t="shared" si="5"/>
        <v>6</v>
      </c>
      <c r="P13" s="60"/>
      <c r="Q13" s="61"/>
      <c r="R13" s="60">
        <f>VLOOKUP($A13,'Return Data'!$B$7:$R$2292,16,0)</f>
        <v>28.2516</v>
      </c>
      <c r="S13" s="62">
        <f t="shared" si="7"/>
        <v>4</v>
      </c>
    </row>
    <row r="14" spans="1:20" x14ac:dyDescent="0.3">
      <c r="A14" s="58" t="s">
        <v>1366</v>
      </c>
      <c r="B14" s="59">
        <f>VLOOKUP($A14,'Return Data'!$B$7:$R$2292,3,0)</f>
        <v>44764</v>
      </c>
      <c r="C14" s="60">
        <f>VLOOKUP($A14,'Return Data'!$B$7:$R$2292,4,0)</f>
        <v>86.219099999999997</v>
      </c>
      <c r="D14" s="60">
        <f>VLOOKUP($A14,'Return Data'!$B$7:$R$2292,10,0)</f>
        <v>-4.4555999999999996</v>
      </c>
      <c r="E14" s="61">
        <f t="shared" si="0"/>
        <v>12</v>
      </c>
      <c r="F14" s="60">
        <f>VLOOKUP($A14,'Return Data'!$B$7:$R$2292,11,0)</f>
        <v>-7.8456000000000001</v>
      </c>
      <c r="G14" s="61">
        <f t="shared" si="1"/>
        <v>13</v>
      </c>
      <c r="H14" s="60">
        <f>VLOOKUP($A14,'Return Data'!$B$7:$R$2292,12,0)</f>
        <v>-4.3559000000000001</v>
      </c>
      <c r="I14" s="61">
        <f t="shared" si="2"/>
        <v>15</v>
      </c>
      <c r="J14" s="60">
        <f>VLOOKUP($A14,'Return Data'!$B$7:$R$2292,13,0)</f>
        <v>4.2950999999999997</v>
      </c>
      <c r="K14" s="61">
        <f t="shared" si="3"/>
        <v>12</v>
      </c>
      <c r="L14" s="60">
        <f>VLOOKUP($A14,'Return Data'!$B$7:$R$2292,17,0)</f>
        <v>44.747300000000003</v>
      </c>
      <c r="M14" s="61">
        <f t="shared" si="4"/>
        <v>13</v>
      </c>
      <c r="N14" s="60">
        <f>VLOOKUP($A14,'Return Data'!$B$7:$R$2292,14,0)</f>
        <v>20.3887</v>
      </c>
      <c r="O14" s="61">
        <f t="shared" si="5"/>
        <v>18</v>
      </c>
      <c r="P14" s="60">
        <f>VLOOKUP($A14,'Return Data'!$B$7:$R$2292,15,0)</f>
        <v>9.3424999999999994</v>
      </c>
      <c r="Q14" s="61">
        <f t="shared" si="6"/>
        <v>12</v>
      </c>
      <c r="R14" s="60">
        <f>VLOOKUP($A14,'Return Data'!$B$7:$R$2292,16,0)</f>
        <v>13.918699999999999</v>
      </c>
      <c r="S14" s="62">
        <f t="shared" si="7"/>
        <v>15</v>
      </c>
    </row>
    <row r="15" spans="1:20" x14ac:dyDescent="0.3">
      <c r="A15" s="58" t="s">
        <v>1369</v>
      </c>
      <c r="B15" s="59">
        <f>VLOOKUP($A15,'Return Data'!$B$7:$R$2292,3,0)</f>
        <v>44764</v>
      </c>
      <c r="C15" s="60">
        <f>VLOOKUP($A15,'Return Data'!$B$7:$R$2292,4,0)</f>
        <v>71.251999999999995</v>
      </c>
      <c r="D15" s="60">
        <f>VLOOKUP($A15,'Return Data'!$B$7:$R$2292,10,0)</f>
        <v>-3.5857999999999999</v>
      </c>
      <c r="E15" s="61">
        <f t="shared" si="0"/>
        <v>5</v>
      </c>
      <c r="F15" s="60">
        <f>VLOOKUP($A15,'Return Data'!$B$7:$R$2292,11,0)</f>
        <v>-7.2107000000000001</v>
      </c>
      <c r="G15" s="61">
        <f t="shared" si="1"/>
        <v>12</v>
      </c>
      <c r="H15" s="60">
        <f>VLOOKUP($A15,'Return Data'!$B$7:$R$2292,12,0)</f>
        <v>-2.9607999999999999</v>
      </c>
      <c r="I15" s="61">
        <f t="shared" si="2"/>
        <v>13</v>
      </c>
      <c r="J15" s="60">
        <f>VLOOKUP($A15,'Return Data'!$B$7:$R$2292,13,0)</f>
        <v>2.1812</v>
      </c>
      <c r="K15" s="61">
        <f t="shared" si="3"/>
        <v>16</v>
      </c>
      <c r="L15" s="60">
        <f>VLOOKUP($A15,'Return Data'!$B$7:$R$2292,17,0)</f>
        <v>46.572299999999998</v>
      </c>
      <c r="M15" s="61">
        <f t="shared" si="4"/>
        <v>10</v>
      </c>
      <c r="N15" s="60">
        <f>VLOOKUP($A15,'Return Data'!$B$7:$R$2292,14,0)</f>
        <v>21.545100000000001</v>
      </c>
      <c r="O15" s="61">
        <f t="shared" si="5"/>
        <v>17</v>
      </c>
      <c r="P15" s="60">
        <f>VLOOKUP($A15,'Return Data'!$B$7:$R$2292,15,0)</f>
        <v>13.2919</v>
      </c>
      <c r="Q15" s="61">
        <f t="shared" si="6"/>
        <v>8</v>
      </c>
      <c r="R15" s="60">
        <f>VLOOKUP($A15,'Return Data'!$B$7:$R$2292,16,0)</f>
        <v>14.7087</v>
      </c>
      <c r="S15" s="62">
        <f t="shared" si="7"/>
        <v>14</v>
      </c>
    </row>
    <row r="16" spans="1:20" x14ac:dyDescent="0.3">
      <c r="A16" s="58" t="s">
        <v>1370</v>
      </c>
      <c r="B16" s="59">
        <f>VLOOKUP($A16,'Return Data'!$B$7:$R$2292,3,0)</f>
        <v>44764</v>
      </c>
      <c r="C16" s="60">
        <f>VLOOKUP($A16,'Return Data'!$B$7:$R$2292,4,0)</f>
        <v>76.062200000000004</v>
      </c>
      <c r="D16" s="60">
        <f>VLOOKUP($A16,'Return Data'!$B$7:$R$2292,10,0)</f>
        <v>-10.903600000000001</v>
      </c>
      <c r="E16" s="61">
        <f t="shared" si="0"/>
        <v>21</v>
      </c>
      <c r="F16" s="60">
        <f>VLOOKUP($A16,'Return Data'!$B$7:$R$2292,11,0)</f>
        <v>-17.611499999999999</v>
      </c>
      <c r="G16" s="61">
        <f t="shared" si="1"/>
        <v>22</v>
      </c>
      <c r="H16" s="60">
        <f>VLOOKUP($A16,'Return Data'!$B$7:$R$2292,12,0)</f>
        <v>-14.409000000000001</v>
      </c>
      <c r="I16" s="61">
        <f t="shared" si="2"/>
        <v>21</v>
      </c>
      <c r="J16" s="60">
        <f>VLOOKUP($A16,'Return Data'!$B$7:$R$2292,13,0)</f>
        <v>-6.2320000000000002</v>
      </c>
      <c r="K16" s="61">
        <f t="shared" si="3"/>
        <v>20</v>
      </c>
      <c r="L16" s="60">
        <f>VLOOKUP($A16,'Return Data'!$B$7:$R$2292,17,0)</f>
        <v>36.506999999999998</v>
      </c>
      <c r="M16" s="61">
        <f t="shared" si="4"/>
        <v>21</v>
      </c>
      <c r="N16" s="60">
        <f>VLOOKUP($A16,'Return Data'!$B$7:$R$2292,14,0)</f>
        <v>19.4434</v>
      </c>
      <c r="O16" s="61">
        <f t="shared" si="5"/>
        <v>19</v>
      </c>
      <c r="P16" s="60">
        <f>VLOOKUP($A16,'Return Data'!$B$7:$R$2292,15,0)</f>
        <v>7.2276999999999996</v>
      </c>
      <c r="Q16" s="61">
        <f t="shared" si="6"/>
        <v>13</v>
      </c>
      <c r="R16" s="60">
        <f>VLOOKUP($A16,'Return Data'!$B$7:$R$2292,16,0)</f>
        <v>12.530799999999999</v>
      </c>
      <c r="S16" s="62">
        <f t="shared" si="7"/>
        <v>17</v>
      </c>
    </row>
    <row r="17" spans="1:19" x14ac:dyDescent="0.3">
      <c r="A17" s="58" t="s">
        <v>1372</v>
      </c>
      <c r="B17" s="59">
        <f>VLOOKUP($A17,'Return Data'!$B$7:$R$2292,3,0)</f>
        <v>44764</v>
      </c>
      <c r="C17" s="60">
        <f>VLOOKUP($A17,'Return Data'!$B$7:$R$2292,4,0)</f>
        <v>51.53</v>
      </c>
      <c r="D17" s="60">
        <f>VLOOKUP($A17,'Return Data'!$B$7:$R$2292,10,0)</f>
        <v>0.3115</v>
      </c>
      <c r="E17" s="61">
        <f t="shared" si="0"/>
        <v>1</v>
      </c>
      <c r="F17" s="60">
        <f>VLOOKUP($A17,'Return Data'!$B$7:$R$2292,11,0)</f>
        <v>-0.8276</v>
      </c>
      <c r="G17" s="61">
        <f t="shared" si="1"/>
        <v>1</v>
      </c>
      <c r="H17" s="60">
        <f>VLOOKUP($A17,'Return Data'!$B$7:$R$2292,12,0)</f>
        <v>1.6571</v>
      </c>
      <c r="I17" s="61">
        <f t="shared" si="2"/>
        <v>5</v>
      </c>
      <c r="J17" s="60">
        <f>VLOOKUP($A17,'Return Data'!$B$7:$R$2292,13,0)</f>
        <v>8.8969000000000005</v>
      </c>
      <c r="K17" s="61">
        <f t="shared" si="3"/>
        <v>5</v>
      </c>
      <c r="L17" s="60">
        <f>VLOOKUP($A17,'Return Data'!$B$7:$R$2292,17,0)</f>
        <v>51.638399999999997</v>
      </c>
      <c r="M17" s="61">
        <f t="shared" si="4"/>
        <v>6</v>
      </c>
      <c r="N17" s="60">
        <f>VLOOKUP($A17,'Return Data'!$B$7:$R$2292,14,0)</f>
        <v>28.287400000000002</v>
      </c>
      <c r="O17" s="61">
        <f t="shared" si="5"/>
        <v>9</v>
      </c>
      <c r="P17" s="60">
        <f>VLOOKUP($A17,'Return Data'!$B$7:$R$2292,15,0)</f>
        <v>14.277799999999999</v>
      </c>
      <c r="Q17" s="61">
        <f t="shared" si="6"/>
        <v>6</v>
      </c>
      <c r="R17" s="60">
        <f>VLOOKUP($A17,'Return Data'!$B$7:$R$2292,16,0)</f>
        <v>11.740399999999999</v>
      </c>
      <c r="S17" s="62">
        <f t="shared" si="7"/>
        <v>19</v>
      </c>
    </row>
    <row r="18" spans="1:19" x14ac:dyDescent="0.3">
      <c r="A18" s="58" t="s">
        <v>1374</v>
      </c>
      <c r="B18" s="59">
        <f>VLOOKUP($A18,'Return Data'!$B$7:$R$2292,3,0)</f>
        <v>44764</v>
      </c>
      <c r="C18" s="60">
        <f>VLOOKUP($A18,'Return Data'!$B$7:$R$2292,4,0)</f>
        <v>16.95</v>
      </c>
      <c r="D18" s="60">
        <f>VLOOKUP($A18,'Return Data'!$B$7:$R$2292,10,0)</f>
        <v>-4.6144999999999996</v>
      </c>
      <c r="E18" s="61">
        <f t="shared" si="0"/>
        <v>14</v>
      </c>
      <c r="F18" s="60">
        <f>VLOOKUP($A18,'Return Data'!$B$7:$R$2292,11,0)</f>
        <v>-6.6630000000000003</v>
      </c>
      <c r="G18" s="61">
        <f t="shared" si="1"/>
        <v>9</v>
      </c>
      <c r="H18" s="60">
        <f>VLOOKUP($A18,'Return Data'!$B$7:$R$2292,12,0)</f>
        <v>1.9241999999999999</v>
      </c>
      <c r="I18" s="61">
        <f t="shared" si="2"/>
        <v>4</v>
      </c>
      <c r="J18" s="60">
        <f>VLOOKUP($A18,'Return Data'!$B$7:$R$2292,13,0)</f>
        <v>12.2517</v>
      </c>
      <c r="K18" s="61">
        <f t="shared" si="3"/>
        <v>2</v>
      </c>
      <c r="L18" s="60">
        <f>VLOOKUP($A18,'Return Data'!$B$7:$R$2292,17,0)</f>
        <v>45.741599999999998</v>
      </c>
      <c r="M18" s="61">
        <f t="shared" si="4"/>
        <v>11</v>
      </c>
      <c r="N18" s="60">
        <f>VLOOKUP($A18,'Return Data'!$B$7:$R$2292,14,0)</f>
        <v>24.680499999999999</v>
      </c>
      <c r="O18" s="61">
        <f t="shared" si="5"/>
        <v>15</v>
      </c>
      <c r="P18" s="60">
        <f>VLOOKUP($A18,'Return Data'!$B$7:$R$2292,15,0)</f>
        <v>11.051399999999999</v>
      </c>
      <c r="Q18" s="61">
        <f t="shared" ref="Q18" si="9">RANK(P18,P$8:P$29,0)</f>
        <v>11</v>
      </c>
      <c r="R18" s="60">
        <f>VLOOKUP($A18,'Return Data'!$B$7:$R$2292,16,0)</f>
        <v>10.928800000000001</v>
      </c>
      <c r="S18" s="62">
        <f t="shared" si="7"/>
        <v>21</v>
      </c>
    </row>
    <row r="19" spans="1:19" x14ac:dyDescent="0.3">
      <c r="A19" s="58" t="s">
        <v>1377</v>
      </c>
      <c r="B19" s="59">
        <f>VLOOKUP($A19,'Return Data'!$B$7:$R$2292,3,0)</f>
        <v>44764</v>
      </c>
      <c r="C19" s="60">
        <f>VLOOKUP($A19,'Return Data'!$B$7:$R$2292,4,0)</f>
        <v>20.43</v>
      </c>
      <c r="D19" s="60">
        <f>VLOOKUP($A19,'Return Data'!$B$7:$R$2292,10,0)</f>
        <v>-4.9325000000000001</v>
      </c>
      <c r="E19" s="61">
        <f t="shared" si="0"/>
        <v>15</v>
      </c>
      <c r="F19" s="60">
        <f>VLOOKUP($A19,'Return Data'!$B$7:$R$2292,11,0)</f>
        <v>-9.4816000000000003</v>
      </c>
      <c r="G19" s="61">
        <f t="shared" si="1"/>
        <v>16</v>
      </c>
      <c r="H19" s="60">
        <f>VLOOKUP($A19,'Return Data'!$B$7:$R$2292,12,0)</f>
        <v>-9.6816999999999993</v>
      </c>
      <c r="I19" s="61">
        <f t="shared" si="2"/>
        <v>19</v>
      </c>
      <c r="J19" s="60">
        <f>VLOOKUP($A19,'Return Data'!$B$7:$R$2292,13,0)</f>
        <v>-4.9767000000000001</v>
      </c>
      <c r="K19" s="61">
        <f t="shared" si="3"/>
        <v>19</v>
      </c>
      <c r="L19" s="60">
        <f>VLOOKUP($A19,'Return Data'!$B$7:$R$2292,17,0)</f>
        <v>39.422499999999999</v>
      </c>
      <c r="M19" s="61">
        <f t="shared" ref="M19:M21" si="10">RANK(L19,L$8:L$29,0)</f>
        <v>18</v>
      </c>
      <c r="N19" s="60"/>
      <c r="O19" s="61"/>
      <c r="P19" s="60"/>
      <c r="Q19" s="61"/>
      <c r="R19" s="60">
        <f>VLOOKUP($A19,'Return Data'!$B$7:$R$2292,16,0)</f>
        <v>34.581099999999999</v>
      </c>
      <c r="S19" s="62">
        <f t="shared" si="7"/>
        <v>1</v>
      </c>
    </row>
    <row r="20" spans="1:19" x14ac:dyDescent="0.3">
      <c r="A20" s="58" t="s">
        <v>1379</v>
      </c>
      <c r="B20" s="59">
        <f>VLOOKUP($A20,'Return Data'!$B$7:$R$2292,3,0)</f>
        <v>44764</v>
      </c>
      <c r="C20" s="60">
        <f>VLOOKUP($A20,'Return Data'!$B$7:$R$2292,4,0)</f>
        <v>20.02</v>
      </c>
      <c r="D20" s="60">
        <f>VLOOKUP($A20,'Return Data'!$B$7:$R$2292,10,0)</f>
        <v>-4.3021000000000003</v>
      </c>
      <c r="E20" s="61">
        <f t="shared" si="0"/>
        <v>10</v>
      </c>
      <c r="F20" s="60">
        <f>VLOOKUP($A20,'Return Data'!$B$7:$R$2292,11,0)</f>
        <v>-8.9171999999999993</v>
      </c>
      <c r="G20" s="61">
        <f t="shared" si="1"/>
        <v>15</v>
      </c>
      <c r="H20" s="60">
        <f>VLOOKUP($A20,'Return Data'!$B$7:$R$2292,12,0)</f>
        <v>-4.7573999999999996</v>
      </c>
      <c r="I20" s="61">
        <f t="shared" si="2"/>
        <v>16</v>
      </c>
      <c r="J20" s="60">
        <f>VLOOKUP($A20,'Return Data'!$B$7:$R$2292,13,0)</f>
        <v>-0.39800000000000002</v>
      </c>
      <c r="K20" s="61">
        <f t="shared" si="3"/>
        <v>17</v>
      </c>
      <c r="L20" s="60">
        <f>VLOOKUP($A20,'Return Data'!$B$7:$R$2292,17,0)</f>
        <v>39.4163</v>
      </c>
      <c r="M20" s="61">
        <f t="shared" si="10"/>
        <v>19</v>
      </c>
      <c r="N20" s="60">
        <f>VLOOKUP($A20,'Return Data'!$B$7:$R$2292,14,0)</f>
        <v>27.3797</v>
      </c>
      <c r="O20" s="61">
        <f t="shared" si="5"/>
        <v>13</v>
      </c>
      <c r="P20" s="60"/>
      <c r="Q20" s="61"/>
      <c r="R20" s="60">
        <f>VLOOKUP($A20,'Return Data'!$B$7:$R$2292,16,0)</f>
        <v>20.461500000000001</v>
      </c>
      <c r="S20" s="62">
        <f t="shared" si="7"/>
        <v>7</v>
      </c>
    </row>
    <row r="21" spans="1:19" x14ac:dyDescent="0.3">
      <c r="A21" s="58" t="s">
        <v>1381</v>
      </c>
      <c r="B21" s="59">
        <f>VLOOKUP($A21,'Return Data'!$B$7:$R$2292,3,0)</f>
        <v>44764</v>
      </c>
      <c r="C21" s="60">
        <f>VLOOKUP($A21,'Return Data'!$B$7:$R$2292,4,0)</f>
        <v>13.261699999999999</v>
      </c>
      <c r="D21" s="60">
        <f>VLOOKUP($A21,'Return Data'!$B$7:$R$2292,10,0)</f>
        <v>-5.2350000000000003</v>
      </c>
      <c r="E21" s="61">
        <f t="shared" si="0"/>
        <v>17</v>
      </c>
      <c r="F21" s="60">
        <f>VLOOKUP($A21,'Return Data'!$B$7:$R$2292,11,0)</f>
        <v>-11.6211</v>
      </c>
      <c r="G21" s="61">
        <f t="shared" si="1"/>
        <v>20</v>
      </c>
      <c r="H21" s="60">
        <f>VLOOKUP($A21,'Return Data'!$B$7:$R$2292,12,0)</f>
        <v>-16.626100000000001</v>
      </c>
      <c r="I21" s="61">
        <f t="shared" si="2"/>
        <v>22</v>
      </c>
      <c r="J21" s="60">
        <f>VLOOKUP($A21,'Return Data'!$B$7:$R$2292,13,0)</f>
        <v>-16.631399999999999</v>
      </c>
      <c r="K21" s="61">
        <f t="shared" si="3"/>
        <v>22</v>
      </c>
      <c r="L21" s="60">
        <f>VLOOKUP($A21,'Return Data'!$B$7:$R$2292,17,0)</f>
        <v>24.464300000000001</v>
      </c>
      <c r="M21" s="61">
        <f t="shared" si="10"/>
        <v>22</v>
      </c>
      <c r="N21" s="60"/>
      <c r="O21" s="61"/>
      <c r="P21" s="60"/>
      <c r="Q21" s="61"/>
      <c r="R21" s="60">
        <f>VLOOKUP($A21,'Return Data'!$B$7:$R$2292,16,0)</f>
        <v>12.332800000000001</v>
      </c>
      <c r="S21" s="62">
        <f t="shared" si="7"/>
        <v>18</v>
      </c>
    </row>
    <row r="22" spans="1:19" x14ac:dyDescent="0.3">
      <c r="A22" s="58" t="s">
        <v>1382</v>
      </c>
      <c r="B22" s="59">
        <f>VLOOKUP($A22,'Return Data'!$B$7:$R$2292,3,0)</f>
        <v>44764</v>
      </c>
      <c r="C22" s="60">
        <f>VLOOKUP($A22,'Return Data'!$B$7:$R$2292,4,0)</f>
        <v>157.345</v>
      </c>
      <c r="D22" s="60">
        <f>VLOOKUP($A22,'Return Data'!$B$7:$R$2292,10,0)</f>
        <v>-4.4564000000000004</v>
      </c>
      <c r="E22" s="61">
        <f t="shared" si="0"/>
        <v>13</v>
      </c>
      <c r="F22" s="60">
        <f>VLOOKUP($A22,'Return Data'!$B$7:$R$2292,11,0)</f>
        <v>-6.9168000000000003</v>
      </c>
      <c r="G22" s="61">
        <f t="shared" si="1"/>
        <v>10</v>
      </c>
      <c r="H22" s="60">
        <f>VLOOKUP($A22,'Return Data'!$B$7:$R$2292,12,0)</f>
        <v>-2.7185000000000001</v>
      </c>
      <c r="I22" s="61">
        <f t="shared" si="2"/>
        <v>11</v>
      </c>
      <c r="J22" s="60">
        <f>VLOOKUP($A22,'Return Data'!$B$7:$R$2292,13,0)</f>
        <v>7.0010000000000003</v>
      </c>
      <c r="K22" s="61">
        <f t="shared" si="3"/>
        <v>10</v>
      </c>
      <c r="L22" s="60">
        <f>VLOOKUP($A22,'Return Data'!$B$7:$R$2292,17,0)</f>
        <v>52.6751</v>
      </c>
      <c r="M22" s="61">
        <f t="shared" si="4"/>
        <v>5</v>
      </c>
      <c r="N22" s="60">
        <f>VLOOKUP($A22,'Return Data'!$B$7:$R$2292,14,0)</f>
        <v>32.872999999999998</v>
      </c>
      <c r="O22" s="61">
        <f t="shared" si="5"/>
        <v>4</v>
      </c>
      <c r="P22" s="60">
        <f>VLOOKUP($A22,'Return Data'!$B$7:$R$2292,15,0)</f>
        <v>16.159199999999998</v>
      </c>
      <c r="Q22" s="61">
        <f t="shared" si="6"/>
        <v>5</v>
      </c>
      <c r="R22" s="60">
        <f>VLOOKUP($A22,'Return Data'!$B$7:$R$2292,16,0)</f>
        <v>17.143899999999999</v>
      </c>
      <c r="S22" s="62">
        <f t="shared" si="7"/>
        <v>11</v>
      </c>
    </row>
    <row r="23" spans="1:19" x14ac:dyDescent="0.3">
      <c r="A23" s="58" t="s">
        <v>1385</v>
      </c>
      <c r="B23" s="59">
        <f>VLOOKUP($A23,'Return Data'!$B$7:$R$2292,3,0)</f>
        <v>44764</v>
      </c>
      <c r="C23" s="60">
        <f>VLOOKUP($A23,'Return Data'!$B$7:$R$2292,4,0)</f>
        <v>44.014000000000003</v>
      </c>
      <c r="D23" s="60">
        <f>VLOOKUP($A23,'Return Data'!$B$7:$R$2292,10,0)</f>
        <v>-3.7566999999999999</v>
      </c>
      <c r="E23" s="61">
        <f t="shared" si="0"/>
        <v>7</v>
      </c>
      <c r="F23" s="60">
        <f>VLOOKUP($A23,'Return Data'!$B$7:$R$2292,11,0)</f>
        <v>-7.8761999999999999</v>
      </c>
      <c r="G23" s="61">
        <f t="shared" si="1"/>
        <v>14</v>
      </c>
      <c r="H23" s="60">
        <f>VLOOKUP($A23,'Return Data'!$B$7:$R$2292,12,0)</f>
        <v>2.4296000000000002</v>
      </c>
      <c r="I23" s="61">
        <f t="shared" si="2"/>
        <v>3</v>
      </c>
      <c r="J23" s="60">
        <f>VLOOKUP($A23,'Return Data'!$B$7:$R$2292,13,0)</f>
        <v>11.773099999999999</v>
      </c>
      <c r="K23" s="61">
        <f t="shared" si="3"/>
        <v>3</v>
      </c>
      <c r="L23" s="60">
        <f>VLOOKUP($A23,'Return Data'!$B$7:$R$2292,17,0)</f>
        <v>52.692399999999999</v>
      </c>
      <c r="M23" s="61">
        <f t="shared" si="4"/>
        <v>4</v>
      </c>
      <c r="N23" s="60">
        <f>VLOOKUP($A23,'Return Data'!$B$7:$R$2292,14,0)</f>
        <v>25.206600000000002</v>
      </c>
      <c r="O23" s="61">
        <f t="shared" si="5"/>
        <v>14</v>
      </c>
      <c r="P23" s="60">
        <f>VLOOKUP($A23,'Return Data'!$B$7:$R$2292,15,0)</f>
        <v>12.272</v>
      </c>
      <c r="Q23" s="61">
        <f t="shared" si="6"/>
        <v>9</v>
      </c>
      <c r="R23" s="60">
        <f>VLOOKUP($A23,'Return Data'!$B$7:$R$2292,16,0)</f>
        <v>19.808199999999999</v>
      </c>
      <c r="S23" s="62">
        <f t="shared" si="7"/>
        <v>9</v>
      </c>
    </row>
    <row r="24" spans="1:19" x14ac:dyDescent="0.3">
      <c r="A24" s="58" t="s">
        <v>1386</v>
      </c>
      <c r="B24" s="59">
        <f>VLOOKUP($A24,'Return Data'!$B$7:$R$2292,3,0)</f>
        <v>44764</v>
      </c>
      <c r="C24" s="60">
        <f>VLOOKUP($A24,'Return Data'!$B$7:$R$2292,4,0)</f>
        <v>84.250299999999996</v>
      </c>
      <c r="D24" s="60">
        <f>VLOOKUP($A24,'Return Data'!$B$7:$R$2292,10,0)</f>
        <v>-4.0805999999999996</v>
      </c>
      <c r="E24" s="61">
        <f t="shared" si="0"/>
        <v>9</v>
      </c>
      <c r="F24" s="60">
        <f>VLOOKUP($A24,'Return Data'!$B$7:$R$2292,11,0)</f>
        <v>-4.8939000000000004</v>
      </c>
      <c r="G24" s="61">
        <f t="shared" si="1"/>
        <v>4</v>
      </c>
      <c r="H24" s="60">
        <f>VLOOKUP($A24,'Return Data'!$B$7:$R$2292,12,0)</f>
        <v>3.7071000000000001</v>
      </c>
      <c r="I24" s="61">
        <f t="shared" si="2"/>
        <v>2</v>
      </c>
      <c r="J24" s="60">
        <f>VLOOKUP($A24,'Return Data'!$B$7:$R$2292,13,0)</f>
        <v>10.481299999999999</v>
      </c>
      <c r="K24" s="61">
        <f t="shared" si="3"/>
        <v>4</v>
      </c>
      <c r="L24" s="60">
        <f>VLOOKUP($A24,'Return Data'!$B$7:$R$2292,17,0)</f>
        <v>53.013100000000001</v>
      </c>
      <c r="M24" s="61">
        <f t="shared" si="4"/>
        <v>3</v>
      </c>
      <c r="N24" s="60">
        <f>VLOOKUP($A24,'Return Data'!$B$7:$R$2292,14,0)</f>
        <v>31.868500000000001</v>
      </c>
      <c r="O24" s="61">
        <f t="shared" si="5"/>
        <v>5</v>
      </c>
      <c r="P24" s="60">
        <f>VLOOKUP($A24,'Return Data'!$B$7:$R$2292,15,0)</f>
        <v>16.502300000000002</v>
      </c>
      <c r="Q24" s="61">
        <f t="shared" si="6"/>
        <v>4</v>
      </c>
      <c r="R24" s="60">
        <f>VLOOKUP($A24,'Return Data'!$B$7:$R$2292,16,0)</f>
        <v>19.694900000000001</v>
      </c>
      <c r="S24" s="62">
        <f t="shared" si="7"/>
        <v>10</v>
      </c>
    </row>
    <row r="25" spans="1:19" x14ac:dyDescent="0.3">
      <c r="A25" s="58" t="s">
        <v>1390</v>
      </c>
      <c r="B25" s="59">
        <f>VLOOKUP($A25,'Return Data'!$B$7:$R$2292,3,0)</f>
        <v>44764</v>
      </c>
      <c r="C25" s="60">
        <f>VLOOKUP($A25,'Return Data'!$B$7:$R$2292,4,0)</f>
        <v>138.291694024235</v>
      </c>
      <c r="D25" s="60">
        <f>VLOOKUP($A25,'Return Data'!$B$7:$R$2292,10,0)</f>
        <v>-11.4679</v>
      </c>
      <c r="E25" s="61">
        <f t="shared" si="0"/>
        <v>22</v>
      </c>
      <c r="F25" s="60">
        <f>VLOOKUP($A25,'Return Data'!$B$7:$R$2292,11,0)</f>
        <v>-11.2681</v>
      </c>
      <c r="G25" s="61">
        <f t="shared" si="1"/>
        <v>19</v>
      </c>
      <c r="H25" s="60">
        <f>VLOOKUP($A25,'Return Data'!$B$7:$R$2292,12,0)</f>
        <v>-7.0212000000000003</v>
      </c>
      <c r="I25" s="61">
        <f t="shared" si="2"/>
        <v>18</v>
      </c>
      <c r="J25" s="60">
        <f>VLOOKUP($A25,'Return Data'!$B$7:$R$2292,13,0)</f>
        <v>-0.61399999999999999</v>
      </c>
      <c r="K25" s="61">
        <f t="shared" si="3"/>
        <v>18</v>
      </c>
      <c r="L25" s="60">
        <f>VLOOKUP($A25,'Return Data'!$B$7:$R$2292,17,0)</f>
        <v>64.559600000000003</v>
      </c>
      <c r="M25" s="61">
        <f t="shared" si="4"/>
        <v>1</v>
      </c>
      <c r="N25" s="60">
        <f>VLOOKUP($A25,'Return Data'!$B$7:$R$2292,14,0)</f>
        <v>42.387500000000003</v>
      </c>
      <c r="O25" s="61">
        <f t="shared" si="5"/>
        <v>1</v>
      </c>
      <c r="P25" s="60">
        <f>VLOOKUP($A25,'Return Data'!$B$7:$R$2292,15,0)</f>
        <v>19.611499999999999</v>
      </c>
      <c r="Q25" s="61">
        <f t="shared" si="6"/>
        <v>1</v>
      </c>
      <c r="R25" s="60">
        <f>VLOOKUP($A25,'Return Data'!$B$7:$R$2292,16,0)</f>
        <v>10.726000000000001</v>
      </c>
      <c r="S25" s="62">
        <f t="shared" si="7"/>
        <v>22</v>
      </c>
    </row>
    <row r="26" spans="1:19" x14ac:dyDescent="0.3">
      <c r="A26" s="58" t="s">
        <v>1393</v>
      </c>
      <c r="B26" s="59">
        <f>VLOOKUP($A26,'Return Data'!$B$7:$R$2292,3,0)</f>
        <v>44764</v>
      </c>
      <c r="C26" s="60">
        <f>VLOOKUP($A26,'Return Data'!$B$7:$R$2292,4,0)</f>
        <v>102.6384</v>
      </c>
      <c r="D26" s="60">
        <f>VLOOKUP($A26,'Return Data'!$B$7:$R$2292,10,0)</f>
        <v>-2.7103999999999999</v>
      </c>
      <c r="E26" s="61">
        <f t="shared" si="0"/>
        <v>3</v>
      </c>
      <c r="F26" s="60">
        <f>VLOOKUP($A26,'Return Data'!$B$7:$R$2292,11,0)</f>
        <v>-4.5441000000000003</v>
      </c>
      <c r="G26" s="61">
        <f t="shared" si="1"/>
        <v>3</v>
      </c>
      <c r="H26" s="60">
        <f>VLOOKUP($A26,'Return Data'!$B$7:$R$2292,12,0)</f>
        <v>-0.19550000000000001</v>
      </c>
      <c r="I26" s="61">
        <f t="shared" si="2"/>
        <v>10</v>
      </c>
      <c r="J26" s="60">
        <f>VLOOKUP($A26,'Return Data'!$B$7:$R$2292,13,0)</f>
        <v>8.4315999999999995</v>
      </c>
      <c r="K26" s="61">
        <f t="shared" si="3"/>
        <v>6</v>
      </c>
      <c r="L26" s="60">
        <f>VLOOKUP($A26,'Return Data'!$B$7:$R$2292,17,0)</f>
        <v>41.821199999999997</v>
      </c>
      <c r="M26" s="61">
        <f t="shared" si="4"/>
        <v>17</v>
      </c>
      <c r="N26" s="60">
        <f>VLOOKUP($A26,'Return Data'!$B$7:$R$2292,14,0)</f>
        <v>27.641500000000001</v>
      </c>
      <c r="O26" s="61">
        <f t="shared" si="5"/>
        <v>12</v>
      </c>
      <c r="P26" s="60">
        <f>VLOOKUP($A26,'Return Data'!$B$7:$R$2292,15,0)</f>
        <v>17.417400000000001</v>
      </c>
      <c r="Q26" s="61">
        <f t="shared" si="6"/>
        <v>3</v>
      </c>
      <c r="R26" s="60">
        <f>VLOOKUP($A26,'Return Data'!$B$7:$R$2292,16,0)</f>
        <v>19.827000000000002</v>
      </c>
      <c r="S26" s="62">
        <f t="shared" si="7"/>
        <v>8</v>
      </c>
    </row>
    <row r="27" spans="1:19" x14ac:dyDescent="0.3">
      <c r="A27" s="58" t="s">
        <v>1394</v>
      </c>
      <c r="B27" s="59">
        <f>VLOOKUP($A27,'Return Data'!$B$7:$R$2292,3,0)</f>
        <v>44764</v>
      </c>
      <c r="C27" s="60">
        <f>VLOOKUP($A27,'Return Data'!$B$7:$R$2292,4,0)</f>
        <v>138.59540000000001</v>
      </c>
      <c r="D27" s="60">
        <f>VLOOKUP($A27,'Return Data'!$B$7:$R$2292,10,0)</f>
        <v>-5.2160000000000002</v>
      </c>
      <c r="E27" s="61">
        <f t="shared" si="0"/>
        <v>16</v>
      </c>
      <c r="F27" s="60">
        <f>VLOOKUP($A27,'Return Data'!$B$7:$R$2292,11,0)</f>
        <v>-9.5404999999999998</v>
      </c>
      <c r="G27" s="61">
        <f t="shared" si="1"/>
        <v>17</v>
      </c>
      <c r="H27" s="60">
        <f>VLOOKUP($A27,'Return Data'!$B$7:$R$2292,12,0)</f>
        <v>-6.0697999999999999</v>
      </c>
      <c r="I27" s="61">
        <f t="shared" si="2"/>
        <v>17</v>
      </c>
      <c r="J27" s="60">
        <f>VLOOKUP($A27,'Return Data'!$B$7:$R$2292,13,0)</f>
        <v>2.5874000000000001</v>
      </c>
      <c r="K27" s="61">
        <f t="shared" si="3"/>
        <v>15</v>
      </c>
      <c r="L27" s="60">
        <f>VLOOKUP($A27,'Return Data'!$B$7:$R$2292,17,0)</f>
        <v>43.639899999999997</v>
      </c>
      <c r="M27" s="61">
        <f t="shared" si="4"/>
        <v>15</v>
      </c>
      <c r="N27" s="60">
        <f>VLOOKUP($A27,'Return Data'!$B$7:$R$2292,14,0)</f>
        <v>23.5093</v>
      </c>
      <c r="O27" s="61">
        <f t="shared" si="5"/>
        <v>16</v>
      </c>
      <c r="P27" s="60">
        <f>VLOOKUP($A27,'Return Data'!$B$7:$R$2292,15,0)</f>
        <v>7.0006000000000004</v>
      </c>
      <c r="Q27" s="61">
        <f t="shared" si="6"/>
        <v>14</v>
      </c>
      <c r="R27" s="60">
        <f>VLOOKUP($A27,'Return Data'!$B$7:$R$2292,16,0)</f>
        <v>16.268799999999999</v>
      </c>
      <c r="S27" s="62">
        <f t="shared" si="7"/>
        <v>13</v>
      </c>
    </row>
    <row r="28" spans="1:19" x14ac:dyDescent="0.3">
      <c r="A28" s="58" t="s">
        <v>1397</v>
      </c>
      <c r="B28" s="59">
        <f>VLOOKUP($A28,'Return Data'!$B$7:$R$2292,3,0)</f>
        <v>44764</v>
      </c>
      <c r="C28" s="60">
        <f>VLOOKUP($A28,'Return Data'!$B$7:$R$2292,4,0)</f>
        <v>20.715599999999998</v>
      </c>
      <c r="D28" s="60">
        <f>VLOOKUP($A28,'Return Data'!$B$7:$R$2292,10,0)</f>
        <v>-2.2462</v>
      </c>
      <c r="E28" s="61">
        <f t="shared" si="0"/>
        <v>2</v>
      </c>
      <c r="F28" s="60">
        <f>VLOOKUP($A28,'Return Data'!$B$7:$R$2292,11,0)</f>
        <v>-7.1058000000000003</v>
      </c>
      <c r="G28" s="61">
        <f t="shared" si="1"/>
        <v>11</v>
      </c>
      <c r="H28" s="60">
        <f>VLOOKUP($A28,'Return Data'!$B$7:$R$2292,12,0)</f>
        <v>-2.8308</v>
      </c>
      <c r="I28" s="61">
        <f t="shared" si="2"/>
        <v>12</v>
      </c>
      <c r="J28" s="60">
        <f>VLOOKUP($A28,'Return Data'!$B$7:$R$2292,13,0)</f>
        <v>4.2599</v>
      </c>
      <c r="K28" s="61">
        <f t="shared" si="3"/>
        <v>13</v>
      </c>
      <c r="L28" s="60">
        <f>VLOOKUP($A28,'Return Data'!$B$7:$R$2292,17,0)</f>
        <v>44.453000000000003</v>
      </c>
      <c r="M28" s="61">
        <f t="shared" si="4"/>
        <v>14</v>
      </c>
      <c r="N28" s="60">
        <f>VLOOKUP($A28,'Return Data'!$B$7:$R$2292,14,0)</f>
        <v>28.061800000000002</v>
      </c>
      <c r="O28" s="61">
        <f t="shared" si="5"/>
        <v>10</v>
      </c>
      <c r="P28" s="60"/>
      <c r="Q28" s="61"/>
      <c r="R28" s="60">
        <f>VLOOKUP($A28,'Return Data'!$B$7:$R$2292,16,0)</f>
        <v>21.799199999999999</v>
      </c>
      <c r="S28" s="62">
        <f t="shared" si="7"/>
        <v>6</v>
      </c>
    </row>
    <row r="29" spans="1:19" x14ac:dyDescent="0.3">
      <c r="A29" s="58" t="s">
        <v>1399</v>
      </c>
      <c r="B29" s="59">
        <f>VLOOKUP($A29,'Return Data'!$B$7:$R$2292,3,0)</f>
        <v>44764</v>
      </c>
      <c r="C29" s="60">
        <f>VLOOKUP($A29,'Return Data'!$B$7:$R$2292,4,0)</f>
        <v>28.49</v>
      </c>
      <c r="D29" s="60">
        <f>VLOOKUP($A29,'Return Data'!$B$7:$R$2292,10,0)</f>
        <v>-2.9963000000000002</v>
      </c>
      <c r="E29" s="61">
        <f t="shared" si="0"/>
        <v>4</v>
      </c>
      <c r="F29" s="60">
        <f>VLOOKUP($A29,'Return Data'!$B$7:$R$2292,11,0)</f>
        <v>-6.1593999999999998</v>
      </c>
      <c r="G29" s="61">
        <f t="shared" si="1"/>
        <v>8</v>
      </c>
      <c r="H29" s="60">
        <f>VLOOKUP($A29,'Return Data'!$B$7:$R$2292,12,0)</f>
        <v>0.95679999999999998</v>
      </c>
      <c r="I29" s="61">
        <f t="shared" si="2"/>
        <v>7</v>
      </c>
      <c r="J29" s="60">
        <f>VLOOKUP($A29,'Return Data'!$B$7:$R$2292,13,0)</f>
        <v>4.8582999999999998</v>
      </c>
      <c r="K29" s="61">
        <f t="shared" si="3"/>
        <v>11</v>
      </c>
      <c r="L29" s="60">
        <f>VLOOKUP($A29,'Return Data'!$B$7:$R$2292,17,0)</f>
        <v>46.912700000000001</v>
      </c>
      <c r="M29" s="61">
        <f t="shared" si="4"/>
        <v>9</v>
      </c>
      <c r="N29" s="60">
        <f>VLOOKUP($A29,'Return Data'!$B$7:$R$2292,14,0)</f>
        <v>31.428599999999999</v>
      </c>
      <c r="O29" s="61">
        <f t="shared" si="5"/>
        <v>7</v>
      </c>
      <c r="P29" s="60">
        <f>VLOOKUP($A29,'Return Data'!$B$7:$R$2292,15,0)</f>
        <v>13.5829</v>
      </c>
      <c r="Q29" s="61">
        <f t="shared" si="6"/>
        <v>7</v>
      </c>
      <c r="R29" s="60">
        <f>VLOOKUP($A29,'Return Data'!$B$7:$R$2292,16,0)</f>
        <v>13.760899999999999</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-4.7235590909090908</v>
      </c>
      <c r="E31" s="69"/>
      <c r="F31" s="70">
        <f>AVERAGE(F8:F29)</f>
        <v>-7.7146772727272719</v>
      </c>
      <c r="G31" s="69"/>
      <c r="H31" s="70">
        <f>AVERAGE(H8:H29)</f>
        <v>-3.0707318181818177</v>
      </c>
      <c r="I31" s="69"/>
      <c r="J31" s="70">
        <f>AVERAGE(J8:J29)</f>
        <v>3.8252272727272727</v>
      </c>
      <c r="K31" s="69"/>
      <c r="L31" s="70">
        <f>AVERAGE(L8:L29)</f>
        <v>45.802459090909089</v>
      </c>
      <c r="M31" s="69"/>
      <c r="N31" s="70">
        <f>AVERAGE(N8:N29)</f>
        <v>28.052924999999995</v>
      </c>
      <c r="O31" s="69"/>
      <c r="P31" s="70">
        <f>AVERAGE(P8:P29)</f>
        <v>12.8591</v>
      </c>
      <c r="Q31" s="69"/>
      <c r="R31" s="70">
        <f>AVERAGE(R8:R29)</f>
        <v>18.468413636363632</v>
      </c>
      <c r="S31" s="71"/>
    </row>
    <row r="32" spans="1:19" x14ac:dyDescent="0.3">
      <c r="A32" s="68" t="s">
        <v>28</v>
      </c>
      <c r="B32" s="69"/>
      <c r="C32" s="69"/>
      <c r="D32" s="70">
        <f>MIN(D8:D29)</f>
        <v>-11.4679</v>
      </c>
      <c r="E32" s="69"/>
      <c r="F32" s="70">
        <f>MIN(F8:F29)</f>
        <v>-17.611499999999999</v>
      </c>
      <c r="G32" s="69"/>
      <c r="H32" s="70">
        <f>MIN(H8:H29)</f>
        <v>-16.626100000000001</v>
      </c>
      <c r="I32" s="69"/>
      <c r="J32" s="70">
        <f>MIN(J8:J29)</f>
        <v>-16.631399999999999</v>
      </c>
      <c r="K32" s="69"/>
      <c r="L32" s="70">
        <f>MIN(L8:L29)</f>
        <v>24.464300000000001</v>
      </c>
      <c r="M32" s="69"/>
      <c r="N32" s="70">
        <f>MIN(N8:N29)</f>
        <v>16.309200000000001</v>
      </c>
      <c r="O32" s="69"/>
      <c r="P32" s="70">
        <f>MIN(P8:P29)</f>
        <v>5.1637000000000004</v>
      </c>
      <c r="Q32" s="69"/>
      <c r="R32" s="70">
        <f>MIN(R8:R29)</f>
        <v>10.726000000000001</v>
      </c>
      <c r="S32" s="71"/>
    </row>
    <row r="33" spans="1:19" ht="15" thickBot="1" x14ac:dyDescent="0.35">
      <c r="A33" s="72" t="s">
        <v>29</v>
      </c>
      <c r="B33" s="73"/>
      <c r="C33" s="73"/>
      <c r="D33" s="74">
        <f>MAX(D8:D29)</f>
        <v>0.3115</v>
      </c>
      <c r="E33" s="73"/>
      <c r="F33" s="74">
        <f>MAX(F8:F29)</f>
        <v>-0.8276</v>
      </c>
      <c r="G33" s="73"/>
      <c r="H33" s="74">
        <f>MAX(H8:H29)</f>
        <v>5.5156999999999998</v>
      </c>
      <c r="I33" s="73"/>
      <c r="J33" s="74">
        <f>MAX(J8:J29)</f>
        <v>16.8322</v>
      </c>
      <c r="K33" s="73"/>
      <c r="L33" s="74">
        <f>MAX(L8:L29)</f>
        <v>64.559600000000003</v>
      </c>
      <c r="M33" s="73"/>
      <c r="N33" s="74">
        <f>MAX(N8:N29)</f>
        <v>42.387500000000003</v>
      </c>
      <c r="O33" s="73"/>
      <c r="P33" s="74">
        <f>MAX(P8:P29)</f>
        <v>19.611499999999999</v>
      </c>
      <c r="Q33" s="73"/>
      <c r="R33" s="74">
        <f>MAX(R8:R29)</f>
        <v>34.581099999999999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44764</v>
      </c>
      <c r="C8" s="60">
        <f>VLOOKUP($A8,'Return Data'!$B$7:$R$2292,4,0)</f>
        <v>489.38</v>
      </c>
      <c r="D8" s="60">
        <f>VLOOKUP($A8,'Return Data'!$B$7:$R$2292,10,0)</f>
        <v>-3.0720000000000001</v>
      </c>
      <c r="E8" s="61">
        <f t="shared" ref="E8:E31" si="0">RANK(D8,D$8:D$31,0)</f>
        <v>18</v>
      </c>
      <c r="F8" s="60">
        <f>VLOOKUP($A8,'Return Data'!$B$7:$R$2292,11,0)</f>
        <v>-4.9748000000000001</v>
      </c>
      <c r="G8" s="61">
        <f t="shared" ref="G8:G31" si="1">RANK(F8,F$8:F$31,0)</f>
        <v>18</v>
      </c>
      <c r="H8" s="60">
        <f>VLOOKUP($A8,'Return Data'!$B$7:$R$2292,12,0)</f>
        <v>-3.3801000000000001</v>
      </c>
      <c r="I8" s="61">
        <f t="shared" ref="I8:I31" si="2">RANK(H8,H$8:H$31,0)</f>
        <v>15</v>
      </c>
      <c r="J8" s="60">
        <f>VLOOKUP($A8,'Return Data'!$B$7:$R$2292,13,0)</f>
        <v>8.3634000000000004</v>
      </c>
      <c r="K8" s="61">
        <f t="shared" ref="K8:K31" si="3">RANK(J8,J$8:J$31,0)</f>
        <v>9</v>
      </c>
      <c r="L8" s="60">
        <f>VLOOKUP($A8,'Return Data'!$B$7:$R$2292,17,0)</f>
        <v>37.154899999999998</v>
      </c>
      <c r="M8" s="61">
        <f t="shared" ref="M8:M29" si="4">RANK(L8,L$8:L$31,0)</f>
        <v>11</v>
      </c>
      <c r="N8" s="60">
        <f>VLOOKUP($A8,'Return Data'!$B$7:$R$2292,14,0)</f>
        <v>19.7</v>
      </c>
      <c r="O8" s="61">
        <f t="shared" ref="O8:O20" si="5">RANK(N8,N$8:N$31,0)</f>
        <v>17</v>
      </c>
      <c r="P8" s="60">
        <f>VLOOKUP($A8,'Return Data'!$B$7:$R$2292,15,0)</f>
        <v>9.3759999999999994</v>
      </c>
      <c r="Q8" s="61">
        <f t="shared" ref="Q8:Q19" si="6">RANK(P8,P$8:P$31,0)</f>
        <v>18</v>
      </c>
      <c r="R8" s="60">
        <f>VLOOKUP($A8,'Return Data'!$B$7:$R$2292,16,0)</f>
        <v>15.8474</v>
      </c>
      <c r="S8" s="62">
        <f t="shared" ref="S8:S31" si="7">RANK(R8,R$8:R$31,0)</f>
        <v>22</v>
      </c>
    </row>
    <row r="9" spans="1:20" x14ac:dyDescent="0.3">
      <c r="A9" s="58" t="s">
        <v>1086</v>
      </c>
      <c r="B9" s="59">
        <f>VLOOKUP($A9,'Return Data'!$B$7:$R$2292,3,0)</f>
        <v>44764</v>
      </c>
      <c r="C9" s="60">
        <f>VLOOKUP($A9,'Return Data'!$B$7:$R$2292,4,0)</f>
        <v>72.7</v>
      </c>
      <c r="D9" s="60">
        <f>VLOOKUP($A9,'Return Data'!$B$7:$R$2292,10,0)</f>
        <v>-2.5861000000000001</v>
      </c>
      <c r="E9" s="61">
        <f t="shared" si="0"/>
        <v>16</v>
      </c>
      <c r="F9" s="60">
        <f>VLOOKUP($A9,'Return Data'!$B$7:$R$2292,11,0)</f>
        <v>-6.6631999999999998</v>
      </c>
      <c r="G9" s="61">
        <f t="shared" si="1"/>
        <v>21</v>
      </c>
      <c r="H9" s="60">
        <f>VLOOKUP($A9,'Return Data'!$B$7:$R$2292,12,0)</f>
        <v>-6.6393000000000004</v>
      </c>
      <c r="I9" s="61">
        <f t="shared" si="2"/>
        <v>20</v>
      </c>
      <c r="J9" s="60">
        <f>VLOOKUP($A9,'Return Data'!$B$7:$R$2292,13,0)</f>
        <v>4.2144000000000004</v>
      </c>
      <c r="K9" s="61">
        <f t="shared" si="3"/>
        <v>16</v>
      </c>
      <c r="L9" s="60">
        <f>VLOOKUP($A9,'Return Data'!$B$7:$R$2292,17,0)</f>
        <v>30.8202</v>
      </c>
      <c r="M9" s="61">
        <f t="shared" si="4"/>
        <v>18</v>
      </c>
      <c r="N9" s="60">
        <f>VLOOKUP($A9,'Return Data'!$B$7:$R$2292,14,0)</f>
        <v>24.247800000000002</v>
      </c>
      <c r="O9" s="61">
        <f t="shared" si="5"/>
        <v>11</v>
      </c>
      <c r="P9" s="60">
        <f>VLOOKUP($A9,'Return Data'!$B$7:$R$2292,15,0)</f>
        <v>17.910399999999999</v>
      </c>
      <c r="Q9" s="61">
        <f t="shared" si="6"/>
        <v>3</v>
      </c>
      <c r="R9" s="60">
        <f>VLOOKUP($A9,'Return Data'!$B$7:$R$2292,16,0)</f>
        <v>19.085599999999999</v>
      </c>
      <c r="S9" s="62">
        <f t="shared" si="7"/>
        <v>10</v>
      </c>
    </row>
    <row r="10" spans="1:20" x14ac:dyDescent="0.3">
      <c r="A10" s="58" t="s">
        <v>1984</v>
      </c>
      <c r="B10" s="59">
        <f>VLOOKUP($A10,'Return Data'!$B$7:$R$2292,3,0)</f>
        <v>44764</v>
      </c>
      <c r="C10" s="60">
        <f>VLOOKUP($A10,'Return Data'!$B$7:$R$2292,4,0)</f>
        <v>63.976300000000002</v>
      </c>
      <c r="D10" s="60">
        <f>VLOOKUP($A10,'Return Data'!$B$7:$R$2292,10,0)</f>
        <v>-3.8389000000000002</v>
      </c>
      <c r="E10" s="61">
        <f t="shared" si="0"/>
        <v>21</v>
      </c>
      <c r="F10" s="60">
        <f>VLOOKUP($A10,'Return Data'!$B$7:$R$2292,11,0)</f>
        <v>-3.9453</v>
      </c>
      <c r="G10" s="61">
        <f t="shared" si="1"/>
        <v>13</v>
      </c>
      <c r="H10" s="60">
        <f>VLOOKUP($A10,'Return Data'!$B$7:$R$2292,12,0)</f>
        <v>-3.8702000000000001</v>
      </c>
      <c r="I10" s="61">
        <f t="shared" si="2"/>
        <v>16</v>
      </c>
      <c r="J10" s="60">
        <f>VLOOKUP($A10,'Return Data'!$B$7:$R$2292,13,0)</f>
        <v>3.6690999999999998</v>
      </c>
      <c r="K10" s="61">
        <f t="shared" si="3"/>
        <v>18</v>
      </c>
      <c r="L10" s="60">
        <f>VLOOKUP($A10,'Return Data'!$B$7:$R$2292,17,0)</f>
        <v>36.0871</v>
      </c>
      <c r="M10" s="61">
        <f t="shared" si="4"/>
        <v>14</v>
      </c>
      <c r="N10" s="60">
        <f>VLOOKUP($A10,'Return Data'!$B$7:$R$2292,14,0)</f>
        <v>24.426500000000001</v>
      </c>
      <c r="O10" s="61">
        <f t="shared" si="5"/>
        <v>9</v>
      </c>
      <c r="P10" s="60">
        <f>VLOOKUP($A10,'Return Data'!$B$7:$R$2292,15,0)</f>
        <v>12.9854</v>
      </c>
      <c r="Q10" s="61">
        <f t="shared" si="6"/>
        <v>12</v>
      </c>
      <c r="R10" s="60">
        <f>VLOOKUP($A10,'Return Data'!$B$7:$R$2292,16,0)</f>
        <v>18.665500000000002</v>
      </c>
      <c r="S10" s="62">
        <f t="shared" si="7"/>
        <v>13</v>
      </c>
    </row>
    <row r="11" spans="1:20" x14ac:dyDescent="0.3">
      <c r="A11" s="58" t="s">
        <v>1090</v>
      </c>
      <c r="B11" s="59">
        <f>VLOOKUP($A11,'Return Data'!$B$7:$R$2292,3,0)</f>
        <v>44764</v>
      </c>
      <c r="C11" s="60">
        <f>VLOOKUP($A11,'Return Data'!$B$7:$R$2292,4,0)</f>
        <v>90.837999999999994</v>
      </c>
      <c r="D11" s="60">
        <f>VLOOKUP($A11,'Return Data'!$B$7:$R$2292,10,0)</f>
        <v>-3.3401999999999998</v>
      </c>
      <c r="E11" s="61">
        <f t="shared" si="0"/>
        <v>19</v>
      </c>
      <c r="F11" s="60">
        <f>VLOOKUP($A11,'Return Data'!$B$7:$R$2292,11,0)</f>
        <v>-8.4968000000000004</v>
      </c>
      <c r="G11" s="61">
        <f t="shared" si="1"/>
        <v>24</v>
      </c>
      <c r="H11" s="60">
        <f>VLOOKUP($A11,'Return Data'!$B$7:$R$2292,12,0)</f>
        <v>-9.1710999999999991</v>
      </c>
      <c r="I11" s="61">
        <f t="shared" si="2"/>
        <v>23</v>
      </c>
      <c r="J11" s="60">
        <f>VLOOKUP($A11,'Return Data'!$B$7:$R$2292,13,0)</f>
        <v>-3.2238000000000002</v>
      </c>
      <c r="K11" s="61">
        <f t="shared" si="3"/>
        <v>24</v>
      </c>
      <c r="L11" s="60">
        <f>VLOOKUP($A11,'Return Data'!$B$7:$R$2292,17,0)</f>
        <v>23.405899999999999</v>
      </c>
      <c r="M11" s="61">
        <f t="shared" si="4"/>
        <v>23</v>
      </c>
      <c r="N11" s="60">
        <f>VLOOKUP($A11,'Return Data'!$B$7:$R$2292,14,0)</f>
        <v>18.560500000000001</v>
      </c>
      <c r="O11" s="61">
        <f t="shared" si="5"/>
        <v>19</v>
      </c>
      <c r="P11" s="60">
        <f>VLOOKUP($A11,'Return Data'!$B$7:$R$2292,15,0)</f>
        <v>10.8856</v>
      </c>
      <c r="Q11" s="61">
        <f t="shared" si="6"/>
        <v>16</v>
      </c>
      <c r="R11" s="60">
        <f>VLOOKUP($A11,'Return Data'!$B$7:$R$2292,16,0)</f>
        <v>17.0425</v>
      </c>
      <c r="S11" s="62">
        <f t="shared" si="7"/>
        <v>17</v>
      </c>
    </row>
    <row r="12" spans="1:20" x14ac:dyDescent="0.3">
      <c r="A12" s="58" t="s">
        <v>1092</v>
      </c>
      <c r="B12" s="59">
        <f>VLOOKUP($A12,'Return Data'!$B$7:$R$2292,3,0)</f>
        <v>44764</v>
      </c>
      <c r="C12" s="60">
        <f>VLOOKUP($A12,'Return Data'!$B$7:$R$2292,4,0)</f>
        <v>55.121000000000002</v>
      </c>
      <c r="D12" s="60">
        <f>VLOOKUP($A12,'Return Data'!$B$7:$R$2292,10,0)</f>
        <v>-1.4253</v>
      </c>
      <c r="E12" s="61">
        <f t="shared" si="0"/>
        <v>13</v>
      </c>
      <c r="F12" s="60">
        <f>VLOOKUP($A12,'Return Data'!$B$7:$R$2292,11,0)</f>
        <v>-2.6595</v>
      </c>
      <c r="G12" s="61">
        <f t="shared" si="1"/>
        <v>10</v>
      </c>
      <c r="H12" s="60">
        <f>VLOOKUP($A12,'Return Data'!$B$7:$R$2292,12,0)</f>
        <v>-2.7299000000000002</v>
      </c>
      <c r="I12" s="61">
        <f t="shared" si="2"/>
        <v>11</v>
      </c>
      <c r="J12" s="60">
        <f>VLOOKUP($A12,'Return Data'!$B$7:$R$2292,13,0)</f>
        <v>6.5613999999999999</v>
      </c>
      <c r="K12" s="61">
        <f t="shared" si="3"/>
        <v>11</v>
      </c>
      <c r="L12" s="60">
        <f>VLOOKUP($A12,'Return Data'!$B$7:$R$2292,17,0)</f>
        <v>41.036799999999999</v>
      </c>
      <c r="M12" s="61">
        <f t="shared" si="4"/>
        <v>6</v>
      </c>
      <c r="N12" s="60">
        <f>VLOOKUP($A12,'Return Data'!$B$7:$R$2292,14,0)</f>
        <v>27.48</v>
      </c>
      <c r="O12" s="61">
        <f t="shared" si="5"/>
        <v>4</v>
      </c>
      <c r="P12" s="60">
        <f>VLOOKUP($A12,'Return Data'!$B$7:$R$2292,15,0)</f>
        <v>15.7807</v>
      </c>
      <c r="Q12" s="61">
        <f t="shared" si="6"/>
        <v>4</v>
      </c>
      <c r="R12" s="60">
        <f>VLOOKUP($A12,'Return Data'!$B$7:$R$2292,16,0)</f>
        <v>20.621500000000001</v>
      </c>
      <c r="S12" s="62">
        <f t="shared" si="7"/>
        <v>4</v>
      </c>
    </row>
    <row r="13" spans="1:20" x14ac:dyDescent="0.3">
      <c r="A13" s="58" t="s">
        <v>1095</v>
      </c>
      <c r="B13" s="59">
        <f>VLOOKUP($A13,'Return Data'!$B$7:$R$2292,3,0)</f>
        <v>44764</v>
      </c>
      <c r="C13" s="60">
        <f>VLOOKUP($A13,'Return Data'!$B$7:$R$2292,4,0)</f>
        <v>1554.6289999999999</v>
      </c>
      <c r="D13" s="60">
        <f>VLOOKUP($A13,'Return Data'!$B$7:$R$2292,10,0)</f>
        <v>-1.3239000000000001</v>
      </c>
      <c r="E13" s="61">
        <f t="shared" si="0"/>
        <v>11</v>
      </c>
      <c r="F13" s="60">
        <f>VLOOKUP($A13,'Return Data'!$B$7:$R$2292,11,0)</f>
        <v>-5.2000999999999999</v>
      </c>
      <c r="G13" s="61">
        <f t="shared" si="1"/>
        <v>19</v>
      </c>
      <c r="H13" s="60">
        <f>VLOOKUP($A13,'Return Data'!$B$7:$R$2292,12,0)</f>
        <v>-8.5844000000000005</v>
      </c>
      <c r="I13" s="61">
        <f t="shared" si="2"/>
        <v>22</v>
      </c>
      <c r="J13" s="60">
        <f>VLOOKUP($A13,'Return Data'!$B$7:$R$2292,13,0)</f>
        <v>0.1971</v>
      </c>
      <c r="K13" s="61">
        <f t="shared" si="3"/>
        <v>21</v>
      </c>
      <c r="L13" s="60">
        <f>VLOOKUP($A13,'Return Data'!$B$7:$R$2292,17,0)</f>
        <v>29.485099999999999</v>
      </c>
      <c r="M13" s="61">
        <f t="shared" si="4"/>
        <v>19</v>
      </c>
      <c r="N13" s="60">
        <f>VLOOKUP($A13,'Return Data'!$B$7:$R$2292,14,0)</f>
        <v>16.834099999999999</v>
      </c>
      <c r="O13" s="61">
        <f t="shared" si="5"/>
        <v>22</v>
      </c>
      <c r="P13" s="60">
        <f>VLOOKUP($A13,'Return Data'!$B$7:$R$2292,15,0)</f>
        <v>10.376799999999999</v>
      </c>
      <c r="Q13" s="61">
        <f t="shared" si="6"/>
        <v>17</v>
      </c>
      <c r="R13" s="60">
        <f>VLOOKUP($A13,'Return Data'!$B$7:$R$2292,16,0)</f>
        <v>17.4849</v>
      </c>
      <c r="S13" s="62">
        <f t="shared" si="7"/>
        <v>16</v>
      </c>
    </row>
    <row r="14" spans="1:20" x14ac:dyDescent="0.3">
      <c r="A14" s="58" t="s">
        <v>1097</v>
      </c>
      <c r="B14" s="59">
        <f>VLOOKUP($A14,'Return Data'!$B$7:$R$2292,3,0)</f>
        <v>44764</v>
      </c>
      <c r="C14" s="60">
        <f>VLOOKUP($A14,'Return Data'!$B$7:$R$2292,4,0)</f>
        <v>98.81</v>
      </c>
      <c r="D14" s="60">
        <f>VLOOKUP($A14,'Return Data'!$B$7:$R$2292,10,0)</f>
        <v>-1.1455</v>
      </c>
      <c r="E14" s="61">
        <f t="shared" si="0"/>
        <v>8</v>
      </c>
      <c r="F14" s="60">
        <f>VLOOKUP($A14,'Return Data'!$B$7:$R$2292,11,0)</f>
        <v>-1.2343999999999999</v>
      </c>
      <c r="G14" s="61">
        <f t="shared" si="1"/>
        <v>3</v>
      </c>
      <c r="H14" s="60">
        <f>VLOOKUP($A14,'Return Data'!$B$7:$R$2292,12,0)</f>
        <v>-0.60260000000000002</v>
      </c>
      <c r="I14" s="61">
        <f t="shared" si="2"/>
        <v>5</v>
      </c>
      <c r="J14" s="60">
        <f>VLOOKUP($A14,'Return Data'!$B$7:$R$2292,13,0)</f>
        <v>8.6636000000000006</v>
      </c>
      <c r="K14" s="61">
        <f t="shared" si="3"/>
        <v>7</v>
      </c>
      <c r="L14" s="60">
        <f>VLOOKUP($A14,'Return Data'!$B$7:$R$2292,17,0)</f>
        <v>37.522599999999997</v>
      </c>
      <c r="M14" s="61">
        <f t="shared" si="4"/>
        <v>10</v>
      </c>
      <c r="N14" s="60">
        <f>VLOOKUP($A14,'Return Data'!$B$7:$R$2292,14,0)</f>
        <v>22.505199999999999</v>
      </c>
      <c r="O14" s="61">
        <f t="shared" si="5"/>
        <v>14</v>
      </c>
      <c r="P14" s="60">
        <f>VLOOKUP($A14,'Return Data'!$B$7:$R$2292,15,0)</f>
        <v>12.1929</v>
      </c>
      <c r="Q14" s="61">
        <f t="shared" si="6"/>
        <v>14</v>
      </c>
      <c r="R14" s="60">
        <f>VLOOKUP($A14,'Return Data'!$B$7:$R$2292,16,0)</f>
        <v>19.057400000000001</v>
      </c>
      <c r="S14" s="62">
        <f t="shared" si="7"/>
        <v>11</v>
      </c>
    </row>
    <row r="15" spans="1:20" x14ac:dyDescent="0.3">
      <c r="A15" s="58" t="s">
        <v>1099</v>
      </c>
      <c r="B15" s="59">
        <f>VLOOKUP($A15,'Return Data'!$B$7:$R$2292,3,0)</f>
        <v>44764</v>
      </c>
      <c r="C15" s="60">
        <f>VLOOKUP($A15,'Return Data'!$B$7:$R$2292,4,0)</f>
        <v>173.62</v>
      </c>
      <c r="D15" s="60">
        <f>VLOOKUP($A15,'Return Data'!$B$7:$R$2292,10,0)</f>
        <v>0.7369</v>
      </c>
      <c r="E15" s="61">
        <f t="shared" si="0"/>
        <v>2</v>
      </c>
      <c r="F15" s="60">
        <f>VLOOKUP($A15,'Return Data'!$B$7:$R$2292,11,0)</f>
        <v>-1.6874</v>
      </c>
      <c r="G15" s="61">
        <f t="shared" si="1"/>
        <v>5</v>
      </c>
      <c r="H15" s="60">
        <f>VLOOKUP($A15,'Return Data'!$B$7:$R$2292,12,0)</f>
        <v>-2.9297</v>
      </c>
      <c r="I15" s="61">
        <f t="shared" si="2"/>
        <v>12</v>
      </c>
      <c r="J15" s="60">
        <f>VLOOKUP($A15,'Return Data'!$B$7:$R$2292,13,0)</f>
        <v>6.2156000000000002</v>
      </c>
      <c r="K15" s="61">
        <f t="shared" si="3"/>
        <v>14</v>
      </c>
      <c r="L15" s="60">
        <f>VLOOKUP($A15,'Return Data'!$B$7:$R$2292,17,0)</f>
        <v>38.707599999999999</v>
      </c>
      <c r="M15" s="61">
        <f t="shared" si="4"/>
        <v>9</v>
      </c>
      <c r="N15" s="60">
        <f>VLOOKUP($A15,'Return Data'!$B$7:$R$2292,14,0)</f>
        <v>21.432099999999998</v>
      </c>
      <c r="O15" s="61">
        <f t="shared" si="5"/>
        <v>16</v>
      </c>
      <c r="P15" s="60">
        <f>VLOOKUP($A15,'Return Data'!$B$7:$R$2292,15,0)</f>
        <v>12.6676</v>
      </c>
      <c r="Q15" s="61">
        <f t="shared" si="6"/>
        <v>13</v>
      </c>
      <c r="R15" s="60">
        <f>VLOOKUP($A15,'Return Data'!$B$7:$R$2292,16,0)</f>
        <v>18.558599999999998</v>
      </c>
      <c r="S15" s="62">
        <f t="shared" si="7"/>
        <v>15</v>
      </c>
    </row>
    <row r="16" spans="1:20" x14ac:dyDescent="0.3">
      <c r="A16" s="58" t="s">
        <v>1101</v>
      </c>
      <c r="B16" s="59">
        <f>VLOOKUP($A16,'Return Data'!$B$7:$R$2292,3,0)</f>
        <v>44764</v>
      </c>
      <c r="C16" s="60">
        <f>VLOOKUP($A16,'Return Data'!$B$7:$R$2292,4,0)</f>
        <v>17.59</v>
      </c>
      <c r="D16" s="60">
        <f>VLOOKUP($A16,'Return Data'!$B$7:$R$2292,10,0)</f>
        <v>-2.8713000000000002</v>
      </c>
      <c r="E16" s="61">
        <f t="shared" si="0"/>
        <v>17</v>
      </c>
      <c r="F16" s="60">
        <f>VLOOKUP($A16,'Return Data'!$B$7:$R$2292,11,0)</f>
        <v>-7.6154999999999999</v>
      </c>
      <c r="G16" s="61">
        <f t="shared" si="1"/>
        <v>23</v>
      </c>
      <c r="H16" s="60">
        <f>VLOOKUP($A16,'Return Data'!$B$7:$R$2292,12,0)</f>
        <v>-9.4232999999999993</v>
      </c>
      <c r="I16" s="61">
        <f t="shared" si="2"/>
        <v>24</v>
      </c>
      <c r="J16" s="60">
        <f>VLOOKUP($A16,'Return Data'!$B$7:$R$2292,13,0)</f>
        <v>-0.67759999999999998</v>
      </c>
      <c r="K16" s="61">
        <f t="shared" si="3"/>
        <v>23</v>
      </c>
      <c r="L16" s="60">
        <f>VLOOKUP($A16,'Return Data'!$B$7:$R$2292,17,0)</f>
        <v>27.739000000000001</v>
      </c>
      <c r="M16" s="61">
        <f t="shared" si="4"/>
        <v>22</v>
      </c>
      <c r="N16" s="60">
        <f>VLOOKUP($A16,'Return Data'!$B$7:$R$2292,14,0)</f>
        <v>18.9742</v>
      </c>
      <c r="O16" s="61">
        <f t="shared" si="5"/>
        <v>18</v>
      </c>
      <c r="P16" s="60">
        <f>VLOOKUP($A16,'Return Data'!$B$7:$R$2292,15,0)</f>
        <v>9.0321999999999996</v>
      </c>
      <c r="Q16" s="61">
        <f t="shared" si="6"/>
        <v>20</v>
      </c>
      <c r="R16" s="60">
        <f>VLOOKUP($A16,'Return Data'!$B$7:$R$2292,16,0)</f>
        <v>10.8337</v>
      </c>
      <c r="S16" s="62">
        <f t="shared" si="7"/>
        <v>24</v>
      </c>
    </row>
    <row r="17" spans="1:19" x14ac:dyDescent="0.3">
      <c r="A17" s="58" t="s">
        <v>1103</v>
      </c>
      <c r="B17" s="59">
        <f>VLOOKUP($A17,'Return Data'!$B$7:$R$2292,3,0)</f>
        <v>44764</v>
      </c>
      <c r="C17" s="60">
        <f>VLOOKUP($A17,'Return Data'!$B$7:$R$2292,4,0)</f>
        <v>95.62</v>
      </c>
      <c r="D17" s="60">
        <f>VLOOKUP($A17,'Return Data'!$B$7:$R$2292,10,0)</f>
        <v>-3.4043999999999999</v>
      </c>
      <c r="E17" s="61">
        <f t="shared" si="0"/>
        <v>20</v>
      </c>
      <c r="F17" s="60">
        <f>VLOOKUP($A17,'Return Data'!$B$7:$R$2292,11,0)</f>
        <v>-6.8666999999999998</v>
      </c>
      <c r="G17" s="61">
        <f t="shared" si="1"/>
        <v>22</v>
      </c>
      <c r="H17" s="60">
        <f>VLOOKUP($A17,'Return Data'!$B$7:$R$2292,12,0)</f>
        <v>-5.0823999999999998</v>
      </c>
      <c r="I17" s="61">
        <f t="shared" si="2"/>
        <v>19</v>
      </c>
      <c r="J17" s="60">
        <f>VLOOKUP($A17,'Return Data'!$B$7:$R$2292,13,0)</f>
        <v>2.8946999999999998</v>
      </c>
      <c r="K17" s="61">
        <f t="shared" si="3"/>
        <v>19</v>
      </c>
      <c r="L17" s="60">
        <f>VLOOKUP($A17,'Return Data'!$B$7:$R$2292,17,0)</f>
        <v>31.674499999999998</v>
      </c>
      <c r="M17" s="61">
        <f t="shared" si="4"/>
        <v>17</v>
      </c>
      <c r="N17" s="60">
        <f>VLOOKUP($A17,'Return Data'!$B$7:$R$2292,14,0)</f>
        <v>24.034600000000001</v>
      </c>
      <c r="O17" s="61">
        <f t="shared" si="5"/>
        <v>12</v>
      </c>
      <c r="P17" s="60">
        <f>VLOOKUP($A17,'Return Data'!$B$7:$R$2292,15,0)</f>
        <v>15.137700000000001</v>
      </c>
      <c r="Q17" s="61">
        <f t="shared" si="6"/>
        <v>6</v>
      </c>
      <c r="R17" s="60">
        <f>VLOOKUP($A17,'Return Data'!$B$7:$R$2292,16,0)</f>
        <v>19.334599999999998</v>
      </c>
      <c r="S17" s="62">
        <f t="shared" si="7"/>
        <v>8</v>
      </c>
    </row>
    <row r="18" spans="1:19" x14ac:dyDescent="0.3">
      <c r="A18" s="58" t="s">
        <v>1105</v>
      </c>
      <c r="B18" s="59">
        <f>VLOOKUP($A18,'Return Data'!$B$7:$R$2292,3,0)</f>
        <v>44764</v>
      </c>
      <c r="C18" s="60">
        <f>VLOOKUP($A18,'Return Data'!$B$7:$R$2292,4,0)</f>
        <v>79.933999999999997</v>
      </c>
      <c r="D18" s="60">
        <f>VLOOKUP($A18,'Return Data'!$B$7:$R$2292,10,0)</f>
        <v>-1.3623000000000001</v>
      </c>
      <c r="E18" s="61">
        <f t="shared" si="0"/>
        <v>12</v>
      </c>
      <c r="F18" s="60">
        <f>VLOOKUP($A18,'Return Data'!$B$7:$R$2292,11,0)</f>
        <v>-1.8492</v>
      </c>
      <c r="G18" s="61">
        <f t="shared" si="1"/>
        <v>6</v>
      </c>
      <c r="H18" s="60">
        <f>VLOOKUP($A18,'Return Data'!$B$7:$R$2292,12,0)</f>
        <v>1.2323</v>
      </c>
      <c r="I18" s="61">
        <f t="shared" si="2"/>
        <v>4</v>
      </c>
      <c r="J18" s="60">
        <f>VLOOKUP($A18,'Return Data'!$B$7:$R$2292,13,0)</f>
        <v>9.2546999999999997</v>
      </c>
      <c r="K18" s="61">
        <f t="shared" si="3"/>
        <v>5</v>
      </c>
      <c r="L18" s="60">
        <f>VLOOKUP($A18,'Return Data'!$B$7:$R$2292,17,0)</f>
        <v>40.3232</v>
      </c>
      <c r="M18" s="61">
        <f t="shared" si="4"/>
        <v>7</v>
      </c>
      <c r="N18" s="60">
        <f>VLOOKUP($A18,'Return Data'!$B$7:$R$2292,14,0)</f>
        <v>26.262899999999998</v>
      </c>
      <c r="O18" s="61">
        <f t="shared" si="5"/>
        <v>6</v>
      </c>
      <c r="P18" s="60">
        <f>VLOOKUP($A18,'Return Data'!$B$7:$R$2292,15,0)</f>
        <v>15.3827</v>
      </c>
      <c r="Q18" s="61">
        <f t="shared" si="6"/>
        <v>5</v>
      </c>
      <c r="R18" s="60">
        <f>VLOOKUP($A18,'Return Data'!$B$7:$R$2292,16,0)</f>
        <v>20.069199999999999</v>
      </c>
      <c r="S18" s="62">
        <f t="shared" si="7"/>
        <v>5</v>
      </c>
    </row>
    <row r="19" spans="1:19" x14ac:dyDescent="0.3">
      <c r="A19" s="58" t="s">
        <v>1106</v>
      </c>
      <c r="B19" s="59">
        <f>VLOOKUP($A19,'Return Data'!$B$7:$R$2292,3,0)</f>
        <v>44764</v>
      </c>
      <c r="C19" s="60">
        <f>VLOOKUP($A19,'Return Data'!$B$7:$R$2292,4,0)</f>
        <v>218.25</v>
      </c>
      <c r="D19" s="60">
        <f>VLOOKUP($A19,'Return Data'!$B$7:$R$2292,10,0)</f>
        <v>-1.6227</v>
      </c>
      <c r="E19" s="61">
        <f t="shared" si="0"/>
        <v>14</v>
      </c>
      <c r="F19" s="60">
        <f>VLOOKUP($A19,'Return Data'!$B$7:$R$2292,11,0)</f>
        <v>-2.3096999999999999</v>
      </c>
      <c r="G19" s="61">
        <f t="shared" si="1"/>
        <v>8</v>
      </c>
      <c r="H19" s="60">
        <f>VLOOKUP($A19,'Return Data'!$B$7:$R$2292,12,0)</f>
        <v>-4.9184999999999999</v>
      </c>
      <c r="I19" s="61">
        <f t="shared" si="2"/>
        <v>18</v>
      </c>
      <c r="J19" s="60">
        <f>VLOOKUP($A19,'Return Data'!$B$7:$R$2292,13,0)</f>
        <v>1.9431</v>
      </c>
      <c r="K19" s="61">
        <f t="shared" si="3"/>
        <v>20</v>
      </c>
      <c r="L19" s="60">
        <f>VLOOKUP($A19,'Return Data'!$B$7:$R$2292,17,0)</f>
        <v>28.902699999999999</v>
      </c>
      <c r="M19" s="61">
        <f t="shared" si="4"/>
        <v>20</v>
      </c>
      <c r="N19" s="60">
        <f>VLOOKUP($A19,'Return Data'!$B$7:$R$2292,14,0)</f>
        <v>18.418299999999999</v>
      </c>
      <c r="O19" s="61">
        <f t="shared" si="5"/>
        <v>20</v>
      </c>
      <c r="P19" s="60">
        <f>VLOOKUP($A19,'Return Data'!$B$7:$R$2292,15,0)</f>
        <v>9.3583999999999996</v>
      </c>
      <c r="Q19" s="61">
        <f t="shared" si="6"/>
        <v>19</v>
      </c>
      <c r="R19" s="60">
        <f>VLOOKUP($A19,'Return Data'!$B$7:$R$2292,16,0)</f>
        <v>18.5609</v>
      </c>
      <c r="S19" s="62">
        <f t="shared" si="7"/>
        <v>14</v>
      </c>
    </row>
    <row r="20" spans="1:19" x14ac:dyDescent="0.3">
      <c r="A20" s="58" t="s">
        <v>1108</v>
      </c>
      <c r="B20" s="59">
        <f>VLOOKUP($A20,'Return Data'!$B$7:$R$2292,3,0)</f>
        <v>44764</v>
      </c>
      <c r="C20" s="60">
        <f>VLOOKUP($A20,'Return Data'!$B$7:$R$2292,4,0)</f>
        <v>18.016300000000001</v>
      </c>
      <c r="D20" s="60">
        <f>VLOOKUP($A20,'Return Data'!$B$7:$R$2292,10,0)</f>
        <v>-4.5236000000000001</v>
      </c>
      <c r="E20" s="61">
        <f t="shared" si="0"/>
        <v>22</v>
      </c>
      <c r="F20" s="60">
        <f>VLOOKUP($A20,'Return Data'!$B$7:$R$2292,11,0)</f>
        <v>-5.3806000000000003</v>
      </c>
      <c r="G20" s="61">
        <f t="shared" si="1"/>
        <v>20</v>
      </c>
      <c r="H20" s="60">
        <f>VLOOKUP($A20,'Return Data'!$B$7:$R$2292,12,0)</f>
        <v>-3.9479000000000002</v>
      </c>
      <c r="I20" s="61">
        <f t="shared" si="2"/>
        <v>17</v>
      </c>
      <c r="J20" s="60">
        <f>VLOOKUP($A20,'Return Data'!$B$7:$R$2292,13,0)</f>
        <v>4.1802000000000001</v>
      </c>
      <c r="K20" s="61">
        <f t="shared" si="3"/>
        <v>17</v>
      </c>
      <c r="L20" s="60">
        <f>VLOOKUP($A20,'Return Data'!$B$7:$R$2292,17,0)</f>
        <v>36.4726</v>
      </c>
      <c r="M20" s="61">
        <f t="shared" si="4"/>
        <v>13</v>
      </c>
      <c r="N20" s="60">
        <f>VLOOKUP($A20,'Return Data'!$B$7:$R$2292,14,0)</f>
        <v>25.3383</v>
      </c>
      <c r="O20" s="61">
        <f t="shared" si="5"/>
        <v>8</v>
      </c>
      <c r="P20" s="60"/>
      <c r="Q20" s="61"/>
      <c r="R20" s="60">
        <f>VLOOKUP($A20,'Return Data'!$B$7:$R$2292,16,0)</f>
        <v>14.053900000000001</v>
      </c>
      <c r="S20" s="62">
        <f t="shared" si="7"/>
        <v>23</v>
      </c>
    </row>
    <row r="21" spans="1:19" x14ac:dyDescent="0.3">
      <c r="A21" s="58" t="s">
        <v>1110</v>
      </c>
      <c r="B21" s="59">
        <f>VLOOKUP($A21,'Return Data'!$B$7:$R$2292,3,0)</f>
        <v>44764</v>
      </c>
      <c r="C21" s="60">
        <f>VLOOKUP($A21,'Return Data'!$B$7:$R$2292,4,0)</f>
        <v>21.553999999999998</v>
      </c>
      <c r="D21" s="60">
        <f>VLOOKUP($A21,'Return Data'!$B$7:$R$2292,10,0)</f>
        <v>-0.72770000000000001</v>
      </c>
      <c r="E21" s="61">
        <f t="shared" si="0"/>
        <v>5</v>
      </c>
      <c r="F21" s="60">
        <f>VLOOKUP($A21,'Return Data'!$B$7:$R$2292,11,0)</f>
        <v>-1.3230999999999999</v>
      </c>
      <c r="G21" s="61">
        <f t="shared" si="1"/>
        <v>4</v>
      </c>
      <c r="H21" s="60">
        <f>VLOOKUP($A21,'Return Data'!$B$7:$R$2292,12,0)</f>
        <v>-1.4899</v>
      </c>
      <c r="I21" s="61">
        <f t="shared" si="2"/>
        <v>7</v>
      </c>
      <c r="J21" s="60">
        <f>VLOOKUP($A21,'Return Data'!$B$7:$R$2292,13,0)</f>
        <v>9.2060999999999993</v>
      </c>
      <c r="K21" s="61">
        <f t="shared" si="3"/>
        <v>6</v>
      </c>
      <c r="L21" s="60">
        <f>VLOOKUP($A21,'Return Data'!$B$7:$R$2292,17,0)</f>
        <v>42.941499999999998</v>
      </c>
      <c r="M21" s="61">
        <f t="shared" si="4"/>
        <v>5</v>
      </c>
      <c r="N21" s="60"/>
      <c r="O21" s="61"/>
      <c r="P21" s="60"/>
      <c r="Q21" s="61"/>
      <c r="R21" s="60">
        <f>VLOOKUP($A21,'Return Data'!$B$7:$R$2292,16,0)</f>
        <v>29.3566</v>
      </c>
      <c r="S21" s="62">
        <f t="shared" si="7"/>
        <v>2</v>
      </c>
    </row>
    <row r="22" spans="1:19" x14ac:dyDescent="0.3">
      <c r="A22" s="58" t="s">
        <v>1112</v>
      </c>
      <c r="B22" s="59">
        <f>VLOOKUP($A22,'Return Data'!$B$7:$R$2292,3,0)</f>
        <v>44764</v>
      </c>
      <c r="C22" s="60">
        <f>VLOOKUP($A22,'Return Data'!$B$7:$R$2292,4,0)</f>
        <v>51.266800000000003</v>
      </c>
      <c r="D22" s="60">
        <f>VLOOKUP($A22,'Return Data'!$B$7:$R$2292,10,0)</f>
        <v>0.52649999999999997</v>
      </c>
      <c r="E22" s="61">
        <f t="shared" si="0"/>
        <v>3</v>
      </c>
      <c r="F22" s="60">
        <f>VLOOKUP($A22,'Return Data'!$B$7:$R$2292,11,0)</f>
        <v>0.91710000000000003</v>
      </c>
      <c r="G22" s="61">
        <f t="shared" si="1"/>
        <v>2</v>
      </c>
      <c r="H22" s="60">
        <f>VLOOKUP($A22,'Return Data'!$B$7:$R$2292,12,0)</f>
        <v>7.6204000000000001</v>
      </c>
      <c r="I22" s="61">
        <f t="shared" si="2"/>
        <v>1</v>
      </c>
      <c r="J22" s="60">
        <f>VLOOKUP($A22,'Return Data'!$B$7:$R$2292,13,0)</f>
        <v>26.603100000000001</v>
      </c>
      <c r="K22" s="61">
        <f t="shared" si="3"/>
        <v>1</v>
      </c>
      <c r="L22" s="60">
        <f>VLOOKUP($A22,'Return Data'!$B$7:$R$2292,17,0)</f>
        <v>44.8932</v>
      </c>
      <c r="M22" s="61">
        <f t="shared" si="4"/>
        <v>3</v>
      </c>
      <c r="N22" s="60">
        <f>VLOOKUP($A22,'Return Data'!$B$7:$R$2292,14,0)</f>
        <v>27.361499999999999</v>
      </c>
      <c r="O22" s="61">
        <f t="shared" ref="O22:O29" si="8">RANK(N22,N$8:N$31,0)</f>
        <v>5</v>
      </c>
      <c r="P22" s="60">
        <f>VLOOKUP($A22,'Return Data'!$B$7:$R$2292,15,0)</f>
        <v>14.167899999999999</v>
      </c>
      <c r="Q22" s="61">
        <f t="shared" ref="Q22:Q29" si="9">RANK(P22,P$8:P$31,0)</f>
        <v>8</v>
      </c>
      <c r="R22" s="60">
        <f>VLOOKUP($A22,'Return Data'!$B$7:$R$2292,16,0)</f>
        <v>21.449100000000001</v>
      </c>
      <c r="S22" s="62">
        <f t="shared" si="7"/>
        <v>3</v>
      </c>
    </row>
    <row r="23" spans="1:19" x14ac:dyDescent="0.3">
      <c r="A23" s="58" t="s">
        <v>1115</v>
      </c>
      <c r="B23" s="59">
        <f>VLOOKUP($A23,'Return Data'!$B$7:$R$2292,3,0)</f>
        <v>44764</v>
      </c>
      <c r="C23" s="60">
        <f>VLOOKUP($A23,'Return Data'!$B$7:$R$2292,4,0)</f>
        <v>2150.4944</v>
      </c>
      <c r="D23" s="60">
        <f>VLOOKUP($A23,'Return Data'!$B$7:$R$2292,10,0)</f>
        <v>-1.1781999999999999</v>
      </c>
      <c r="E23" s="61">
        <f t="shared" si="0"/>
        <v>9</v>
      </c>
      <c r="F23" s="60">
        <f>VLOOKUP($A23,'Return Data'!$B$7:$R$2292,11,0)</f>
        <v>-3.0198999999999998</v>
      </c>
      <c r="G23" s="61">
        <f t="shared" si="1"/>
        <v>11</v>
      </c>
      <c r="H23" s="60">
        <f>VLOOKUP($A23,'Return Data'!$B$7:$R$2292,12,0)</f>
        <v>-2.5985</v>
      </c>
      <c r="I23" s="61">
        <f t="shared" si="2"/>
        <v>10</v>
      </c>
      <c r="J23" s="60">
        <f>VLOOKUP($A23,'Return Data'!$B$7:$R$2292,13,0)</f>
        <v>8.5032999999999994</v>
      </c>
      <c r="K23" s="61">
        <f t="shared" si="3"/>
        <v>8</v>
      </c>
      <c r="L23" s="60">
        <f>VLOOKUP($A23,'Return Data'!$B$7:$R$2292,17,0)</f>
        <v>38.941000000000003</v>
      </c>
      <c r="M23" s="61">
        <f t="shared" si="4"/>
        <v>8</v>
      </c>
      <c r="N23" s="60">
        <f>VLOOKUP($A23,'Return Data'!$B$7:$R$2292,14,0)</f>
        <v>24.3293</v>
      </c>
      <c r="O23" s="61">
        <f t="shared" si="8"/>
        <v>10</v>
      </c>
      <c r="P23" s="60">
        <f>VLOOKUP($A23,'Return Data'!$B$7:$R$2292,15,0)</f>
        <v>14.372199999999999</v>
      </c>
      <c r="Q23" s="61">
        <f t="shared" si="9"/>
        <v>7</v>
      </c>
      <c r="R23" s="60">
        <f>VLOOKUP($A23,'Return Data'!$B$7:$R$2292,16,0)</f>
        <v>16.357600000000001</v>
      </c>
      <c r="S23" s="62">
        <f t="shared" si="7"/>
        <v>19</v>
      </c>
    </row>
    <row r="24" spans="1:19" x14ac:dyDescent="0.3">
      <c r="A24" s="58" t="s">
        <v>1116</v>
      </c>
      <c r="B24" s="59">
        <f>VLOOKUP($A24,'Return Data'!$B$7:$R$2292,3,0)</f>
        <v>44764</v>
      </c>
      <c r="C24" s="60">
        <f>VLOOKUP($A24,'Return Data'!$B$7:$R$2292,4,0)</f>
        <v>46.92</v>
      </c>
      <c r="D24" s="60">
        <f>VLOOKUP($A24,'Return Data'!$B$7:$R$2292,10,0)</f>
        <v>0.99009999999999998</v>
      </c>
      <c r="E24" s="61">
        <f t="shared" si="0"/>
        <v>1</v>
      </c>
      <c r="F24" s="60">
        <f>VLOOKUP($A24,'Return Data'!$B$7:$R$2292,11,0)</f>
        <v>-4.7309999999999999</v>
      </c>
      <c r="G24" s="61">
        <f t="shared" si="1"/>
        <v>16</v>
      </c>
      <c r="H24" s="60">
        <f>VLOOKUP($A24,'Return Data'!$B$7:$R$2292,12,0)</f>
        <v>-1.2002999999999999</v>
      </c>
      <c r="I24" s="61">
        <f t="shared" si="2"/>
        <v>6</v>
      </c>
      <c r="J24" s="60">
        <f>VLOOKUP($A24,'Return Data'!$B$7:$R$2292,13,0)</f>
        <v>11.7675</v>
      </c>
      <c r="K24" s="61">
        <f t="shared" si="3"/>
        <v>4</v>
      </c>
      <c r="L24" s="60">
        <f>VLOOKUP($A24,'Return Data'!$B$7:$R$2292,17,0)</f>
        <v>48.733499999999999</v>
      </c>
      <c r="M24" s="61">
        <f t="shared" si="4"/>
        <v>2</v>
      </c>
      <c r="N24" s="60">
        <f>VLOOKUP($A24,'Return Data'!$B$7:$R$2292,14,0)</f>
        <v>38.5916</v>
      </c>
      <c r="O24" s="61">
        <f t="shared" si="8"/>
        <v>1</v>
      </c>
      <c r="P24" s="60">
        <f>VLOOKUP($A24,'Return Data'!$B$7:$R$2292,15,0)</f>
        <v>19.235099999999999</v>
      </c>
      <c r="Q24" s="61">
        <f t="shared" si="9"/>
        <v>2</v>
      </c>
      <c r="R24" s="60">
        <f>VLOOKUP($A24,'Return Data'!$B$7:$R$2292,16,0)</f>
        <v>19.589700000000001</v>
      </c>
      <c r="S24" s="62">
        <f t="shared" si="7"/>
        <v>6</v>
      </c>
    </row>
    <row r="25" spans="1:19" x14ac:dyDescent="0.3">
      <c r="A25" s="58" t="s">
        <v>1121</v>
      </c>
      <c r="B25" s="59">
        <f>VLOOKUP($A25,'Return Data'!$B$7:$R$2292,3,0)</f>
        <v>44764</v>
      </c>
      <c r="C25" s="60">
        <f>VLOOKUP($A25,'Return Data'!$B$7:$R$2292,4,0)</f>
        <v>130.48689999999999</v>
      </c>
      <c r="D25" s="60">
        <f>VLOOKUP($A25,'Return Data'!$B$7:$R$2292,10,0)</f>
        <v>-4.5505000000000004</v>
      </c>
      <c r="E25" s="61">
        <f t="shared" si="0"/>
        <v>23</v>
      </c>
      <c r="F25" s="60">
        <f>VLOOKUP($A25,'Return Data'!$B$7:$R$2292,11,0)</f>
        <v>2.7721</v>
      </c>
      <c r="G25" s="61">
        <f t="shared" si="1"/>
        <v>1</v>
      </c>
      <c r="H25" s="60">
        <f>VLOOKUP($A25,'Return Data'!$B$7:$R$2292,12,0)</f>
        <v>5.5894000000000004</v>
      </c>
      <c r="I25" s="61">
        <f t="shared" si="2"/>
        <v>2</v>
      </c>
      <c r="J25" s="60">
        <f>VLOOKUP($A25,'Return Data'!$B$7:$R$2292,13,0)</f>
        <v>14.0375</v>
      </c>
      <c r="K25" s="61">
        <f t="shared" si="3"/>
        <v>2</v>
      </c>
      <c r="L25" s="60">
        <f>VLOOKUP($A25,'Return Data'!$B$7:$R$2292,17,0)</f>
        <v>48.872199999999999</v>
      </c>
      <c r="M25" s="61">
        <f t="shared" si="4"/>
        <v>1</v>
      </c>
      <c r="N25" s="60">
        <f>VLOOKUP($A25,'Return Data'!$B$7:$R$2292,14,0)</f>
        <v>34.878999999999998</v>
      </c>
      <c r="O25" s="61">
        <f t="shared" si="8"/>
        <v>2</v>
      </c>
      <c r="P25" s="60">
        <f>VLOOKUP($A25,'Return Data'!$B$7:$R$2292,15,0)</f>
        <v>20.327300000000001</v>
      </c>
      <c r="Q25" s="61">
        <f t="shared" si="9"/>
        <v>1</v>
      </c>
      <c r="R25" s="60">
        <f>VLOOKUP($A25,'Return Data'!$B$7:$R$2292,16,0)</f>
        <v>16.410799999999998</v>
      </c>
      <c r="S25" s="62">
        <f t="shared" si="7"/>
        <v>18</v>
      </c>
    </row>
    <row r="26" spans="1:19" x14ac:dyDescent="0.3">
      <c r="A26" s="58" t="s">
        <v>1122</v>
      </c>
      <c r="B26" s="59">
        <f>VLOOKUP($A26,'Return Data'!$B$7:$R$2292,3,0)</f>
        <v>44764</v>
      </c>
      <c r="C26" s="60">
        <f>VLOOKUP($A26,'Return Data'!$B$7:$R$2292,4,0)</f>
        <v>152.75710000000001</v>
      </c>
      <c r="D26" s="60">
        <f>VLOOKUP($A26,'Return Data'!$B$7:$R$2292,10,0)</f>
        <v>9.6100000000000005E-2</v>
      </c>
      <c r="E26" s="61">
        <f t="shared" si="0"/>
        <v>4</v>
      </c>
      <c r="F26" s="60">
        <f>VLOOKUP($A26,'Return Data'!$B$7:$R$2292,11,0)</f>
        <v>-2.5615000000000001</v>
      </c>
      <c r="G26" s="61">
        <f t="shared" si="1"/>
        <v>9</v>
      </c>
      <c r="H26" s="60">
        <f>VLOOKUP($A26,'Return Data'!$B$7:$R$2292,12,0)</f>
        <v>4.1013999999999999</v>
      </c>
      <c r="I26" s="61">
        <f t="shared" si="2"/>
        <v>3</v>
      </c>
      <c r="J26" s="60">
        <f>VLOOKUP($A26,'Return Data'!$B$7:$R$2292,13,0)</f>
        <v>13.194100000000001</v>
      </c>
      <c r="K26" s="61">
        <f t="shared" si="3"/>
        <v>3</v>
      </c>
      <c r="L26" s="60">
        <f>VLOOKUP($A26,'Return Data'!$B$7:$R$2292,17,0)</f>
        <v>43.135800000000003</v>
      </c>
      <c r="M26" s="61">
        <f t="shared" si="4"/>
        <v>4</v>
      </c>
      <c r="N26" s="60">
        <f>VLOOKUP($A26,'Return Data'!$B$7:$R$2292,14,0)</f>
        <v>28.437999999999999</v>
      </c>
      <c r="O26" s="61">
        <f t="shared" si="8"/>
        <v>3</v>
      </c>
      <c r="P26" s="60">
        <f>VLOOKUP($A26,'Return Data'!$B$7:$R$2292,15,0)</f>
        <v>13.535</v>
      </c>
      <c r="Q26" s="61">
        <f t="shared" si="9"/>
        <v>10</v>
      </c>
      <c r="R26" s="60">
        <f>VLOOKUP($A26,'Return Data'!$B$7:$R$2292,16,0)</f>
        <v>19.498200000000001</v>
      </c>
      <c r="S26" s="62">
        <f t="shared" si="7"/>
        <v>7</v>
      </c>
    </row>
    <row r="27" spans="1:19" x14ac:dyDescent="0.3">
      <c r="A27" s="58" t="s">
        <v>1125</v>
      </c>
      <c r="B27" s="59">
        <f>VLOOKUP($A27,'Return Data'!$B$7:$R$2292,3,0)</f>
        <v>44764</v>
      </c>
      <c r="C27" s="60">
        <f>VLOOKUP($A27,'Return Data'!$B$7:$R$2292,4,0)</f>
        <v>734.29949999999997</v>
      </c>
      <c r="D27" s="60">
        <f>VLOOKUP($A27,'Return Data'!$B$7:$R$2292,10,0)</f>
        <v>-1.1963999999999999</v>
      </c>
      <c r="E27" s="61">
        <f t="shared" si="0"/>
        <v>10</v>
      </c>
      <c r="F27" s="60">
        <f>VLOOKUP($A27,'Return Data'!$B$7:$R$2292,11,0)</f>
        <v>-2.2294</v>
      </c>
      <c r="G27" s="61">
        <f t="shared" si="1"/>
        <v>7</v>
      </c>
      <c r="H27" s="60">
        <f>VLOOKUP($A27,'Return Data'!$B$7:$R$2292,12,0)</f>
        <v>-2.5594000000000001</v>
      </c>
      <c r="I27" s="61">
        <f t="shared" si="2"/>
        <v>9</v>
      </c>
      <c r="J27" s="60">
        <f>VLOOKUP($A27,'Return Data'!$B$7:$R$2292,13,0)</f>
        <v>5.9116999999999997</v>
      </c>
      <c r="K27" s="61">
        <f t="shared" si="3"/>
        <v>15</v>
      </c>
      <c r="L27" s="60">
        <f>VLOOKUP($A27,'Return Data'!$B$7:$R$2292,17,0)</f>
        <v>32.646299999999997</v>
      </c>
      <c r="M27" s="61">
        <f t="shared" si="4"/>
        <v>16</v>
      </c>
      <c r="N27" s="60">
        <f>VLOOKUP($A27,'Return Data'!$B$7:$R$2292,14,0)</f>
        <v>17.811399999999999</v>
      </c>
      <c r="O27" s="61">
        <f t="shared" si="8"/>
        <v>21</v>
      </c>
      <c r="P27" s="60">
        <f>VLOOKUP($A27,'Return Data'!$B$7:$R$2292,15,0)</f>
        <v>8.3390000000000004</v>
      </c>
      <c r="Q27" s="61">
        <f t="shared" si="9"/>
        <v>21</v>
      </c>
      <c r="R27" s="60">
        <f>VLOOKUP($A27,'Return Data'!$B$7:$R$2292,16,0)</f>
        <v>16.2774</v>
      </c>
      <c r="S27" s="62">
        <f t="shared" si="7"/>
        <v>20</v>
      </c>
    </row>
    <row r="28" spans="1:19" x14ac:dyDescent="0.3">
      <c r="A28" s="58" t="s">
        <v>1127</v>
      </c>
      <c r="B28" s="59">
        <f>VLOOKUP($A28,'Return Data'!$B$7:$R$2292,3,0)</f>
        <v>44764</v>
      </c>
      <c r="C28" s="60">
        <f>VLOOKUP($A28,'Return Data'!$B$7:$R$2292,4,0)</f>
        <v>259.16800000000001</v>
      </c>
      <c r="D28" s="60">
        <f>VLOOKUP($A28,'Return Data'!$B$7:$R$2292,10,0)</f>
        <v>-1.8838999999999999</v>
      </c>
      <c r="E28" s="61">
        <f t="shared" si="0"/>
        <v>15</v>
      </c>
      <c r="F28" s="60">
        <f>VLOOKUP($A28,'Return Data'!$B$7:$R$2292,11,0)</f>
        <v>-3.1576</v>
      </c>
      <c r="G28" s="61">
        <f t="shared" si="1"/>
        <v>12</v>
      </c>
      <c r="H28" s="60">
        <f>VLOOKUP($A28,'Return Data'!$B$7:$R$2292,12,0)</f>
        <v>-3.1859999999999999</v>
      </c>
      <c r="I28" s="61">
        <f t="shared" si="2"/>
        <v>14</v>
      </c>
      <c r="J28" s="60">
        <f>VLOOKUP($A28,'Return Data'!$B$7:$R$2292,13,0)</f>
        <v>6.4583000000000004</v>
      </c>
      <c r="K28" s="61">
        <f t="shared" si="3"/>
        <v>12</v>
      </c>
      <c r="L28" s="60">
        <f>VLOOKUP($A28,'Return Data'!$B$7:$R$2292,17,0)</f>
        <v>34.933599999999998</v>
      </c>
      <c r="M28" s="61">
        <f t="shared" si="4"/>
        <v>15</v>
      </c>
      <c r="N28" s="60">
        <f>VLOOKUP($A28,'Return Data'!$B$7:$R$2292,14,0)</f>
        <v>23.261199999999999</v>
      </c>
      <c r="O28" s="61">
        <f t="shared" si="8"/>
        <v>13</v>
      </c>
      <c r="P28" s="60">
        <f>VLOOKUP($A28,'Return Data'!$B$7:$R$2292,15,0)</f>
        <v>13.715199999999999</v>
      </c>
      <c r="Q28" s="61">
        <f t="shared" si="9"/>
        <v>9</v>
      </c>
      <c r="R28" s="60">
        <f>VLOOKUP($A28,'Return Data'!$B$7:$R$2292,16,0)</f>
        <v>18.959900000000001</v>
      </c>
      <c r="S28" s="62">
        <f t="shared" si="7"/>
        <v>12</v>
      </c>
    </row>
    <row r="29" spans="1:19" x14ac:dyDescent="0.3">
      <c r="A29" s="58" t="s">
        <v>1128</v>
      </c>
      <c r="B29" s="59">
        <f>VLOOKUP($A29,'Return Data'!$B$7:$R$2292,3,0)</f>
        <v>44764</v>
      </c>
      <c r="C29" s="60">
        <f>VLOOKUP($A29,'Return Data'!$B$7:$R$2292,4,0)</f>
        <v>73.67</v>
      </c>
      <c r="D29" s="60">
        <f>VLOOKUP($A29,'Return Data'!$B$7:$R$2292,10,0)</f>
        <v>-5.5997000000000003</v>
      </c>
      <c r="E29" s="61">
        <f t="shared" si="0"/>
        <v>24</v>
      </c>
      <c r="F29" s="60">
        <f>VLOOKUP($A29,'Return Data'!$B$7:$R$2292,11,0)</f>
        <v>-4.4116</v>
      </c>
      <c r="G29" s="61">
        <f t="shared" si="1"/>
        <v>15</v>
      </c>
      <c r="H29" s="60">
        <f>VLOOKUP($A29,'Return Data'!$B$7:$R$2292,12,0)</f>
        <v>-6.6878000000000002</v>
      </c>
      <c r="I29" s="61">
        <f t="shared" si="2"/>
        <v>21</v>
      </c>
      <c r="J29" s="60">
        <f>VLOOKUP($A29,'Return Data'!$B$7:$R$2292,13,0)</f>
        <v>0.12230000000000001</v>
      </c>
      <c r="K29" s="61">
        <f t="shared" si="3"/>
        <v>22</v>
      </c>
      <c r="L29" s="60">
        <f>VLOOKUP($A29,'Return Data'!$B$7:$R$2292,17,0)</f>
        <v>28.2349</v>
      </c>
      <c r="M29" s="61">
        <f t="shared" si="4"/>
        <v>21</v>
      </c>
      <c r="N29" s="60">
        <f>VLOOKUP($A29,'Return Data'!$B$7:$R$2292,14,0)</f>
        <v>21.570699999999999</v>
      </c>
      <c r="O29" s="61">
        <f t="shared" si="8"/>
        <v>15</v>
      </c>
      <c r="P29" s="60">
        <f>VLOOKUP($A29,'Return Data'!$B$7:$R$2292,15,0)</f>
        <v>12.0732</v>
      </c>
      <c r="Q29" s="61">
        <f t="shared" si="9"/>
        <v>15</v>
      </c>
      <c r="R29" s="60">
        <f>VLOOKUP($A29,'Return Data'!$B$7:$R$2292,16,0)</f>
        <v>16.081700000000001</v>
      </c>
      <c r="S29" s="62">
        <f t="shared" si="7"/>
        <v>21</v>
      </c>
    </row>
    <row r="30" spans="1:19" x14ac:dyDescent="0.3">
      <c r="A30" s="58" t="s">
        <v>1130</v>
      </c>
      <c r="B30" s="59">
        <f>VLOOKUP($A30,'Return Data'!$B$7:$R$2292,3,0)</f>
        <v>44764</v>
      </c>
      <c r="C30" s="60">
        <f>VLOOKUP($A30,'Return Data'!$B$7:$R$2292,4,0)</f>
        <v>27.6</v>
      </c>
      <c r="D30" s="60">
        <f>VLOOKUP($A30,'Return Data'!$B$7:$R$2292,10,0)</f>
        <v>-0.86209999999999998</v>
      </c>
      <c r="E30" s="61">
        <f t="shared" si="0"/>
        <v>7</v>
      </c>
      <c r="F30" s="60">
        <f>VLOOKUP($A30,'Return Data'!$B$7:$R$2292,11,0)</f>
        <v>-4.3327999999999998</v>
      </c>
      <c r="G30" s="61">
        <f t="shared" si="1"/>
        <v>14</v>
      </c>
      <c r="H30" s="60">
        <f>VLOOKUP($A30,'Return Data'!$B$7:$R$2292,12,0)</f>
        <v>-2.0581999999999998</v>
      </c>
      <c r="I30" s="61">
        <f t="shared" si="2"/>
        <v>8</v>
      </c>
      <c r="J30" s="60">
        <f>VLOOKUP($A30,'Return Data'!$B$7:$R$2292,13,0)</f>
        <v>6.9767000000000001</v>
      </c>
      <c r="K30" s="61">
        <f t="shared" si="3"/>
        <v>10</v>
      </c>
      <c r="L30" s="60"/>
      <c r="M30" s="61"/>
      <c r="N30" s="60"/>
      <c r="O30" s="61"/>
      <c r="P30" s="60"/>
      <c r="Q30" s="61"/>
      <c r="R30" s="60">
        <f>VLOOKUP($A30,'Return Data'!$B$7:$R$2292,16,0)</f>
        <v>54.564300000000003</v>
      </c>
      <c r="S30" s="62">
        <f t="shared" si="7"/>
        <v>1</v>
      </c>
    </row>
    <row r="31" spans="1:19" x14ac:dyDescent="0.3">
      <c r="A31" s="58" t="s">
        <v>1804</v>
      </c>
      <c r="B31" s="59">
        <f>VLOOKUP($A31,'Return Data'!$B$7:$R$2292,3,0)</f>
        <v>44764</v>
      </c>
      <c r="C31" s="60">
        <f>VLOOKUP($A31,'Return Data'!$B$7:$R$2292,4,0)</f>
        <v>195.55959999999999</v>
      </c>
      <c r="D31" s="60">
        <f>VLOOKUP($A31,'Return Data'!$B$7:$R$2292,10,0)</f>
        <v>-0.84230000000000005</v>
      </c>
      <c r="E31" s="61">
        <f t="shared" si="0"/>
        <v>6</v>
      </c>
      <c r="F31" s="60">
        <f>VLOOKUP($A31,'Return Data'!$B$7:$R$2292,11,0)</f>
        <v>-4.8611000000000004</v>
      </c>
      <c r="G31" s="61">
        <f t="shared" si="1"/>
        <v>17</v>
      </c>
      <c r="H31" s="60">
        <f>VLOOKUP($A31,'Return Data'!$B$7:$R$2292,12,0)</f>
        <v>-3.0988000000000002</v>
      </c>
      <c r="I31" s="61">
        <f t="shared" si="2"/>
        <v>13</v>
      </c>
      <c r="J31" s="60">
        <f>VLOOKUP($A31,'Return Data'!$B$7:$R$2292,13,0)</f>
        <v>6.2603999999999997</v>
      </c>
      <c r="K31" s="61">
        <f t="shared" si="3"/>
        <v>13</v>
      </c>
      <c r="L31" s="60">
        <f>VLOOKUP($A31,'Return Data'!$B$7:$R$2292,17,0)</f>
        <v>37.054299999999998</v>
      </c>
      <c r="M31" s="61">
        <f>RANK(L31,L$8:L$31,0)</f>
        <v>12</v>
      </c>
      <c r="N31" s="60">
        <f>VLOOKUP($A31,'Return Data'!$B$7:$R$2292,14,0)</f>
        <v>25.579899999999999</v>
      </c>
      <c r="O31" s="61">
        <f>RANK(N31,N$8:N$31,0)</f>
        <v>7</v>
      </c>
      <c r="P31" s="60">
        <f>VLOOKUP($A31,'Return Data'!$B$7:$R$2292,15,0)</f>
        <v>13.379200000000001</v>
      </c>
      <c r="Q31" s="61">
        <f>RANK(P31,P$8:P$31,0)</f>
        <v>11</v>
      </c>
      <c r="R31" s="60">
        <f>VLOOKUP($A31,'Return Data'!$B$7:$R$2292,16,0)</f>
        <v>19.251000000000001</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-1.8753083333333329</v>
      </c>
      <c r="E33" s="69"/>
      <c r="F33" s="70">
        <f>AVERAGE(F8:F31)</f>
        <v>-3.5759166666666666</v>
      </c>
      <c r="G33" s="69"/>
      <c r="H33" s="70">
        <f>AVERAGE(H8:H31)</f>
        <v>-2.7339499999999997</v>
      </c>
      <c r="I33" s="69"/>
      <c r="J33" s="70">
        <f>AVERAGE(J8:J31)</f>
        <v>6.7207041666666667</v>
      </c>
      <c r="K33" s="69"/>
      <c r="L33" s="70">
        <f>AVERAGE(L8:L31)</f>
        <v>36.509500000000003</v>
      </c>
      <c r="M33" s="69"/>
      <c r="N33" s="70">
        <f>AVERAGE(N8:N31)</f>
        <v>24.092595454545449</v>
      </c>
      <c r="O33" s="69"/>
      <c r="P33" s="70">
        <f>AVERAGE(P8:P31)</f>
        <v>13.344309523809525</v>
      </c>
      <c r="Q33" s="69"/>
      <c r="R33" s="70">
        <f>AVERAGE(R8:R31)</f>
        <v>19.875499999999999</v>
      </c>
      <c r="S33" s="71"/>
    </row>
    <row r="34" spans="1:19" x14ac:dyDescent="0.3">
      <c r="A34" s="68" t="s">
        <v>28</v>
      </c>
      <c r="B34" s="69"/>
      <c r="C34" s="69"/>
      <c r="D34" s="70">
        <f>MIN(D8:D31)</f>
        <v>-5.5997000000000003</v>
      </c>
      <c r="E34" s="69"/>
      <c r="F34" s="70">
        <f>MIN(F8:F31)</f>
        <v>-8.4968000000000004</v>
      </c>
      <c r="G34" s="69"/>
      <c r="H34" s="70">
        <f>MIN(H8:H31)</f>
        <v>-9.4232999999999993</v>
      </c>
      <c r="I34" s="69"/>
      <c r="J34" s="70">
        <f>MIN(J8:J31)</f>
        <v>-3.2238000000000002</v>
      </c>
      <c r="K34" s="69"/>
      <c r="L34" s="70">
        <f>MIN(L8:L31)</f>
        <v>23.405899999999999</v>
      </c>
      <c r="M34" s="69"/>
      <c r="N34" s="70">
        <f>MIN(N8:N31)</f>
        <v>16.834099999999999</v>
      </c>
      <c r="O34" s="69"/>
      <c r="P34" s="70">
        <f>MIN(P8:P31)</f>
        <v>8.3390000000000004</v>
      </c>
      <c r="Q34" s="69"/>
      <c r="R34" s="70">
        <f>MIN(R8:R31)</f>
        <v>10.8337</v>
      </c>
      <c r="S34" s="71"/>
    </row>
    <row r="35" spans="1:19" ht="15" thickBot="1" x14ac:dyDescent="0.35">
      <c r="A35" s="72" t="s">
        <v>29</v>
      </c>
      <c r="B35" s="73"/>
      <c r="C35" s="73"/>
      <c r="D35" s="74">
        <f>MAX(D8:D31)</f>
        <v>0.99009999999999998</v>
      </c>
      <c r="E35" s="73"/>
      <c r="F35" s="74">
        <f>MAX(F8:F31)</f>
        <v>2.7721</v>
      </c>
      <c r="G35" s="73"/>
      <c r="H35" s="74">
        <f>MAX(H8:H31)</f>
        <v>7.6204000000000001</v>
      </c>
      <c r="I35" s="73"/>
      <c r="J35" s="74">
        <f>MAX(J8:J31)</f>
        <v>26.603100000000001</v>
      </c>
      <c r="K35" s="73"/>
      <c r="L35" s="74">
        <f>MAX(L8:L31)</f>
        <v>48.872199999999999</v>
      </c>
      <c r="M35" s="73"/>
      <c r="N35" s="74">
        <f>MAX(N8:N31)</f>
        <v>38.5916</v>
      </c>
      <c r="O35" s="73"/>
      <c r="P35" s="74">
        <f>MAX(P8:P31)</f>
        <v>20.327300000000001</v>
      </c>
      <c r="Q35" s="73"/>
      <c r="R35" s="74">
        <f>MAX(R8:R31)</f>
        <v>54.564300000000003</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44764</v>
      </c>
      <c r="C8" s="60">
        <f>VLOOKUP($A8,'Return Data'!$B$7:$R$2292,4,0)</f>
        <v>450.8</v>
      </c>
      <c r="D8" s="60">
        <f>VLOOKUP($A8,'Return Data'!$B$7:$R$2292,10,0)</f>
        <v>-3.2763</v>
      </c>
      <c r="E8" s="61">
        <f t="shared" ref="E8:E31" si="0">RANK(D8,D$8:D$31,0)</f>
        <v>18</v>
      </c>
      <c r="F8" s="60">
        <f>VLOOKUP($A8,'Return Data'!$B$7:$R$2292,11,0)</f>
        <v>-5.3776000000000002</v>
      </c>
      <c r="G8" s="61">
        <f t="shared" ref="G8:G31" si="1">RANK(F8,F$8:F$31,0)</f>
        <v>17</v>
      </c>
      <c r="H8" s="60">
        <f>VLOOKUP($A8,'Return Data'!$B$7:$R$2292,12,0)</f>
        <v>-4.0014000000000003</v>
      </c>
      <c r="I8" s="61">
        <f t="shared" ref="I8:I31" si="2">RANK(H8,H$8:H$31,0)</f>
        <v>14</v>
      </c>
      <c r="J8" s="60">
        <f>VLOOKUP($A8,'Return Data'!$B$7:$R$2292,13,0)</f>
        <v>7.4253999999999998</v>
      </c>
      <c r="K8" s="61">
        <f t="shared" ref="K8:K31" si="3">RANK(J8,J$8:J$31,0)</f>
        <v>9</v>
      </c>
      <c r="L8" s="60">
        <f>VLOOKUP($A8,'Return Data'!$B$7:$R$2292,17,0)</f>
        <v>35.932600000000001</v>
      </c>
      <c r="M8" s="61">
        <f t="shared" ref="M8:M29" si="4">RANK(L8,L$8:L$31,0)</f>
        <v>11</v>
      </c>
      <c r="N8" s="60">
        <f>VLOOKUP($A8,'Return Data'!$B$7:$R$2292,14,0)</f>
        <v>18.6295</v>
      </c>
      <c r="O8" s="61">
        <f t="shared" ref="O8:O20" si="5">RANK(N8,N$8:N$31,0)</f>
        <v>17</v>
      </c>
      <c r="P8" s="60">
        <f>VLOOKUP($A8,'Return Data'!$B$7:$R$2292,15,0)</f>
        <v>8.3887999999999998</v>
      </c>
      <c r="Q8" s="61">
        <f t="shared" ref="Q8:Q19" si="6">RANK(P8,P$8:P$31,0)</f>
        <v>18</v>
      </c>
      <c r="R8" s="60">
        <f>VLOOKUP($A8,'Return Data'!$B$7:$R$2292,16,0)</f>
        <v>21.192799999999998</v>
      </c>
      <c r="S8" s="62">
        <f t="shared" ref="S8:S31" si="7">RANK(R8,R$8:R$31,0)</f>
        <v>5</v>
      </c>
    </row>
    <row r="9" spans="1:20" x14ac:dyDescent="0.3">
      <c r="A9" s="58" t="s">
        <v>1087</v>
      </c>
      <c r="B9" s="59">
        <f>VLOOKUP($A9,'Return Data'!$B$7:$R$2292,3,0)</f>
        <v>44764</v>
      </c>
      <c r="C9" s="60">
        <f>VLOOKUP($A9,'Return Data'!$B$7:$R$2292,4,0)</f>
        <v>64.599999999999994</v>
      </c>
      <c r="D9" s="60">
        <f>VLOOKUP($A9,'Return Data'!$B$7:$R$2292,10,0)</f>
        <v>-2.9009</v>
      </c>
      <c r="E9" s="61">
        <f t="shared" si="0"/>
        <v>16</v>
      </c>
      <c r="F9" s="60">
        <f>VLOOKUP($A9,'Return Data'!$B$7:$R$2292,11,0)</f>
        <v>-7.2771999999999997</v>
      </c>
      <c r="G9" s="61">
        <f t="shared" si="1"/>
        <v>21</v>
      </c>
      <c r="H9" s="60">
        <f>VLOOKUP($A9,'Return Data'!$B$7:$R$2292,12,0)</f>
        <v>-7.5557999999999996</v>
      </c>
      <c r="I9" s="61">
        <f t="shared" si="2"/>
        <v>21</v>
      </c>
      <c r="J9" s="60">
        <f>VLOOKUP($A9,'Return Data'!$B$7:$R$2292,13,0)</f>
        <v>2.8334999999999999</v>
      </c>
      <c r="K9" s="61">
        <f t="shared" si="3"/>
        <v>16</v>
      </c>
      <c r="L9" s="60">
        <f>VLOOKUP($A9,'Return Data'!$B$7:$R$2292,17,0)</f>
        <v>29.082799999999999</v>
      </c>
      <c r="M9" s="61">
        <f t="shared" si="4"/>
        <v>18</v>
      </c>
      <c r="N9" s="60">
        <f>VLOOKUP($A9,'Return Data'!$B$7:$R$2292,14,0)</f>
        <v>22.584099999999999</v>
      </c>
      <c r="O9" s="61">
        <f t="shared" si="5"/>
        <v>11</v>
      </c>
      <c r="P9" s="60">
        <f>VLOOKUP($A9,'Return Data'!$B$7:$R$2292,15,0)</f>
        <v>16.4207</v>
      </c>
      <c r="Q9" s="61">
        <f t="shared" si="6"/>
        <v>3</v>
      </c>
      <c r="R9" s="60">
        <f>VLOOKUP($A9,'Return Data'!$B$7:$R$2292,16,0)</f>
        <v>17.729600000000001</v>
      </c>
      <c r="S9" s="62">
        <f t="shared" si="7"/>
        <v>10</v>
      </c>
    </row>
    <row r="10" spans="1:20" x14ac:dyDescent="0.3">
      <c r="A10" s="58" t="s">
        <v>2006</v>
      </c>
      <c r="B10" s="59">
        <f>VLOOKUP($A10,'Return Data'!$B$7:$R$2292,3,0)</f>
        <v>44764</v>
      </c>
      <c r="C10" s="60">
        <f>VLOOKUP($A10,'Return Data'!$B$7:$R$2292,4,0)</f>
        <v>56.194800000000001</v>
      </c>
      <c r="D10" s="60">
        <f>VLOOKUP($A10,'Return Data'!$B$7:$R$2292,10,0)</f>
        <v>-4.2183999999999999</v>
      </c>
      <c r="E10" s="61">
        <f t="shared" si="0"/>
        <v>21</v>
      </c>
      <c r="F10" s="60">
        <f>VLOOKUP($A10,'Return Data'!$B$7:$R$2292,11,0)</f>
        <v>-4.6657000000000002</v>
      </c>
      <c r="G10" s="61">
        <f t="shared" si="1"/>
        <v>14</v>
      </c>
      <c r="H10" s="60">
        <f>VLOOKUP($A10,'Return Data'!$B$7:$R$2292,12,0)</f>
        <v>-4.9574999999999996</v>
      </c>
      <c r="I10" s="61">
        <f t="shared" si="2"/>
        <v>16</v>
      </c>
      <c r="J10" s="60">
        <f>VLOOKUP($A10,'Return Data'!$B$7:$R$2292,13,0)</f>
        <v>2.0962999999999998</v>
      </c>
      <c r="K10" s="61">
        <f t="shared" si="3"/>
        <v>18</v>
      </c>
      <c r="L10" s="60">
        <f>VLOOKUP($A10,'Return Data'!$B$7:$R$2292,17,0)</f>
        <v>34.033900000000003</v>
      </c>
      <c r="M10" s="61">
        <f t="shared" si="4"/>
        <v>14</v>
      </c>
      <c r="N10" s="60">
        <f>VLOOKUP($A10,'Return Data'!$B$7:$R$2292,14,0)</f>
        <v>22.599599999999999</v>
      </c>
      <c r="O10" s="61">
        <f t="shared" si="5"/>
        <v>10</v>
      </c>
      <c r="P10" s="60">
        <f>VLOOKUP($A10,'Return Data'!$B$7:$R$2292,15,0)</f>
        <v>11.2666</v>
      </c>
      <c r="Q10" s="61">
        <f t="shared" si="6"/>
        <v>15</v>
      </c>
      <c r="R10" s="60">
        <f>VLOOKUP($A10,'Return Data'!$B$7:$R$2292,16,0)</f>
        <v>11.2202</v>
      </c>
      <c r="S10" s="62">
        <f t="shared" si="7"/>
        <v>22</v>
      </c>
    </row>
    <row r="11" spans="1:20" x14ac:dyDescent="0.3">
      <c r="A11" s="58" t="s">
        <v>1091</v>
      </c>
      <c r="B11" s="59">
        <f>VLOOKUP($A11,'Return Data'!$B$7:$R$2292,3,0)</f>
        <v>44764</v>
      </c>
      <c r="C11" s="60">
        <f>VLOOKUP($A11,'Return Data'!$B$7:$R$2292,4,0)</f>
        <v>84.045000000000002</v>
      </c>
      <c r="D11" s="60">
        <f>VLOOKUP($A11,'Return Data'!$B$7:$R$2292,10,0)</f>
        <v>-3.5872000000000002</v>
      </c>
      <c r="E11" s="61">
        <f t="shared" si="0"/>
        <v>19</v>
      </c>
      <c r="F11" s="60">
        <f>VLOOKUP($A11,'Return Data'!$B$7:$R$2292,11,0)</f>
        <v>-8.9585000000000008</v>
      </c>
      <c r="G11" s="61">
        <f t="shared" si="1"/>
        <v>24</v>
      </c>
      <c r="H11" s="60">
        <f>VLOOKUP($A11,'Return Data'!$B$7:$R$2292,12,0)</f>
        <v>-9.8538999999999994</v>
      </c>
      <c r="I11" s="61">
        <f t="shared" si="2"/>
        <v>23</v>
      </c>
      <c r="J11" s="60">
        <f>VLOOKUP($A11,'Return Data'!$B$7:$R$2292,13,0)</f>
        <v>-4.1818</v>
      </c>
      <c r="K11" s="61">
        <f t="shared" si="3"/>
        <v>24</v>
      </c>
      <c r="L11" s="60">
        <f>VLOOKUP($A11,'Return Data'!$B$7:$R$2292,17,0)</f>
        <v>22.2</v>
      </c>
      <c r="M11" s="61">
        <f t="shared" si="4"/>
        <v>23</v>
      </c>
      <c r="N11" s="60">
        <f>VLOOKUP($A11,'Return Data'!$B$7:$R$2292,14,0)</f>
        <v>17.436800000000002</v>
      </c>
      <c r="O11" s="61">
        <f t="shared" si="5"/>
        <v>19</v>
      </c>
      <c r="P11" s="60">
        <f>VLOOKUP($A11,'Return Data'!$B$7:$R$2292,15,0)</f>
        <v>9.8695000000000004</v>
      </c>
      <c r="Q11" s="61">
        <f t="shared" si="6"/>
        <v>16</v>
      </c>
      <c r="R11" s="60">
        <f>VLOOKUP($A11,'Return Data'!$B$7:$R$2292,16,0)</f>
        <v>14.5253</v>
      </c>
      <c r="S11" s="62">
        <f t="shared" si="7"/>
        <v>16</v>
      </c>
    </row>
    <row r="12" spans="1:20" x14ac:dyDescent="0.3">
      <c r="A12" s="58" t="s">
        <v>1093</v>
      </c>
      <c r="B12" s="59">
        <f>VLOOKUP($A12,'Return Data'!$B$7:$R$2292,3,0)</f>
        <v>44764</v>
      </c>
      <c r="C12" s="60">
        <f>VLOOKUP($A12,'Return Data'!$B$7:$R$2292,4,0)</f>
        <v>49.26</v>
      </c>
      <c r="D12" s="60">
        <f>VLOOKUP($A12,'Return Data'!$B$7:$R$2292,10,0)</f>
        <v>-1.8021</v>
      </c>
      <c r="E12" s="61">
        <f t="shared" si="0"/>
        <v>13</v>
      </c>
      <c r="F12" s="60">
        <f>VLOOKUP($A12,'Return Data'!$B$7:$R$2292,11,0)</f>
        <v>-3.4098999999999999</v>
      </c>
      <c r="G12" s="61">
        <f t="shared" si="1"/>
        <v>11</v>
      </c>
      <c r="H12" s="60">
        <f>VLOOKUP($A12,'Return Data'!$B$7:$R$2292,12,0)</f>
        <v>-3.8435000000000001</v>
      </c>
      <c r="I12" s="61">
        <f t="shared" si="2"/>
        <v>13</v>
      </c>
      <c r="J12" s="60">
        <f>VLOOKUP($A12,'Return Data'!$B$7:$R$2292,13,0)</f>
        <v>4.9492000000000003</v>
      </c>
      <c r="K12" s="61">
        <f t="shared" si="3"/>
        <v>15</v>
      </c>
      <c r="L12" s="60">
        <f>VLOOKUP($A12,'Return Data'!$B$7:$R$2292,17,0)</f>
        <v>38.957999999999998</v>
      </c>
      <c r="M12" s="61">
        <f t="shared" si="4"/>
        <v>6</v>
      </c>
      <c r="N12" s="60">
        <f>VLOOKUP($A12,'Return Data'!$B$7:$R$2292,14,0)</f>
        <v>25.540900000000001</v>
      </c>
      <c r="O12" s="61">
        <f t="shared" si="5"/>
        <v>5</v>
      </c>
      <c r="P12" s="60">
        <f>VLOOKUP($A12,'Return Data'!$B$7:$R$2292,15,0)</f>
        <v>14.141</v>
      </c>
      <c r="Q12" s="61">
        <f t="shared" si="6"/>
        <v>4</v>
      </c>
      <c r="R12" s="60">
        <f>VLOOKUP($A12,'Return Data'!$B$7:$R$2292,16,0)</f>
        <v>11.556100000000001</v>
      </c>
      <c r="S12" s="62">
        <f t="shared" si="7"/>
        <v>21</v>
      </c>
    </row>
    <row r="13" spans="1:20" x14ac:dyDescent="0.3">
      <c r="A13" s="58" t="s">
        <v>1094</v>
      </c>
      <c r="B13" s="59">
        <f>VLOOKUP($A13,'Return Data'!$B$7:$R$2292,3,0)</f>
        <v>44764</v>
      </c>
      <c r="C13" s="60">
        <f>VLOOKUP($A13,'Return Data'!$B$7:$R$2292,4,0)</f>
        <v>1417.5048999999999</v>
      </c>
      <c r="D13" s="60">
        <f>VLOOKUP($A13,'Return Data'!$B$7:$R$2292,10,0)</f>
        <v>-1.5242</v>
      </c>
      <c r="E13" s="61">
        <f t="shared" si="0"/>
        <v>11</v>
      </c>
      <c r="F13" s="60">
        <f>VLOOKUP($A13,'Return Data'!$B$7:$R$2292,11,0)</f>
        <v>-5.5879000000000003</v>
      </c>
      <c r="G13" s="61">
        <f t="shared" si="1"/>
        <v>19</v>
      </c>
      <c r="H13" s="60">
        <f>VLOOKUP($A13,'Return Data'!$B$7:$R$2292,12,0)</f>
        <v>-9.1316000000000006</v>
      </c>
      <c r="I13" s="61">
        <f t="shared" si="2"/>
        <v>22</v>
      </c>
      <c r="J13" s="60">
        <f>VLOOKUP($A13,'Return Data'!$B$7:$R$2292,13,0)</f>
        <v>-0.59379999999999999</v>
      </c>
      <c r="K13" s="61">
        <f t="shared" si="3"/>
        <v>22</v>
      </c>
      <c r="L13" s="60">
        <f>VLOOKUP($A13,'Return Data'!$B$7:$R$2292,17,0)</f>
        <v>28.449400000000001</v>
      </c>
      <c r="M13" s="61">
        <f t="shared" si="4"/>
        <v>19</v>
      </c>
      <c r="N13" s="60">
        <f>VLOOKUP($A13,'Return Data'!$B$7:$R$2292,14,0)</f>
        <v>15.882199999999999</v>
      </c>
      <c r="O13" s="61">
        <f t="shared" si="5"/>
        <v>22</v>
      </c>
      <c r="P13" s="60">
        <f>VLOOKUP($A13,'Return Data'!$B$7:$R$2292,15,0)</f>
        <v>9.3938000000000006</v>
      </c>
      <c r="Q13" s="61">
        <f t="shared" si="6"/>
        <v>17</v>
      </c>
      <c r="R13" s="60">
        <f>VLOOKUP($A13,'Return Data'!$B$7:$R$2292,16,0)</f>
        <v>18.871300000000002</v>
      </c>
      <c r="S13" s="62">
        <f t="shared" si="7"/>
        <v>7</v>
      </c>
    </row>
    <row r="14" spans="1:20" x14ac:dyDescent="0.3">
      <c r="A14" s="58" t="s">
        <v>1096</v>
      </c>
      <c r="B14" s="59">
        <f>VLOOKUP($A14,'Return Data'!$B$7:$R$2292,3,0)</f>
        <v>44764</v>
      </c>
      <c r="C14" s="60">
        <f>VLOOKUP($A14,'Return Data'!$B$7:$R$2292,4,0)</f>
        <v>91.521000000000001</v>
      </c>
      <c r="D14" s="60">
        <f>VLOOKUP($A14,'Return Data'!$B$7:$R$2292,10,0)</f>
        <v>-1.3261000000000001</v>
      </c>
      <c r="E14" s="61">
        <f t="shared" si="0"/>
        <v>8</v>
      </c>
      <c r="F14" s="60">
        <f>VLOOKUP($A14,'Return Data'!$B$7:$R$2292,11,0)</f>
        <v>-1.5892999999999999</v>
      </c>
      <c r="G14" s="61">
        <f t="shared" si="1"/>
        <v>3</v>
      </c>
      <c r="H14" s="60">
        <f>VLOOKUP($A14,'Return Data'!$B$7:$R$2292,12,0)</f>
        <v>-1.1364000000000001</v>
      </c>
      <c r="I14" s="61">
        <f t="shared" si="2"/>
        <v>5</v>
      </c>
      <c r="J14" s="60">
        <f>VLOOKUP($A14,'Return Data'!$B$7:$R$2292,13,0)</f>
        <v>7.8952</v>
      </c>
      <c r="K14" s="61">
        <f t="shared" si="3"/>
        <v>5</v>
      </c>
      <c r="L14" s="60">
        <f>VLOOKUP($A14,'Return Data'!$B$7:$R$2292,17,0)</f>
        <v>36.5732</v>
      </c>
      <c r="M14" s="61">
        <f t="shared" si="4"/>
        <v>10</v>
      </c>
      <c r="N14" s="60">
        <f>VLOOKUP($A14,'Return Data'!$B$7:$R$2292,14,0)</f>
        <v>21.671700000000001</v>
      </c>
      <c r="O14" s="61">
        <f t="shared" si="5"/>
        <v>14</v>
      </c>
      <c r="P14" s="60">
        <f>VLOOKUP($A14,'Return Data'!$B$7:$R$2292,15,0)</f>
        <v>11.284599999999999</v>
      </c>
      <c r="Q14" s="61">
        <f t="shared" si="6"/>
        <v>14</v>
      </c>
      <c r="R14" s="60">
        <f>VLOOKUP($A14,'Return Data'!$B$7:$R$2292,16,0)</f>
        <v>15.8085</v>
      </c>
      <c r="S14" s="62">
        <f t="shared" si="7"/>
        <v>13</v>
      </c>
    </row>
    <row r="15" spans="1:20" x14ac:dyDescent="0.3">
      <c r="A15" s="58" t="s">
        <v>1098</v>
      </c>
      <c r="B15" s="59">
        <f>VLOOKUP($A15,'Return Data'!$B$7:$R$2292,3,0)</f>
        <v>44764</v>
      </c>
      <c r="C15" s="60">
        <f>VLOOKUP($A15,'Return Data'!$B$7:$R$2292,4,0)</f>
        <v>158.96</v>
      </c>
      <c r="D15" s="60">
        <f>VLOOKUP($A15,'Return Data'!$B$7:$R$2292,10,0)</f>
        <v>0.48680000000000001</v>
      </c>
      <c r="E15" s="61">
        <f t="shared" si="0"/>
        <v>2</v>
      </c>
      <c r="F15" s="60">
        <f>VLOOKUP($A15,'Return Data'!$B$7:$R$2292,11,0)</f>
        <v>-2.1785000000000001</v>
      </c>
      <c r="G15" s="61">
        <f t="shared" si="1"/>
        <v>5</v>
      </c>
      <c r="H15" s="60">
        <f>VLOOKUP($A15,'Return Data'!$B$7:$R$2292,12,0)</f>
        <v>-3.6372</v>
      </c>
      <c r="I15" s="61">
        <f t="shared" si="2"/>
        <v>11</v>
      </c>
      <c r="J15" s="60">
        <f>VLOOKUP($A15,'Return Data'!$B$7:$R$2292,13,0)</f>
        <v>5.1948999999999996</v>
      </c>
      <c r="K15" s="61">
        <f t="shared" si="3"/>
        <v>11</v>
      </c>
      <c r="L15" s="60">
        <f>VLOOKUP($A15,'Return Data'!$B$7:$R$2292,17,0)</f>
        <v>37.416699999999999</v>
      </c>
      <c r="M15" s="61">
        <f t="shared" si="4"/>
        <v>9</v>
      </c>
      <c r="N15" s="60">
        <f>VLOOKUP($A15,'Return Data'!$B$7:$R$2292,14,0)</f>
        <v>20.3079</v>
      </c>
      <c r="O15" s="61">
        <f t="shared" si="5"/>
        <v>16</v>
      </c>
      <c r="P15" s="60">
        <f>VLOOKUP($A15,'Return Data'!$B$7:$R$2292,15,0)</f>
        <v>11.5396</v>
      </c>
      <c r="Q15" s="61">
        <f t="shared" si="6"/>
        <v>13</v>
      </c>
      <c r="R15" s="60">
        <f>VLOOKUP($A15,'Return Data'!$B$7:$R$2292,16,0)</f>
        <v>16.870999999999999</v>
      </c>
      <c r="S15" s="62">
        <f t="shared" si="7"/>
        <v>11</v>
      </c>
    </row>
    <row r="16" spans="1:20" x14ac:dyDescent="0.3">
      <c r="A16" s="58" t="s">
        <v>1100</v>
      </c>
      <c r="B16" s="59">
        <f>VLOOKUP($A16,'Return Data'!$B$7:$R$2292,3,0)</f>
        <v>44764</v>
      </c>
      <c r="C16" s="60">
        <f>VLOOKUP($A16,'Return Data'!$B$7:$R$2292,4,0)</f>
        <v>16.190000000000001</v>
      </c>
      <c r="D16" s="60">
        <f>VLOOKUP($A16,'Return Data'!$B$7:$R$2292,10,0)</f>
        <v>-3.1118999999999999</v>
      </c>
      <c r="E16" s="61">
        <f t="shared" si="0"/>
        <v>17</v>
      </c>
      <c r="F16" s="60">
        <f>VLOOKUP($A16,'Return Data'!$B$7:$R$2292,11,0)</f>
        <v>-7.9591000000000003</v>
      </c>
      <c r="G16" s="61">
        <f t="shared" si="1"/>
        <v>23</v>
      </c>
      <c r="H16" s="60">
        <f>VLOOKUP($A16,'Return Data'!$B$7:$R$2292,12,0)</f>
        <v>-10.005599999999999</v>
      </c>
      <c r="I16" s="61">
        <f t="shared" si="2"/>
        <v>24</v>
      </c>
      <c r="J16" s="60">
        <f>VLOOKUP($A16,'Return Data'!$B$7:$R$2292,13,0)</f>
        <v>-1.5206999999999999</v>
      </c>
      <c r="K16" s="61">
        <f t="shared" si="3"/>
        <v>23</v>
      </c>
      <c r="L16" s="60">
        <f>VLOOKUP($A16,'Return Data'!$B$7:$R$2292,17,0)</f>
        <v>26.671199999999999</v>
      </c>
      <c r="M16" s="61">
        <f t="shared" si="4"/>
        <v>22</v>
      </c>
      <c r="N16" s="60">
        <f>VLOOKUP($A16,'Return Data'!$B$7:$R$2292,14,0)</f>
        <v>17.9572</v>
      </c>
      <c r="O16" s="61">
        <f t="shared" si="5"/>
        <v>18</v>
      </c>
      <c r="P16" s="60">
        <f>VLOOKUP($A16,'Return Data'!$B$7:$R$2292,15,0)</f>
        <v>7.5053999999999998</v>
      </c>
      <c r="Q16" s="61">
        <f t="shared" si="6"/>
        <v>20</v>
      </c>
      <c r="R16" s="60">
        <f>VLOOKUP($A16,'Return Data'!$B$7:$R$2292,16,0)</f>
        <v>9.1720000000000006</v>
      </c>
      <c r="S16" s="62">
        <f t="shared" si="7"/>
        <v>23</v>
      </c>
    </row>
    <row r="17" spans="1:19" x14ac:dyDescent="0.3">
      <c r="A17" s="58" t="s">
        <v>1102</v>
      </c>
      <c r="B17" s="59">
        <f>VLOOKUP($A17,'Return Data'!$B$7:$R$2292,3,0)</f>
        <v>44764</v>
      </c>
      <c r="C17" s="60">
        <f>VLOOKUP($A17,'Return Data'!$B$7:$R$2292,4,0)</f>
        <v>82.64</v>
      </c>
      <c r="D17" s="60">
        <f>VLOOKUP($A17,'Return Data'!$B$7:$R$2292,10,0)</f>
        <v>-3.7503000000000002</v>
      </c>
      <c r="E17" s="61">
        <f t="shared" si="0"/>
        <v>20</v>
      </c>
      <c r="F17" s="60">
        <f>VLOOKUP($A17,'Return Data'!$B$7:$R$2292,11,0)</f>
        <v>-7.5614999999999997</v>
      </c>
      <c r="G17" s="61">
        <f t="shared" si="1"/>
        <v>22</v>
      </c>
      <c r="H17" s="60">
        <f>VLOOKUP($A17,'Return Data'!$B$7:$R$2292,12,0)</f>
        <v>-6.1228999999999996</v>
      </c>
      <c r="I17" s="61">
        <f t="shared" si="2"/>
        <v>19</v>
      </c>
      <c r="J17" s="60">
        <f>VLOOKUP($A17,'Return Data'!$B$7:$R$2292,13,0)</f>
        <v>1.4112</v>
      </c>
      <c r="K17" s="61">
        <f t="shared" si="3"/>
        <v>19</v>
      </c>
      <c r="L17" s="60">
        <f>VLOOKUP($A17,'Return Data'!$B$7:$R$2292,17,0)</f>
        <v>29.734200000000001</v>
      </c>
      <c r="M17" s="61">
        <f t="shared" si="4"/>
        <v>17</v>
      </c>
      <c r="N17" s="60">
        <f>VLOOKUP($A17,'Return Data'!$B$7:$R$2292,14,0)</f>
        <v>22.2562</v>
      </c>
      <c r="O17" s="61">
        <f t="shared" si="5"/>
        <v>12</v>
      </c>
      <c r="P17" s="60">
        <f>VLOOKUP($A17,'Return Data'!$B$7:$R$2292,15,0)</f>
        <v>13.3629</v>
      </c>
      <c r="Q17" s="61">
        <f t="shared" si="6"/>
        <v>7</v>
      </c>
      <c r="R17" s="60">
        <f>VLOOKUP($A17,'Return Data'!$B$7:$R$2292,16,0)</f>
        <v>14.834099999999999</v>
      </c>
      <c r="S17" s="62">
        <f t="shared" si="7"/>
        <v>15</v>
      </c>
    </row>
    <row r="18" spans="1:19" x14ac:dyDescent="0.3">
      <c r="A18" s="58" t="s">
        <v>1104</v>
      </c>
      <c r="B18" s="59">
        <f>VLOOKUP($A18,'Return Data'!$B$7:$R$2292,3,0)</f>
        <v>44764</v>
      </c>
      <c r="C18" s="60">
        <f>VLOOKUP($A18,'Return Data'!$B$7:$R$2292,4,0)</f>
        <v>71.403999999999996</v>
      </c>
      <c r="D18" s="60">
        <f>VLOOKUP($A18,'Return Data'!$B$7:$R$2292,10,0)</f>
        <v>-1.6745000000000001</v>
      </c>
      <c r="E18" s="61">
        <f t="shared" si="0"/>
        <v>12</v>
      </c>
      <c r="F18" s="60">
        <f>VLOOKUP($A18,'Return Data'!$B$7:$R$2292,11,0)</f>
        <v>-2.4695</v>
      </c>
      <c r="G18" s="61">
        <f t="shared" si="1"/>
        <v>6</v>
      </c>
      <c r="H18" s="60">
        <f>VLOOKUP($A18,'Return Data'!$B$7:$R$2292,12,0)</f>
        <v>0.28370000000000001</v>
      </c>
      <c r="I18" s="61">
        <f t="shared" si="2"/>
        <v>4</v>
      </c>
      <c r="J18" s="60">
        <f>VLOOKUP($A18,'Return Data'!$B$7:$R$2292,13,0)</f>
        <v>7.8920000000000003</v>
      </c>
      <c r="K18" s="61">
        <f t="shared" si="3"/>
        <v>6</v>
      </c>
      <c r="L18" s="60">
        <f>VLOOKUP($A18,'Return Data'!$B$7:$R$2292,17,0)</f>
        <v>38.576300000000003</v>
      </c>
      <c r="M18" s="61">
        <f t="shared" si="4"/>
        <v>7</v>
      </c>
      <c r="N18" s="60">
        <f>VLOOKUP($A18,'Return Data'!$B$7:$R$2292,14,0)</f>
        <v>24.6877</v>
      </c>
      <c r="O18" s="61">
        <f t="shared" si="5"/>
        <v>6</v>
      </c>
      <c r="P18" s="60">
        <f>VLOOKUP($A18,'Return Data'!$B$7:$R$2292,15,0)</f>
        <v>13.9603</v>
      </c>
      <c r="Q18" s="61">
        <f t="shared" si="6"/>
        <v>5</v>
      </c>
      <c r="R18" s="60">
        <f>VLOOKUP($A18,'Return Data'!$B$7:$R$2292,16,0)</f>
        <v>13.687900000000001</v>
      </c>
      <c r="S18" s="62">
        <f t="shared" si="7"/>
        <v>17</v>
      </c>
    </row>
    <row r="19" spans="1:19" x14ac:dyDescent="0.3">
      <c r="A19" s="58" t="s">
        <v>1107</v>
      </c>
      <c r="B19" s="59">
        <f>VLOOKUP($A19,'Return Data'!$B$7:$R$2292,3,0)</f>
        <v>44764</v>
      </c>
      <c r="C19" s="60">
        <f>VLOOKUP($A19,'Return Data'!$B$7:$R$2292,4,0)</f>
        <v>199.41</v>
      </c>
      <c r="D19" s="60">
        <f>VLOOKUP($A19,'Return Data'!$B$7:$R$2292,10,0)</f>
        <v>-1.9037999999999999</v>
      </c>
      <c r="E19" s="61">
        <f t="shared" si="0"/>
        <v>14</v>
      </c>
      <c r="F19" s="60">
        <f>VLOOKUP($A19,'Return Data'!$B$7:$R$2292,11,0)</f>
        <v>-2.8548</v>
      </c>
      <c r="G19" s="61">
        <f t="shared" si="1"/>
        <v>8</v>
      </c>
      <c r="H19" s="60">
        <f>VLOOKUP($A19,'Return Data'!$B$7:$R$2292,12,0)</f>
        <v>-5.7163000000000004</v>
      </c>
      <c r="I19" s="61">
        <f t="shared" si="2"/>
        <v>18</v>
      </c>
      <c r="J19" s="60">
        <f>VLOOKUP($A19,'Return Data'!$B$7:$R$2292,13,0)</f>
        <v>0.79359999999999997</v>
      </c>
      <c r="K19" s="61">
        <f t="shared" si="3"/>
        <v>20</v>
      </c>
      <c r="L19" s="60">
        <f>VLOOKUP($A19,'Return Data'!$B$7:$R$2292,17,0)</f>
        <v>27.456700000000001</v>
      </c>
      <c r="M19" s="61">
        <f t="shared" si="4"/>
        <v>21</v>
      </c>
      <c r="N19" s="60">
        <f>VLOOKUP($A19,'Return Data'!$B$7:$R$2292,14,0)</f>
        <v>17.050799999999999</v>
      </c>
      <c r="O19" s="61">
        <f t="shared" si="5"/>
        <v>20</v>
      </c>
      <c r="P19" s="60">
        <f>VLOOKUP($A19,'Return Data'!$B$7:$R$2292,15,0)</f>
        <v>8.1786999999999992</v>
      </c>
      <c r="Q19" s="61">
        <f t="shared" si="6"/>
        <v>19</v>
      </c>
      <c r="R19" s="60">
        <f>VLOOKUP($A19,'Return Data'!$B$7:$R$2292,16,0)</f>
        <v>18.130600000000001</v>
      </c>
      <c r="S19" s="62">
        <f t="shared" si="7"/>
        <v>8</v>
      </c>
    </row>
    <row r="20" spans="1:19" x14ac:dyDescent="0.3">
      <c r="A20" s="58" t="s">
        <v>1109</v>
      </c>
      <c r="B20" s="59">
        <f>VLOOKUP($A20,'Return Data'!$B$7:$R$2292,3,0)</f>
        <v>44764</v>
      </c>
      <c r="C20" s="60">
        <f>VLOOKUP($A20,'Return Data'!$B$7:$R$2292,4,0)</f>
        <v>16.661899999999999</v>
      </c>
      <c r="D20" s="60">
        <f>VLOOKUP($A20,'Return Data'!$B$7:$R$2292,10,0)</f>
        <v>-4.9358000000000004</v>
      </c>
      <c r="E20" s="61">
        <f t="shared" si="0"/>
        <v>22</v>
      </c>
      <c r="F20" s="60">
        <f>VLOOKUP($A20,'Return Data'!$B$7:$R$2292,11,0)</f>
        <v>-6.1798000000000002</v>
      </c>
      <c r="G20" s="61">
        <f t="shared" si="1"/>
        <v>20</v>
      </c>
      <c r="H20" s="60">
        <f>VLOOKUP($A20,'Return Data'!$B$7:$R$2292,12,0)</f>
        <v>-5.1642000000000001</v>
      </c>
      <c r="I20" s="61">
        <f t="shared" si="2"/>
        <v>17</v>
      </c>
      <c r="J20" s="60">
        <f>VLOOKUP($A20,'Return Data'!$B$7:$R$2292,13,0)</f>
        <v>2.4207000000000001</v>
      </c>
      <c r="K20" s="61">
        <f t="shared" si="3"/>
        <v>17</v>
      </c>
      <c r="L20" s="60">
        <f>VLOOKUP($A20,'Return Data'!$B$7:$R$2292,17,0)</f>
        <v>34.213500000000003</v>
      </c>
      <c r="M20" s="61">
        <f t="shared" si="4"/>
        <v>13</v>
      </c>
      <c r="N20" s="60">
        <f>VLOOKUP($A20,'Return Data'!$B$7:$R$2292,14,0)</f>
        <v>23.301600000000001</v>
      </c>
      <c r="O20" s="61">
        <f t="shared" si="5"/>
        <v>9</v>
      </c>
      <c r="P20" s="60"/>
      <c r="Q20" s="61"/>
      <c r="R20" s="60">
        <f>VLOOKUP($A20,'Return Data'!$B$7:$R$2292,16,0)</f>
        <v>12.0801</v>
      </c>
      <c r="S20" s="62">
        <f t="shared" si="7"/>
        <v>19</v>
      </c>
    </row>
    <row r="21" spans="1:19" x14ac:dyDescent="0.3">
      <c r="A21" s="58" t="s">
        <v>1111</v>
      </c>
      <c r="B21" s="59">
        <f>VLOOKUP($A21,'Return Data'!$B$7:$R$2292,3,0)</f>
        <v>44764</v>
      </c>
      <c r="C21" s="60">
        <f>VLOOKUP($A21,'Return Data'!$B$7:$R$2292,4,0)</f>
        <v>20.608000000000001</v>
      </c>
      <c r="D21" s="60">
        <f>VLOOKUP($A21,'Return Data'!$B$7:$R$2292,10,0)</f>
        <v>-1.0183</v>
      </c>
      <c r="E21" s="61">
        <f t="shared" si="0"/>
        <v>5</v>
      </c>
      <c r="F21" s="60">
        <f>VLOOKUP($A21,'Return Data'!$B$7:$R$2292,11,0)</f>
        <v>-1.9179999999999999</v>
      </c>
      <c r="G21" s="61">
        <f t="shared" si="1"/>
        <v>4</v>
      </c>
      <c r="H21" s="60">
        <f>VLOOKUP($A21,'Return Data'!$B$7:$R$2292,12,0)</f>
        <v>-2.4196</v>
      </c>
      <c r="I21" s="61">
        <f t="shared" si="2"/>
        <v>6</v>
      </c>
      <c r="J21" s="60">
        <f>VLOOKUP($A21,'Return Data'!$B$7:$R$2292,13,0)</f>
        <v>7.7992999999999997</v>
      </c>
      <c r="K21" s="61">
        <f t="shared" si="3"/>
        <v>7</v>
      </c>
      <c r="L21" s="60">
        <f>VLOOKUP($A21,'Return Data'!$B$7:$R$2292,17,0)</f>
        <v>40.943399999999997</v>
      </c>
      <c r="M21" s="61">
        <f t="shared" si="4"/>
        <v>5</v>
      </c>
      <c r="N21" s="60"/>
      <c r="O21" s="61"/>
      <c r="P21" s="60"/>
      <c r="Q21" s="61"/>
      <c r="R21" s="60">
        <f>VLOOKUP($A21,'Return Data'!$B$7:$R$2292,16,0)</f>
        <v>27.4252</v>
      </c>
      <c r="S21" s="62">
        <f t="shared" si="7"/>
        <v>2</v>
      </c>
    </row>
    <row r="22" spans="1:19" x14ac:dyDescent="0.3">
      <c r="A22" s="58" t="s">
        <v>1113</v>
      </c>
      <c r="B22" s="59">
        <f>VLOOKUP($A22,'Return Data'!$B$7:$R$2292,3,0)</f>
        <v>44764</v>
      </c>
      <c r="C22" s="60">
        <f>VLOOKUP($A22,'Return Data'!$B$7:$R$2292,4,0)</f>
        <v>46.225000000000001</v>
      </c>
      <c r="D22" s="60">
        <f>VLOOKUP($A22,'Return Data'!$B$7:$R$2292,10,0)</f>
        <v>0.23680000000000001</v>
      </c>
      <c r="E22" s="61">
        <f t="shared" si="0"/>
        <v>3</v>
      </c>
      <c r="F22" s="60">
        <f>VLOOKUP($A22,'Return Data'!$B$7:$R$2292,11,0)</f>
        <v>0.35149999999999998</v>
      </c>
      <c r="G22" s="61">
        <f t="shared" si="1"/>
        <v>2</v>
      </c>
      <c r="H22" s="60">
        <f>VLOOKUP($A22,'Return Data'!$B$7:$R$2292,12,0)</f>
        <v>6.7138</v>
      </c>
      <c r="I22" s="61">
        <f t="shared" si="2"/>
        <v>1</v>
      </c>
      <c r="J22" s="60">
        <f>VLOOKUP($A22,'Return Data'!$B$7:$R$2292,13,0)</f>
        <v>25.150600000000001</v>
      </c>
      <c r="K22" s="61">
        <f t="shared" si="3"/>
        <v>1</v>
      </c>
      <c r="L22" s="60">
        <f>VLOOKUP($A22,'Return Data'!$B$7:$R$2292,17,0)</f>
        <v>43.128999999999998</v>
      </c>
      <c r="M22" s="61">
        <f t="shared" si="4"/>
        <v>3</v>
      </c>
      <c r="N22" s="60">
        <f>VLOOKUP($A22,'Return Data'!$B$7:$R$2292,14,0)</f>
        <v>25.8444</v>
      </c>
      <c r="O22" s="61">
        <f t="shared" ref="O22:O29" si="8">RANK(N22,N$8:N$31,0)</f>
        <v>4</v>
      </c>
      <c r="P22" s="60">
        <f>VLOOKUP($A22,'Return Data'!$B$7:$R$2292,15,0)</f>
        <v>12.774100000000001</v>
      </c>
      <c r="Q22" s="61">
        <f t="shared" ref="Q22:Q29" si="9">RANK(P22,P$8:P$31,0)</f>
        <v>8</v>
      </c>
      <c r="R22" s="60">
        <f>VLOOKUP($A22,'Return Data'!$B$7:$R$2292,16,0)</f>
        <v>19.9634</v>
      </c>
      <c r="S22" s="62">
        <f t="shared" si="7"/>
        <v>6</v>
      </c>
    </row>
    <row r="23" spans="1:19" x14ac:dyDescent="0.3">
      <c r="A23" s="58" t="s">
        <v>1114</v>
      </c>
      <c r="B23" s="59">
        <f>VLOOKUP($A23,'Return Data'!$B$7:$R$2292,3,0)</f>
        <v>44764</v>
      </c>
      <c r="C23" s="60">
        <f>VLOOKUP($A23,'Return Data'!$B$7:$R$2292,4,0)</f>
        <v>2011.1445000000001</v>
      </c>
      <c r="D23" s="60">
        <f>VLOOKUP($A23,'Return Data'!$B$7:$R$2292,10,0)</f>
        <v>-1.351</v>
      </c>
      <c r="E23" s="61">
        <f t="shared" si="0"/>
        <v>9</v>
      </c>
      <c r="F23" s="60">
        <f>VLOOKUP($A23,'Return Data'!$B$7:$R$2292,11,0)</f>
        <v>-3.3900999999999999</v>
      </c>
      <c r="G23" s="61">
        <f t="shared" si="1"/>
        <v>10</v>
      </c>
      <c r="H23" s="60">
        <f>VLOOKUP($A23,'Return Data'!$B$7:$R$2292,12,0)</f>
        <v>-3.1537999999999999</v>
      </c>
      <c r="I23" s="61">
        <f t="shared" si="2"/>
        <v>9</v>
      </c>
      <c r="J23" s="60">
        <f>VLOOKUP($A23,'Return Data'!$B$7:$R$2292,13,0)</f>
        <v>7.6798999999999999</v>
      </c>
      <c r="K23" s="61">
        <f t="shared" si="3"/>
        <v>8</v>
      </c>
      <c r="L23" s="60">
        <f>VLOOKUP($A23,'Return Data'!$B$7:$R$2292,17,0)</f>
        <v>37.913400000000003</v>
      </c>
      <c r="M23" s="61">
        <f t="shared" si="4"/>
        <v>8</v>
      </c>
      <c r="N23" s="60">
        <f>VLOOKUP($A23,'Return Data'!$B$7:$R$2292,14,0)</f>
        <v>23.451000000000001</v>
      </c>
      <c r="O23" s="61">
        <f t="shared" si="8"/>
        <v>8</v>
      </c>
      <c r="P23" s="60">
        <f>VLOOKUP($A23,'Return Data'!$B$7:$R$2292,15,0)</f>
        <v>13.566700000000001</v>
      </c>
      <c r="Q23" s="61">
        <f t="shared" si="9"/>
        <v>6</v>
      </c>
      <c r="R23" s="60">
        <f>VLOOKUP($A23,'Return Data'!$B$7:$R$2292,16,0)</f>
        <v>21.879799999999999</v>
      </c>
      <c r="S23" s="62">
        <f t="shared" si="7"/>
        <v>4</v>
      </c>
    </row>
    <row r="24" spans="1:19" x14ac:dyDescent="0.3">
      <c r="A24" s="58" t="s">
        <v>1117</v>
      </c>
      <c r="B24" s="59">
        <f>VLOOKUP($A24,'Return Data'!$B$7:$R$2292,3,0)</f>
        <v>44764</v>
      </c>
      <c r="C24" s="60">
        <f>VLOOKUP($A24,'Return Data'!$B$7:$R$2292,4,0)</f>
        <v>42.15</v>
      </c>
      <c r="D24" s="60">
        <f>VLOOKUP($A24,'Return Data'!$B$7:$R$2292,10,0)</f>
        <v>0.59670000000000001</v>
      </c>
      <c r="E24" s="61">
        <f t="shared" si="0"/>
        <v>1</v>
      </c>
      <c r="F24" s="60">
        <f>VLOOKUP($A24,'Return Data'!$B$7:$R$2292,11,0)</f>
        <v>-5.4932999999999996</v>
      </c>
      <c r="G24" s="61">
        <f t="shared" si="1"/>
        <v>18</v>
      </c>
      <c r="H24" s="60">
        <f>VLOOKUP($A24,'Return Data'!$B$7:$R$2292,12,0)</f>
        <v>-2.4306000000000001</v>
      </c>
      <c r="I24" s="61">
        <f t="shared" si="2"/>
        <v>7</v>
      </c>
      <c r="J24" s="60">
        <f>VLOOKUP($A24,'Return Data'!$B$7:$R$2292,13,0)</f>
        <v>9.8513999999999999</v>
      </c>
      <c r="K24" s="61">
        <f t="shared" si="3"/>
        <v>4</v>
      </c>
      <c r="L24" s="60">
        <f>VLOOKUP($A24,'Return Data'!$B$7:$R$2292,17,0)</f>
        <v>46.088200000000001</v>
      </c>
      <c r="M24" s="61">
        <f t="shared" si="4"/>
        <v>1</v>
      </c>
      <c r="N24" s="60">
        <f>VLOOKUP($A24,'Return Data'!$B$7:$R$2292,14,0)</f>
        <v>36.168900000000001</v>
      </c>
      <c r="O24" s="61">
        <f t="shared" si="8"/>
        <v>1</v>
      </c>
      <c r="P24" s="60">
        <f>VLOOKUP($A24,'Return Data'!$B$7:$R$2292,15,0)</f>
        <v>17.218499999999999</v>
      </c>
      <c r="Q24" s="61">
        <f t="shared" si="9"/>
        <v>2</v>
      </c>
      <c r="R24" s="60">
        <f>VLOOKUP($A24,'Return Data'!$B$7:$R$2292,16,0)</f>
        <v>18.115100000000002</v>
      </c>
      <c r="S24" s="62">
        <f t="shared" si="7"/>
        <v>9</v>
      </c>
    </row>
    <row r="25" spans="1:19" x14ac:dyDescent="0.3">
      <c r="A25" s="58" t="s">
        <v>1120</v>
      </c>
      <c r="B25" s="59">
        <f>VLOOKUP($A25,'Return Data'!$B$7:$R$2292,3,0)</f>
        <v>44764</v>
      </c>
      <c r="C25" s="60">
        <f>VLOOKUP($A25,'Return Data'!$B$7:$R$2292,4,0)</f>
        <v>121.4759</v>
      </c>
      <c r="D25" s="60">
        <f>VLOOKUP($A25,'Return Data'!$B$7:$R$2292,10,0)</f>
        <v>-5.0331000000000001</v>
      </c>
      <c r="E25" s="61">
        <f t="shared" si="0"/>
        <v>23</v>
      </c>
      <c r="F25" s="60">
        <f>VLOOKUP($A25,'Return Data'!$B$7:$R$2292,11,0)</f>
        <v>1.7889999999999999</v>
      </c>
      <c r="G25" s="61">
        <f t="shared" si="1"/>
        <v>1</v>
      </c>
      <c r="H25" s="60">
        <f>VLOOKUP($A25,'Return Data'!$B$7:$R$2292,12,0)</f>
        <v>4.0494000000000003</v>
      </c>
      <c r="I25" s="61">
        <f t="shared" si="2"/>
        <v>2</v>
      </c>
      <c r="J25" s="60">
        <f>VLOOKUP($A25,'Return Data'!$B$7:$R$2292,13,0)</f>
        <v>11.7471</v>
      </c>
      <c r="K25" s="61">
        <f t="shared" si="3"/>
        <v>3</v>
      </c>
      <c r="L25" s="60">
        <f>VLOOKUP($A25,'Return Data'!$B$7:$R$2292,17,0)</f>
        <v>45.948599999999999</v>
      </c>
      <c r="M25" s="61">
        <f t="shared" si="4"/>
        <v>2</v>
      </c>
      <c r="N25" s="60">
        <f>VLOOKUP($A25,'Return Data'!$B$7:$R$2292,14,0)</f>
        <v>32.331299999999999</v>
      </c>
      <c r="O25" s="61">
        <f t="shared" si="8"/>
        <v>2</v>
      </c>
      <c r="P25" s="60">
        <f>VLOOKUP($A25,'Return Data'!$B$7:$R$2292,15,0)</f>
        <v>18.741700000000002</v>
      </c>
      <c r="Q25" s="61">
        <f t="shared" si="9"/>
        <v>1</v>
      </c>
      <c r="R25" s="60">
        <f>VLOOKUP($A25,'Return Data'!$B$7:$R$2292,16,0)</f>
        <v>12.368499999999999</v>
      </c>
      <c r="S25" s="62">
        <f t="shared" si="7"/>
        <v>18</v>
      </c>
    </row>
    <row r="26" spans="1:19" x14ac:dyDescent="0.3">
      <c r="A26" s="58" t="s">
        <v>1123</v>
      </c>
      <c r="B26" s="59">
        <f>VLOOKUP($A26,'Return Data'!$B$7:$R$2292,3,0)</f>
        <v>44764</v>
      </c>
      <c r="C26" s="60">
        <f>VLOOKUP($A26,'Return Data'!$B$7:$R$2292,4,0)</f>
        <v>139.88640000000001</v>
      </c>
      <c r="D26" s="60">
        <f>VLOOKUP($A26,'Return Data'!$B$7:$R$2292,10,0)</f>
        <v>-0.11219999999999999</v>
      </c>
      <c r="E26" s="61">
        <f t="shared" si="0"/>
        <v>4</v>
      </c>
      <c r="F26" s="60">
        <f>VLOOKUP($A26,'Return Data'!$B$7:$R$2292,11,0)</f>
        <v>-2.9981</v>
      </c>
      <c r="G26" s="61">
        <f t="shared" si="1"/>
        <v>9</v>
      </c>
      <c r="H26" s="60">
        <f>VLOOKUP($A26,'Return Data'!$B$7:$R$2292,12,0)</f>
        <v>3.4022999999999999</v>
      </c>
      <c r="I26" s="61">
        <f t="shared" si="2"/>
        <v>3</v>
      </c>
      <c r="J26" s="60">
        <f>VLOOKUP($A26,'Return Data'!$B$7:$R$2292,13,0)</f>
        <v>12.190300000000001</v>
      </c>
      <c r="K26" s="61">
        <f t="shared" si="3"/>
        <v>2</v>
      </c>
      <c r="L26" s="60">
        <f>VLOOKUP($A26,'Return Data'!$B$7:$R$2292,17,0)</f>
        <v>41.881399999999999</v>
      </c>
      <c r="M26" s="61">
        <f t="shared" si="4"/>
        <v>4</v>
      </c>
      <c r="N26" s="60">
        <f>VLOOKUP($A26,'Return Data'!$B$7:$R$2292,14,0)</f>
        <v>27.279599999999999</v>
      </c>
      <c r="O26" s="61">
        <f t="shared" si="8"/>
        <v>3</v>
      </c>
      <c r="P26" s="60">
        <f>VLOOKUP($A26,'Return Data'!$B$7:$R$2292,15,0)</f>
        <v>12.463100000000001</v>
      </c>
      <c r="Q26" s="61">
        <f t="shared" si="9"/>
        <v>9</v>
      </c>
      <c r="R26" s="60">
        <f>VLOOKUP($A26,'Return Data'!$B$7:$R$2292,16,0)</f>
        <v>16.447500000000002</v>
      </c>
      <c r="S26" s="62">
        <f t="shared" si="7"/>
        <v>12</v>
      </c>
    </row>
    <row r="27" spans="1:19" x14ac:dyDescent="0.3">
      <c r="A27" s="58" t="s">
        <v>1124</v>
      </c>
      <c r="B27" s="59">
        <f>VLOOKUP($A27,'Return Data'!$B$7:$R$2292,3,0)</f>
        <v>44764</v>
      </c>
      <c r="C27" s="60">
        <f>VLOOKUP($A27,'Return Data'!$B$7:$R$2292,4,0)</f>
        <v>689.74289999999996</v>
      </c>
      <c r="D27" s="60">
        <f>VLOOKUP($A27,'Return Data'!$B$7:$R$2292,10,0)</f>
        <v>-1.4338</v>
      </c>
      <c r="E27" s="61">
        <f t="shared" si="0"/>
        <v>10</v>
      </c>
      <c r="F27" s="60">
        <f>VLOOKUP($A27,'Return Data'!$B$7:$R$2292,11,0)</f>
        <v>-2.6930000000000001</v>
      </c>
      <c r="G27" s="61">
        <f t="shared" si="1"/>
        <v>7</v>
      </c>
      <c r="H27" s="60">
        <f>VLOOKUP($A27,'Return Data'!$B$7:$R$2292,12,0)</f>
        <v>-3.2187999999999999</v>
      </c>
      <c r="I27" s="61">
        <f t="shared" si="2"/>
        <v>10</v>
      </c>
      <c r="J27" s="60">
        <f>VLOOKUP($A27,'Return Data'!$B$7:$R$2292,13,0)</f>
        <v>4.9980000000000002</v>
      </c>
      <c r="K27" s="61">
        <f t="shared" si="3"/>
        <v>14</v>
      </c>
      <c r="L27" s="60">
        <f>VLOOKUP($A27,'Return Data'!$B$7:$R$2292,17,0)</f>
        <v>31.533000000000001</v>
      </c>
      <c r="M27" s="61">
        <f t="shared" si="4"/>
        <v>16</v>
      </c>
      <c r="N27" s="60">
        <f>VLOOKUP($A27,'Return Data'!$B$7:$R$2292,14,0)</f>
        <v>16.845600000000001</v>
      </c>
      <c r="O27" s="61">
        <f t="shared" si="8"/>
        <v>21</v>
      </c>
      <c r="P27" s="60">
        <f>VLOOKUP($A27,'Return Data'!$B$7:$R$2292,15,0)</f>
        <v>7.4736000000000002</v>
      </c>
      <c r="Q27" s="61">
        <f t="shared" si="9"/>
        <v>21</v>
      </c>
      <c r="R27" s="60">
        <f>VLOOKUP($A27,'Return Data'!$B$7:$R$2292,16,0)</f>
        <v>23.5474</v>
      </c>
      <c r="S27" s="62">
        <f t="shared" si="7"/>
        <v>3</v>
      </c>
    </row>
    <row r="28" spans="1:19" x14ac:dyDescent="0.3">
      <c r="A28" s="58" t="s">
        <v>1126</v>
      </c>
      <c r="B28" s="59">
        <f>VLOOKUP($A28,'Return Data'!$B$7:$R$2292,3,0)</f>
        <v>44764</v>
      </c>
      <c r="C28" s="60">
        <f>VLOOKUP($A28,'Return Data'!$B$7:$R$2292,4,0)</f>
        <v>236.29089999999999</v>
      </c>
      <c r="D28" s="60">
        <f>VLOOKUP($A28,'Return Data'!$B$7:$R$2292,10,0)</f>
        <v>-2.2078000000000002</v>
      </c>
      <c r="E28" s="61">
        <f t="shared" si="0"/>
        <v>15</v>
      </c>
      <c r="F28" s="60">
        <f>VLOOKUP($A28,'Return Data'!$B$7:$R$2292,11,0)</f>
        <v>-3.7795000000000001</v>
      </c>
      <c r="G28" s="61">
        <f t="shared" si="1"/>
        <v>12</v>
      </c>
      <c r="H28" s="60">
        <f>VLOOKUP($A28,'Return Data'!$B$7:$R$2292,12,0)</f>
        <v>-4.1074000000000002</v>
      </c>
      <c r="I28" s="61">
        <f t="shared" si="2"/>
        <v>15</v>
      </c>
      <c r="J28" s="60">
        <f>VLOOKUP($A28,'Return Data'!$B$7:$R$2292,13,0)</f>
        <v>5.1182999999999996</v>
      </c>
      <c r="K28" s="61">
        <f t="shared" si="3"/>
        <v>13</v>
      </c>
      <c r="L28" s="60">
        <f>VLOOKUP($A28,'Return Data'!$B$7:$R$2292,17,0)</f>
        <v>33.257800000000003</v>
      </c>
      <c r="M28" s="61">
        <f t="shared" si="4"/>
        <v>15</v>
      </c>
      <c r="N28" s="60">
        <f>VLOOKUP($A28,'Return Data'!$B$7:$R$2292,14,0)</f>
        <v>21.677399999999999</v>
      </c>
      <c r="O28" s="61">
        <f t="shared" si="8"/>
        <v>13</v>
      </c>
      <c r="P28" s="60">
        <f>VLOOKUP($A28,'Return Data'!$B$7:$R$2292,15,0)</f>
        <v>12.3896</v>
      </c>
      <c r="Q28" s="61">
        <f t="shared" si="9"/>
        <v>10</v>
      </c>
      <c r="R28" s="60">
        <f>VLOOKUP($A28,'Return Data'!$B$7:$R$2292,16,0)</f>
        <v>11.922599999999999</v>
      </c>
      <c r="S28" s="62">
        <f t="shared" si="7"/>
        <v>20</v>
      </c>
    </row>
    <row r="29" spans="1:19" x14ac:dyDescent="0.3">
      <c r="A29" s="58" t="s">
        <v>1129</v>
      </c>
      <c r="B29" s="59">
        <f>VLOOKUP($A29,'Return Data'!$B$7:$R$2292,3,0)</f>
        <v>44764</v>
      </c>
      <c r="C29" s="60">
        <f>VLOOKUP($A29,'Return Data'!$B$7:$R$2292,4,0)</f>
        <v>70.569999999999993</v>
      </c>
      <c r="D29" s="60">
        <f>VLOOKUP($A29,'Return Data'!$B$7:$R$2292,10,0)</f>
        <v>-5.6802999999999999</v>
      </c>
      <c r="E29" s="61">
        <f t="shared" si="0"/>
        <v>24</v>
      </c>
      <c r="F29" s="60">
        <f>VLOOKUP($A29,'Return Data'!$B$7:$R$2292,11,0)</f>
        <v>-4.5707000000000004</v>
      </c>
      <c r="G29" s="61">
        <f t="shared" si="1"/>
        <v>13</v>
      </c>
      <c r="H29" s="60">
        <f>VLOOKUP($A29,'Return Data'!$B$7:$R$2292,12,0)</f>
        <v>-6.9242999999999997</v>
      </c>
      <c r="I29" s="61">
        <f t="shared" si="2"/>
        <v>20</v>
      </c>
      <c r="J29" s="60">
        <f>VLOOKUP($A29,'Return Data'!$B$7:$R$2292,13,0)</f>
        <v>-0.24030000000000001</v>
      </c>
      <c r="K29" s="61">
        <f t="shared" si="3"/>
        <v>21</v>
      </c>
      <c r="L29" s="60">
        <f>VLOOKUP($A29,'Return Data'!$B$7:$R$2292,17,0)</f>
        <v>27.781400000000001</v>
      </c>
      <c r="M29" s="61">
        <f t="shared" si="4"/>
        <v>20</v>
      </c>
      <c r="N29" s="60">
        <f>VLOOKUP($A29,'Return Data'!$B$7:$R$2292,14,0)</f>
        <v>21.1157</v>
      </c>
      <c r="O29" s="61">
        <f t="shared" si="8"/>
        <v>15</v>
      </c>
      <c r="P29" s="60">
        <f>VLOOKUP($A29,'Return Data'!$B$7:$R$2292,15,0)</f>
        <v>11.611800000000001</v>
      </c>
      <c r="Q29" s="61">
        <f t="shared" si="9"/>
        <v>12</v>
      </c>
      <c r="R29" s="60">
        <f>VLOOKUP($A29,'Return Data'!$B$7:$R$2292,16,0)</f>
        <v>7.2557999999999998</v>
      </c>
      <c r="S29" s="62">
        <f t="shared" si="7"/>
        <v>24</v>
      </c>
    </row>
    <row r="30" spans="1:19" x14ac:dyDescent="0.3">
      <c r="A30" s="58" t="s">
        <v>1131</v>
      </c>
      <c r="B30" s="59">
        <f>VLOOKUP($A30,'Return Data'!$B$7:$R$2292,3,0)</f>
        <v>44764</v>
      </c>
      <c r="C30" s="60">
        <f>VLOOKUP($A30,'Return Data'!$B$7:$R$2292,4,0)</f>
        <v>26.8</v>
      </c>
      <c r="D30" s="60">
        <f>VLOOKUP($A30,'Return Data'!$B$7:$R$2292,10,0)</f>
        <v>-1.2527999999999999</v>
      </c>
      <c r="E30" s="61">
        <f t="shared" si="0"/>
        <v>7</v>
      </c>
      <c r="F30" s="60">
        <f>VLOOKUP($A30,'Return Data'!$B$7:$R$2292,11,0)</f>
        <v>-5.0319000000000003</v>
      </c>
      <c r="G30" s="61">
        <f t="shared" si="1"/>
        <v>15</v>
      </c>
      <c r="H30" s="60">
        <f>VLOOKUP($A30,'Return Data'!$B$7:$R$2292,12,0)</f>
        <v>-3.1092</v>
      </c>
      <c r="I30" s="61">
        <f t="shared" si="2"/>
        <v>8</v>
      </c>
      <c r="J30" s="60">
        <f>VLOOKUP($A30,'Return Data'!$B$7:$R$2292,13,0)</f>
        <v>5.4702999999999999</v>
      </c>
      <c r="K30" s="61">
        <f t="shared" si="3"/>
        <v>10</v>
      </c>
      <c r="L30" s="60"/>
      <c r="M30" s="61"/>
      <c r="N30" s="60"/>
      <c r="O30" s="61"/>
      <c r="P30" s="60"/>
      <c r="Q30" s="61"/>
      <c r="R30" s="60">
        <f>VLOOKUP($A30,'Return Data'!$B$7:$R$2292,16,0)</f>
        <v>52.6265</v>
      </c>
      <c r="S30" s="62">
        <f t="shared" si="7"/>
        <v>1</v>
      </c>
    </row>
    <row r="31" spans="1:19" x14ac:dyDescent="0.3">
      <c r="A31" s="58" t="s">
        <v>1805</v>
      </c>
      <c r="B31" s="59">
        <f>VLOOKUP($A31,'Return Data'!$B$7:$R$2292,3,0)</f>
        <v>44764</v>
      </c>
      <c r="C31" s="60">
        <f>VLOOKUP($A31,'Return Data'!$B$7:$R$2292,4,0)</f>
        <v>180.39769999999999</v>
      </c>
      <c r="D31" s="60">
        <f>VLOOKUP($A31,'Return Data'!$B$7:$R$2292,10,0)</f>
        <v>-1.0986</v>
      </c>
      <c r="E31" s="61">
        <f t="shared" si="0"/>
        <v>6</v>
      </c>
      <c r="F31" s="60">
        <f>VLOOKUP($A31,'Return Data'!$B$7:$R$2292,11,0)</f>
        <v>-5.3573000000000004</v>
      </c>
      <c r="G31" s="61">
        <f t="shared" si="1"/>
        <v>16</v>
      </c>
      <c r="H31" s="60">
        <f>VLOOKUP($A31,'Return Data'!$B$7:$R$2292,12,0)</f>
        <v>-3.8412999999999999</v>
      </c>
      <c r="I31" s="61">
        <f t="shared" si="2"/>
        <v>12</v>
      </c>
      <c r="J31" s="60">
        <f>VLOOKUP($A31,'Return Data'!$B$7:$R$2292,13,0)</f>
        <v>5.1809000000000003</v>
      </c>
      <c r="K31" s="61">
        <f t="shared" si="3"/>
        <v>12</v>
      </c>
      <c r="L31" s="60">
        <f>VLOOKUP($A31,'Return Data'!$B$7:$R$2292,17,0)</f>
        <v>35.7316</v>
      </c>
      <c r="M31" s="61">
        <f>RANK(L31,L$8:L$31,0)</f>
        <v>12</v>
      </c>
      <c r="N31" s="60">
        <f>VLOOKUP($A31,'Return Data'!$B$7:$R$2292,14,0)</f>
        <v>24.421700000000001</v>
      </c>
      <c r="O31" s="61">
        <f>RANK(N31,N$8:N$31,0)</f>
        <v>7</v>
      </c>
      <c r="P31" s="60">
        <f>VLOOKUP($A31,'Return Data'!$B$7:$R$2292,15,0)</f>
        <v>12.3475</v>
      </c>
      <c r="Q31" s="61">
        <f>RANK(P31,P$8:P$31,0)</f>
        <v>11</v>
      </c>
      <c r="R31" s="60">
        <f>VLOOKUP($A31,'Return Data'!$B$7:$R$2292,16,0)</f>
        <v>15.442</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-2.1616291666666663</v>
      </c>
      <c r="E33" s="69"/>
      <c r="F33" s="70">
        <f>AVERAGE(F8:F31)</f>
        <v>-4.1316958333333336</v>
      </c>
      <c r="G33" s="69"/>
      <c r="H33" s="70">
        <f>AVERAGE(H8:H31)</f>
        <v>-3.5784208333333329</v>
      </c>
      <c r="I33" s="69"/>
      <c r="J33" s="70">
        <f>AVERAGE(J8:J31)</f>
        <v>5.4817291666666668</v>
      </c>
      <c r="K33" s="69"/>
      <c r="L33" s="70">
        <f>AVERAGE(L8:L31)</f>
        <v>34.935056521739128</v>
      </c>
      <c r="M33" s="69"/>
      <c r="N33" s="70">
        <f>AVERAGE(N8:N31)</f>
        <v>22.683718181818183</v>
      </c>
      <c r="O33" s="69"/>
      <c r="P33" s="70">
        <f>AVERAGE(P8:P31)</f>
        <v>12.090404761904761</v>
      </c>
      <c r="Q33" s="69"/>
      <c r="R33" s="70">
        <f>AVERAGE(R8:R31)</f>
        <v>17.611387499999999</v>
      </c>
      <c r="S33" s="71"/>
    </row>
    <row r="34" spans="1:19" x14ac:dyDescent="0.3">
      <c r="A34" s="68" t="s">
        <v>28</v>
      </c>
      <c r="B34" s="69"/>
      <c r="C34" s="69"/>
      <c r="D34" s="70">
        <f>MIN(D8:D31)</f>
        <v>-5.6802999999999999</v>
      </c>
      <c r="E34" s="69"/>
      <c r="F34" s="70">
        <f>MIN(F8:F31)</f>
        <v>-8.9585000000000008</v>
      </c>
      <c r="G34" s="69"/>
      <c r="H34" s="70">
        <f>MIN(H8:H31)</f>
        <v>-10.005599999999999</v>
      </c>
      <c r="I34" s="69"/>
      <c r="J34" s="70">
        <f>MIN(J8:J31)</f>
        <v>-4.1818</v>
      </c>
      <c r="K34" s="69"/>
      <c r="L34" s="70">
        <f>MIN(L8:L31)</f>
        <v>22.2</v>
      </c>
      <c r="M34" s="69"/>
      <c r="N34" s="70">
        <f>MIN(N8:N31)</f>
        <v>15.882199999999999</v>
      </c>
      <c r="O34" s="69"/>
      <c r="P34" s="70">
        <f>MIN(P8:P31)</f>
        <v>7.4736000000000002</v>
      </c>
      <c r="Q34" s="69"/>
      <c r="R34" s="70">
        <f>MIN(R8:R31)</f>
        <v>7.2557999999999998</v>
      </c>
      <c r="S34" s="71"/>
    </row>
    <row r="35" spans="1:19" ht="15" thickBot="1" x14ac:dyDescent="0.35">
      <c r="A35" s="72" t="s">
        <v>29</v>
      </c>
      <c r="B35" s="73"/>
      <c r="C35" s="73"/>
      <c r="D35" s="74">
        <f>MAX(D8:D31)</f>
        <v>0.59670000000000001</v>
      </c>
      <c r="E35" s="73"/>
      <c r="F35" s="74">
        <f>MAX(F8:F31)</f>
        <v>1.7889999999999999</v>
      </c>
      <c r="G35" s="73"/>
      <c r="H35" s="74">
        <f>MAX(H8:H31)</f>
        <v>6.7138</v>
      </c>
      <c r="I35" s="73"/>
      <c r="J35" s="74">
        <f>MAX(J8:J31)</f>
        <v>25.150600000000001</v>
      </c>
      <c r="K35" s="73"/>
      <c r="L35" s="74">
        <f>MAX(L8:L31)</f>
        <v>46.088200000000001</v>
      </c>
      <c r="M35" s="73"/>
      <c r="N35" s="74">
        <f>MAX(N8:N31)</f>
        <v>36.168900000000001</v>
      </c>
      <c r="O35" s="73"/>
      <c r="P35" s="74">
        <f>MAX(P8:P31)</f>
        <v>18.741700000000002</v>
      </c>
      <c r="Q35" s="73"/>
      <c r="R35" s="74">
        <f>MAX(R8:R31)</f>
        <v>52.6265</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44764</v>
      </c>
      <c r="C8" s="60">
        <f>VLOOKUP($A8,'Return Data'!$B$7:$R$2292,4,0)</f>
        <v>1155.73</v>
      </c>
      <c r="D8" s="60">
        <f>VLOOKUP($A8,'Return Data'!$B$7:$R$2292,10,0)</f>
        <v>-4.6623999999999999</v>
      </c>
      <c r="E8" s="61">
        <f t="shared" ref="E8:E39" si="0">RANK(D8,D$8:D$39,0)</f>
        <v>25</v>
      </c>
      <c r="F8" s="60">
        <f>VLOOKUP($A8,'Return Data'!$B$7:$R$2292,11,0)</f>
        <v>-7.5134999999999996</v>
      </c>
      <c r="G8" s="61">
        <f t="shared" ref="G8:G39" si="1">RANK(F8,F$8:F$39,0)</f>
        <v>24</v>
      </c>
      <c r="H8" s="60">
        <f>VLOOKUP($A8,'Return Data'!$B$7:$R$2292,12,0)</f>
        <v>-9.8115000000000006</v>
      </c>
      <c r="I8" s="61">
        <f t="shared" ref="I8:I39" si="2">RANK(H8,H$8:H$39,0)</f>
        <v>27</v>
      </c>
      <c r="J8" s="60">
        <f>VLOOKUP($A8,'Return Data'!$B$7:$R$2292,13,0)</f>
        <v>-9.4200000000000006E-2</v>
      </c>
      <c r="K8" s="61">
        <f t="shared" ref="K8:K39" si="3">RANK(J8,J$8:J$39,0)</f>
        <v>26</v>
      </c>
      <c r="L8" s="60">
        <f>VLOOKUP($A8,'Return Data'!$B$7:$R$2292,17,0)</f>
        <v>25.818100000000001</v>
      </c>
      <c r="M8" s="61">
        <f t="shared" ref="M8:M39" si="4">RANK(L8,L$8:L$39,0)</f>
        <v>18</v>
      </c>
      <c r="N8" s="60">
        <f>VLOOKUP($A8,'Return Data'!$B$7:$R$2292,14,0)</f>
        <v>15.7028</v>
      </c>
      <c r="O8" s="61">
        <f t="shared" ref="O8:O20" si="5">RANK(N8,N$8:N$39,0)</f>
        <v>22</v>
      </c>
      <c r="P8" s="60">
        <f>VLOOKUP($A8,'Return Data'!$B$7:$R$2292,15,0)</f>
        <v>10.3834</v>
      </c>
      <c r="Q8" s="61">
        <f>RANK(P8,P$8:P$39,0)</f>
        <v>19</v>
      </c>
      <c r="R8" s="60">
        <f>VLOOKUP($A8,'Return Data'!$B$7:$R$2292,16,0)</f>
        <v>16.049600000000002</v>
      </c>
      <c r="S8" s="62">
        <f t="shared" ref="S8:S39" si="6">RANK(R8,R$8:R$39,0)</f>
        <v>5</v>
      </c>
    </row>
    <row r="9" spans="1:20" x14ac:dyDescent="0.3">
      <c r="A9" s="58" t="s">
        <v>1682</v>
      </c>
      <c r="B9" s="59">
        <f>VLOOKUP($A9,'Return Data'!$B$7:$R$2292,3,0)</f>
        <v>44764</v>
      </c>
      <c r="C9" s="60">
        <f>VLOOKUP($A9,'Return Data'!$B$7:$R$2292,4,0)</f>
        <v>18.27</v>
      </c>
      <c r="D9" s="60">
        <f>VLOOKUP($A9,'Return Data'!$B$7:$R$2292,10,0)</f>
        <v>-4.7942</v>
      </c>
      <c r="E9" s="61">
        <f t="shared" si="0"/>
        <v>26</v>
      </c>
      <c r="F9" s="60">
        <f>VLOOKUP($A9,'Return Data'!$B$7:$R$2292,11,0)</f>
        <v>-11.094900000000001</v>
      </c>
      <c r="G9" s="61">
        <f t="shared" si="1"/>
        <v>31</v>
      </c>
      <c r="H9" s="60">
        <f>VLOOKUP($A9,'Return Data'!$B$7:$R$2292,12,0)</f>
        <v>-12.4161</v>
      </c>
      <c r="I9" s="61">
        <f t="shared" si="2"/>
        <v>31</v>
      </c>
      <c r="J9" s="60">
        <f>VLOOKUP($A9,'Return Data'!$B$7:$R$2292,13,0)</f>
        <v>-0.65249999999999997</v>
      </c>
      <c r="K9" s="61">
        <f t="shared" si="3"/>
        <v>27</v>
      </c>
      <c r="L9" s="60">
        <f>VLOOKUP($A9,'Return Data'!$B$7:$R$2292,17,0)</f>
        <v>21.334199999999999</v>
      </c>
      <c r="M9" s="61">
        <f t="shared" si="4"/>
        <v>26</v>
      </c>
      <c r="N9" s="60">
        <f>VLOOKUP($A9,'Return Data'!$B$7:$R$2292,14,0)</f>
        <v>15.868399999999999</v>
      </c>
      <c r="O9" s="61">
        <f t="shared" si="5"/>
        <v>20</v>
      </c>
      <c r="P9" s="60"/>
      <c r="Q9" s="61"/>
      <c r="R9" s="60">
        <f>VLOOKUP($A9,'Return Data'!$B$7:$R$2292,16,0)</f>
        <v>13.7453</v>
      </c>
      <c r="S9" s="62">
        <f t="shared" si="6"/>
        <v>22</v>
      </c>
    </row>
    <row r="10" spans="1:20" x14ac:dyDescent="0.3">
      <c r="A10" s="58" t="s">
        <v>1987</v>
      </c>
      <c r="B10" s="59">
        <f>VLOOKUP($A10,'Return Data'!$B$7:$R$2292,3,0)</f>
        <v>44764</v>
      </c>
      <c r="C10" s="60">
        <f>VLOOKUP($A10,'Return Data'!$B$7:$R$2292,4,0)</f>
        <v>174.66749999999999</v>
      </c>
      <c r="D10" s="60">
        <f>VLOOKUP($A10,'Return Data'!$B$7:$R$2292,10,0)</f>
        <v>-5.1543000000000001</v>
      </c>
      <c r="E10" s="61">
        <f t="shared" si="0"/>
        <v>29</v>
      </c>
      <c r="F10" s="60">
        <f>VLOOKUP($A10,'Return Data'!$B$7:$R$2292,11,0)</f>
        <v>-8.2918000000000003</v>
      </c>
      <c r="G10" s="61">
        <f t="shared" si="1"/>
        <v>26</v>
      </c>
      <c r="H10" s="60">
        <f>VLOOKUP($A10,'Return Data'!$B$7:$R$2292,12,0)</f>
        <v>-8.7754999999999992</v>
      </c>
      <c r="I10" s="61">
        <f t="shared" si="2"/>
        <v>26</v>
      </c>
      <c r="J10" s="60">
        <f>VLOOKUP($A10,'Return Data'!$B$7:$R$2292,13,0)</f>
        <v>6.6086</v>
      </c>
      <c r="K10" s="61">
        <f t="shared" si="3"/>
        <v>9</v>
      </c>
      <c r="L10" s="60">
        <f>VLOOKUP($A10,'Return Data'!$B$7:$R$2292,17,0)</f>
        <v>31.4864</v>
      </c>
      <c r="M10" s="61">
        <f t="shared" si="4"/>
        <v>7</v>
      </c>
      <c r="N10" s="60">
        <f>VLOOKUP($A10,'Return Data'!$B$7:$R$2292,14,0)</f>
        <v>20.075399999999998</v>
      </c>
      <c r="O10" s="61">
        <f t="shared" si="5"/>
        <v>6</v>
      </c>
      <c r="P10" s="60">
        <f>VLOOKUP($A10,'Return Data'!$B$7:$R$2292,15,0)</f>
        <v>12.0632</v>
      </c>
      <c r="Q10" s="61">
        <f t="shared" ref="Q10:Q20" si="7">RANK(P10,P$8:P$39,0)</f>
        <v>13</v>
      </c>
      <c r="R10" s="60">
        <f>VLOOKUP($A10,'Return Data'!$B$7:$R$2292,16,0)</f>
        <v>13.845499999999999</v>
      </c>
      <c r="S10" s="62">
        <f t="shared" si="6"/>
        <v>20</v>
      </c>
    </row>
    <row r="11" spans="1:20" x14ac:dyDescent="0.3">
      <c r="A11" s="58" t="s">
        <v>1701</v>
      </c>
      <c r="B11" s="59">
        <f>VLOOKUP($A11,'Return Data'!$B$7:$R$2292,3,0)</f>
        <v>44764</v>
      </c>
      <c r="C11" s="60">
        <f>VLOOKUP($A11,'Return Data'!$B$7:$R$2292,4,0)</f>
        <v>229.6</v>
      </c>
      <c r="D11" s="60">
        <f>VLOOKUP($A11,'Return Data'!$B$7:$R$2292,10,0)</f>
        <v>-2.7242000000000002</v>
      </c>
      <c r="E11" s="61">
        <f t="shared" si="0"/>
        <v>17</v>
      </c>
      <c r="F11" s="60">
        <f>VLOOKUP($A11,'Return Data'!$B$7:$R$2292,11,0)</f>
        <v>-7.4268000000000001</v>
      </c>
      <c r="G11" s="61">
        <f t="shared" si="1"/>
        <v>23</v>
      </c>
      <c r="H11" s="60">
        <f>VLOOKUP($A11,'Return Data'!$B$7:$R$2292,12,0)</f>
        <v>-7.3258999999999999</v>
      </c>
      <c r="I11" s="61">
        <f t="shared" si="2"/>
        <v>20</v>
      </c>
      <c r="J11" s="60">
        <f>VLOOKUP($A11,'Return Data'!$B$7:$R$2292,13,0)</f>
        <v>4.0561999999999996</v>
      </c>
      <c r="K11" s="61">
        <f t="shared" si="3"/>
        <v>15</v>
      </c>
      <c r="L11" s="60">
        <f>VLOOKUP($A11,'Return Data'!$B$7:$R$2292,17,0)</f>
        <v>25.287700000000001</v>
      </c>
      <c r="M11" s="61">
        <f t="shared" si="4"/>
        <v>19</v>
      </c>
      <c r="N11" s="60">
        <f>VLOOKUP($A11,'Return Data'!$B$7:$R$2292,14,0)</f>
        <v>19.0884</v>
      </c>
      <c r="O11" s="61">
        <f t="shared" si="5"/>
        <v>10</v>
      </c>
      <c r="P11" s="60">
        <f>VLOOKUP($A11,'Return Data'!$B$7:$R$2292,15,0)</f>
        <v>14.2639</v>
      </c>
      <c r="Q11" s="61">
        <f t="shared" si="7"/>
        <v>4</v>
      </c>
      <c r="R11" s="60">
        <f>VLOOKUP($A11,'Return Data'!$B$7:$R$2292,16,0)</f>
        <v>14.311299999999999</v>
      </c>
      <c r="S11" s="62">
        <f t="shared" si="6"/>
        <v>18</v>
      </c>
    </row>
    <row r="12" spans="1:20" x14ac:dyDescent="0.3">
      <c r="A12" s="94" t="s">
        <v>1742</v>
      </c>
      <c r="B12" s="59">
        <f>VLOOKUP($A12,'Return Data'!$B$7:$R$2292,3,0)</f>
        <v>44764</v>
      </c>
      <c r="C12" s="60">
        <f>VLOOKUP($A12,'Return Data'!$B$7:$R$2292,4,0)</f>
        <v>65.33</v>
      </c>
      <c r="D12" s="60">
        <f>VLOOKUP($A12,'Return Data'!$B$7:$R$2292,10,0)</f>
        <v>-2.6103000000000001</v>
      </c>
      <c r="E12" s="61">
        <f t="shared" si="0"/>
        <v>13</v>
      </c>
      <c r="F12" s="60">
        <f>VLOOKUP($A12,'Return Data'!$B$7:$R$2292,11,0)</f>
        <v>-8.9527999999999999</v>
      </c>
      <c r="G12" s="61">
        <f t="shared" si="1"/>
        <v>28</v>
      </c>
      <c r="H12" s="60">
        <f>VLOOKUP($A12,'Return Data'!$B$7:$R$2292,12,0)</f>
        <v>-10.821999999999999</v>
      </c>
      <c r="I12" s="61">
        <f t="shared" si="2"/>
        <v>28</v>
      </c>
      <c r="J12" s="60">
        <f>VLOOKUP($A12,'Return Data'!$B$7:$R$2292,13,0)</f>
        <v>-2.7204999999999999</v>
      </c>
      <c r="K12" s="61">
        <f t="shared" si="3"/>
        <v>30</v>
      </c>
      <c r="L12" s="60">
        <f>VLOOKUP($A12,'Return Data'!$B$7:$R$2292,17,0)</f>
        <v>24.595700000000001</v>
      </c>
      <c r="M12" s="61">
        <f t="shared" si="4"/>
        <v>22</v>
      </c>
      <c r="N12" s="60">
        <f>VLOOKUP($A12,'Return Data'!$B$7:$R$2292,14,0)</f>
        <v>18.174399999999999</v>
      </c>
      <c r="O12" s="61">
        <f t="shared" si="5"/>
        <v>13</v>
      </c>
      <c r="P12" s="60">
        <f>VLOOKUP($A12,'Return Data'!$B$7:$R$2292,15,0)</f>
        <v>12.491400000000001</v>
      </c>
      <c r="Q12" s="61">
        <f t="shared" si="7"/>
        <v>9</v>
      </c>
      <c r="R12" s="60">
        <f>VLOOKUP($A12,'Return Data'!$B$7:$R$2292,16,0)</f>
        <v>14.543100000000001</v>
      </c>
      <c r="S12" s="62">
        <f t="shared" si="6"/>
        <v>15</v>
      </c>
    </row>
    <row r="13" spans="1:20" x14ac:dyDescent="0.3">
      <c r="A13" s="94" t="s">
        <v>1665</v>
      </c>
      <c r="B13" s="59">
        <f>VLOOKUP($A13,'Return Data'!$B$7:$R$2292,3,0)</f>
        <v>44764</v>
      </c>
      <c r="C13" s="60">
        <f>VLOOKUP($A13,'Return Data'!$B$7:$R$2292,4,0)</f>
        <v>24.132999999999999</v>
      </c>
      <c r="D13" s="60">
        <f>VLOOKUP($A13,'Return Data'!$B$7:$R$2292,10,0)</f>
        <v>-1.5703</v>
      </c>
      <c r="E13" s="61">
        <f t="shared" si="0"/>
        <v>9</v>
      </c>
      <c r="F13" s="60">
        <f>VLOOKUP($A13,'Return Data'!$B$7:$R$2292,11,0)</f>
        <v>-5.0293000000000001</v>
      </c>
      <c r="G13" s="61">
        <f t="shared" si="1"/>
        <v>14</v>
      </c>
      <c r="H13" s="60">
        <f>VLOOKUP($A13,'Return Data'!$B$7:$R$2292,12,0)</f>
        <v>-4.9283000000000001</v>
      </c>
      <c r="I13" s="61">
        <f t="shared" si="2"/>
        <v>7</v>
      </c>
      <c r="J13" s="60">
        <f>VLOOKUP($A13,'Return Data'!$B$7:$R$2292,13,0)</f>
        <v>5.2050999999999998</v>
      </c>
      <c r="K13" s="61">
        <f t="shared" si="3"/>
        <v>11</v>
      </c>
      <c r="L13" s="60">
        <f>VLOOKUP($A13,'Return Data'!$B$7:$R$2292,17,0)</f>
        <v>28.5977</v>
      </c>
      <c r="M13" s="61">
        <f t="shared" si="4"/>
        <v>10</v>
      </c>
      <c r="N13" s="60">
        <f>VLOOKUP($A13,'Return Data'!$B$7:$R$2292,14,0)</f>
        <v>17.7745</v>
      </c>
      <c r="O13" s="61">
        <f t="shared" si="5"/>
        <v>14</v>
      </c>
      <c r="P13" s="60">
        <f>VLOOKUP($A13,'Return Data'!$B$7:$R$2292,15,0)</f>
        <v>13.303699999999999</v>
      </c>
      <c r="Q13" s="61">
        <f t="shared" si="7"/>
        <v>6</v>
      </c>
      <c r="R13" s="60">
        <f>VLOOKUP($A13,'Return Data'!$B$7:$R$2292,16,0)</f>
        <v>12.520099999999999</v>
      </c>
      <c r="S13" s="62">
        <f t="shared" si="6"/>
        <v>27</v>
      </c>
    </row>
    <row r="14" spans="1:20" x14ac:dyDescent="0.3">
      <c r="A14" s="58" t="s">
        <v>1672</v>
      </c>
      <c r="B14" s="59">
        <f>VLOOKUP($A14,'Return Data'!$B$7:$R$2292,3,0)</f>
        <v>44764</v>
      </c>
      <c r="C14" s="60">
        <f>VLOOKUP($A14,'Return Data'!$B$7:$R$2292,4,0)</f>
        <v>1009.3626</v>
      </c>
      <c r="D14" s="60">
        <f>VLOOKUP($A14,'Return Data'!$B$7:$R$2292,10,0)</f>
        <v>-1.8275999999999999</v>
      </c>
      <c r="E14" s="61">
        <f t="shared" si="0"/>
        <v>11</v>
      </c>
      <c r="F14" s="60">
        <f>VLOOKUP($A14,'Return Data'!$B$7:$R$2292,11,0)</f>
        <v>-4.5989000000000004</v>
      </c>
      <c r="G14" s="61">
        <f t="shared" si="1"/>
        <v>10</v>
      </c>
      <c r="H14" s="60">
        <f>VLOOKUP($A14,'Return Data'!$B$7:$R$2292,12,0)</f>
        <v>-5.8452999999999999</v>
      </c>
      <c r="I14" s="61">
        <f t="shared" si="2"/>
        <v>13</v>
      </c>
      <c r="J14" s="60">
        <f>VLOOKUP($A14,'Return Data'!$B$7:$R$2292,13,0)</f>
        <v>9.1608999999999998</v>
      </c>
      <c r="K14" s="61">
        <f t="shared" si="3"/>
        <v>5</v>
      </c>
      <c r="L14" s="60">
        <f>VLOOKUP($A14,'Return Data'!$B$7:$R$2292,17,0)</f>
        <v>32.584200000000003</v>
      </c>
      <c r="M14" s="61">
        <f t="shared" si="4"/>
        <v>5</v>
      </c>
      <c r="N14" s="60">
        <f>VLOOKUP($A14,'Return Data'!$B$7:$R$2292,14,0)</f>
        <v>18.706199999999999</v>
      </c>
      <c r="O14" s="61">
        <f t="shared" si="5"/>
        <v>12</v>
      </c>
      <c r="P14" s="60">
        <f>VLOOKUP($A14,'Return Data'!$B$7:$R$2292,15,0)</f>
        <v>11.638400000000001</v>
      </c>
      <c r="Q14" s="61">
        <f t="shared" si="7"/>
        <v>17</v>
      </c>
      <c r="R14" s="60">
        <f>VLOOKUP($A14,'Return Data'!$B$7:$R$2292,16,0)</f>
        <v>15.5425</v>
      </c>
      <c r="S14" s="62">
        <f t="shared" si="6"/>
        <v>11</v>
      </c>
    </row>
    <row r="15" spans="1:20" x14ac:dyDescent="0.3">
      <c r="A15" s="58" t="s">
        <v>1674</v>
      </c>
      <c r="B15" s="59">
        <f>VLOOKUP($A15,'Return Data'!$B$7:$R$2292,3,0)</f>
        <v>44764</v>
      </c>
      <c r="C15" s="60">
        <f>VLOOKUP($A15,'Return Data'!$B$7:$R$2292,4,0)</f>
        <v>1094.5150000000001</v>
      </c>
      <c r="D15" s="60">
        <f>VLOOKUP($A15,'Return Data'!$B$7:$R$2292,10,0)</f>
        <v>-1.5328999999999999</v>
      </c>
      <c r="E15" s="61">
        <f t="shared" si="0"/>
        <v>8</v>
      </c>
      <c r="F15" s="60">
        <f>VLOOKUP($A15,'Return Data'!$B$7:$R$2292,11,0)</f>
        <v>1.5185</v>
      </c>
      <c r="G15" s="61">
        <f t="shared" si="1"/>
        <v>1</v>
      </c>
      <c r="H15" s="60">
        <f>VLOOKUP($A15,'Return Data'!$B$7:$R$2292,12,0)</f>
        <v>0.6079</v>
      </c>
      <c r="I15" s="61">
        <f t="shared" si="2"/>
        <v>2</v>
      </c>
      <c r="J15" s="60">
        <f>VLOOKUP($A15,'Return Data'!$B$7:$R$2292,13,0)</f>
        <v>14.479100000000001</v>
      </c>
      <c r="K15" s="61">
        <f t="shared" si="3"/>
        <v>2</v>
      </c>
      <c r="L15" s="60">
        <f>VLOOKUP($A15,'Return Data'!$B$7:$R$2292,17,0)</f>
        <v>35.084000000000003</v>
      </c>
      <c r="M15" s="61">
        <f t="shared" si="4"/>
        <v>3</v>
      </c>
      <c r="N15" s="60">
        <f>VLOOKUP($A15,'Return Data'!$B$7:$R$2292,14,0)</f>
        <v>16.078099999999999</v>
      </c>
      <c r="O15" s="61">
        <f t="shared" si="5"/>
        <v>16</v>
      </c>
      <c r="P15" s="60">
        <f>VLOOKUP($A15,'Return Data'!$B$7:$R$2292,15,0)</f>
        <v>12.162599999999999</v>
      </c>
      <c r="Q15" s="61">
        <f t="shared" si="7"/>
        <v>12</v>
      </c>
      <c r="R15" s="60">
        <f>VLOOKUP($A15,'Return Data'!$B$7:$R$2292,16,0)</f>
        <v>14.760999999999999</v>
      </c>
      <c r="S15" s="62">
        <f t="shared" si="6"/>
        <v>14</v>
      </c>
    </row>
    <row r="16" spans="1:20" x14ac:dyDescent="0.3">
      <c r="A16" s="102" t="s">
        <v>1668</v>
      </c>
      <c r="B16" s="59">
        <f>VLOOKUP($A16,'Return Data'!$B$7:$R$2292,3,0)</f>
        <v>44764</v>
      </c>
      <c r="C16" s="60">
        <f>VLOOKUP($A16,'Return Data'!$B$7:$R$2292,4,0)</f>
        <v>132.7568</v>
      </c>
      <c r="D16" s="60">
        <f>VLOOKUP($A16,'Return Data'!$B$7:$R$2292,10,0)</f>
        <v>-5.5946999999999996</v>
      </c>
      <c r="E16" s="61">
        <f t="shared" si="0"/>
        <v>30</v>
      </c>
      <c r="F16" s="60">
        <f>VLOOKUP($A16,'Return Data'!$B$7:$R$2292,11,0)</f>
        <v>-10.379899999999999</v>
      </c>
      <c r="G16" s="61">
        <f t="shared" si="1"/>
        <v>30</v>
      </c>
      <c r="H16" s="60">
        <f>VLOOKUP($A16,'Return Data'!$B$7:$R$2292,12,0)</f>
        <v>-8.6038999999999994</v>
      </c>
      <c r="I16" s="61">
        <f t="shared" si="2"/>
        <v>25</v>
      </c>
      <c r="J16" s="60">
        <f>VLOOKUP($A16,'Return Data'!$B$7:$R$2292,13,0)</f>
        <v>2.3887</v>
      </c>
      <c r="K16" s="61">
        <f t="shared" si="3"/>
        <v>22</v>
      </c>
      <c r="L16" s="60">
        <f>VLOOKUP($A16,'Return Data'!$B$7:$R$2292,17,0)</f>
        <v>24.992000000000001</v>
      </c>
      <c r="M16" s="61">
        <f t="shared" si="4"/>
        <v>20</v>
      </c>
      <c r="N16" s="60">
        <f>VLOOKUP($A16,'Return Data'!$B$7:$R$2292,14,0)</f>
        <v>15.712300000000001</v>
      </c>
      <c r="O16" s="61">
        <f t="shared" si="5"/>
        <v>21</v>
      </c>
      <c r="P16" s="60">
        <f>VLOOKUP($A16,'Return Data'!$B$7:$R$2292,15,0)</f>
        <v>9.0094999999999992</v>
      </c>
      <c r="Q16" s="61">
        <f t="shared" si="7"/>
        <v>21</v>
      </c>
      <c r="R16" s="60">
        <f>VLOOKUP($A16,'Return Data'!$B$7:$R$2292,16,0)</f>
        <v>13.898400000000001</v>
      </c>
      <c r="S16" s="62">
        <f t="shared" si="6"/>
        <v>19</v>
      </c>
    </row>
    <row r="17" spans="1:19" x14ac:dyDescent="0.3">
      <c r="A17" s="103" t="s">
        <v>1193</v>
      </c>
      <c r="B17" s="59">
        <f>VLOOKUP($A17,'Return Data'!$B$7:$R$2292,3,0)</f>
        <v>44764</v>
      </c>
      <c r="C17" s="60">
        <f>VLOOKUP($A17,'Return Data'!$B$7:$R$2292,4,0)</f>
        <v>473.35</v>
      </c>
      <c r="D17" s="60">
        <f>VLOOKUP($A17,'Return Data'!$B$7:$R$2292,10,0)</f>
        <v>-0.79020000000000001</v>
      </c>
      <c r="E17" s="61">
        <f t="shared" si="0"/>
        <v>7</v>
      </c>
      <c r="F17" s="60">
        <f>VLOOKUP($A17,'Return Data'!$B$7:$R$2292,11,0)</f>
        <v>-2.9264999999999999</v>
      </c>
      <c r="G17" s="61">
        <f t="shared" si="1"/>
        <v>4</v>
      </c>
      <c r="H17" s="60">
        <f>VLOOKUP($A17,'Return Data'!$B$7:$R$2292,12,0)</f>
        <v>-3.7926000000000002</v>
      </c>
      <c r="I17" s="61">
        <f t="shared" si="2"/>
        <v>6</v>
      </c>
      <c r="J17" s="60">
        <f>VLOOKUP($A17,'Return Data'!$B$7:$R$2292,13,0)</f>
        <v>5.0511999999999997</v>
      </c>
      <c r="K17" s="61">
        <f t="shared" si="3"/>
        <v>12</v>
      </c>
      <c r="L17" s="60">
        <f>VLOOKUP($A17,'Return Data'!$B$7:$R$2292,17,0)</f>
        <v>30.6356</v>
      </c>
      <c r="M17" s="61">
        <f t="shared" si="4"/>
        <v>8</v>
      </c>
      <c r="N17" s="60">
        <f>VLOOKUP($A17,'Return Data'!$B$7:$R$2292,14,0)</f>
        <v>15.8718</v>
      </c>
      <c r="O17" s="61">
        <f t="shared" si="5"/>
        <v>19</v>
      </c>
      <c r="P17" s="60">
        <f>VLOOKUP($A17,'Return Data'!$B$7:$R$2292,15,0)</f>
        <v>11.7257</v>
      </c>
      <c r="Q17" s="61">
        <f t="shared" si="7"/>
        <v>15</v>
      </c>
      <c r="R17" s="60">
        <f>VLOOKUP($A17,'Return Data'!$B$7:$R$2292,16,0)</f>
        <v>15.1563</v>
      </c>
      <c r="S17" s="62">
        <f t="shared" si="6"/>
        <v>12</v>
      </c>
    </row>
    <row r="18" spans="1:19" x14ac:dyDescent="0.3">
      <c r="A18" s="58" t="s">
        <v>1676</v>
      </c>
      <c r="B18" s="59">
        <f>VLOOKUP($A18,'Return Data'!$B$7:$R$2292,3,0)</f>
        <v>44764</v>
      </c>
      <c r="C18" s="60">
        <f>VLOOKUP($A18,'Return Data'!$B$7:$R$2292,4,0)</f>
        <v>36.71</v>
      </c>
      <c r="D18" s="60">
        <f>VLOOKUP($A18,'Return Data'!$B$7:$R$2292,10,0)</f>
        <v>-2.7292000000000001</v>
      </c>
      <c r="E18" s="61">
        <f t="shared" si="0"/>
        <v>18</v>
      </c>
      <c r="F18" s="60">
        <f>VLOOKUP($A18,'Return Data'!$B$7:$R$2292,11,0)</f>
        <v>-6.7564000000000002</v>
      </c>
      <c r="G18" s="61">
        <f t="shared" si="1"/>
        <v>18</v>
      </c>
      <c r="H18" s="60">
        <f>VLOOKUP($A18,'Return Data'!$B$7:$R$2292,12,0)</f>
        <v>-5.5570000000000004</v>
      </c>
      <c r="I18" s="61">
        <f t="shared" si="2"/>
        <v>11</v>
      </c>
      <c r="J18" s="60">
        <f>VLOOKUP($A18,'Return Data'!$B$7:$R$2292,13,0)</f>
        <v>8.6095000000000006</v>
      </c>
      <c r="K18" s="61">
        <f t="shared" si="3"/>
        <v>6</v>
      </c>
      <c r="L18" s="60">
        <f>VLOOKUP($A18,'Return Data'!$B$7:$R$2292,17,0)</f>
        <v>28.3614</v>
      </c>
      <c r="M18" s="61">
        <f t="shared" si="4"/>
        <v>12</v>
      </c>
      <c r="N18" s="60">
        <f>VLOOKUP($A18,'Return Data'!$B$7:$R$2292,14,0)</f>
        <v>19.819099999999999</v>
      </c>
      <c r="O18" s="61">
        <f t="shared" si="5"/>
        <v>8</v>
      </c>
      <c r="P18" s="60">
        <f>VLOOKUP($A18,'Return Data'!$B$7:$R$2292,15,0)</f>
        <v>12.420999999999999</v>
      </c>
      <c r="Q18" s="61">
        <f t="shared" si="7"/>
        <v>10</v>
      </c>
      <c r="R18" s="60">
        <f>VLOOKUP($A18,'Return Data'!$B$7:$R$2292,16,0)</f>
        <v>16.911100000000001</v>
      </c>
      <c r="S18" s="62">
        <f t="shared" si="6"/>
        <v>4</v>
      </c>
    </row>
    <row r="19" spans="1:19" x14ac:dyDescent="0.3">
      <c r="A19" s="58" t="s">
        <v>1696</v>
      </c>
      <c r="B19" s="59">
        <f>VLOOKUP($A19,'Return Data'!$B$7:$R$2292,3,0)</f>
        <v>44764</v>
      </c>
      <c r="C19" s="60">
        <f>VLOOKUP($A19,'Return Data'!$B$7:$R$2292,4,0)</f>
        <v>139.05000000000001</v>
      </c>
      <c r="D19" s="60">
        <f>VLOOKUP($A19,'Return Data'!$B$7:$R$2292,10,0)</f>
        <v>-1.7244999999999999</v>
      </c>
      <c r="E19" s="61">
        <f t="shared" si="0"/>
        <v>10</v>
      </c>
      <c r="F19" s="60">
        <f>VLOOKUP($A19,'Return Data'!$B$7:$R$2292,11,0)</f>
        <v>-7.0894000000000004</v>
      </c>
      <c r="G19" s="61">
        <f t="shared" si="1"/>
        <v>21</v>
      </c>
      <c r="H19" s="60">
        <f>VLOOKUP($A19,'Return Data'!$B$7:$R$2292,12,0)</f>
        <v>-5.3051000000000004</v>
      </c>
      <c r="I19" s="61">
        <f t="shared" si="2"/>
        <v>10</v>
      </c>
      <c r="J19" s="60">
        <f>VLOOKUP($A19,'Return Data'!$B$7:$R$2292,13,0)</f>
        <v>4.7378999999999998</v>
      </c>
      <c r="K19" s="61">
        <f t="shared" si="3"/>
        <v>13</v>
      </c>
      <c r="L19" s="60">
        <f>VLOOKUP($A19,'Return Data'!$B$7:$R$2292,17,0)</f>
        <v>24.847200000000001</v>
      </c>
      <c r="M19" s="61">
        <f t="shared" si="4"/>
        <v>21</v>
      </c>
      <c r="N19" s="60">
        <f>VLOOKUP($A19,'Return Data'!$B$7:$R$2292,14,0)</f>
        <v>14.5809</v>
      </c>
      <c r="O19" s="61">
        <f t="shared" si="5"/>
        <v>24</v>
      </c>
      <c r="P19" s="60">
        <f>VLOOKUP($A19,'Return Data'!$B$7:$R$2292,15,0)</f>
        <v>8.7428000000000008</v>
      </c>
      <c r="Q19" s="61">
        <f t="shared" si="7"/>
        <v>22</v>
      </c>
      <c r="R19" s="60">
        <f>VLOOKUP($A19,'Return Data'!$B$7:$R$2292,16,0)</f>
        <v>13.791600000000001</v>
      </c>
      <c r="S19" s="62">
        <f t="shared" si="6"/>
        <v>21</v>
      </c>
    </row>
    <row r="20" spans="1:19" x14ac:dyDescent="0.3">
      <c r="A20" s="58" t="s">
        <v>1196</v>
      </c>
      <c r="B20" s="59">
        <f>VLOOKUP($A20,'Return Data'!$B$7:$R$2292,3,0)</f>
        <v>44764</v>
      </c>
      <c r="C20" s="60">
        <f>VLOOKUP($A20,'Return Data'!$B$7:$R$2292,4,0)</f>
        <v>84.65</v>
      </c>
      <c r="D20" s="60">
        <f>VLOOKUP($A20,'Return Data'!$B$7:$R$2292,10,0)</f>
        <v>-2.8239999999999998</v>
      </c>
      <c r="E20" s="61">
        <f t="shared" si="0"/>
        <v>20</v>
      </c>
      <c r="F20" s="60">
        <f>VLOOKUP($A20,'Return Data'!$B$7:$R$2292,11,0)</f>
        <v>-8.0691000000000006</v>
      </c>
      <c r="G20" s="61">
        <f t="shared" si="1"/>
        <v>25</v>
      </c>
      <c r="H20" s="60">
        <f>VLOOKUP($A20,'Return Data'!$B$7:$R$2292,12,0)</f>
        <v>-7.5772000000000004</v>
      </c>
      <c r="I20" s="61">
        <f t="shared" si="2"/>
        <v>21</v>
      </c>
      <c r="J20" s="60">
        <f>VLOOKUP($A20,'Return Data'!$B$7:$R$2292,13,0)</f>
        <v>-1.5125</v>
      </c>
      <c r="K20" s="61">
        <f t="shared" si="3"/>
        <v>28</v>
      </c>
      <c r="L20" s="60">
        <f>VLOOKUP($A20,'Return Data'!$B$7:$R$2292,17,0)</f>
        <v>29.778300000000002</v>
      </c>
      <c r="M20" s="61">
        <f t="shared" si="4"/>
        <v>9</v>
      </c>
      <c r="N20" s="60">
        <f>VLOOKUP($A20,'Return Data'!$B$7:$R$2292,14,0)</f>
        <v>20.026800000000001</v>
      </c>
      <c r="O20" s="61">
        <f t="shared" si="5"/>
        <v>7</v>
      </c>
      <c r="P20" s="60">
        <f>VLOOKUP($A20,'Return Data'!$B$7:$R$2292,15,0)</f>
        <v>11.7651</v>
      </c>
      <c r="Q20" s="61">
        <f t="shared" si="7"/>
        <v>14</v>
      </c>
      <c r="R20" s="60">
        <f>VLOOKUP($A20,'Return Data'!$B$7:$R$2292,16,0)</f>
        <v>17.718800000000002</v>
      </c>
      <c r="S20" s="62">
        <f t="shared" si="6"/>
        <v>3</v>
      </c>
    </row>
    <row r="21" spans="1:19" x14ac:dyDescent="0.3">
      <c r="A21" s="58" t="s">
        <v>1197</v>
      </c>
      <c r="B21" s="59">
        <f>VLOOKUP($A21,'Return Data'!$B$7:$R$2292,3,0)</f>
        <v>44764</v>
      </c>
      <c r="C21" s="60">
        <f>VLOOKUP($A21,'Return Data'!$B$7:$R$2292,4,0)</f>
        <v>13.8215</v>
      </c>
      <c r="D21" s="60">
        <f>VLOOKUP($A21,'Return Data'!$B$7:$R$2292,10,0)</f>
        <v>-0.64839999999999998</v>
      </c>
      <c r="E21" s="61">
        <f t="shared" si="0"/>
        <v>6</v>
      </c>
      <c r="F21" s="60">
        <f>VLOOKUP($A21,'Return Data'!$B$7:$R$2292,11,0)</f>
        <v>-4.9343000000000004</v>
      </c>
      <c r="G21" s="61">
        <f t="shared" si="1"/>
        <v>13</v>
      </c>
      <c r="H21" s="60">
        <f>VLOOKUP($A21,'Return Data'!$B$7:$R$2292,12,0)</f>
        <v>-11.686</v>
      </c>
      <c r="I21" s="61">
        <f t="shared" si="2"/>
        <v>29</v>
      </c>
      <c r="J21" s="60">
        <f>VLOOKUP($A21,'Return Data'!$B$7:$R$2292,13,0)</f>
        <v>-8.1036000000000001</v>
      </c>
      <c r="K21" s="61">
        <f t="shared" si="3"/>
        <v>32</v>
      </c>
      <c r="L21" s="60">
        <f>VLOOKUP($A21,'Return Data'!$B$7:$R$2292,17,0)</f>
        <v>19.2898</v>
      </c>
      <c r="M21" s="61">
        <f t="shared" si="4"/>
        <v>29</v>
      </c>
      <c r="N21" s="60"/>
      <c r="O21" s="61"/>
      <c r="P21" s="60"/>
      <c r="Q21" s="61"/>
      <c r="R21" s="60">
        <f>VLOOKUP($A21,'Return Data'!$B$7:$R$2292,16,0)</f>
        <v>10.6813</v>
      </c>
      <c r="S21" s="62">
        <f t="shared" si="6"/>
        <v>29</v>
      </c>
    </row>
    <row r="22" spans="1:19" x14ac:dyDescent="0.3">
      <c r="A22" s="58" t="s">
        <v>1677</v>
      </c>
      <c r="B22" s="59">
        <f>VLOOKUP($A22,'Return Data'!$B$7:$R$2292,3,0)</f>
        <v>44764</v>
      </c>
      <c r="C22" s="60">
        <f>VLOOKUP($A22,'Return Data'!$B$7:$R$2292,4,0)</f>
        <v>55.892899999999997</v>
      </c>
      <c r="D22" s="60">
        <f>VLOOKUP($A22,'Return Data'!$B$7:$R$2292,10,0)</f>
        <v>0.97609999999999997</v>
      </c>
      <c r="E22" s="61">
        <f t="shared" si="0"/>
        <v>1</v>
      </c>
      <c r="F22" s="60">
        <f>VLOOKUP($A22,'Return Data'!$B$7:$R$2292,11,0)</f>
        <v>-3.0697000000000001</v>
      </c>
      <c r="G22" s="61">
        <f t="shared" si="1"/>
        <v>5</v>
      </c>
      <c r="H22" s="60">
        <f>VLOOKUP($A22,'Return Data'!$B$7:$R$2292,12,0)</f>
        <v>-2.3050999999999999</v>
      </c>
      <c r="I22" s="61">
        <f t="shared" si="2"/>
        <v>5</v>
      </c>
      <c r="J22" s="60">
        <f>VLOOKUP($A22,'Return Data'!$B$7:$R$2292,13,0)</f>
        <v>11.9246</v>
      </c>
      <c r="K22" s="61">
        <f t="shared" si="3"/>
        <v>3</v>
      </c>
      <c r="L22" s="60">
        <f>VLOOKUP($A22,'Return Data'!$B$7:$R$2292,17,0)</f>
        <v>28.594000000000001</v>
      </c>
      <c r="M22" s="61">
        <f t="shared" si="4"/>
        <v>11</v>
      </c>
      <c r="N22" s="60">
        <f>VLOOKUP($A22,'Return Data'!$B$7:$R$2292,14,0)</f>
        <v>18.741800000000001</v>
      </c>
      <c r="O22" s="61">
        <f t="shared" ref="O22:O34" si="8">RANK(N22,N$8:N$39,0)</f>
        <v>11</v>
      </c>
      <c r="P22" s="60">
        <f>VLOOKUP($A22,'Return Data'!$B$7:$R$2292,15,0)</f>
        <v>12.3423</v>
      </c>
      <c r="Q22" s="61">
        <f>RANK(P22,P$8:P$39,0)</f>
        <v>11</v>
      </c>
      <c r="R22" s="60">
        <f>VLOOKUP($A22,'Return Data'!$B$7:$R$2292,16,0)</f>
        <v>15.8165</v>
      </c>
      <c r="S22" s="62">
        <f t="shared" si="6"/>
        <v>10</v>
      </c>
    </row>
    <row r="23" spans="1:19" x14ac:dyDescent="0.3">
      <c r="A23" s="58" t="s">
        <v>1685</v>
      </c>
      <c r="B23" s="59">
        <f>VLOOKUP($A23,'Return Data'!$B$7:$R$2292,3,0)</f>
        <v>44764</v>
      </c>
      <c r="C23" s="60">
        <f>VLOOKUP($A23,'Return Data'!$B$7:$R$2292,4,0)</f>
        <v>55.433999999999997</v>
      </c>
      <c r="D23" s="60">
        <f>VLOOKUP($A23,'Return Data'!$B$7:$R$2292,10,0)</f>
        <v>-2.1602999999999999</v>
      </c>
      <c r="E23" s="61">
        <f t="shared" si="0"/>
        <v>12</v>
      </c>
      <c r="F23" s="60">
        <f>VLOOKUP($A23,'Return Data'!$B$7:$R$2292,11,0)</f>
        <v>-4.7770999999999999</v>
      </c>
      <c r="G23" s="61">
        <f t="shared" si="1"/>
        <v>11</v>
      </c>
      <c r="H23" s="60">
        <f>VLOOKUP($A23,'Return Data'!$B$7:$R$2292,12,0)</f>
        <v>-5.1566999999999998</v>
      </c>
      <c r="I23" s="61">
        <f t="shared" si="2"/>
        <v>8</v>
      </c>
      <c r="J23" s="60">
        <f>VLOOKUP($A23,'Return Data'!$B$7:$R$2292,13,0)</f>
        <v>3.4834000000000001</v>
      </c>
      <c r="K23" s="61">
        <f t="shared" si="3"/>
        <v>20</v>
      </c>
      <c r="L23" s="60">
        <f>VLOOKUP($A23,'Return Data'!$B$7:$R$2292,17,0)</f>
        <v>22.680499999999999</v>
      </c>
      <c r="M23" s="61">
        <f t="shared" si="4"/>
        <v>23</v>
      </c>
      <c r="N23" s="60">
        <f>VLOOKUP($A23,'Return Data'!$B$7:$R$2292,14,0)</f>
        <v>14.3996</v>
      </c>
      <c r="O23" s="61">
        <f t="shared" si="8"/>
        <v>25</v>
      </c>
      <c r="P23" s="60">
        <f>VLOOKUP($A23,'Return Data'!$B$7:$R$2292,15,0)</f>
        <v>11.1195</v>
      </c>
      <c r="Q23" s="61">
        <f>RANK(P23,P$8:P$39,0)</f>
        <v>18</v>
      </c>
      <c r="R23" s="60">
        <f>VLOOKUP($A23,'Return Data'!$B$7:$R$2292,16,0)</f>
        <v>16.0319</v>
      </c>
      <c r="S23" s="62">
        <f t="shared" si="6"/>
        <v>7</v>
      </c>
    </row>
    <row r="24" spans="1:19" x14ac:dyDescent="0.3">
      <c r="A24" s="58" t="s">
        <v>1698</v>
      </c>
      <c r="B24" s="59">
        <f>VLOOKUP($A24,'Return Data'!$B$7:$R$2292,3,0)</f>
        <v>44764</v>
      </c>
      <c r="C24" s="60">
        <f>VLOOKUP($A24,'Return Data'!$B$7:$R$2292,4,0)</f>
        <v>122.498</v>
      </c>
      <c r="D24" s="60">
        <f>VLOOKUP($A24,'Return Data'!$B$7:$R$2292,10,0)</f>
        <v>-2.6635</v>
      </c>
      <c r="E24" s="61">
        <f t="shared" si="0"/>
        <v>16</v>
      </c>
      <c r="F24" s="60">
        <f>VLOOKUP($A24,'Return Data'!$B$7:$R$2292,11,0)</f>
        <v>-4.4208999999999996</v>
      </c>
      <c r="G24" s="61">
        <f t="shared" si="1"/>
        <v>9</v>
      </c>
      <c r="H24" s="60">
        <f>VLOOKUP($A24,'Return Data'!$B$7:$R$2292,12,0)</f>
        <v>-6.2869000000000002</v>
      </c>
      <c r="I24" s="61">
        <f t="shared" si="2"/>
        <v>14</v>
      </c>
      <c r="J24" s="60">
        <f>VLOOKUP($A24,'Return Data'!$B$7:$R$2292,13,0)</f>
        <v>4.0526</v>
      </c>
      <c r="K24" s="61">
        <f t="shared" si="3"/>
        <v>16</v>
      </c>
      <c r="L24" s="60">
        <f>VLOOKUP($A24,'Return Data'!$B$7:$R$2292,17,0)</f>
        <v>22.536999999999999</v>
      </c>
      <c r="M24" s="61">
        <f t="shared" si="4"/>
        <v>24</v>
      </c>
      <c r="N24" s="60">
        <f>VLOOKUP($A24,'Return Data'!$B$7:$R$2292,14,0)</f>
        <v>13.806800000000001</v>
      </c>
      <c r="O24" s="61">
        <f t="shared" si="8"/>
        <v>26</v>
      </c>
      <c r="P24" s="60">
        <f>VLOOKUP($A24,'Return Data'!$B$7:$R$2292,15,0)</f>
        <v>9.1651000000000007</v>
      </c>
      <c r="Q24" s="61">
        <f>RANK(P24,P$8:P$39,0)</f>
        <v>20</v>
      </c>
      <c r="R24" s="60">
        <f>VLOOKUP($A24,'Return Data'!$B$7:$R$2292,16,0)</f>
        <v>13.0153</v>
      </c>
      <c r="S24" s="62">
        <f t="shared" si="6"/>
        <v>25</v>
      </c>
    </row>
    <row r="25" spans="1:19" x14ac:dyDescent="0.3">
      <c r="A25" s="58" t="s">
        <v>1700</v>
      </c>
      <c r="B25" s="59">
        <f>VLOOKUP($A25,'Return Data'!$B$7:$R$2292,3,0)</f>
        <v>44764</v>
      </c>
      <c r="C25" s="60">
        <f>VLOOKUP($A25,'Return Data'!$B$7:$R$2292,4,0)</f>
        <v>67.901399999999995</v>
      </c>
      <c r="D25" s="60">
        <f>VLOOKUP($A25,'Return Data'!$B$7:$R$2292,10,0)</f>
        <v>-0.60699999999999998</v>
      </c>
      <c r="E25" s="61">
        <f t="shared" si="0"/>
        <v>5</v>
      </c>
      <c r="F25" s="60">
        <f>VLOOKUP($A25,'Return Data'!$B$7:$R$2292,11,0)</f>
        <v>-6.8771000000000004</v>
      </c>
      <c r="G25" s="61">
        <f t="shared" si="1"/>
        <v>19</v>
      </c>
      <c r="H25" s="60">
        <f>VLOOKUP($A25,'Return Data'!$B$7:$R$2292,12,0)</f>
        <v>-6.6063000000000001</v>
      </c>
      <c r="I25" s="61">
        <f t="shared" si="2"/>
        <v>17</v>
      </c>
      <c r="J25" s="60">
        <f>VLOOKUP($A25,'Return Data'!$B$7:$R$2292,13,0)</f>
        <v>2.2942999999999998</v>
      </c>
      <c r="K25" s="61">
        <f t="shared" si="3"/>
        <v>23</v>
      </c>
      <c r="L25" s="60">
        <f>VLOOKUP($A25,'Return Data'!$B$7:$R$2292,17,0)</f>
        <v>18.209199999999999</v>
      </c>
      <c r="M25" s="61">
        <f t="shared" si="4"/>
        <v>30</v>
      </c>
      <c r="N25" s="60">
        <f>VLOOKUP($A25,'Return Data'!$B$7:$R$2292,14,0)</f>
        <v>12.306699999999999</v>
      </c>
      <c r="O25" s="61">
        <f t="shared" si="8"/>
        <v>28</v>
      </c>
      <c r="P25" s="60">
        <f>VLOOKUP($A25,'Return Data'!$B$7:$R$2292,15,0)</f>
        <v>8.7401</v>
      </c>
      <c r="Q25" s="61">
        <f>RANK(P25,P$8:P$39,0)</f>
        <v>23</v>
      </c>
      <c r="R25" s="60">
        <f>VLOOKUP($A25,'Return Data'!$B$7:$R$2292,16,0)</f>
        <v>9.9282000000000004</v>
      </c>
      <c r="S25" s="62">
        <f t="shared" si="6"/>
        <v>30</v>
      </c>
    </row>
    <row r="26" spans="1:19" x14ac:dyDescent="0.3">
      <c r="A26" s="58" t="s">
        <v>1199</v>
      </c>
      <c r="B26" s="59">
        <f>VLOOKUP($A26,'Return Data'!$B$7:$R$2292,3,0)</f>
        <v>44764</v>
      </c>
      <c r="C26" s="60">
        <f>VLOOKUP($A26,'Return Data'!$B$7:$R$2292,4,0)</f>
        <v>21.5001</v>
      </c>
      <c r="D26" s="60">
        <f>VLOOKUP($A26,'Return Data'!$B$7:$R$2292,10,0)</f>
        <v>-7.2012</v>
      </c>
      <c r="E26" s="61">
        <f t="shared" si="0"/>
        <v>32</v>
      </c>
      <c r="F26" s="60">
        <f>VLOOKUP($A26,'Return Data'!$B$7:$R$2292,11,0)</f>
        <v>-6.5814000000000004</v>
      </c>
      <c r="G26" s="61">
        <f t="shared" si="1"/>
        <v>17</v>
      </c>
      <c r="H26" s="60">
        <f>VLOOKUP($A26,'Return Data'!$B$7:$R$2292,12,0)</f>
        <v>-6.5838999999999999</v>
      </c>
      <c r="I26" s="61">
        <f t="shared" si="2"/>
        <v>16</v>
      </c>
      <c r="J26" s="60">
        <f>VLOOKUP($A26,'Return Data'!$B$7:$R$2292,13,0)</f>
        <v>6.5437000000000003</v>
      </c>
      <c r="K26" s="61">
        <f t="shared" si="3"/>
        <v>10</v>
      </c>
      <c r="L26" s="60">
        <f>VLOOKUP($A26,'Return Data'!$B$7:$R$2292,17,0)</f>
        <v>34.492699999999999</v>
      </c>
      <c r="M26" s="61">
        <f t="shared" si="4"/>
        <v>4</v>
      </c>
      <c r="N26" s="60">
        <f>VLOOKUP($A26,'Return Data'!$B$7:$R$2292,14,0)</f>
        <v>24.467300000000002</v>
      </c>
      <c r="O26" s="61">
        <f t="shared" si="8"/>
        <v>4</v>
      </c>
      <c r="P26" s="60"/>
      <c r="Q26" s="61"/>
      <c r="R26" s="60">
        <f>VLOOKUP($A26,'Return Data'!$B$7:$R$2292,16,0)</f>
        <v>15.859299999999999</v>
      </c>
      <c r="S26" s="62">
        <f t="shared" si="6"/>
        <v>9</v>
      </c>
    </row>
    <row r="27" spans="1:19" x14ac:dyDescent="0.3">
      <c r="A27" s="58" t="s">
        <v>1694</v>
      </c>
      <c r="B27" s="59">
        <f>VLOOKUP($A27,'Return Data'!$B$7:$R$2292,3,0)</f>
        <v>44764</v>
      </c>
      <c r="C27" s="60">
        <f>VLOOKUP($A27,'Return Data'!$B$7:$R$2292,4,0)</f>
        <v>33.950099999999999</v>
      </c>
      <c r="D27" s="60">
        <f>VLOOKUP($A27,'Return Data'!$B$7:$R$2292,10,0)</f>
        <v>-2.9058999999999999</v>
      </c>
      <c r="E27" s="61">
        <f t="shared" si="0"/>
        <v>21</v>
      </c>
      <c r="F27" s="60">
        <f>VLOOKUP($A27,'Return Data'!$B$7:$R$2292,11,0)</f>
        <v>-8.7878000000000007</v>
      </c>
      <c r="G27" s="61">
        <f t="shared" si="1"/>
        <v>27</v>
      </c>
      <c r="H27" s="60">
        <f>VLOOKUP($A27,'Return Data'!$B$7:$R$2292,12,0)</f>
        <v>-12.3916</v>
      </c>
      <c r="I27" s="61">
        <f t="shared" si="2"/>
        <v>30</v>
      </c>
      <c r="J27" s="60">
        <f>VLOOKUP($A27,'Return Data'!$B$7:$R$2292,13,0)</f>
        <v>-6.3528000000000002</v>
      </c>
      <c r="K27" s="61">
        <f t="shared" si="3"/>
        <v>31</v>
      </c>
      <c r="L27" s="60">
        <f>VLOOKUP($A27,'Return Data'!$B$7:$R$2292,17,0)</f>
        <v>13.336</v>
      </c>
      <c r="M27" s="61">
        <f t="shared" si="4"/>
        <v>31</v>
      </c>
      <c r="N27" s="60">
        <f>VLOOKUP($A27,'Return Data'!$B$7:$R$2292,14,0)</f>
        <v>8.8167000000000009</v>
      </c>
      <c r="O27" s="61">
        <f t="shared" si="8"/>
        <v>30</v>
      </c>
      <c r="P27" s="60">
        <f>VLOOKUP($A27,'Return Data'!$B$7:$R$2292,15,0)</f>
        <v>5.8605</v>
      </c>
      <c r="Q27" s="61">
        <f>RANK(P27,P$8:P$39,0)</f>
        <v>24</v>
      </c>
      <c r="R27" s="60">
        <f>VLOOKUP($A27,'Return Data'!$B$7:$R$2292,16,0)</f>
        <v>15.9939</v>
      </c>
      <c r="S27" s="62">
        <f t="shared" si="6"/>
        <v>8</v>
      </c>
    </row>
    <row r="28" spans="1:19" x14ac:dyDescent="0.3">
      <c r="A28" s="58" t="s">
        <v>1871</v>
      </c>
      <c r="B28" s="59">
        <f>VLOOKUP($A28,'Return Data'!$B$7:$R$2292,3,0)</f>
        <v>44764</v>
      </c>
      <c r="C28" s="60">
        <f>VLOOKUP($A28,'Return Data'!$B$7:$R$2292,4,0)</f>
        <v>16.4526</v>
      </c>
      <c r="D28" s="60">
        <f>VLOOKUP($A28,'Return Data'!$B$7:$R$2292,10,0)</f>
        <v>-2.6554000000000002</v>
      </c>
      <c r="E28" s="61">
        <f t="shared" si="0"/>
        <v>14</v>
      </c>
      <c r="F28" s="60">
        <f>VLOOKUP($A28,'Return Data'!$B$7:$R$2292,11,0)</f>
        <v>-4.9185999999999996</v>
      </c>
      <c r="G28" s="61">
        <f t="shared" si="1"/>
        <v>12</v>
      </c>
      <c r="H28" s="60">
        <f>VLOOKUP($A28,'Return Data'!$B$7:$R$2292,12,0)</f>
        <v>-6.3368000000000002</v>
      </c>
      <c r="I28" s="61">
        <f t="shared" si="2"/>
        <v>15</v>
      </c>
      <c r="J28" s="60">
        <f>VLOOKUP($A28,'Return Data'!$B$7:$R$2292,13,0)</f>
        <v>6.9358000000000004</v>
      </c>
      <c r="K28" s="61">
        <f t="shared" si="3"/>
        <v>8</v>
      </c>
      <c r="L28" s="60">
        <f>VLOOKUP($A28,'Return Data'!$B$7:$R$2292,17,0)</f>
        <v>26.357099999999999</v>
      </c>
      <c r="M28" s="61">
        <f t="shared" si="4"/>
        <v>17</v>
      </c>
      <c r="N28" s="60">
        <f>VLOOKUP($A28,'Return Data'!$B$7:$R$2292,14,0)</f>
        <v>16.0106</v>
      </c>
      <c r="O28" s="61">
        <f t="shared" si="8"/>
        <v>18</v>
      </c>
      <c r="P28" s="60"/>
      <c r="Q28" s="61"/>
      <c r="R28" s="60">
        <f>VLOOKUP($A28,'Return Data'!$B$7:$R$2292,16,0)</f>
        <v>13.121499999999999</v>
      </c>
      <c r="S28" s="62">
        <f t="shared" si="6"/>
        <v>23</v>
      </c>
    </row>
    <row r="29" spans="1:19" x14ac:dyDescent="0.3">
      <c r="A29" s="58" t="s">
        <v>1202</v>
      </c>
      <c r="B29" s="59">
        <f>VLOOKUP($A29,'Return Data'!$B$7:$R$2292,3,0)</f>
        <v>44764</v>
      </c>
      <c r="C29" s="60">
        <f>VLOOKUP($A29,'Return Data'!$B$7:$R$2292,4,0)</f>
        <v>161.28980000000001</v>
      </c>
      <c r="D29" s="60">
        <f>VLOOKUP($A29,'Return Data'!$B$7:$R$2292,10,0)</f>
        <v>-9.1000000000000004E-3</v>
      </c>
      <c r="E29" s="61">
        <f t="shared" si="0"/>
        <v>4</v>
      </c>
      <c r="F29" s="60">
        <f>VLOOKUP($A29,'Return Data'!$B$7:$R$2292,11,0)</f>
        <v>0.99860000000000004</v>
      </c>
      <c r="G29" s="61">
        <f t="shared" si="1"/>
        <v>2</v>
      </c>
      <c r="H29" s="60">
        <f>VLOOKUP($A29,'Return Data'!$B$7:$R$2292,12,0)</f>
        <v>2.1816</v>
      </c>
      <c r="I29" s="61">
        <f t="shared" si="2"/>
        <v>1</v>
      </c>
      <c r="J29" s="60">
        <f>VLOOKUP($A29,'Return Data'!$B$7:$R$2292,13,0)</f>
        <v>18.555499999999999</v>
      </c>
      <c r="K29" s="61">
        <f t="shared" si="3"/>
        <v>1</v>
      </c>
      <c r="L29" s="60">
        <f>VLOOKUP($A29,'Return Data'!$B$7:$R$2292,17,0)</f>
        <v>40.956099999999999</v>
      </c>
      <c r="M29" s="61">
        <f t="shared" si="4"/>
        <v>2</v>
      </c>
      <c r="N29" s="60">
        <f>VLOOKUP($A29,'Return Data'!$B$7:$R$2292,14,0)</f>
        <v>17.266300000000001</v>
      </c>
      <c r="O29" s="61">
        <f t="shared" si="8"/>
        <v>15</v>
      </c>
      <c r="P29" s="60">
        <f>VLOOKUP($A29,'Return Data'!$B$7:$R$2292,15,0)</f>
        <v>12.556699999999999</v>
      </c>
      <c r="Q29" s="61">
        <f>RANK(P29,P$8:P$39,0)</f>
        <v>8</v>
      </c>
      <c r="R29" s="60">
        <f>VLOOKUP($A29,'Return Data'!$B$7:$R$2292,16,0)</f>
        <v>14.3713</v>
      </c>
      <c r="S29" s="62">
        <f t="shared" si="6"/>
        <v>17</v>
      </c>
    </row>
    <row r="30" spans="1:19" x14ac:dyDescent="0.3">
      <c r="A30" s="58" t="s">
        <v>1658</v>
      </c>
      <c r="B30" s="59">
        <f>VLOOKUP($A30,'Return Data'!$B$7:$R$2292,3,0)</f>
        <v>44764</v>
      </c>
      <c r="C30" s="60">
        <f>VLOOKUP($A30,'Return Data'!$B$7:$R$2292,4,0)</f>
        <v>49.464100000000002</v>
      </c>
      <c r="D30" s="60">
        <f>VLOOKUP($A30,'Return Data'!$B$7:$R$2292,10,0)</f>
        <v>-3.0421999999999998</v>
      </c>
      <c r="E30" s="61">
        <f t="shared" si="0"/>
        <v>22</v>
      </c>
      <c r="F30" s="60">
        <f>VLOOKUP($A30,'Return Data'!$B$7:$R$2292,11,0)</f>
        <v>-7.1050000000000004</v>
      </c>
      <c r="G30" s="61">
        <f t="shared" si="1"/>
        <v>22</v>
      </c>
      <c r="H30" s="60">
        <f>VLOOKUP($A30,'Return Data'!$B$7:$R$2292,12,0)</f>
        <v>-8.5113000000000003</v>
      </c>
      <c r="I30" s="61">
        <f t="shared" si="2"/>
        <v>24</v>
      </c>
      <c r="J30" s="60">
        <f>VLOOKUP($A30,'Return Data'!$B$7:$R$2292,13,0)</f>
        <v>3.5162</v>
      </c>
      <c r="K30" s="61">
        <f t="shared" si="3"/>
        <v>19</v>
      </c>
      <c r="L30" s="60">
        <f>VLOOKUP($A30,'Return Data'!$B$7:$R$2292,17,0)</f>
        <v>28.2468</v>
      </c>
      <c r="M30" s="61">
        <f t="shared" si="4"/>
        <v>13</v>
      </c>
      <c r="N30" s="60">
        <f>VLOOKUP($A30,'Return Data'!$B$7:$R$2292,14,0)</f>
        <v>24.6203</v>
      </c>
      <c r="O30" s="61">
        <f t="shared" si="8"/>
        <v>3</v>
      </c>
      <c r="P30" s="60">
        <f>VLOOKUP($A30,'Return Data'!$B$7:$R$2292,15,0)</f>
        <v>17.915500000000002</v>
      </c>
      <c r="Q30" s="61">
        <f>RANK(P30,P$8:P$39,0)</f>
        <v>2</v>
      </c>
      <c r="R30" s="60">
        <f>VLOOKUP($A30,'Return Data'!$B$7:$R$2292,16,0)</f>
        <v>19.077999999999999</v>
      </c>
      <c r="S30" s="62">
        <f t="shared" si="6"/>
        <v>2</v>
      </c>
    </row>
    <row r="31" spans="1:19" x14ac:dyDescent="0.3">
      <c r="A31" s="58" t="s">
        <v>1686</v>
      </c>
      <c r="B31" s="59">
        <f>VLOOKUP($A31,'Return Data'!$B$7:$R$2292,3,0)</f>
        <v>44764</v>
      </c>
      <c r="C31" s="60">
        <f>VLOOKUP($A31,'Return Data'!$B$7:$R$2292,4,0)</f>
        <v>27.12</v>
      </c>
      <c r="D31" s="60">
        <f>VLOOKUP($A31,'Return Data'!$B$7:$R$2292,10,0)</f>
        <v>-4.2373000000000003</v>
      </c>
      <c r="E31" s="61">
        <f t="shared" si="0"/>
        <v>24</v>
      </c>
      <c r="F31" s="60">
        <f>VLOOKUP($A31,'Return Data'!$B$7:$R$2292,11,0)</f>
        <v>-9.5094999999999992</v>
      </c>
      <c r="G31" s="61">
        <f t="shared" si="1"/>
        <v>29</v>
      </c>
      <c r="H31" s="60">
        <f>VLOOKUP($A31,'Return Data'!$B$7:$R$2292,12,0)</f>
        <v>-8.4093</v>
      </c>
      <c r="I31" s="61">
        <f t="shared" si="2"/>
        <v>23</v>
      </c>
      <c r="J31" s="60">
        <f>VLOOKUP($A31,'Return Data'!$B$7:$R$2292,13,0)</f>
        <v>0.89290000000000003</v>
      </c>
      <c r="K31" s="61">
        <f t="shared" si="3"/>
        <v>24</v>
      </c>
      <c r="L31" s="60">
        <f>VLOOKUP($A31,'Return Data'!$B$7:$R$2292,17,0)</f>
        <v>31.5139</v>
      </c>
      <c r="M31" s="61">
        <f t="shared" si="4"/>
        <v>6</v>
      </c>
      <c r="N31" s="60">
        <f>VLOOKUP($A31,'Return Data'!$B$7:$R$2292,14,0)</f>
        <v>25.474399999999999</v>
      </c>
      <c r="O31" s="61">
        <f t="shared" si="8"/>
        <v>2</v>
      </c>
      <c r="P31" s="60">
        <f>VLOOKUP($A31,'Return Data'!$B$7:$R$2292,15,0)</f>
        <v>15.7</v>
      </c>
      <c r="Q31" s="61">
        <f>RANK(P31,P$8:P$39,0)</f>
        <v>3</v>
      </c>
      <c r="R31" s="60">
        <f>VLOOKUP($A31,'Return Data'!$B$7:$R$2292,16,0)</f>
        <v>14.456200000000001</v>
      </c>
      <c r="S31" s="62">
        <f t="shared" si="6"/>
        <v>16</v>
      </c>
    </row>
    <row r="32" spans="1:19" x14ac:dyDescent="0.3">
      <c r="A32" s="58" t="s">
        <v>1204</v>
      </c>
      <c r="B32" s="59">
        <f>VLOOKUP($A32,'Return Data'!$B$7:$R$2292,3,0)</f>
        <v>44764</v>
      </c>
      <c r="C32" s="60">
        <f>VLOOKUP($A32,'Return Data'!$B$7:$R$2292,4,0)</f>
        <v>426.27719999999999</v>
      </c>
      <c r="D32" s="60">
        <f>VLOOKUP($A32,'Return Data'!$B$7:$R$2292,10,0)</f>
        <v>-6.4031000000000002</v>
      </c>
      <c r="E32" s="61">
        <f t="shared" si="0"/>
        <v>31</v>
      </c>
      <c r="F32" s="60">
        <f>VLOOKUP($A32,'Return Data'!$B$7:$R$2292,11,0)</f>
        <v>-3.2509999999999999</v>
      </c>
      <c r="G32" s="61">
        <f t="shared" si="1"/>
        <v>6</v>
      </c>
      <c r="H32" s="60">
        <f>VLOOKUP($A32,'Return Data'!$B$7:$R$2292,12,0)</f>
        <v>-1.6026</v>
      </c>
      <c r="I32" s="61">
        <f t="shared" si="2"/>
        <v>4</v>
      </c>
      <c r="J32" s="60">
        <f>VLOOKUP($A32,'Return Data'!$B$7:$R$2292,13,0)</f>
        <v>9.8573000000000004</v>
      </c>
      <c r="K32" s="61">
        <f t="shared" si="3"/>
        <v>4</v>
      </c>
      <c r="L32" s="60">
        <f>VLOOKUP($A32,'Return Data'!$B$7:$R$2292,17,0)</f>
        <v>47.727400000000003</v>
      </c>
      <c r="M32" s="61">
        <f t="shared" si="4"/>
        <v>1</v>
      </c>
      <c r="N32" s="60">
        <f>VLOOKUP($A32,'Return Data'!$B$7:$R$2292,14,0)</f>
        <v>32.691600000000001</v>
      </c>
      <c r="O32" s="61">
        <f t="shared" si="8"/>
        <v>1</v>
      </c>
      <c r="P32" s="60">
        <f>VLOOKUP($A32,'Return Data'!$B$7:$R$2292,15,0)</f>
        <v>21.755299999999998</v>
      </c>
      <c r="Q32" s="61">
        <f>RANK(P32,P$8:P$39,0)</f>
        <v>1</v>
      </c>
      <c r="R32" s="60">
        <f>VLOOKUP($A32,'Return Data'!$B$7:$R$2292,16,0)</f>
        <v>20.1587</v>
      </c>
      <c r="S32" s="62">
        <f t="shared" si="6"/>
        <v>1</v>
      </c>
    </row>
    <row r="33" spans="1:19" x14ac:dyDescent="0.3">
      <c r="A33" s="58" t="s">
        <v>1688</v>
      </c>
      <c r="B33" s="59">
        <f>VLOOKUP($A33,'Return Data'!$B$7:$R$2292,3,0)</f>
        <v>44764</v>
      </c>
      <c r="C33" s="60">
        <f>VLOOKUP($A33,'Return Data'!$B$7:$R$2292,4,0)</f>
        <v>78.703900000000004</v>
      </c>
      <c r="D33" s="60">
        <f>VLOOKUP($A33,'Return Data'!$B$7:$R$2292,10,0)</f>
        <v>-3.4512999999999998</v>
      </c>
      <c r="E33" s="61">
        <f t="shared" si="0"/>
        <v>23</v>
      </c>
      <c r="F33" s="60">
        <f>VLOOKUP($A33,'Return Data'!$B$7:$R$2292,11,0)</f>
        <v>-5.3544999999999998</v>
      </c>
      <c r="G33" s="61">
        <f t="shared" si="1"/>
        <v>15</v>
      </c>
      <c r="H33" s="60">
        <f>VLOOKUP($A33,'Return Data'!$B$7:$R$2292,12,0)</f>
        <v>-6.6108000000000002</v>
      </c>
      <c r="I33" s="61">
        <f t="shared" si="2"/>
        <v>18</v>
      </c>
      <c r="J33" s="60">
        <f>VLOOKUP($A33,'Return Data'!$B$7:$R$2292,13,0)</f>
        <v>3.8978999999999999</v>
      </c>
      <c r="K33" s="61">
        <f t="shared" si="3"/>
        <v>17</v>
      </c>
      <c r="L33" s="60">
        <f>VLOOKUP($A33,'Return Data'!$B$7:$R$2292,17,0)</f>
        <v>27.305499999999999</v>
      </c>
      <c r="M33" s="61">
        <f t="shared" si="4"/>
        <v>15</v>
      </c>
      <c r="N33" s="60">
        <f>VLOOKUP($A33,'Return Data'!$B$7:$R$2292,14,0)</f>
        <v>15.628399999999999</v>
      </c>
      <c r="O33" s="61">
        <f t="shared" si="8"/>
        <v>23</v>
      </c>
      <c r="P33" s="60">
        <f>VLOOKUP($A33,'Return Data'!$B$7:$R$2292,15,0)</f>
        <v>11.6616</v>
      </c>
      <c r="Q33" s="61">
        <f>RANK(P33,P$8:P$39,0)</f>
        <v>16</v>
      </c>
      <c r="R33" s="60">
        <f>VLOOKUP($A33,'Return Data'!$B$7:$R$2292,16,0)</f>
        <v>16.032699999999998</v>
      </c>
      <c r="S33" s="62">
        <f t="shared" si="6"/>
        <v>6</v>
      </c>
    </row>
    <row r="34" spans="1:19" x14ac:dyDescent="0.3">
      <c r="A34" s="58" t="s">
        <v>1690</v>
      </c>
      <c r="B34" s="59">
        <f>VLOOKUP($A34,'Return Data'!$B$7:$R$2292,3,0)</f>
        <v>44764</v>
      </c>
      <c r="C34" s="60">
        <f>VLOOKUP($A34,'Return Data'!$B$7:$R$2292,4,0)</f>
        <v>15.1868</v>
      </c>
      <c r="D34" s="60">
        <f>VLOOKUP($A34,'Return Data'!$B$7:$R$2292,10,0)</f>
        <v>9.0999999999999998E-2</v>
      </c>
      <c r="E34" s="61">
        <f t="shared" si="0"/>
        <v>2</v>
      </c>
      <c r="F34" s="60">
        <f>VLOOKUP($A34,'Return Data'!$B$7:$R$2292,11,0)</f>
        <v>-4.2881</v>
      </c>
      <c r="G34" s="61">
        <f t="shared" si="1"/>
        <v>8</v>
      </c>
      <c r="H34" s="60">
        <f>VLOOKUP($A34,'Return Data'!$B$7:$R$2292,12,0)</f>
        <v>-5.2873000000000001</v>
      </c>
      <c r="I34" s="61">
        <f t="shared" si="2"/>
        <v>9</v>
      </c>
      <c r="J34" s="60">
        <f>VLOOKUP($A34,'Return Data'!$B$7:$R$2292,13,0)</f>
        <v>7.1553000000000004</v>
      </c>
      <c r="K34" s="61">
        <f t="shared" si="3"/>
        <v>7</v>
      </c>
      <c r="L34" s="60">
        <f>VLOOKUP($A34,'Return Data'!$B$7:$R$2292,17,0)</f>
        <v>20.523299999999999</v>
      </c>
      <c r="M34" s="61">
        <f t="shared" si="4"/>
        <v>28</v>
      </c>
      <c r="N34" s="60">
        <f>VLOOKUP($A34,'Return Data'!$B$7:$R$2292,14,0)</f>
        <v>13.735099999999999</v>
      </c>
      <c r="O34" s="61">
        <f t="shared" si="8"/>
        <v>27</v>
      </c>
      <c r="P34" s="60"/>
      <c r="Q34" s="61"/>
      <c r="R34" s="60">
        <f>VLOOKUP($A34,'Return Data'!$B$7:$R$2292,16,0)</f>
        <v>11.5703</v>
      </c>
      <c r="S34" s="62">
        <f t="shared" si="6"/>
        <v>28</v>
      </c>
    </row>
    <row r="35" spans="1:19" x14ac:dyDescent="0.3">
      <c r="A35" s="58" t="s">
        <v>1205</v>
      </c>
      <c r="B35" s="59">
        <f>VLOOKUP($A35,'Return Data'!$B$7:$R$2292,3,0)</f>
        <v>0</v>
      </c>
      <c r="C35" s="60">
        <f>VLOOKUP($A35,'Return Data'!$B$7:$R$2292,4,0)</f>
        <v>0</v>
      </c>
      <c r="D35" s="60">
        <f>VLOOKUP($A35,'Return Data'!$B$7:$R$2292,10,0)</f>
        <v>0</v>
      </c>
      <c r="E35" s="61">
        <f t="shared" si="0"/>
        <v>3</v>
      </c>
      <c r="F35" s="60">
        <f>VLOOKUP($A35,'Return Data'!$B$7:$R$2292,11,0)</f>
        <v>0</v>
      </c>
      <c r="G35" s="61">
        <f t="shared" si="1"/>
        <v>3</v>
      </c>
      <c r="H35" s="60">
        <f>VLOOKUP($A35,'Return Data'!$B$7:$R$2292,12,0)</f>
        <v>0</v>
      </c>
      <c r="I35" s="61">
        <f t="shared" si="2"/>
        <v>3</v>
      </c>
      <c r="J35" s="60">
        <f>VLOOKUP($A35,'Return Data'!$B$7:$R$2292,13,0)</f>
        <v>0</v>
      </c>
      <c r="K35" s="61">
        <f t="shared" si="3"/>
        <v>25</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44764</v>
      </c>
      <c r="C36" s="60">
        <f>VLOOKUP($A36,'Return Data'!$B$7:$R$2292,4,0)</f>
        <v>16.099799999999998</v>
      </c>
      <c r="D36" s="60">
        <f>VLOOKUP($A36,'Return Data'!$B$7:$R$2292,10,0)</f>
        <v>-2.7302</v>
      </c>
      <c r="E36" s="61">
        <f t="shared" si="0"/>
        <v>19</v>
      </c>
      <c r="F36" s="60">
        <f>VLOOKUP($A36,'Return Data'!$B$7:$R$2292,11,0)</f>
        <v>-6.2461000000000002</v>
      </c>
      <c r="G36" s="61">
        <f t="shared" si="1"/>
        <v>16</v>
      </c>
      <c r="H36" s="60">
        <f>VLOOKUP($A36,'Return Data'!$B$7:$R$2292,12,0)</f>
        <v>-7.1013999999999999</v>
      </c>
      <c r="I36" s="61">
        <f t="shared" si="2"/>
        <v>19</v>
      </c>
      <c r="J36" s="60">
        <f>VLOOKUP($A36,'Return Data'!$B$7:$R$2292,13,0)</f>
        <v>4.2881999999999998</v>
      </c>
      <c r="K36" s="61">
        <f t="shared" si="3"/>
        <v>14</v>
      </c>
      <c r="L36" s="60">
        <f>VLOOKUP($A36,'Return Data'!$B$7:$R$2292,17,0)</f>
        <v>21.877500000000001</v>
      </c>
      <c r="M36" s="61">
        <f t="shared" si="4"/>
        <v>25</v>
      </c>
      <c r="N36" s="60">
        <f>VLOOKUP($A36,'Return Data'!$B$7:$R$2292,14,0)</f>
        <v>16.037400000000002</v>
      </c>
      <c r="O36" s="61">
        <f>RANK(N36,N$8:N$39,0)</f>
        <v>17</v>
      </c>
      <c r="P36" s="60"/>
      <c r="Q36" s="61"/>
      <c r="R36" s="60">
        <f>VLOOKUP($A36,'Return Data'!$B$7:$R$2292,16,0)</f>
        <v>13.070499999999999</v>
      </c>
      <c r="S36" s="62">
        <f t="shared" si="6"/>
        <v>24</v>
      </c>
    </row>
    <row r="37" spans="1:19" x14ac:dyDescent="0.3">
      <c r="A37" s="58" t="s">
        <v>1692</v>
      </c>
      <c r="B37" s="59">
        <f>VLOOKUP($A37,'Return Data'!$B$7:$R$2292,3,0)</f>
        <v>44764</v>
      </c>
      <c r="C37" s="60">
        <f>VLOOKUP($A37,'Return Data'!$B$7:$R$2292,4,0)</f>
        <v>149.81</v>
      </c>
      <c r="D37" s="60">
        <f>VLOOKUP($A37,'Return Data'!$B$7:$R$2292,10,0)</f>
        <v>-4.8402000000000003</v>
      </c>
      <c r="E37" s="61">
        <f t="shared" si="0"/>
        <v>27</v>
      </c>
      <c r="F37" s="60">
        <f>VLOOKUP($A37,'Return Data'!$B$7:$R$2292,11,0)</f>
        <v>-3.6095999999999999</v>
      </c>
      <c r="G37" s="61">
        <f t="shared" si="1"/>
        <v>7</v>
      </c>
      <c r="H37" s="60">
        <f>VLOOKUP($A37,'Return Data'!$B$7:$R$2292,12,0)</f>
        <v>-5.8449999999999998</v>
      </c>
      <c r="I37" s="61">
        <f t="shared" si="2"/>
        <v>12</v>
      </c>
      <c r="J37" s="60">
        <f>VLOOKUP($A37,'Return Data'!$B$7:$R$2292,13,0)</f>
        <v>3.7105999999999999</v>
      </c>
      <c r="K37" s="61">
        <f t="shared" si="3"/>
        <v>18</v>
      </c>
      <c r="L37" s="60">
        <f>VLOOKUP($A37,'Return Data'!$B$7:$R$2292,17,0)</f>
        <v>20.7714</v>
      </c>
      <c r="M37" s="61">
        <f t="shared" si="4"/>
        <v>27</v>
      </c>
      <c r="N37" s="60">
        <f>VLOOKUP($A37,'Return Data'!$B$7:$R$2292,14,0)</f>
        <v>10.500999999999999</v>
      </c>
      <c r="O37" s="61">
        <f>RANK(N37,N$8:N$39,0)</f>
        <v>29</v>
      </c>
      <c r="P37" s="60">
        <f>VLOOKUP($A37,'Return Data'!$B$7:$R$2292,15,0)</f>
        <v>5.5407000000000002</v>
      </c>
      <c r="Q37" s="61">
        <f>RANK(P37,P$8:P$39,0)</f>
        <v>25</v>
      </c>
      <c r="R37" s="60">
        <f>VLOOKUP($A37,'Return Data'!$B$7:$R$2292,16,0)</f>
        <v>9.3015000000000008</v>
      </c>
      <c r="S37" s="62">
        <f t="shared" si="6"/>
        <v>31</v>
      </c>
    </row>
    <row r="38" spans="1:19" x14ac:dyDescent="0.3">
      <c r="A38" s="58" t="s">
        <v>1678</v>
      </c>
      <c r="B38" s="59">
        <f>VLOOKUP($A38,'Return Data'!$B$7:$R$2292,3,0)</f>
        <v>44764</v>
      </c>
      <c r="C38" s="60">
        <f>VLOOKUP($A38,'Return Data'!$B$7:$R$2292,4,0)</f>
        <v>34.01</v>
      </c>
      <c r="D38" s="60">
        <f>VLOOKUP($A38,'Return Data'!$B$7:$R$2292,10,0)</f>
        <v>-2.6617000000000002</v>
      </c>
      <c r="E38" s="61">
        <f t="shared" si="0"/>
        <v>15</v>
      </c>
      <c r="F38" s="60">
        <f>VLOOKUP($A38,'Return Data'!$B$7:$R$2292,11,0)</f>
        <v>-7.0510999999999999</v>
      </c>
      <c r="G38" s="61">
        <f t="shared" si="1"/>
        <v>20</v>
      </c>
      <c r="H38" s="60">
        <f>VLOOKUP($A38,'Return Data'!$B$7:$R$2292,12,0)</f>
        <v>-7.7069000000000001</v>
      </c>
      <c r="I38" s="61">
        <f t="shared" si="2"/>
        <v>22</v>
      </c>
      <c r="J38" s="60">
        <f>VLOOKUP($A38,'Return Data'!$B$7:$R$2292,13,0)</f>
        <v>3.3738999999999999</v>
      </c>
      <c r="K38" s="61">
        <f t="shared" si="3"/>
        <v>21</v>
      </c>
      <c r="L38" s="60">
        <f>VLOOKUP($A38,'Return Data'!$B$7:$R$2292,17,0)</f>
        <v>27.473099999999999</v>
      </c>
      <c r="M38" s="61">
        <f t="shared" si="4"/>
        <v>14</v>
      </c>
      <c r="N38" s="60">
        <f>VLOOKUP($A38,'Return Data'!$B$7:$R$2292,14,0)</f>
        <v>19.6203</v>
      </c>
      <c r="O38" s="61">
        <f>RANK(N38,N$8:N$39,0)</f>
        <v>9</v>
      </c>
      <c r="P38" s="60">
        <f>VLOOKUP($A38,'Return Data'!$B$7:$R$2292,15,0)</f>
        <v>12.801500000000001</v>
      </c>
      <c r="Q38" s="61">
        <f>RANK(P38,P$8:P$39,0)</f>
        <v>7</v>
      </c>
      <c r="R38" s="60">
        <f>VLOOKUP($A38,'Return Data'!$B$7:$R$2292,16,0)</f>
        <v>12.6523</v>
      </c>
      <c r="S38" s="62">
        <f t="shared" si="6"/>
        <v>26</v>
      </c>
    </row>
    <row r="39" spans="1:19" x14ac:dyDescent="0.3">
      <c r="A39" s="58" t="s">
        <v>1744</v>
      </c>
      <c r="B39" s="59">
        <f>VLOOKUP($A39,'Return Data'!$B$7:$R$2292,3,0)</f>
        <v>44764</v>
      </c>
      <c r="C39" s="60">
        <f>VLOOKUP($A39,'Return Data'!$B$7:$R$2292,4,0)</f>
        <v>240.92789999999999</v>
      </c>
      <c r="D39" s="60">
        <f>VLOOKUP($A39,'Return Data'!$B$7:$R$2292,10,0)</f>
        <v>-4.8689</v>
      </c>
      <c r="E39" s="61">
        <f t="shared" si="0"/>
        <v>28</v>
      </c>
      <c r="F39" s="60">
        <f>VLOOKUP($A39,'Return Data'!$B$7:$R$2292,11,0)</f>
        <v>-11.879</v>
      </c>
      <c r="G39" s="61">
        <f t="shared" si="1"/>
        <v>32</v>
      </c>
      <c r="H39" s="60">
        <f>VLOOKUP($A39,'Return Data'!$B$7:$R$2292,12,0)</f>
        <v>-14.3879</v>
      </c>
      <c r="I39" s="61">
        <f t="shared" si="2"/>
        <v>32</v>
      </c>
      <c r="J39" s="60">
        <f>VLOOKUP($A39,'Return Data'!$B$7:$R$2292,13,0)</f>
        <v>-2.4537</v>
      </c>
      <c r="K39" s="61">
        <f t="shared" si="3"/>
        <v>29</v>
      </c>
      <c r="L39" s="60">
        <f>VLOOKUP($A39,'Return Data'!$B$7:$R$2292,17,0)</f>
        <v>26.840699999999998</v>
      </c>
      <c r="M39" s="61">
        <f t="shared" si="4"/>
        <v>16</v>
      </c>
      <c r="N39" s="60">
        <f>VLOOKUP($A39,'Return Data'!$B$7:$R$2292,14,0)</f>
        <v>20.478200000000001</v>
      </c>
      <c r="O39" s="61">
        <f>RANK(N39,N$8:N$39,0)</f>
        <v>5</v>
      </c>
      <c r="P39" s="60">
        <f>VLOOKUP($A39,'Return Data'!$B$7:$R$2292,15,0)</f>
        <v>14.263500000000001</v>
      </c>
      <c r="Q39" s="61">
        <f>RANK(P39,P$8:P$39,0)</f>
        <v>5</v>
      </c>
      <c r="R39" s="60">
        <f>VLOOKUP($A39,'Return Data'!$B$7:$R$2292,16,0)</f>
        <v>14.999000000000001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-2.7674187499999996</v>
      </c>
      <c r="E41" s="69"/>
      <c r="F41" s="70">
        <f>AVERAGE(F8:F39)</f>
        <v>-5.883531249999999</v>
      </c>
      <c r="G41" s="69"/>
      <c r="H41" s="70">
        <f>AVERAGE(H8:H39)</f>
        <v>-6.5870843750000008</v>
      </c>
      <c r="I41" s="69"/>
      <c r="J41" s="70">
        <f>AVERAGE(J8:J39)</f>
        <v>4.0277999999999992</v>
      </c>
      <c r="K41" s="69"/>
      <c r="L41" s="70">
        <f>AVERAGE(L8:L39)</f>
        <v>26.316703125</v>
      </c>
      <c r="M41" s="69"/>
      <c r="N41" s="70">
        <f>AVERAGE(N8:N39)</f>
        <v>17.736053333333334</v>
      </c>
      <c r="O41" s="69"/>
      <c r="P41" s="70">
        <f>AVERAGE(P8:P39)</f>
        <v>11.975719999999999</v>
      </c>
      <c r="Q41" s="69"/>
      <c r="R41" s="70">
        <f>AVERAGE(R8:R39)</f>
        <v>14.02915625</v>
      </c>
      <c r="S41" s="71"/>
    </row>
    <row r="42" spans="1:19" x14ac:dyDescent="0.3">
      <c r="A42" s="68" t="s">
        <v>28</v>
      </c>
      <c r="B42" s="69"/>
      <c r="C42" s="69"/>
      <c r="D42" s="70">
        <f>MIN(D8:D39)</f>
        <v>-7.2012</v>
      </c>
      <c r="E42" s="69"/>
      <c r="F42" s="70">
        <f>MIN(F8:F39)</f>
        <v>-11.879</v>
      </c>
      <c r="G42" s="69"/>
      <c r="H42" s="70">
        <f>MIN(H8:H39)</f>
        <v>-14.3879</v>
      </c>
      <c r="I42" s="69"/>
      <c r="J42" s="70">
        <f>MIN(J8:J39)</f>
        <v>-8.1036000000000001</v>
      </c>
      <c r="K42" s="69"/>
      <c r="L42" s="70">
        <f>MIN(L8:L39)</f>
        <v>0</v>
      </c>
      <c r="M42" s="69"/>
      <c r="N42" s="70">
        <f>MIN(N8:N39)</f>
        <v>8.8167000000000009</v>
      </c>
      <c r="O42" s="69"/>
      <c r="P42" s="70">
        <f>MIN(P8:P39)</f>
        <v>5.5407000000000002</v>
      </c>
      <c r="Q42" s="69"/>
      <c r="R42" s="70">
        <f>MIN(R8:R39)</f>
        <v>0</v>
      </c>
      <c r="S42" s="71"/>
    </row>
    <row r="43" spans="1:19" ht="15" thickBot="1" x14ac:dyDescent="0.35">
      <c r="A43" s="72" t="s">
        <v>29</v>
      </c>
      <c r="B43" s="73"/>
      <c r="C43" s="73"/>
      <c r="D43" s="74">
        <f>MAX(D8:D39)</f>
        <v>0.97609999999999997</v>
      </c>
      <c r="E43" s="73"/>
      <c r="F43" s="74">
        <f>MAX(F8:F39)</f>
        <v>1.5185</v>
      </c>
      <c r="G43" s="73"/>
      <c r="H43" s="74">
        <f>MAX(H8:H39)</f>
        <v>2.1816</v>
      </c>
      <c r="I43" s="73"/>
      <c r="J43" s="74">
        <f>MAX(J8:J39)</f>
        <v>18.555499999999999</v>
      </c>
      <c r="K43" s="73"/>
      <c r="L43" s="74">
        <f>MAX(L8:L39)</f>
        <v>47.727400000000003</v>
      </c>
      <c r="M43" s="73"/>
      <c r="N43" s="74">
        <f>MAX(N8:N39)</f>
        <v>32.691600000000001</v>
      </c>
      <c r="O43" s="73"/>
      <c r="P43" s="74">
        <f>MAX(P8:P39)</f>
        <v>21.755299999999998</v>
      </c>
      <c r="Q43" s="73"/>
      <c r="R43" s="74">
        <f>MAX(R8:R39)</f>
        <v>20.1587</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44764</v>
      </c>
      <c r="C8" s="60">
        <f>VLOOKUP($A8,'Return Data'!$B$7:$R$2292,4,0)</f>
        <v>1059.58</v>
      </c>
      <c r="D8" s="60">
        <f>VLOOKUP($A8,'Return Data'!$B$7:$R$2292,10,0)</f>
        <v>-4.8723000000000001</v>
      </c>
      <c r="E8" s="61">
        <f t="shared" ref="E8:E39" si="0">RANK(D8,D$8:D$39,0)</f>
        <v>26</v>
      </c>
      <c r="F8" s="60">
        <f>VLOOKUP($A8,'Return Data'!$B$7:$R$2292,11,0)</f>
        <v>-7.9082999999999997</v>
      </c>
      <c r="G8" s="61">
        <f t="shared" ref="G8:G39" si="1">RANK(F8,F$8:F$39,0)</f>
        <v>23</v>
      </c>
      <c r="H8" s="60">
        <f>VLOOKUP($A8,'Return Data'!$B$7:$R$2292,12,0)</f>
        <v>-10.3896</v>
      </c>
      <c r="I8" s="61">
        <f t="shared" ref="I8:I39" si="2">RANK(H8,H$8:H$39,0)</f>
        <v>27</v>
      </c>
      <c r="J8" s="60">
        <f>VLOOKUP($A8,'Return Data'!$B$7:$R$2292,13,0)</f>
        <v>-0.97109999999999996</v>
      </c>
      <c r="K8" s="61">
        <f t="shared" ref="K8:K39" si="3">RANK(J8,J$8:J$39,0)</f>
        <v>26</v>
      </c>
      <c r="L8" s="60">
        <f>VLOOKUP($A8,'Return Data'!$B$7:$R$2292,17,0)</f>
        <v>24.7392</v>
      </c>
      <c r="M8" s="61">
        <f t="shared" ref="M8:M39" si="4">RANK(L8,L$8:L$39,0)</f>
        <v>17</v>
      </c>
      <c r="N8" s="60">
        <f>VLOOKUP($A8,'Return Data'!$B$7:$R$2292,14,0)</f>
        <v>14.7081</v>
      </c>
      <c r="O8" s="61">
        <f t="shared" ref="O8:O20" si="5">RANK(N8,N$8:N$39,0)</f>
        <v>18</v>
      </c>
      <c r="P8" s="60">
        <f>VLOOKUP($A8,'Return Data'!$B$7:$R$2292,15,0)</f>
        <v>9.3338999999999999</v>
      </c>
      <c r="Q8" s="61">
        <f>RANK(P8,P$8:P$39,0)</f>
        <v>19</v>
      </c>
      <c r="R8" s="60">
        <f>VLOOKUP($A8,'Return Data'!$B$7:$R$2292,16,0)</f>
        <v>21.526399999999999</v>
      </c>
      <c r="S8" s="62">
        <f t="shared" ref="S8:S39" si="6">RANK(R8,R$8:R$39,0)</f>
        <v>1</v>
      </c>
    </row>
    <row r="9" spans="1:20" x14ac:dyDescent="0.3">
      <c r="A9" s="58" t="s">
        <v>1683</v>
      </c>
      <c r="B9" s="59">
        <f>VLOOKUP($A9,'Return Data'!$B$7:$R$2292,3,0)</f>
        <v>44764</v>
      </c>
      <c r="C9" s="60">
        <f>VLOOKUP($A9,'Return Data'!$B$7:$R$2292,4,0)</f>
        <v>17.07</v>
      </c>
      <c r="D9" s="60">
        <f>VLOOKUP($A9,'Return Data'!$B$7:$R$2292,10,0)</f>
        <v>-5.0612000000000004</v>
      </c>
      <c r="E9" s="61">
        <f t="shared" si="0"/>
        <v>27</v>
      </c>
      <c r="F9" s="60">
        <f>VLOOKUP($A9,'Return Data'!$B$7:$R$2292,11,0)</f>
        <v>-11.646000000000001</v>
      </c>
      <c r="G9" s="61">
        <f t="shared" si="1"/>
        <v>31</v>
      </c>
      <c r="H9" s="60">
        <f>VLOOKUP($A9,'Return Data'!$B$7:$R$2292,12,0)</f>
        <v>-13.2181</v>
      </c>
      <c r="I9" s="61">
        <f t="shared" si="2"/>
        <v>31</v>
      </c>
      <c r="J9" s="60">
        <f>VLOOKUP($A9,'Return Data'!$B$7:$R$2292,13,0)</f>
        <v>-1.8966000000000001</v>
      </c>
      <c r="K9" s="61">
        <f t="shared" si="3"/>
        <v>27</v>
      </c>
      <c r="L9" s="60">
        <f>VLOOKUP($A9,'Return Data'!$B$7:$R$2292,17,0)</f>
        <v>19.768699999999999</v>
      </c>
      <c r="M9" s="61">
        <f t="shared" si="4"/>
        <v>27</v>
      </c>
      <c r="N9" s="60">
        <f>VLOOKUP($A9,'Return Data'!$B$7:$R$2292,14,0)</f>
        <v>14.356999999999999</v>
      </c>
      <c r="O9" s="61">
        <f t="shared" si="5"/>
        <v>21</v>
      </c>
      <c r="P9" s="60"/>
      <c r="Q9" s="61"/>
      <c r="R9" s="60">
        <f>VLOOKUP($A9,'Return Data'!$B$7:$R$2292,16,0)</f>
        <v>12.1059</v>
      </c>
      <c r="S9" s="62">
        <f t="shared" si="6"/>
        <v>23</v>
      </c>
    </row>
    <row r="10" spans="1:20" x14ac:dyDescent="0.3">
      <c r="A10" s="58" t="s">
        <v>2007</v>
      </c>
      <c r="B10" s="59">
        <f>VLOOKUP($A10,'Return Data'!$B$7:$R$2292,3,0)</f>
        <v>44764</v>
      </c>
      <c r="C10" s="60">
        <f>VLOOKUP($A10,'Return Data'!$B$7:$R$2292,4,0)</f>
        <v>160.56870000000001</v>
      </c>
      <c r="D10" s="60">
        <f>VLOOKUP($A10,'Return Data'!$B$7:$R$2292,10,0)</f>
        <v>-5.3962000000000003</v>
      </c>
      <c r="E10" s="61">
        <f t="shared" si="0"/>
        <v>29</v>
      </c>
      <c r="F10" s="60">
        <f>VLOOKUP($A10,'Return Data'!$B$7:$R$2292,11,0)</f>
        <v>-8.7315000000000005</v>
      </c>
      <c r="G10" s="61">
        <f t="shared" si="1"/>
        <v>26</v>
      </c>
      <c r="H10" s="60">
        <f>VLOOKUP($A10,'Return Data'!$B$7:$R$2292,12,0)</f>
        <v>-9.4214000000000002</v>
      </c>
      <c r="I10" s="61">
        <f t="shared" si="2"/>
        <v>25</v>
      </c>
      <c r="J10" s="60">
        <f>VLOOKUP($A10,'Return Data'!$B$7:$R$2292,13,0)</f>
        <v>5.6165000000000003</v>
      </c>
      <c r="K10" s="61">
        <f t="shared" si="3"/>
        <v>7</v>
      </c>
      <c r="L10" s="60">
        <f>VLOOKUP($A10,'Return Data'!$B$7:$R$2292,17,0)</f>
        <v>30.344200000000001</v>
      </c>
      <c r="M10" s="61">
        <f t="shared" si="4"/>
        <v>6</v>
      </c>
      <c r="N10" s="60">
        <f>VLOOKUP($A10,'Return Data'!$B$7:$R$2292,14,0)</f>
        <v>19.066099999999999</v>
      </c>
      <c r="O10" s="61">
        <f t="shared" si="5"/>
        <v>6</v>
      </c>
      <c r="P10" s="60">
        <f>VLOOKUP($A10,'Return Data'!$B$7:$R$2292,15,0)</f>
        <v>11.071199999999999</v>
      </c>
      <c r="Q10" s="61">
        <f t="shared" ref="Q10:Q20" si="7">RANK(P10,P$8:P$39,0)</f>
        <v>12</v>
      </c>
      <c r="R10" s="60">
        <f>VLOOKUP($A10,'Return Data'!$B$7:$R$2292,16,0)</f>
        <v>15.848100000000001</v>
      </c>
      <c r="S10" s="62">
        <f t="shared" si="6"/>
        <v>9</v>
      </c>
    </row>
    <row r="11" spans="1:20" x14ac:dyDescent="0.3">
      <c r="A11" s="58" t="s">
        <v>1702</v>
      </c>
      <c r="B11" s="59">
        <f>VLOOKUP($A11,'Return Data'!$B$7:$R$2292,3,0)</f>
        <v>44764</v>
      </c>
      <c r="C11" s="60">
        <f>VLOOKUP($A11,'Return Data'!$B$7:$R$2292,4,0)</f>
        <v>212.12</v>
      </c>
      <c r="D11" s="60">
        <f>VLOOKUP($A11,'Return Data'!$B$7:$R$2292,10,0)</f>
        <v>-3.0573999999999999</v>
      </c>
      <c r="E11" s="61">
        <f t="shared" si="0"/>
        <v>16</v>
      </c>
      <c r="F11" s="60">
        <f>VLOOKUP($A11,'Return Data'!$B$7:$R$2292,11,0)</f>
        <v>-8.0577000000000005</v>
      </c>
      <c r="G11" s="61">
        <f t="shared" si="1"/>
        <v>24</v>
      </c>
      <c r="H11" s="60">
        <f>VLOOKUP($A11,'Return Data'!$B$7:$R$2292,12,0)</f>
        <v>-8.2684999999999995</v>
      </c>
      <c r="I11" s="61">
        <f t="shared" si="2"/>
        <v>20</v>
      </c>
      <c r="J11" s="60">
        <f>VLOOKUP($A11,'Return Data'!$B$7:$R$2292,13,0)</f>
        <v>2.6371000000000002</v>
      </c>
      <c r="K11" s="61">
        <f t="shared" si="3"/>
        <v>18</v>
      </c>
      <c r="L11" s="60">
        <f>VLOOKUP($A11,'Return Data'!$B$7:$R$2292,17,0)</f>
        <v>23.631</v>
      </c>
      <c r="M11" s="61">
        <f t="shared" si="4"/>
        <v>20</v>
      </c>
      <c r="N11" s="60">
        <f>VLOOKUP($A11,'Return Data'!$B$7:$R$2292,14,0)</f>
        <v>17.518000000000001</v>
      </c>
      <c r="O11" s="61">
        <f t="shared" si="5"/>
        <v>12</v>
      </c>
      <c r="P11" s="60">
        <f>VLOOKUP($A11,'Return Data'!$B$7:$R$2292,15,0)</f>
        <v>13.039899999999999</v>
      </c>
      <c r="Q11" s="61">
        <f t="shared" si="7"/>
        <v>5</v>
      </c>
      <c r="R11" s="60">
        <f>VLOOKUP($A11,'Return Data'!$B$7:$R$2292,16,0)</f>
        <v>17.581099999999999</v>
      </c>
      <c r="S11" s="62">
        <f t="shared" si="6"/>
        <v>6</v>
      </c>
    </row>
    <row r="12" spans="1:20" x14ac:dyDescent="0.3">
      <c r="A12" s="94" t="s">
        <v>1743</v>
      </c>
      <c r="B12" s="59">
        <f>VLOOKUP($A12,'Return Data'!$B$7:$R$2292,3,0)</f>
        <v>44764</v>
      </c>
      <c r="C12" s="60">
        <f>VLOOKUP($A12,'Return Data'!$B$7:$R$2292,4,0)</f>
        <v>60.624000000000002</v>
      </c>
      <c r="D12" s="60">
        <f>VLOOKUP($A12,'Return Data'!$B$7:$R$2292,10,0)</f>
        <v>-2.8913000000000002</v>
      </c>
      <c r="E12" s="61">
        <f t="shared" si="0"/>
        <v>14</v>
      </c>
      <c r="F12" s="60">
        <f>VLOOKUP($A12,'Return Data'!$B$7:$R$2292,11,0)</f>
        <v>-9.4678000000000004</v>
      </c>
      <c r="G12" s="61">
        <f t="shared" si="1"/>
        <v>28</v>
      </c>
      <c r="H12" s="60">
        <f>VLOOKUP($A12,'Return Data'!$B$7:$R$2292,12,0)</f>
        <v>-11.585599999999999</v>
      </c>
      <c r="I12" s="61">
        <f t="shared" si="2"/>
        <v>28</v>
      </c>
      <c r="J12" s="60">
        <f>VLOOKUP($A12,'Return Data'!$B$7:$R$2292,13,0)</f>
        <v>-3.8355000000000001</v>
      </c>
      <c r="K12" s="61">
        <f t="shared" si="3"/>
        <v>30</v>
      </c>
      <c r="L12" s="60">
        <f>VLOOKUP($A12,'Return Data'!$B$7:$R$2292,17,0)</f>
        <v>23.2577</v>
      </c>
      <c r="M12" s="61">
        <f t="shared" si="4"/>
        <v>22</v>
      </c>
      <c r="N12" s="60">
        <f>VLOOKUP($A12,'Return Data'!$B$7:$R$2292,14,0)</f>
        <v>16.950199999999999</v>
      </c>
      <c r="O12" s="61">
        <f t="shared" si="5"/>
        <v>13</v>
      </c>
      <c r="P12" s="60">
        <f>VLOOKUP($A12,'Return Data'!$B$7:$R$2292,15,0)</f>
        <v>11.4475</v>
      </c>
      <c r="Q12" s="61">
        <f t="shared" si="7"/>
        <v>10</v>
      </c>
      <c r="R12" s="60">
        <f>VLOOKUP($A12,'Return Data'!$B$7:$R$2292,16,0)</f>
        <v>12.6454</v>
      </c>
      <c r="S12" s="62">
        <f t="shared" si="6"/>
        <v>20</v>
      </c>
    </row>
    <row r="13" spans="1:20" x14ac:dyDescent="0.3">
      <c r="A13" s="94" t="s">
        <v>1666</v>
      </c>
      <c r="B13" s="59">
        <f>VLOOKUP($A13,'Return Data'!$B$7:$R$2292,3,0)</f>
        <v>44764</v>
      </c>
      <c r="C13" s="60">
        <f>VLOOKUP($A13,'Return Data'!$B$7:$R$2292,4,0)</f>
        <v>21.879000000000001</v>
      </c>
      <c r="D13" s="60">
        <f>VLOOKUP($A13,'Return Data'!$B$7:$R$2292,10,0)</f>
        <v>-1.9890000000000001</v>
      </c>
      <c r="E13" s="61">
        <f t="shared" si="0"/>
        <v>10</v>
      </c>
      <c r="F13" s="60">
        <f>VLOOKUP($A13,'Return Data'!$B$7:$R$2292,11,0)</f>
        <v>-5.8482000000000003</v>
      </c>
      <c r="G13" s="61">
        <f t="shared" si="1"/>
        <v>13</v>
      </c>
      <c r="H13" s="60">
        <f>VLOOKUP($A13,'Return Data'!$B$7:$R$2292,12,0)</f>
        <v>-6.1551</v>
      </c>
      <c r="I13" s="61">
        <f t="shared" si="2"/>
        <v>10</v>
      </c>
      <c r="J13" s="60">
        <f>VLOOKUP($A13,'Return Data'!$B$7:$R$2292,13,0)</f>
        <v>3.3929999999999998</v>
      </c>
      <c r="K13" s="61">
        <f t="shared" si="3"/>
        <v>14</v>
      </c>
      <c r="L13" s="60">
        <f>VLOOKUP($A13,'Return Data'!$B$7:$R$2292,17,0)</f>
        <v>26.368099999999998</v>
      </c>
      <c r="M13" s="61">
        <f t="shared" si="4"/>
        <v>13</v>
      </c>
      <c r="N13" s="60">
        <f>VLOOKUP($A13,'Return Data'!$B$7:$R$2292,14,0)</f>
        <v>15.715299999999999</v>
      </c>
      <c r="O13" s="61">
        <f t="shared" si="5"/>
        <v>15</v>
      </c>
      <c r="P13" s="60">
        <f>VLOOKUP($A13,'Return Data'!$B$7:$R$2292,15,0)</f>
        <v>11.5387</v>
      </c>
      <c r="Q13" s="61">
        <f t="shared" si="7"/>
        <v>8</v>
      </c>
      <c r="R13" s="60">
        <f>VLOOKUP($A13,'Return Data'!$B$7:$R$2292,16,0)</f>
        <v>11.0525</v>
      </c>
      <c r="S13" s="62">
        <f t="shared" si="6"/>
        <v>25</v>
      </c>
    </row>
    <row r="14" spans="1:20" x14ac:dyDescent="0.3">
      <c r="A14" s="58" t="s">
        <v>1671</v>
      </c>
      <c r="B14" s="59">
        <f>VLOOKUP($A14,'Return Data'!$B$7:$R$2292,3,0)</f>
        <v>44764</v>
      </c>
      <c r="C14" s="60">
        <f>VLOOKUP($A14,'Return Data'!$B$7:$R$2292,4,0)</f>
        <v>927.90949999999998</v>
      </c>
      <c r="D14" s="60">
        <f>VLOOKUP($A14,'Return Data'!$B$7:$R$2292,10,0)</f>
        <v>-2.0030999999999999</v>
      </c>
      <c r="E14" s="61">
        <f t="shared" si="0"/>
        <v>11</v>
      </c>
      <c r="F14" s="60">
        <f>VLOOKUP($A14,'Return Data'!$B$7:$R$2292,11,0)</f>
        <v>-4.9410999999999996</v>
      </c>
      <c r="G14" s="61">
        <f t="shared" si="1"/>
        <v>9</v>
      </c>
      <c r="H14" s="60">
        <f>VLOOKUP($A14,'Return Data'!$B$7:$R$2292,12,0)</f>
        <v>-6.3474000000000004</v>
      </c>
      <c r="I14" s="61">
        <f t="shared" si="2"/>
        <v>11</v>
      </c>
      <c r="J14" s="60">
        <f>VLOOKUP($A14,'Return Data'!$B$7:$R$2292,13,0)</f>
        <v>8.3866999999999994</v>
      </c>
      <c r="K14" s="61">
        <f t="shared" si="3"/>
        <v>4</v>
      </c>
      <c r="L14" s="60">
        <f>VLOOKUP($A14,'Return Data'!$B$7:$R$2292,17,0)</f>
        <v>31.626799999999999</v>
      </c>
      <c r="M14" s="61">
        <f t="shared" si="4"/>
        <v>5</v>
      </c>
      <c r="N14" s="60">
        <f>VLOOKUP($A14,'Return Data'!$B$7:$R$2292,14,0)</f>
        <v>17.8276</v>
      </c>
      <c r="O14" s="61">
        <f t="shared" si="5"/>
        <v>10</v>
      </c>
      <c r="P14" s="60">
        <f>VLOOKUP($A14,'Return Data'!$B$7:$R$2292,15,0)</f>
        <v>10.7059</v>
      </c>
      <c r="Q14" s="61">
        <f t="shared" si="7"/>
        <v>13</v>
      </c>
      <c r="R14" s="60">
        <f>VLOOKUP($A14,'Return Data'!$B$7:$R$2292,16,0)</f>
        <v>17.6785</v>
      </c>
      <c r="S14" s="62">
        <f t="shared" si="6"/>
        <v>5</v>
      </c>
    </row>
    <row r="15" spans="1:20" x14ac:dyDescent="0.3">
      <c r="A15" s="58" t="s">
        <v>1673</v>
      </c>
      <c r="B15" s="59">
        <f>VLOOKUP($A15,'Return Data'!$B$7:$R$2292,3,0)</f>
        <v>44764</v>
      </c>
      <c r="C15" s="60">
        <f>VLOOKUP($A15,'Return Data'!$B$7:$R$2292,4,0)</f>
        <v>1021.032</v>
      </c>
      <c r="D15" s="60">
        <f>VLOOKUP($A15,'Return Data'!$B$7:$R$2292,10,0)</f>
        <v>-1.6996</v>
      </c>
      <c r="E15" s="61">
        <f t="shared" si="0"/>
        <v>8</v>
      </c>
      <c r="F15" s="60">
        <f>VLOOKUP($A15,'Return Data'!$B$7:$R$2292,11,0)</f>
        <v>1.1747000000000001</v>
      </c>
      <c r="G15" s="61">
        <f t="shared" si="1"/>
        <v>1</v>
      </c>
      <c r="H15" s="60">
        <f>VLOOKUP($A15,'Return Data'!$B$7:$R$2292,12,0)</f>
        <v>0.1046</v>
      </c>
      <c r="I15" s="61">
        <f t="shared" si="2"/>
        <v>2</v>
      </c>
      <c r="J15" s="60">
        <f>VLOOKUP($A15,'Return Data'!$B$7:$R$2292,13,0)</f>
        <v>13.736499999999999</v>
      </c>
      <c r="K15" s="61">
        <f t="shared" si="3"/>
        <v>2</v>
      </c>
      <c r="L15" s="60">
        <f>VLOOKUP($A15,'Return Data'!$B$7:$R$2292,17,0)</f>
        <v>34.251899999999999</v>
      </c>
      <c r="M15" s="61">
        <f t="shared" si="4"/>
        <v>3</v>
      </c>
      <c r="N15" s="60">
        <f>VLOOKUP($A15,'Return Data'!$B$7:$R$2292,14,0)</f>
        <v>15.3873</v>
      </c>
      <c r="O15" s="61">
        <f t="shared" si="5"/>
        <v>16</v>
      </c>
      <c r="P15" s="60">
        <f>VLOOKUP($A15,'Return Data'!$B$7:$R$2292,15,0)</f>
        <v>11.391400000000001</v>
      </c>
      <c r="Q15" s="61">
        <f t="shared" si="7"/>
        <v>11</v>
      </c>
      <c r="R15" s="60">
        <f>VLOOKUP($A15,'Return Data'!$B$7:$R$2292,16,0)</f>
        <v>18.266999999999999</v>
      </c>
      <c r="S15" s="62">
        <f t="shared" si="6"/>
        <v>3</v>
      </c>
    </row>
    <row r="16" spans="1:20" x14ac:dyDescent="0.3">
      <c r="A16" s="102" t="s">
        <v>1667</v>
      </c>
      <c r="B16" s="59">
        <f>VLOOKUP($A16,'Return Data'!$B$7:$R$2292,3,0)</f>
        <v>44764</v>
      </c>
      <c r="C16" s="60">
        <f>VLOOKUP($A16,'Return Data'!$B$7:$R$2292,4,0)</f>
        <v>122.002</v>
      </c>
      <c r="D16" s="60">
        <f>VLOOKUP($A16,'Return Data'!$B$7:$R$2292,10,0)</f>
        <v>-5.8815</v>
      </c>
      <c r="E16" s="61">
        <f t="shared" si="0"/>
        <v>30</v>
      </c>
      <c r="F16" s="60">
        <f>VLOOKUP($A16,'Return Data'!$B$7:$R$2292,11,0)</f>
        <v>-10.919499999999999</v>
      </c>
      <c r="G16" s="61">
        <f t="shared" si="1"/>
        <v>30</v>
      </c>
      <c r="H16" s="60">
        <f>VLOOKUP($A16,'Return Data'!$B$7:$R$2292,12,0)</f>
        <v>-9.4199000000000002</v>
      </c>
      <c r="I16" s="61">
        <f t="shared" si="2"/>
        <v>24</v>
      </c>
      <c r="J16" s="60">
        <f>VLOOKUP($A16,'Return Data'!$B$7:$R$2292,13,0)</f>
        <v>1.1778</v>
      </c>
      <c r="K16" s="61">
        <f t="shared" si="3"/>
        <v>23</v>
      </c>
      <c r="L16" s="60">
        <f>VLOOKUP($A16,'Return Data'!$B$7:$R$2292,17,0)</f>
        <v>23.530100000000001</v>
      </c>
      <c r="M16" s="61">
        <f t="shared" si="4"/>
        <v>21</v>
      </c>
      <c r="N16" s="60">
        <f>VLOOKUP($A16,'Return Data'!$B$7:$R$2292,14,0)</f>
        <v>14.368</v>
      </c>
      <c r="O16" s="61">
        <f t="shared" si="5"/>
        <v>20</v>
      </c>
      <c r="P16" s="60">
        <f>VLOOKUP($A16,'Return Data'!$B$7:$R$2292,15,0)</f>
        <v>7.9061000000000003</v>
      </c>
      <c r="Q16" s="61">
        <f t="shared" si="7"/>
        <v>22</v>
      </c>
      <c r="R16" s="60">
        <f>VLOOKUP($A16,'Return Data'!$B$7:$R$2292,16,0)</f>
        <v>14.546099999999999</v>
      </c>
      <c r="S16" s="62">
        <f t="shared" si="6"/>
        <v>15</v>
      </c>
    </row>
    <row r="17" spans="1:19" x14ac:dyDescent="0.3">
      <c r="A17" s="103" t="s">
        <v>1192</v>
      </c>
      <c r="B17" s="59">
        <f>VLOOKUP($A17,'Return Data'!$B$7:$R$2292,3,0)</f>
        <v>44764</v>
      </c>
      <c r="C17" s="60">
        <f>VLOOKUP($A17,'Return Data'!$B$7:$R$2292,4,0)</f>
        <v>434.81</v>
      </c>
      <c r="D17" s="60">
        <f>VLOOKUP($A17,'Return Data'!$B$7:$R$2292,10,0)</f>
        <v>-1.0198</v>
      </c>
      <c r="E17" s="61">
        <f t="shared" si="0"/>
        <v>6</v>
      </c>
      <c r="F17" s="60">
        <f>VLOOKUP($A17,'Return Data'!$B$7:$R$2292,11,0)</f>
        <v>-3.3713000000000002</v>
      </c>
      <c r="G17" s="61">
        <f t="shared" si="1"/>
        <v>4</v>
      </c>
      <c r="H17" s="60">
        <f>VLOOKUP($A17,'Return Data'!$B$7:$R$2292,12,0)</f>
        <v>-4.4520999999999997</v>
      </c>
      <c r="I17" s="61">
        <f t="shared" si="2"/>
        <v>6</v>
      </c>
      <c r="J17" s="60">
        <f>VLOOKUP($A17,'Return Data'!$B$7:$R$2292,13,0)</f>
        <v>4.0913000000000004</v>
      </c>
      <c r="K17" s="61">
        <f t="shared" si="3"/>
        <v>11</v>
      </c>
      <c r="L17" s="60">
        <f>VLOOKUP($A17,'Return Data'!$B$7:$R$2292,17,0)</f>
        <v>29.436299999999999</v>
      </c>
      <c r="M17" s="61">
        <f t="shared" si="4"/>
        <v>7</v>
      </c>
      <c r="N17" s="60">
        <f>VLOOKUP($A17,'Return Data'!$B$7:$R$2292,14,0)</f>
        <v>14.7897</v>
      </c>
      <c r="O17" s="61">
        <f t="shared" si="5"/>
        <v>17</v>
      </c>
      <c r="P17" s="60">
        <f>VLOOKUP($A17,'Return Data'!$B$7:$R$2292,15,0)</f>
        <v>10.640700000000001</v>
      </c>
      <c r="Q17" s="61">
        <f t="shared" si="7"/>
        <v>15</v>
      </c>
      <c r="R17" s="60">
        <f>VLOOKUP($A17,'Return Data'!$B$7:$R$2292,16,0)</f>
        <v>14.519500000000001</v>
      </c>
      <c r="S17" s="62">
        <f t="shared" si="6"/>
        <v>16</v>
      </c>
    </row>
    <row r="18" spans="1:19" x14ac:dyDescent="0.3">
      <c r="A18" s="58" t="s">
        <v>1675</v>
      </c>
      <c r="B18" s="59">
        <f>VLOOKUP($A18,'Return Data'!$B$7:$R$2292,3,0)</f>
        <v>44764</v>
      </c>
      <c r="C18" s="60">
        <f>VLOOKUP($A18,'Return Data'!$B$7:$R$2292,4,0)</f>
        <v>32.950000000000003</v>
      </c>
      <c r="D18" s="60">
        <f>VLOOKUP($A18,'Return Data'!$B$7:$R$2292,10,0)</f>
        <v>-3.0596999999999999</v>
      </c>
      <c r="E18" s="61">
        <f t="shared" si="0"/>
        <v>17</v>
      </c>
      <c r="F18" s="60">
        <f>VLOOKUP($A18,'Return Data'!$B$7:$R$2292,11,0)</f>
        <v>-7.3396999999999997</v>
      </c>
      <c r="G18" s="61">
        <f t="shared" si="1"/>
        <v>18</v>
      </c>
      <c r="H18" s="60">
        <f>VLOOKUP($A18,'Return Data'!$B$7:$R$2292,12,0)</f>
        <v>-6.4451999999999998</v>
      </c>
      <c r="I18" s="61">
        <f t="shared" si="2"/>
        <v>12</v>
      </c>
      <c r="J18" s="60">
        <f>VLOOKUP($A18,'Return Data'!$B$7:$R$2292,13,0)</f>
        <v>7.1893000000000002</v>
      </c>
      <c r="K18" s="61">
        <f t="shared" si="3"/>
        <v>6</v>
      </c>
      <c r="L18" s="60">
        <f>VLOOKUP($A18,'Return Data'!$B$7:$R$2292,17,0)</f>
        <v>26.7182</v>
      </c>
      <c r="M18" s="61">
        <f t="shared" si="4"/>
        <v>12</v>
      </c>
      <c r="N18" s="60">
        <f>VLOOKUP($A18,'Return Data'!$B$7:$R$2292,14,0)</f>
        <v>18.266400000000001</v>
      </c>
      <c r="O18" s="61">
        <f t="shared" si="5"/>
        <v>9</v>
      </c>
      <c r="P18" s="60">
        <f>VLOOKUP($A18,'Return Data'!$B$7:$R$2292,15,0)</f>
        <v>10.677199999999999</v>
      </c>
      <c r="Q18" s="61">
        <f t="shared" si="7"/>
        <v>14</v>
      </c>
      <c r="R18" s="60">
        <f>VLOOKUP($A18,'Return Data'!$B$7:$R$2292,16,0)</f>
        <v>15.4031</v>
      </c>
      <c r="S18" s="62">
        <f t="shared" si="6"/>
        <v>10</v>
      </c>
    </row>
    <row r="19" spans="1:19" x14ac:dyDescent="0.3">
      <c r="A19" s="58" t="s">
        <v>1697</v>
      </c>
      <c r="B19" s="59">
        <f>VLOOKUP($A19,'Return Data'!$B$7:$R$2292,3,0)</f>
        <v>44764</v>
      </c>
      <c r="C19" s="60">
        <f>VLOOKUP($A19,'Return Data'!$B$7:$R$2292,4,0)</f>
        <v>129.94</v>
      </c>
      <c r="D19" s="60">
        <f>VLOOKUP($A19,'Return Data'!$B$7:$R$2292,10,0)</f>
        <v>-1.9025000000000001</v>
      </c>
      <c r="E19" s="61">
        <f t="shared" si="0"/>
        <v>9</v>
      </c>
      <c r="F19" s="60">
        <f>VLOOKUP($A19,'Return Data'!$B$7:$R$2292,11,0)</f>
        <v>-7.4172000000000002</v>
      </c>
      <c r="G19" s="61">
        <f t="shared" si="1"/>
        <v>19</v>
      </c>
      <c r="H19" s="60">
        <f>VLOOKUP($A19,'Return Data'!$B$7:$R$2292,12,0)</f>
        <v>-5.8064999999999998</v>
      </c>
      <c r="I19" s="61">
        <f t="shared" si="2"/>
        <v>7</v>
      </c>
      <c r="J19" s="60">
        <f>VLOOKUP($A19,'Return Data'!$B$7:$R$2292,13,0)</f>
        <v>4.0019</v>
      </c>
      <c r="K19" s="61">
        <f t="shared" si="3"/>
        <v>12</v>
      </c>
      <c r="L19" s="60">
        <f>VLOOKUP($A19,'Return Data'!$B$7:$R$2292,17,0)</f>
        <v>23.976800000000001</v>
      </c>
      <c r="M19" s="61">
        <f t="shared" si="4"/>
        <v>18</v>
      </c>
      <c r="N19" s="60">
        <f>VLOOKUP($A19,'Return Data'!$B$7:$R$2292,14,0)</f>
        <v>13.7948</v>
      </c>
      <c r="O19" s="61">
        <f t="shared" si="5"/>
        <v>23</v>
      </c>
      <c r="P19" s="60">
        <f>VLOOKUP($A19,'Return Data'!$B$7:$R$2292,15,0)</f>
        <v>7.9779999999999998</v>
      </c>
      <c r="Q19" s="61">
        <f t="shared" si="7"/>
        <v>21</v>
      </c>
      <c r="R19" s="60">
        <f>VLOOKUP($A19,'Return Data'!$B$7:$R$2292,16,0)</f>
        <v>16.465399999999999</v>
      </c>
      <c r="S19" s="62">
        <f t="shared" si="6"/>
        <v>8</v>
      </c>
    </row>
    <row r="20" spans="1:19" x14ac:dyDescent="0.3">
      <c r="A20" s="58" t="s">
        <v>1195</v>
      </c>
      <c r="B20" s="59">
        <f>VLOOKUP($A20,'Return Data'!$B$7:$R$2292,3,0)</f>
        <v>44764</v>
      </c>
      <c r="C20" s="60">
        <f>VLOOKUP($A20,'Return Data'!$B$7:$R$2292,4,0)</f>
        <v>73.91</v>
      </c>
      <c r="D20" s="60">
        <f>VLOOKUP($A20,'Return Data'!$B$7:$R$2292,10,0)</f>
        <v>-3.1577999999999999</v>
      </c>
      <c r="E20" s="61">
        <f t="shared" si="0"/>
        <v>20</v>
      </c>
      <c r="F20" s="60">
        <f>VLOOKUP($A20,'Return Data'!$B$7:$R$2292,11,0)</f>
        <v>-8.7193000000000005</v>
      </c>
      <c r="G20" s="61">
        <f t="shared" si="1"/>
        <v>25</v>
      </c>
      <c r="H20" s="60">
        <f>VLOOKUP($A20,'Return Data'!$B$7:$R$2292,12,0)</f>
        <v>-8.5385000000000009</v>
      </c>
      <c r="I20" s="61">
        <f t="shared" si="2"/>
        <v>22</v>
      </c>
      <c r="J20" s="60">
        <f>VLOOKUP($A20,'Return Data'!$B$7:$R$2292,13,0)</f>
        <v>-2.8650000000000002</v>
      </c>
      <c r="K20" s="61">
        <f t="shared" si="3"/>
        <v>28</v>
      </c>
      <c r="L20" s="60">
        <f>VLOOKUP($A20,'Return Data'!$B$7:$R$2292,17,0)</f>
        <v>28.029900000000001</v>
      </c>
      <c r="M20" s="61">
        <f t="shared" si="4"/>
        <v>9</v>
      </c>
      <c r="N20" s="60">
        <f>VLOOKUP($A20,'Return Data'!$B$7:$R$2292,14,0)</f>
        <v>18.4434</v>
      </c>
      <c r="O20" s="61">
        <f t="shared" si="5"/>
        <v>8</v>
      </c>
      <c r="P20" s="60">
        <f>VLOOKUP($A20,'Return Data'!$B$7:$R$2292,15,0)</f>
        <v>10.1677</v>
      </c>
      <c r="Q20" s="61">
        <f t="shared" si="7"/>
        <v>17</v>
      </c>
      <c r="R20" s="60">
        <f>VLOOKUP($A20,'Return Data'!$B$7:$R$2292,16,0)</f>
        <v>14.9505</v>
      </c>
      <c r="S20" s="62">
        <f t="shared" si="6"/>
        <v>12</v>
      </c>
    </row>
    <row r="21" spans="1:19" x14ac:dyDescent="0.3">
      <c r="A21" s="58" t="s">
        <v>1198</v>
      </c>
      <c r="B21" s="59">
        <f>VLOOKUP($A21,'Return Data'!$B$7:$R$2292,3,0)</f>
        <v>44764</v>
      </c>
      <c r="C21" s="60">
        <f>VLOOKUP($A21,'Return Data'!$B$7:$R$2292,4,0)</f>
        <v>12.9085</v>
      </c>
      <c r="D21" s="60">
        <f>VLOOKUP($A21,'Return Data'!$B$7:$R$2292,10,0)</f>
        <v>-1.1789000000000001</v>
      </c>
      <c r="E21" s="61">
        <f t="shared" si="0"/>
        <v>7</v>
      </c>
      <c r="F21" s="60">
        <f>VLOOKUP($A21,'Return Data'!$B$7:$R$2292,11,0)</f>
        <v>-5.9476000000000004</v>
      </c>
      <c r="G21" s="61">
        <f t="shared" si="1"/>
        <v>15</v>
      </c>
      <c r="H21" s="60">
        <f>VLOOKUP($A21,'Return Data'!$B$7:$R$2292,12,0)</f>
        <v>-13.0946</v>
      </c>
      <c r="I21" s="61">
        <f t="shared" si="2"/>
        <v>30</v>
      </c>
      <c r="J21" s="60">
        <f>VLOOKUP($A21,'Return Data'!$B$7:$R$2292,13,0)</f>
        <v>-10.0585</v>
      </c>
      <c r="K21" s="61">
        <f t="shared" si="3"/>
        <v>32</v>
      </c>
      <c r="L21" s="60">
        <f>VLOOKUP($A21,'Return Data'!$B$7:$R$2292,17,0)</f>
        <v>16.758400000000002</v>
      </c>
      <c r="M21" s="61">
        <f t="shared" si="4"/>
        <v>30</v>
      </c>
      <c r="N21" s="60"/>
      <c r="O21" s="61"/>
      <c r="P21" s="60"/>
      <c r="Q21" s="61"/>
      <c r="R21" s="60">
        <f>VLOOKUP($A21,'Return Data'!$B$7:$R$2292,16,0)</f>
        <v>8.3346999999999998</v>
      </c>
      <c r="S21" s="62">
        <f t="shared" si="6"/>
        <v>31</v>
      </c>
    </row>
    <row r="22" spans="1:19" x14ac:dyDescent="0.3">
      <c r="A22" s="58" t="s">
        <v>2011</v>
      </c>
      <c r="B22" s="59">
        <f>VLOOKUP($A22,'Return Data'!$B$7:$R$2292,3,0)</f>
        <v>44764</v>
      </c>
      <c r="C22" s="60">
        <f>VLOOKUP($A22,'Return Data'!$B$7:$R$2292,4,0)</f>
        <v>50.954599999999999</v>
      </c>
      <c r="D22" s="60">
        <f>VLOOKUP($A22,'Return Data'!$B$7:$R$2292,10,0)</f>
        <v>0.78290000000000004</v>
      </c>
      <c r="E22" s="61">
        <f t="shared" si="0"/>
        <v>1</v>
      </c>
      <c r="F22" s="60">
        <f>VLOOKUP($A22,'Return Data'!$B$7:$R$2292,11,0)</f>
        <v>-3.4226000000000001</v>
      </c>
      <c r="G22" s="61">
        <f t="shared" si="1"/>
        <v>5</v>
      </c>
      <c r="H22" s="60">
        <f>VLOOKUP($A22,'Return Data'!$B$7:$R$2292,12,0)</f>
        <v>-2.8593999999999999</v>
      </c>
      <c r="I22" s="61">
        <f t="shared" si="2"/>
        <v>5</v>
      </c>
      <c r="J22" s="60">
        <f>VLOOKUP($A22,'Return Data'!$B$7:$R$2292,13,0)</f>
        <v>11.071</v>
      </c>
      <c r="K22" s="61">
        <f t="shared" si="3"/>
        <v>3</v>
      </c>
      <c r="L22" s="60">
        <f>VLOOKUP($A22,'Return Data'!$B$7:$R$2292,17,0)</f>
        <v>27.603899999999999</v>
      </c>
      <c r="M22" s="61">
        <f t="shared" si="4"/>
        <v>10</v>
      </c>
      <c r="N22" s="60">
        <f>VLOOKUP($A22,'Return Data'!$B$7:$R$2292,14,0)</f>
        <v>17.825600000000001</v>
      </c>
      <c r="O22" s="61">
        <f t="shared" ref="O22:O34" si="8">RANK(N22,N$8:N$39,0)</f>
        <v>11</v>
      </c>
      <c r="P22" s="60">
        <f>VLOOKUP($A22,'Return Data'!$B$7:$R$2292,15,0)</f>
        <v>11.4732</v>
      </c>
      <c r="Q22" s="61">
        <f>RANK(P22,P$8:P$39,0)</f>
        <v>9</v>
      </c>
      <c r="R22" s="60">
        <f>VLOOKUP($A22,'Return Data'!$B$7:$R$2292,16,0)</f>
        <v>12.489800000000001</v>
      </c>
      <c r="S22" s="62">
        <f t="shared" si="6"/>
        <v>21</v>
      </c>
    </row>
    <row r="23" spans="1:19" x14ac:dyDescent="0.3">
      <c r="A23" s="58" t="s">
        <v>1684</v>
      </c>
      <c r="B23" s="59">
        <f>VLOOKUP($A23,'Return Data'!$B$7:$R$2292,3,0)</f>
        <v>44764</v>
      </c>
      <c r="C23" s="60">
        <f>VLOOKUP($A23,'Return Data'!$B$7:$R$2292,4,0)</f>
        <v>50.512999999999998</v>
      </c>
      <c r="D23" s="60">
        <f>VLOOKUP($A23,'Return Data'!$B$7:$R$2292,10,0)</f>
        <v>-2.3959999999999999</v>
      </c>
      <c r="E23" s="61">
        <f t="shared" si="0"/>
        <v>12</v>
      </c>
      <c r="F23" s="60">
        <f>VLOOKUP($A23,'Return Data'!$B$7:$R$2292,11,0)</f>
        <v>-5.2306999999999997</v>
      </c>
      <c r="G23" s="61">
        <f t="shared" si="1"/>
        <v>11</v>
      </c>
      <c r="H23" s="60">
        <f>VLOOKUP($A23,'Return Data'!$B$7:$R$2292,12,0)</f>
        <v>-5.8331</v>
      </c>
      <c r="I23" s="61">
        <f t="shared" si="2"/>
        <v>8</v>
      </c>
      <c r="J23" s="60">
        <f>VLOOKUP($A23,'Return Data'!$B$7:$R$2292,13,0)</f>
        <v>2.5083000000000002</v>
      </c>
      <c r="K23" s="61">
        <f t="shared" si="3"/>
        <v>19</v>
      </c>
      <c r="L23" s="60">
        <f>VLOOKUP($A23,'Return Data'!$B$7:$R$2292,17,0)</f>
        <v>21.517199999999999</v>
      </c>
      <c r="M23" s="61">
        <f t="shared" si="4"/>
        <v>24</v>
      </c>
      <c r="N23" s="60">
        <f>VLOOKUP($A23,'Return Data'!$B$7:$R$2292,14,0)</f>
        <v>13.3139</v>
      </c>
      <c r="O23" s="61">
        <f t="shared" si="8"/>
        <v>25</v>
      </c>
      <c r="P23" s="60">
        <f>VLOOKUP($A23,'Return Data'!$B$7:$R$2292,15,0)</f>
        <v>10.016299999999999</v>
      </c>
      <c r="Q23" s="61">
        <f>RANK(P23,P$8:P$39,0)</f>
        <v>18</v>
      </c>
      <c r="R23" s="60">
        <f>VLOOKUP($A23,'Return Data'!$B$7:$R$2292,16,0)</f>
        <v>13.4125</v>
      </c>
      <c r="S23" s="62">
        <f t="shared" si="6"/>
        <v>18</v>
      </c>
    </row>
    <row r="24" spans="1:19" x14ac:dyDescent="0.3">
      <c r="A24" s="58" t="s">
        <v>1699</v>
      </c>
      <c r="B24" s="59">
        <f>VLOOKUP($A24,'Return Data'!$B$7:$R$2292,3,0)</f>
        <v>44764</v>
      </c>
      <c r="C24" s="60">
        <f>VLOOKUP($A24,'Return Data'!$B$7:$R$2292,4,0)</f>
        <v>114.636</v>
      </c>
      <c r="D24" s="60">
        <f>VLOOKUP($A24,'Return Data'!$B$7:$R$2292,10,0)</f>
        <v>-2.8426</v>
      </c>
      <c r="E24" s="61">
        <f t="shared" si="0"/>
        <v>13</v>
      </c>
      <c r="F24" s="60">
        <f>VLOOKUP($A24,'Return Data'!$B$7:$R$2292,11,0)</f>
        <v>-4.7652000000000001</v>
      </c>
      <c r="G24" s="61">
        <f t="shared" si="1"/>
        <v>8</v>
      </c>
      <c r="H24" s="60">
        <f>VLOOKUP($A24,'Return Data'!$B$7:$R$2292,12,0)</f>
        <v>-6.7908999999999997</v>
      </c>
      <c r="I24" s="61">
        <f t="shared" si="2"/>
        <v>14</v>
      </c>
      <c r="J24" s="60">
        <f>VLOOKUP($A24,'Return Data'!$B$7:$R$2292,13,0)</f>
        <v>3.298</v>
      </c>
      <c r="K24" s="61">
        <f t="shared" si="3"/>
        <v>15</v>
      </c>
      <c r="L24" s="60">
        <f>VLOOKUP($A24,'Return Data'!$B$7:$R$2292,17,0)</f>
        <v>21.659800000000001</v>
      </c>
      <c r="M24" s="61">
        <f t="shared" si="4"/>
        <v>23</v>
      </c>
      <c r="N24" s="60">
        <f>VLOOKUP($A24,'Return Data'!$B$7:$R$2292,14,0)</f>
        <v>13.011799999999999</v>
      </c>
      <c r="O24" s="61">
        <f t="shared" si="8"/>
        <v>26</v>
      </c>
      <c r="P24" s="60">
        <f>VLOOKUP($A24,'Return Data'!$B$7:$R$2292,15,0)</f>
        <v>8.3841000000000001</v>
      </c>
      <c r="Q24" s="61">
        <f>RANK(P24,P$8:P$39,0)</f>
        <v>20</v>
      </c>
      <c r="R24" s="60">
        <f>VLOOKUP($A24,'Return Data'!$B$7:$R$2292,16,0)</f>
        <v>15.241300000000001</v>
      </c>
      <c r="S24" s="62">
        <f t="shared" si="6"/>
        <v>11</v>
      </c>
    </row>
    <row r="25" spans="1:19" x14ac:dyDescent="0.3">
      <c r="A25" s="58" t="s">
        <v>1886</v>
      </c>
      <c r="B25" s="59">
        <f>VLOOKUP($A25,'Return Data'!$B$7:$R$2292,3,0)</f>
        <v>44764</v>
      </c>
      <c r="C25" s="60">
        <f>VLOOKUP($A25,'Return Data'!$B$7:$R$2292,4,0)</f>
        <v>63.260599999999997</v>
      </c>
      <c r="D25" s="60">
        <f>VLOOKUP($A25,'Return Data'!$B$7:$R$2292,10,0)</f>
        <v>-0.81640000000000001</v>
      </c>
      <c r="E25" s="61">
        <f t="shared" si="0"/>
        <v>5</v>
      </c>
      <c r="F25" s="60">
        <f>VLOOKUP($A25,'Return Data'!$B$7:$R$2292,11,0)</f>
        <v>-7.2949999999999999</v>
      </c>
      <c r="G25" s="61">
        <f t="shared" si="1"/>
        <v>17</v>
      </c>
      <c r="H25" s="60">
        <f>VLOOKUP($A25,'Return Data'!$B$7:$R$2292,12,0)</f>
        <v>-7.2481</v>
      </c>
      <c r="I25" s="61">
        <f t="shared" si="2"/>
        <v>15</v>
      </c>
      <c r="J25" s="60">
        <f>VLOOKUP($A25,'Return Data'!$B$7:$R$2292,13,0)</f>
        <v>1.3399000000000001</v>
      </c>
      <c r="K25" s="61">
        <f t="shared" si="3"/>
        <v>22</v>
      </c>
      <c r="L25" s="60">
        <f>VLOOKUP($A25,'Return Data'!$B$7:$R$2292,17,0)</f>
        <v>17.123799999999999</v>
      </c>
      <c r="M25" s="61">
        <f t="shared" si="4"/>
        <v>29</v>
      </c>
      <c r="N25" s="60">
        <f>VLOOKUP($A25,'Return Data'!$B$7:$R$2292,14,0)</f>
        <v>11.3687</v>
      </c>
      <c r="O25" s="61">
        <f t="shared" si="8"/>
        <v>28</v>
      </c>
      <c r="P25" s="60">
        <f>VLOOKUP($A25,'Return Data'!$B$7:$R$2292,15,0)</f>
        <v>7.8048999999999999</v>
      </c>
      <c r="Q25" s="61">
        <f>RANK(P25,P$8:P$39,0)</f>
        <v>23</v>
      </c>
      <c r="R25" s="60">
        <f>VLOOKUP($A25,'Return Data'!$B$7:$R$2292,16,0)</f>
        <v>8.8056000000000001</v>
      </c>
      <c r="S25" s="62">
        <f t="shared" si="6"/>
        <v>30</v>
      </c>
    </row>
    <row r="26" spans="1:19" x14ac:dyDescent="0.3">
      <c r="A26" s="58" t="s">
        <v>1200</v>
      </c>
      <c r="B26" s="59">
        <f>VLOOKUP($A26,'Return Data'!$B$7:$R$2292,3,0)</f>
        <v>44764</v>
      </c>
      <c r="C26" s="60">
        <f>VLOOKUP($A26,'Return Data'!$B$7:$R$2292,4,0)</f>
        <v>19.411100000000001</v>
      </c>
      <c r="D26" s="60">
        <f>VLOOKUP($A26,'Return Data'!$B$7:$R$2292,10,0)</f>
        <v>-7.6242999999999999</v>
      </c>
      <c r="E26" s="61">
        <f t="shared" si="0"/>
        <v>32</v>
      </c>
      <c r="F26" s="60">
        <f>VLOOKUP($A26,'Return Data'!$B$7:$R$2292,11,0)</f>
        <v>-7.4219999999999997</v>
      </c>
      <c r="G26" s="61">
        <f t="shared" si="1"/>
        <v>20</v>
      </c>
      <c r="H26" s="60">
        <f>VLOOKUP($A26,'Return Data'!$B$7:$R$2292,12,0)</f>
        <v>-7.8361000000000001</v>
      </c>
      <c r="I26" s="61">
        <f t="shared" si="2"/>
        <v>18</v>
      </c>
      <c r="J26" s="60">
        <f>VLOOKUP($A26,'Return Data'!$B$7:$R$2292,13,0)</f>
        <v>4.6380999999999997</v>
      </c>
      <c r="K26" s="61">
        <f t="shared" si="3"/>
        <v>10</v>
      </c>
      <c r="L26" s="60">
        <f>VLOOKUP($A26,'Return Data'!$B$7:$R$2292,17,0)</f>
        <v>32.1218</v>
      </c>
      <c r="M26" s="61">
        <f t="shared" si="4"/>
        <v>4</v>
      </c>
      <c r="N26" s="60">
        <f>VLOOKUP($A26,'Return Data'!$B$7:$R$2292,14,0)</f>
        <v>22.3154</v>
      </c>
      <c r="O26" s="61">
        <f t="shared" si="8"/>
        <v>4</v>
      </c>
      <c r="P26" s="60"/>
      <c r="Q26" s="61"/>
      <c r="R26" s="60">
        <f>VLOOKUP($A26,'Return Data'!$B$7:$R$2292,16,0)</f>
        <v>13.604200000000001</v>
      </c>
      <c r="S26" s="62">
        <f t="shared" si="6"/>
        <v>17</v>
      </c>
    </row>
    <row r="27" spans="1:19" x14ac:dyDescent="0.3">
      <c r="A27" s="58" t="s">
        <v>1695</v>
      </c>
      <c r="B27" s="59">
        <f>VLOOKUP($A27,'Return Data'!$B$7:$R$2292,3,0)</f>
        <v>44764</v>
      </c>
      <c r="C27" s="60">
        <f>VLOOKUP($A27,'Return Data'!$B$7:$R$2292,4,0)</f>
        <v>31.4237</v>
      </c>
      <c r="D27" s="60">
        <f>VLOOKUP($A27,'Return Data'!$B$7:$R$2292,10,0)</f>
        <v>-3.1149</v>
      </c>
      <c r="E27" s="61">
        <f t="shared" si="0"/>
        <v>19</v>
      </c>
      <c r="F27" s="60">
        <f>VLOOKUP($A27,'Return Data'!$B$7:$R$2292,11,0)</f>
        <v>-9.1866000000000003</v>
      </c>
      <c r="G27" s="61">
        <f t="shared" si="1"/>
        <v>27</v>
      </c>
      <c r="H27" s="60">
        <f>VLOOKUP($A27,'Return Data'!$B$7:$R$2292,12,0)</f>
        <v>-12.9656</v>
      </c>
      <c r="I27" s="61">
        <f t="shared" si="2"/>
        <v>29</v>
      </c>
      <c r="J27" s="60">
        <f>VLOOKUP($A27,'Return Data'!$B$7:$R$2292,13,0)</f>
        <v>-7.1760000000000002</v>
      </c>
      <c r="K27" s="61">
        <f t="shared" si="3"/>
        <v>31</v>
      </c>
      <c r="L27" s="60">
        <f>VLOOKUP($A27,'Return Data'!$B$7:$R$2292,17,0)</f>
        <v>12.3262</v>
      </c>
      <c r="M27" s="61">
        <f t="shared" si="4"/>
        <v>31</v>
      </c>
      <c r="N27" s="60">
        <f>VLOOKUP($A27,'Return Data'!$B$7:$R$2292,14,0)</f>
        <v>7.8419999999999996</v>
      </c>
      <c r="O27" s="61">
        <f t="shared" si="8"/>
        <v>30</v>
      </c>
      <c r="P27" s="60">
        <f>VLOOKUP($A27,'Return Data'!$B$7:$R$2292,15,0)</f>
        <v>4.8996000000000004</v>
      </c>
      <c r="Q27" s="61">
        <f>RANK(P27,P$8:P$39,0)</f>
        <v>25</v>
      </c>
      <c r="R27" s="60">
        <f>VLOOKUP($A27,'Return Data'!$B$7:$R$2292,16,0)</f>
        <v>14.910299999999999</v>
      </c>
      <c r="S27" s="62">
        <f t="shared" si="6"/>
        <v>14</v>
      </c>
    </row>
    <row r="28" spans="1:19" x14ac:dyDescent="0.3">
      <c r="A28" s="58" t="s">
        <v>1872</v>
      </c>
      <c r="B28" s="59">
        <f>VLOOKUP($A28,'Return Data'!$B$7:$R$2292,3,0)</f>
        <v>44764</v>
      </c>
      <c r="C28" s="60">
        <f>VLOOKUP($A28,'Return Data'!$B$7:$R$2292,4,0)</f>
        <v>15.135400000000001</v>
      </c>
      <c r="D28" s="60">
        <f>VLOOKUP($A28,'Return Data'!$B$7:$R$2292,10,0)</f>
        <v>-3.1768000000000001</v>
      </c>
      <c r="E28" s="61">
        <f t="shared" si="0"/>
        <v>21</v>
      </c>
      <c r="F28" s="60">
        <f>VLOOKUP($A28,'Return Data'!$B$7:$R$2292,11,0)</f>
        <v>-5.9294000000000002</v>
      </c>
      <c r="G28" s="61">
        <f t="shared" si="1"/>
        <v>14</v>
      </c>
      <c r="H28" s="60">
        <f>VLOOKUP($A28,'Return Data'!$B$7:$R$2292,12,0)</f>
        <v>-7.7610000000000001</v>
      </c>
      <c r="I28" s="61">
        <f t="shared" si="2"/>
        <v>17</v>
      </c>
      <c r="J28" s="60">
        <f>VLOOKUP($A28,'Return Data'!$B$7:$R$2292,13,0)</f>
        <v>4.8426999999999998</v>
      </c>
      <c r="K28" s="61">
        <f t="shared" si="3"/>
        <v>9</v>
      </c>
      <c r="L28" s="60">
        <f>VLOOKUP($A28,'Return Data'!$B$7:$R$2292,17,0)</f>
        <v>23.822299999999998</v>
      </c>
      <c r="M28" s="61">
        <f t="shared" si="4"/>
        <v>19</v>
      </c>
      <c r="N28" s="60">
        <f>VLOOKUP($A28,'Return Data'!$B$7:$R$2292,14,0)</f>
        <v>13.731</v>
      </c>
      <c r="O28" s="61">
        <f t="shared" si="8"/>
        <v>24</v>
      </c>
      <c r="P28" s="60"/>
      <c r="Q28" s="61"/>
      <c r="R28" s="60">
        <f>VLOOKUP($A28,'Return Data'!$B$7:$R$2292,16,0)</f>
        <v>10.808</v>
      </c>
      <c r="S28" s="62">
        <f t="shared" si="6"/>
        <v>27</v>
      </c>
    </row>
    <row r="29" spans="1:19" x14ac:dyDescent="0.3">
      <c r="A29" s="58" t="s">
        <v>1201</v>
      </c>
      <c r="B29" s="59">
        <f>VLOOKUP($A29,'Return Data'!$B$7:$R$2292,3,0)</f>
        <v>44764</v>
      </c>
      <c r="C29" s="60">
        <f>VLOOKUP($A29,'Return Data'!$B$7:$R$2292,4,0)</f>
        <v>150.4529</v>
      </c>
      <c r="D29" s="60">
        <f>VLOOKUP($A29,'Return Data'!$B$7:$R$2292,10,0)</f>
        <v>-0.1734</v>
      </c>
      <c r="E29" s="61">
        <f t="shared" si="0"/>
        <v>3</v>
      </c>
      <c r="F29" s="60">
        <f>VLOOKUP($A29,'Return Data'!$B$7:$R$2292,11,0)</f>
        <v>0.63580000000000003</v>
      </c>
      <c r="G29" s="61">
        <f t="shared" si="1"/>
        <v>2</v>
      </c>
      <c r="H29" s="60">
        <f>VLOOKUP($A29,'Return Data'!$B$7:$R$2292,12,0)</f>
        <v>1.6400999999999999</v>
      </c>
      <c r="I29" s="61">
        <f t="shared" si="2"/>
        <v>1</v>
      </c>
      <c r="J29" s="60">
        <f>VLOOKUP($A29,'Return Data'!$B$7:$R$2292,13,0)</f>
        <v>17.7393</v>
      </c>
      <c r="K29" s="61">
        <f t="shared" si="3"/>
        <v>1</v>
      </c>
      <c r="L29" s="60">
        <f>VLOOKUP($A29,'Return Data'!$B$7:$R$2292,17,0)</f>
        <v>40.0139</v>
      </c>
      <c r="M29" s="61">
        <f t="shared" si="4"/>
        <v>2</v>
      </c>
      <c r="N29" s="60">
        <f>VLOOKUP($A29,'Return Data'!$B$7:$R$2292,14,0)</f>
        <v>16.4726</v>
      </c>
      <c r="O29" s="61">
        <f t="shared" si="8"/>
        <v>14</v>
      </c>
      <c r="P29" s="60">
        <f>VLOOKUP($A29,'Return Data'!$B$7:$R$2292,15,0)</f>
        <v>11.773099999999999</v>
      </c>
      <c r="Q29" s="61">
        <f>RANK(P29,P$8:P$39,0)</f>
        <v>7</v>
      </c>
      <c r="R29" s="60">
        <f>VLOOKUP($A29,'Return Data'!$B$7:$R$2292,16,0)</f>
        <v>16.935099999999998</v>
      </c>
      <c r="S29" s="62">
        <f t="shared" si="6"/>
        <v>7</v>
      </c>
    </row>
    <row r="30" spans="1:19" x14ac:dyDescent="0.3">
      <c r="A30" s="58" t="s">
        <v>1657</v>
      </c>
      <c r="B30" s="59">
        <f>VLOOKUP($A30,'Return Data'!$B$7:$R$2292,3,0)</f>
        <v>44764</v>
      </c>
      <c r="C30" s="60">
        <f>VLOOKUP($A30,'Return Data'!$B$7:$R$2292,4,0)</f>
        <v>46.44</v>
      </c>
      <c r="D30" s="60">
        <f>VLOOKUP($A30,'Return Data'!$B$7:$R$2292,10,0)</f>
        <v>-3.3142999999999998</v>
      </c>
      <c r="E30" s="61">
        <f t="shared" si="0"/>
        <v>22</v>
      </c>
      <c r="F30" s="60">
        <f>VLOOKUP($A30,'Return Data'!$B$7:$R$2292,11,0)</f>
        <v>-7.5965999999999996</v>
      </c>
      <c r="G30" s="61">
        <f t="shared" si="1"/>
        <v>21</v>
      </c>
      <c r="H30" s="60">
        <f>VLOOKUP($A30,'Return Data'!$B$7:$R$2292,12,0)</f>
        <v>-9.2141000000000002</v>
      </c>
      <c r="I30" s="61">
        <f t="shared" si="2"/>
        <v>23</v>
      </c>
      <c r="J30" s="60">
        <f>VLOOKUP($A30,'Return Data'!$B$7:$R$2292,13,0)</f>
        <v>2.4729000000000001</v>
      </c>
      <c r="K30" s="61">
        <f t="shared" si="3"/>
        <v>20</v>
      </c>
      <c r="L30" s="60">
        <f>VLOOKUP($A30,'Return Data'!$B$7:$R$2292,17,0)</f>
        <v>26.951599999999999</v>
      </c>
      <c r="M30" s="61">
        <f t="shared" si="4"/>
        <v>11</v>
      </c>
      <c r="N30" s="60">
        <f>VLOOKUP($A30,'Return Data'!$B$7:$R$2292,14,0)</f>
        <v>23.428599999999999</v>
      </c>
      <c r="O30" s="61">
        <f t="shared" si="8"/>
        <v>2</v>
      </c>
      <c r="P30" s="60">
        <f>VLOOKUP($A30,'Return Data'!$B$7:$R$2292,15,0)</f>
        <v>16.939</v>
      </c>
      <c r="Q30" s="61">
        <f>RANK(P30,P$8:P$39,0)</f>
        <v>2</v>
      </c>
      <c r="R30" s="60">
        <f>VLOOKUP($A30,'Return Data'!$B$7:$R$2292,16,0)</f>
        <v>18.2605</v>
      </c>
      <c r="S30" s="62">
        <f t="shared" si="6"/>
        <v>4</v>
      </c>
    </row>
    <row r="31" spans="1:19" x14ac:dyDescent="0.3">
      <c r="A31" s="58" t="s">
        <v>1687</v>
      </c>
      <c r="B31" s="59">
        <f>VLOOKUP($A31,'Return Data'!$B$7:$R$2292,3,0)</f>
        <v>44764</v>
      </c>
      <c r="C31" s="60">
        <f>VLOOKUP($A31,'Return Data'!$B$7:$R$2292,4,0)</f>
        <v>24.21</v>
      </c>
      <c r="D31" s="60">
        <f>VLOOKUP($A31,'Return Data'!$B$7:$R$2292,10,0)</f>
        <v>-4.6098999999999997</v>
      </c>
      <c r="E31" s="61">
        <f t="shared" si="0"/>
        <v>24</v>
      </c>
      <c r="F31" s="60">
        <f>VLOOKUP($A31,'Return Data'!$B$7:$R$2292,11,0)</f>
        <v>-10.2003</v>
      </c>
      <c r="G31" s="61">
        <f t="shared" si="1"/>
        <v>29</v>
      </c>
      <c r="H31" s="60">
        <f>VLOOKUP($A31,'Return Data'!$B$7:$R$2292,12,0)</f>
        <v>-9.5629000000000008</v>
      </c>
      <c r="I31" s="61">
        <f t="shared" si="2"/>
        <v>26</v>
      </c>
      <c r="J31" s="60">
        <f>VLOOKUP($A31,'Return Data'!$B$7:$R$2292,13,0)</f>
        <v>-0.86</v>
      </c>
      <c r="K31" s="61">
        <f t="shared" si="3"/>
        <v>25</v>
      </c>
      <c r="L31" s="60">
        <f>VLOOKUP($A31,'Return Data'!$B$7:$R$2292,17,0)</f>
        <v>29.037299999999998</v>
      </c>
      <c r="M31" s="61">
        <f t="shared" si="4"/>
        <v>8</v>
      </c>
      <c r="N31" s="60">
        <f>VLOOKUP($A31,'Return Data'!$B$7:$R$2292,14,0)</f>
        <v>23.134799999999998</v>
      </c>
      <c r="O31" s="61">
        <f t="shared" si="8"/>
        <v>3</v>
      </c>
      <c r="P31" s="60">
        <f>VLOOKUP($A31,'Return Data'!$B$7:$R$2292,15,0)</f>
        <v>13.5078</v>
      </c>
      <c r="Q31" s="61">
        <f>RANK(P31,P$8:P$39,0)</f>
        <v>4</v>
      </c>
      <c r="R31" s="60">
        <f>VLOOKUP($A31,'Return Data'!$B$7:$R$2292,16,0)</f>
        <v>12.711499999999999</v>
      </c>
      <c r="S31" s="62">
        <f t="shared" si="6"/>
        <v>19</v>
      </c>
    </row>
    <row r="32" spans="1:19" x14ac:dyDescent="0.3">
      <c r="A32" s="58" t="s">
        <v>1203</v>
      </c>
      <c r="B32" s="59">
        <f>VLOOKUP($A32,'Return Data'!$B$7:$R$2292,3,0)</f>
        <v>44764</v>
      </c>
      <c r="C32" s="60">
        <f>VLOOKUP($A32,'Return Data'!$B$7:$R$2292,4,0)</f>
        <v>404.846</v>
      </c>
      <c r="D32" s="60">
        <f>VLOOKUP($A32,'Return Data'!$B$7:$R$2292,10,0)</f>
        <v>-6.7952000000000004</v>
      </c>
      <c r="E32" s="61">
        <f t="shared" si="0"/>
        <v>31</v>
      </c>
      <c r="F32" s="60">
        <f>VLOOKUP($A32,'Return Data'!$B$7:$R$2292,11,0)</f>
        <v>-3.9904000000000002</v>
      </c>
      <c r="G32" s="61">
        <f t="shared" si="1"/>
        <v>7</v>
      </c>
      <c r="H32" s="60">
        <f>VLOOKUP($A32,'Return Data'!$B$7:$R$2292,12,0)</f>
        <v>-2.7797000000000001</v>
      </c>
      <c r="I32" s="61">
        <f t="shared" si="2"/>
        <v>4</v>
      </c>
      <c r="J32" s="60">
        <f>VLOOKUP($A32,'Return Data'!$B$7:$R$2292,13,0)</f>
        <v>8.0327000000000002</v>
      </c>
      <c r="K32" s="61">
        <f t="shared" si="3"/>
        <v>5</v>
      </c>
      <c r="L32" s="60">
        <f>VLOOKUP($A32,'Return Data'!$B$7:$R$2292,17,0)</f>
        <v>44.9953</v>
      </c>
      <c r="M32" s="61">
        <f t="shared" si="4"/>
        <v>1</v>
      </c>
      <c r="N32" s="60">
        <f>VLOOKUP($A32,'Return Data'!$B$7:$R$2292,14,0)</f>
        <v>31.024100000000001</v>
      </c>
      <c r="O32" s="61">
        <f t="shared" si="8"/>
        <v>1</v>
      </c>
      <c r="P32" s="60">
        <f>VLOOKUP($A32,'Return Data'!$B$7:$R$2292,15,0)</f>
        <v>20.614699999999999</v>
      </c>
      <c r="Q32" s="61">
        <f>RANK(P32,P$8:P$39,0)</f>
        <v>1</v>
      </c>
      <c r="R32" s="60">
        <f>VLOOKUP($A32,'Return Data'!$B$7:$R$2292,16,0)</f>
        <v>18.924399999999999</v>
      </c>
      <c r="S32" s="62">
        <f t="shared" si="6"/>
        <v>2</v>
      </c>
    </row>
    <row r="33" spans="1:19" x14ac:dyDescent="0.3">
      <c r="A33" s="58" t="s">
        <v>1689</v>
      </c>
      <c r="B33" s="59">
        <f>VLOOKUP($A33,'Return Data'!$B$7:$R$2292,3,0)</f>
        <v>44764</v>
      </c>
      <c r="C33" s="60">
        <f>VLOOKUP($A33,'Return Data'!$B$7:$R$2292,4,0)</f>
        <v>72.284899999999993</v>
      </c>
      <c r="D33" s="60">
        <f>VLOOKUP($A33,'Return Data'!$B$7:$R$2292,10,0)</f>
        <v>-3.6537999999999999</v>
      </c>
      <c r="E33" s="61">
        <f t="shared" si="0"/>
        <v>23</v>
      </c>
      <c r="F33" s="60">
        <f>VLOOKUP($A33,'Return Data'!$B$7:$R$2292,11,0)</f>
        <v>-5.7882999999999996</v>
      </c>
      <c r="G33" s="61">
        <f t="shared" si="1"/>
        <v>12</v>
      </c>
      <c r="H33" s="60">
        <f>VLOOKUP($A33,'Return Data'!$B$7:$R$2292,12,0)</f>
        <v>-7.2556000000000003</v>
      </c>
      <c r="I33" s="61">
        <f t="shared" si="2"/>
        <v>16</v>
      </c>
      <c r="J33" s="60">
        <f>VLOOKUP($A33,'Return Data'!$B$7:$R$2292,13,0)</f>
        <v>2.9390999999999998</v>
      </c>
      <c r="K33" s="61">
        <f t="shared" si="3"/>
        <v>16</v>
      </c>
      <c r="L33" s="60">
        <f>VLOOKUP($A33,'Return Data'!$B$7:$R$2292,17,0)</f>
        <v>26.1145</v>
      </c>
      <c r="M33" s="61">
        <f t="shared" si="4"/>
        <v>15</v>
      </c>
      <c r="N33" s="60">
        <f>VLOOKUP($A33,'Return Data'!$B$7:$R$2292,14,0)</f>
        <v>14.5307</v>
      </c>
      <c r="O33" s="61">
        <f t="shared" si="8"/>
        <v>19</v>
      </c>
      <c r="P33" s="60">
        <f>VLOOKUP($A33,'Return Data'!$B$7:$R$2292,15,0)</f>
        <v>10.557</v>
      </c>
      <c r="Q33" s="61">
        <f>RANK(P33,P$8:P$39,0)</f>
        <v>16</v>
      </c>
      <c r="R33" s="60">
        <f>VLOOKUP($A33,'Return Data'!$B$7:$R$2292,16,0)</f>
        <v>12.45</v>
      </c>
      <c r="S33" s="62">
        <f t="shared" si="6"/>
        <v>22</v>
      </c>
    </row>
    <row r="34" spans="1:19" x14ac:dyDescent="0.3">
      <c r="A34" s="58" t="s">
        <v>1691</v>
      </c>
      <c r="B34" s="59">
        <f>VLOOKUP($A34,'Return Data'!$B$7:$R$2292,3,0)</f>
        <v>44764</v>
      </c>
      <c r="C34" s="60">
        <f>VLOOKUP($A34,'Return Data'!$B$7:$R$2292,4,0)</f>
        <v>14.170299999999999</v>
      </c>
      <c r="D34" s="60">
        <f>VLOOKUP($A34,'Return Data'!$B$7:$R$2292,10,0)</f>
        <v>-0.36280000000000001</v>
      </c>
      <c r="E34" s="61">
        <f t="shared" si="0"/>
        <v>4</v>
      </c>
      <c r="F34" s="60">
        <f>VLOOKUP($A34,'Return Data'!$B$7:$R$2292,11,0)</f>
        <v>-5.1519000000000004</v>
      </c>
      <c r="G34" s="61">
        <f t="shared" si="1"/>
        <v>10</v>
      </c>
      <c r="H34" s="60">
        <f>VLOOKUP($A34,'Return Data'!$B$7:$R$2292,12,0)</f>
        <v>-6.5709</v>
      </c>
      <c r="I34" s="61">
        <f t="shared" si="2"/>
        <v>13</v>
      </c>
      <c r="J34" s="60">
        <f>VLOOKUP($A34,'Return Data'!$B$7:$R$2292,13,0)</f>
        <v>5.2184999999999997</v>
      </c>
      <c r="K34" s="61">
        <f t="shared" si="3"/>
        <v>8</v>
      </c>
      <c r="L34" s="60">
        <f>VLOOKUP($A34,'Return Data'!$B$7:$R$2292,17,0)</f>
        <v>18.361599999999999</v>
      </c>
      <c r="M34" s="61">
        <f t="shared" si="4"/>
        <v>28</v>
      </c>
      <c r="N34" s="60">
        <f>VLOOKUP($A34,'Return Data'!$B$7:$R$2292,14,0)</f>
        <v>11.683299999999999</v>
      </c>
      <c r="O34" s="61">
        <f t="shared" si="8"/>
        <v>27</v>
      </c>
      <c r="P34" s="60"/>
      <c r="Q34" s="61"/>
      <c r="R34" s="60">
        <f>VLOOKUP($A34,'Return Data'!$B$7:$R$2292,16,0)</f>
        <v>9.5632999999999999</v>
      </c>
      <c r="S34" s="62">
        <f t="shared" si="6"/>
        <v>29</v>
      </c>
    </row>
    <row r="35" spans="1:19" x14ac:dyDescent="0.3">
      <c r="A35" s="58" t="s">
        <v>1206</v>
      </c>
      <c r="B35" s="59">
        <f>VLOOKUP($A35,'Return Data'!$B$7:$R$2292,3,0)</f>
        <v>0</v>
      </c>
      <c r="C35" s="60">
        <f>VLOOKUP($A35,'Return Data'!$B$7:$R$2292,4,0)</f>
        <v>0</v>
      </c>
      <c r="D35" s="60">
        <f>VLOOKUP($A35,'Return Data'!$B$7:$R$2292,10,0)</f>
        <v>0</v>
      </c>
      <c r="E35" s="61">
        <f t="shared" si="0"/>
        <v>2</v>
      </c>
      <c r="F35" s="60">
        <f>VLOOKUP($A35,'Return Data'!$B$7:$R$2292,11,0)</f>
        <v>0</v>
      </c>
      <c r="G35" s="61">
        <f t="shared" si="1"/>
        <v>3</v>
      </c>
      <c r="H35" s="60">
        <f>VLOOKUP($A35,'Return Data'!$B$7:$R$2292,12,0)</f>
        <v>0</v>
      </c>
      <c r="I35" s="61">
        <f t="shared" si="2"/>
        <v>3</v>
      </c>
      <c r="J35" s="60">
        <f>VLOOKUP($A35,'Return Data'!$B$7:$R$2292,13,0)</f>
        <v>0</v>
      </c>
      <c r="K35" s="61">
        <f t="shared" si="3"/>
        <v>24</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44764</v>
      </c>
      <c r="C36" s="60">
        <f>VLOOKUP($A36,'Return Data'!$B$7:$R$2292,4,0)</f>
        <v>15.0732</v>
      </c>
      <c r="D36" s="60">
        <f>VLOOKUP($A36,'Return Data'!$B$7:$R$2292,10,0)</f>
        <v>-3.0687000000000002</v>
      </c>
      <c r="E36" s="61">
        <f t="shared" si="0"/>
        <v>18</v>
      </c>
      <c r="F36" s="60">
        <f>VLOOKUP($A36,'Return Data'!$B$7:$R$2292,11,0)</f>
        <v>-6.8922999999999996</v>
      </c>
      <c r="G36" s="61">
        <f t="shared" si="1"/>
        <v>16</v>
      </c>
      <c r="H36" s="60">
        <f>VLOOKUP($A36,'Return Data'!$B$7:$R$2292,12,0)</f>
        <v>-8.0632999999999999</v>
      </c>
      <c r="I36" s="61">
        <f t="shared" si="2"/>
        <v>19</v>
      </c>
      <c r="J36" s="60">
        <f>VLOOKUP($A36,'Return Data'!$B$7:$R$2292,13,0)</f>
        <v>2.8445</v>
      </c>
      <c r="K36" s="61">
        <f t="shared" si="3"/>
        <v>17</v>
      </c>
      <c r="L36" s="60">
        <f>VLOOKUP($A36,'Return Data'!$B$7:$R$2292,17,0)</f>
        <v>20.087199999999999</v>
      </c>
      <c r="M36" s="61">
        <f t="shared" si="4"/>
        <v>26</v>
      </c>
      <c r="N36" s="60">
        <f>VLOOKUP($A36,'Return Data'!$B$7:$R$2292,14,0)</f>
        <v>14.1851</v>
      </c>
      <c r="O36" s="61">
        <f>RANK(N36,N$8:N$39,0)</f>
        <v>22</v>
      </c>
      <c r="P36" s="60"/>
      <c r="Q36" s="61"/>
      <c r="R36" s="60">
        <f>VLOOKUP($A36,'Return Data'!$B$7:$R$2292,16,0)</f>
        <v>11.164999999999999</v>
      </c>
      <c r="S36" s="62">
        <f t="shared" si="6"/>
        <v>24</v>
      </c>
    </row>
    <row r="37" spans="1:19" x14ac:dyDescent="0.3">
      <c r="A37" s="58" t="s">
        <v>1693</v>
      </c>
      <c r="B37" s="59">
        <f>VLOOKUP($A37,'Return Data'!$B$7:$R$2292,3,0)</f>
        <v>44764</v>
      </c>
      <c r="C37" s="60">
        <f>VLOOKUP($A37,'Return Data'!$B$7:$R$2292,4,0)</f>
        <v>144.22999999999999</v>
      </c>
      <c r="D37" s="60">
        <f>VLOOKUP($A37,'Return Data'!$B$7:$R$2292,10,0)</f>
        <v>-4.8552</v>
      </c>
      <c r="E37" s="61">
        <f t="shared" si="0"/>
        <v>25</v>
      </c>
      <c r="F37" s="60">
        <f>VLOOKUP($A37,'Return Data'!$B$7:$R$2292,11,0)</f>
        <v>-3.6282000000000001</v>
      </c>
      <c r="G37" s="61">
        <f t="shared" si="1"/>
        <v>6</v>
      </c>
      <c r="H37" s="60">
        <f>VLOOKUP($A37,'Return Data'!$B$7:$R$2292,12,0)</f>
        <v>-5.8612000000000002</v>
      </c>
      <c r="I37" s="61">
        <f t="shared" si="2"/>
        <v>9</v>
      </c>
      <c r="J37" s="60">
        <f>VLOOKUP($A37,'Return Data'!$B$7:$R$2292,13,0)</f>
        <v>3.6656</v>
      </c>
      <c r="K37" s="61">
        <f t="shared" si="3"/>
        <v>13</v>
      </c>
      <c r="L37" s="60">
        <f>VLOOKUP($A37,'Return Data'!$B$7:$R$2292,17,0)</f>
        <v>20.713000000000001</v>
      </c>
      <c r="M37" s="61">
        <f t="shared" si="4"/>
        <v>25</v>
      </c>
      <c r="N37" s="60">
        <f>VLOOKUP($A37,'Return Data'!$B$7:$R$2292,14,0)</f>
        <v>10.413600000000001</v>
      </c>
      <c r="O37" s="61">
        <f>RANK(N37,N$8:N$39,0)</f>
        <v>29</v>
      </c>
      <c r="P37" s="60">
        <f>VLOOKUP($A37,'Return Data'!$B$7:$R$2292,15,0)</f>
        <v>5.4318999999999997</v>
      </c>
      <c r="Q37" s="61">
        <f>RANK(P37,P$8:P$39,0)</f>
        <v>24</v>
      </c>
      <c r="R37" s="60">
        <f>VLOOKUP($A37,'Return Data'!$B$7:$R$2292,16,0)</f>
        <v>9.8181999999999992</v>
      </c>
      <c r="S37" s="62">
        <f t="shared" si="6"/>
        <v>28</v>
      </c>
    </row>
    <row r="38" spans="1:19" x14ac:dyDescent="0.3">
      <c r="A38" s="58" t="s">
        <v>1679</v>
      </c>
      <c r="B38" s="59">
        <f>VLOOKUP($A38,'Return Data'!$B$7:$R$2292,3,0)</f>
        <v>44764</v>
      </c>
      <c r="C38" s="60">
        <f>VLOOKUP($A38,'Return Data'!$B$7:$R$2292,4,0)</f>
        <v>31.62</v>
      </c>
      <c r="D38" s="60">
        <f>VLOOKUP($A38,'Return Data'!$B$7:$R$2292,10,0)</f>
        <v>-2.9466000000000001</v>
      </c>
      <c r="E38" s="61">
        <f t="shared" si="0"/>
        <v>15</v>
      </c>
      <c r="F38" s="60">
        <f>VLOOKUP($A38,'Return Data'!$B$7:$R$2292,11,0)</f>
        <v>-7.6249000000000002</v>
      </c>
      <c r="G38" s="61">
        <f t="shared" si="1"/>
        <v>22</v>
      </c>
      <c r="H38" s="60">
        <f>VLOOKUP($A38,'Return Data'!$B$7:$R$2292,12,0)</f>
        <v>-8.4540000000000006</v>
      </c>
      <c r="I38" s="61">
        <f t="shared" si="2"/>
        <v>21</v>
      </c>
      <c r="J38" s="60">
        <f>VLOOKUP($A38,'Return Data'!$B$7:$R$2292,13,0)</f>
        <v>2.2970000000000002</v>
      </c>
      <c r="K38" s="61">
        <f t="shared" si="3"/>
        <v>21</v>
      </c>
      <c r="L38" s="60">
        <f>VLOOKUP($A38,'Return Data'!$B$7:$R$2292,17,0)</f>
        <v>26.307500000000001</v>
      </c>
      <c r="M38" s="61">
        <f t="shared" si="4"/>
        <v>14</v>
      </c>
      <c r="N38" s="60">
        <f>VLOOKUP($A38,'Return Data'!$B$7:$R$2292,14,0)</f>
        <v>18.590499999999999</v>
      </c>
      <c r="O38" s="61">
        <f>RANK(N38,N$8:N$39,0)</f>
        <v>7</v>
      </c>
      <c r="P38" s="60">
        <f>VLOOKUP($A38,'Return Data'!$B$7:$R$2292,15,0)</f>
        <v>11.9762</v>
      </c>
      <c r="Q38" s="61">
        <f>RANK(P38,P$8:P$39,0)</f>
        <v>6</v>
      </c>
      <c r="R38" s="60">
        <f>VLOOKUP($A38,'Return Data'!$B$7:$R$2292,16,0)</f>
        <v>10.904</v>
      </c>
      <c r="S38" s="62">
        <f t="shared" si="6"/>
        <v>26</v>
      </c>
    </row>
    <row r="39" spans="1:19" x14ac:dyDescent="0.3">
      <c r="A39" s="58" t="s">
        <v>1745</v>
      </c>
      <c r="B39" s="59">
        <f>VLOOKUP($A39,'Return Data'!$B$7:$R$2292,3,0)</f>
        <v>44764</v>
      </c>
      <c r="C39" s="60">
        <f>VLOOKUP($A39,'Return Data'!$B$7:$R$2292,4,0)</f>
        <v>229.566</v>
      </c>
      <c r="D39" s="60">
        <f>VLOOKUP($A39,'Return Data'!$B$7:$R$2292,10,0)</f>
        <v>-5.0728999999999997</v>
      </c>
      <c r="E39" s="61">
        <f t="shared" si="0"/>
        <v>28</v>
      </c>
      <c r="F39" s="60">
        <f>VLOOKUP($A39,'Return Data'!$B$7:$R$2292,11,0)</f>
        <v>-12.2636</v>
      </c>
      <c r="G39" s="61">
        <f t="shared" si="1"/>
        <v>32</v>
      </c>
      <c r="H39" s="60">
        <f>VLOOKUP($A39,'Return Data'!$B$7:$R$2292,12,0)</f>
        <v>-14.940799999999999</v>
      </c>
      <c r="I39" s="61">
        <f t="shared" si="2"/>
        <v>32</v>
      </c>
      <c r="J39" s="60">
        <f>VLOOKUP($A39,'Return Data'!$B$7:$R$2292,13,0)</f>
        <v>-3.2835000000000001</v>
      </c>
      <c r="K39" s="61">
        <f t="shared" si="3"/>
        <v>29</v>
      </c>
      <c r="L39" s="60">
        <f>VLOOKUP($A39,'Return Data'!$B$7:$R$2292,17,0)</f>
        <v>25.839600000000001</v>
      </c>
      <c r="M39" s="61">
        <f t="shared" si="4"/>
        <v>16</v>
      </c>
      <c r="N39" s="60">
        <f>VLOOKUP($A39,'Return Data'!$B$7:$R$2292,14,0)</f>
        <v>19.606100000000001</v>
      </c>
      <c r="O39" s="61">
        <f>RANK(N39,N$8:N$39,0)</f>
        <v>5</v>
      </c>
      <c r="P39" s="60">
        <f>VLOOKUP($A39,'Return Data'!$B$7:$R$2292,15,0)</f>
        <v>13.545</v>
      </c>
      <c r="Q39" s="61">
        <f>RANK(P39,P$8:P$39,0)</f>
        <v>3</v>
      </c>
      <c r="R39" s="60">
        <f>VLOOKUP($A39,'Return Data'!$B$7:$R$2292,16,0)</f>
        <v>14.9312</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-3.0378500000000002</v>
      </c>
      <c r="E41" s="69"/>
      <c r="F41" s="70">
        <f>AVERAGE(F8:F39)</f>
        <v>-6.4028968749999997</v>
      </c>
      <c r="G41" s="69"/>
      <c r="H41" s="70">
        <f>AVERAGE(H8:H39)</f>
        <v>-7.3560781249999989</v>
      </c>
      <c r="I41" s="69"/>
      <c r="J41" s="70">
        <f>AVERAGE(J8:J39)</f>
        <v>2.8809843749999997</v>
      </c>
      <c r="K41" s="69"/>
      <c r="L41" s="70">
        <f>AVERAGE(L8:L39)</f>
        <v>24.907306250000005</v>
      </c>
      <c r="M41" s="69"/>
      <c r="N41" s="70">
        <f>AVERAGE(N8:N39)</f>
        <v>16.455656666666666</v>
      </c>
      <c r="O41" s="69"/>
      <c r="P41" s="70">
        <f>AVERAGE(P8:P39)</f>
        <v>10.912839999999999</v>
      </c>
      <c r="Q41" s="69"/>
      <c r="R41" s="70">
        <f>AVERAGE(R8:R39)</f>
        <v>13.620596874999997</v>
      </c>
      <c r="S41" s="71"/>
    </row>
    <row r="42" spans="1:19" x14ac:dyDescent="0.3">
      <c r="A42" s="68" t="s">
        <v>28</v>
      </c>
      <c r="B42" s="69"/>
      <c r="C42" s="69"/>
      <c r="D42" s="70">
        <f>MIN(D8:D39)</f>
        <v>-7.6242999999999999</v>
      </c>
      <c r="E42" s="69"/>
      <c r="F42" s="70">
        <f>MIN(F8:F39)</f>
        <v>-12.2636</v>
      </c>
      <c r="G42" s="69"/>
      <c r="H42" s="70">
        <f>MIN(H8:H39)</f>
        <v>-14.940799999999999</v>
      </c>
      <c r="I42" s="69"/>
      <c r="J42" s="70">
        <f>MIN(J8:J39)</f>
        <v>-10.0585</v>
      </c>
      <c r="K42" s="69"/>
      <c r="L42" s="70">
        <f>MIN(L8:L39)</f>
        <v>0</v>
      </c>
      <c r="M42" s="69"/>
      <c r="N42" s="70">
        <f>MIN(N8:N39)</f>
        <v>7.8419999999999996</v>
      </c>
      <c r="O42" s="69"/>
      <c r="P42" s="70">
        <f>MIN(P8:P39)</f>
        <v>4.8996000000000004</v>
      </c>
      <c r="Q42" s="69"/>
      <c r="R42" s="70">
        <f>MIN(R8:R39)</f>
        <v>0</v>
      </c>
      <c r="S42" s="71"/>
    </row>
    <row r="43" spans="1:19" ht="15" thickBot="1" x14ac:dyDescent="0.35">
      <c r="A43" s="72" t="s">
        <v>29</v>
      </c>
      <c r="B43" s="73"/>
      <c r="C43" s="73"/>
      <c r="D43" s="74">
        <f>MAX(D8:D39)</f>
        <v>0.78290000000000004</v>
      </c>
      <c r="E43" s="73"/>
      <c r="F43" s="74">
        <f>MAX(F8:F39)</f>
        <v>1.1747000000000001</v>
      </c>
      <c r="G43" s="73"/>
      <c r="H43" s="74">
        <f>MAX(H8:H39)</f>
        <v>1.6400999999999999</v>
      </c>
      <c r="I43" s="73"/>
      <c r="J43" s="74">
        <f>MAX(J8:J39)</f>
        <v>17.7393</v>
      </c>
      <c r="K43" s="73"/>
      <c r="L43" s="74">
        <f>MAX(L8:L39)</f>
        <v>44.9953</v>
      </c>
      <c r="M43" s="73"/>
      <c r="N43" s="74">
        <f>MAX(N8:N39)</f>
        <v>31.024100000000001</v>
      </c>
      <c r="O43" s="73"/>
      <c r="P43" s="74">
        <f>MAX(P8:P39)</f>
        <v>20.614699999999999</v>
      </c>
      <c r="Q43" s="73"/>
      <c r="R43" s="74">
        <f>MAX(R8:R39)</f>
        <v>21.526399999999999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44764</v>
      </c>
      <c r="C8" s="60">
        <f>VLOOKUP($A8,'Return Data'!$B$7:$R$2292,4,0)</f>
        <v>68.484499999999997</v>
      </c>
      <c r="D8" s="60">
        <f>VLOOKUP($A8,'Return Data'!$B$7:$R$2292,10,0)</f>
        <v>-7.0587999999999997</v>
      </c>
      <c r="E8" s="61">
        <f t="shared" ref="E8:E21" si="0">RANK(D8,D$8:D$21,0)</f>
        <v>14</v>
      </c>
      <c r="F8" s="60">
        <f>VLOOKUP($A8,'Return Data'!$B$7:$R$2292,11,0)</f>
        <v>-7.7435999999999998</v>
      </c>
      <c r="G8" s="61">
        <f t="shared" ref="G8:G21" si="1">RANK(F8,F$8:F$21,0)</f>
        <v>14</v>
      </c>
      <c r="H8" s="60">
        <f>VLOOKUP($A8,'Return Data'!$B$7:$R$2292,12,0)</f>
        <v>-8.5725999999999996</v>
      </c>
      <c r="I8" s="61">
        <f t="shared" ref="I8:I21" si="2">RANK(H8,H$8:H$21,0)</f>
        <v>14</v>
      </c>
      <c r="J8" s="60">
        <f>VLOOKUP($A8,'Return Data'!$B$7:$R$2292,13,0)</f>
        <v>-0.69789999999999996</v>
      </c>
      <c r="K8" s="61">
        <f t="shared" ref="K8:K21" si="3">RANK(J8,J$8:J$21,0)</f>
        <v>14</v>
      </c>
      <c r="L8" s="60">
        <f>VLOOKUP($A8,'Return Data'!$B$7:$R$2292,17,0)</f>
        <v>30.309000000000001</v>
      </c>
      <c r="M8" s="61">
        <f t="shared" ref="M8:M21" si="4">RANK(L8,L$8:L$21,0)</f>
        <v>5</v>
      </c>
      <c r="N8" s="60">
        <f>VLOOKUP($A8,'Return Data'!$B$7:$R$2292,14,0)</f>
        <v>12.9382</v>
      </c>
      <c r="O8" s="61">
        <f t="shared" ref="O8:O19" si="5">RANK(N8,N$8:N$21,0)</f>
        <v>12</v>
      </c>
      <c r="P8" s="60">
        <f>VLOOKUP($A8,'Return Data'!$B$7:$R$2292,15,0)</f>
        <v>4.6219000000000001</v>
      </c>
      <c r="Q8" s="61">
        <f>RANK(P8,P$8:P$21,0)</f>
        <v>11</v>
      </c>
      <c r="R8" s="60">
        <f>VLOOKUP($A8,'Return Data'!$B$7:$R$2292,16,0)</f>
        <v>14.370900000000001</v>
      </c>
      <c r="S8" s="62">
        <f t="shared" ref="S8:S21" si="6">RANK(R8,R$8:R$21,0)</f>
        <v>9</v>
      </c>
    </row>
    <row r="9" spans="1:20" x14ac:dyDescent="0.3">
      <c r="A9" s="58" t="s">
        <v>31</v>
      </c>
      <c r="B9" s="59">
        <f>VLOOKUP($A9,'Return Data'!$B$7:$R$2292,3,0)</f>
        <v>44764</v>
      </c>
      <c r="C9" s="60">
        <f>VLOOKUP($A9,'Return Data'!$B$7:$R$2292,4,0)</f>
        <v>411.99799999999999</v>
      </c>
      <c r="D9" s="60">
        <f>VLOOKUP($A9,'Return Data'!$B$7:$R$2292,10,0)</f>
        <v>-3.7614999999999998</v>
      </c>
      <c r="E9" s="61">
        <f t="shared" si="0"/>
        <v>10</v>
      </c>
      <c r="F9" s="60">
        <f>VLOOKUP($A9,'Return Data'!$B$7:$R$2292,11,0)</f>
        <v>-6.4793000000000003</v>
      </c>
      <c r="G9" s="61">
        <f t="shared" si="1"/>
        <v>11</v>
      </c>
      <c r="H9" s="60">
        <f>VLOOKUP($A9,'Return Data'!$B$7:$R$2292,12,0)</f>
        <v>-7.2770000000000001</v>
      </c>
      <c r="I9" s="61">
        <f t="shared" si="2"/>
        <v>10</v>
      </c>
      <c r="J9" s="60">
        <f>VLOOKUP($A9,'Return Data'!$B$7:$R$2292,13,0)</f>
        <v>4.6509</v>
      </c>
      <c r="K9" s="61">
        <f t="shared" si="3"/>
        <v>7</v>
      </c>
      <c r="L9" s="60">
        <f>VLOOKUP($A9,'Return Data'!$B$7:$R$2292,17,0)</f>
        <v>26.9407</v>
      </c>
      <c r="M9" s="61">
        <f t="shared" si="4"/>
        <v>7</v>
      </c>
      <c r="N9" s="60">
        <f>VLOOKUP($A9,'Return Data'!$B$7:$R$2292,14,0)</f>
        <v>14.1464</v>
      </c>
      <c r="O9" s="61">
        <f t="shared" si="5"/>
        <v>10</v>
      </c>
      <c r="P9" s="60">
        <f>VLOOKUP($A9,'Return Data'!$B$7:$R$2292,15,0)</f>
        <v>9.2771000000000008</v>
      </c>
      <c r="Q9" s="61">
        <f>RANK(P9,P$8:P$21,0)</f>
        <v>7</v>
      </c>
      <c r="R9" s="60">
        <f>VLOOKUP($A9,'Return Data'!$B$7:$R$2292,16,0)</f>
        <v>13.943</v>
      </c>
      <c r="S9" s="62">
        <f t="shared" si="6"/>
        <v>11</v>
      </c>
    </row>
    <row r="10" spans="1:20" x14ac:dyDescent="0.3">
      <c r="A10" s="58" t="s">
        <v>32</v>
      </c>
      <c r="B10" s="59">
        <f>VLOOKUP($A10,'Return Data'!$B$7:$R$2292,3,0)</f>
        <v>44764</v>
      </c>
      <c r="C10" s="60">
        <f>VLOOKUP($A10,'Return Data'!$B$7:$R$2292,4,0)</f>
        <v>249.3</v>
      </c>
      <c r="D10" s="60">
        <f>VLOOKUP($A10,'Return Data'!$B$7:$R$2292,10,0)</f>
        <v>-3.9601999999999999</v>
      </c>
      <c r="E10" s="61">
        <f t="shared" si="0"/>
        <v>11</v>
      </c>
      <c r="F10" s="60">
        <f>VLOOKUP($A10,'Return Data'!$B$7:$R$2292,11,0)</f>
        <v>0.20100000000000001</v>
      </c>
      <c r="G10" s="61">
        <f t="shared" si="1"/>
        <v>1</v>
      </c>
      <c r="H10" s="60">
        <f>VLOOKUP($A10,'Return Data'!$B$7:$R$2292,12,0)</f>
        <v>-0.47110000000000002</v>
      </c>
      <c r="I10" s="61">
        <f t="shared" si="2"/>
        <v>2</v>
      </c>
      <c r="J10" s="60">
        <f>VLOOKUP($A10,'Return Data'!$B$7:$R$2292,13,0)</f>
        <v>14.927199999999999</v>
      </c>
      <c r="K10" s="61">
        <f t="shared" si="3"/>
        <v>1</v>
      </c>
      <c r="L10" s="60">
        <f>VLOOKUP($A10,'Return Data'!$B$7:$R$2292,17,0)</f>
        <v>32.668599999999998</v>
      </c>
      <c r="M10" s="61">
        <f t="shared" si="4"/>
        <v>3</v>
      </c>
      <c r="N10" s="60">
        <f>VLOOKUP($A10,'Return Data'!$B$7:$R$2292,14,0)</f>
        <v>20.491399999999999</v>
      </c>
      <c r="O10" s="61">
        <f t="shared" si="5"/>
        <v>2</v>
      </c>
      <c r="P10" s="60">
        <f>VLOOKUP($A10,'Return Data'!$B$7:$R$2292,15,0)</f>
        <v>12.665699999999999</v>
      </c>
      <c r="Q10" s="61">
        <f>RANK(P10,P$8:P$21,0)</f>
        <v>1</v>
      </c>
      <c r="R10" s="60">
        <f>VLOOKUP($A10,'Return Data'!$B$7:$R$2292,16,0)</f>
        <v>19.6312</v>
      </c>
      <c r="S10" s="62">
        <f t="shared" si="6"/>
        <v>1</v>
      </c>
    </row>
    <row r="11" spans="1:20" x14ac:dyDescent="0.3">
      <c r="A11" s="58" t="s">
        <v>33</v>
      </c>
      <c r="B11" s="59">
        <f>VLOOKUP($A11,'Return Data'!$B$7:$R$2292,3,0)</f>
        <v>44764</v>
      </c>
      <c r="C11" s="60">
        <f>VLOOKUP($A11,'Return Data'!$B$7:$R$2292,4,0)</f>
        <v>15.14</v>
      </c>
      <c r="D11" s="60">
        <f>VLOOKUP($A11,'Return Data'!$B$7:$R$2292,10,0)</f>
        <v>-3.3206000000000002</v>
      </c>
      <c r="E11" s="61">
        <f t="shared" si="0"/>
        <v>8</v>
      </c>
      <c r="F11" s="60">
        <f>VLOOKUP($A11,'Return Data'!$B$7:$R$2292,11,0)</f>
        <v>-5.9043000000000001</v>
      </c>
      <c r="G11" s="61">
        <f t="shared" si="1"/>
        <v>10</v>
      </c>
      <c r="H11" s="60">
        <f>VLOOKUP($A11,'Return Data'!$B$7:$R$2292,12,0)</f>
        <v>-7.3438999999999997</v>
      </c>
      <c r="I11" s="61">
        <f t="shared" si="2"/>
        <v>11</v>
      </c>
      <c r="J11" s="60">
        <f>VLOOKUP($A11,'Return Data'!$B$7:$R$2292,13,0)</f>
        <v>3.7696999999999998</v>
      </c>
      <c r="K11" s="61">
        <f t="shared" si="3"/>
        <v>10</v>
      </c>
      <c r="L11" s="60">
        <f>VLOOKUP($A11,'Return Data'!$B$7:$R$2292,17,0)</f>
        <v>25.976299999999998</v>
      </c>
      <c r="M11" s="61">
        <f t="shared" si="4"/>
        <v>11</v>
      </c>
      <c r="N11" s="60">
        <f>VLOOKUP($A11,'Return Data'!$B$7:$R$2292,14,0)</f>
        <v>14.4321</v>
      </c>
      <c r="O11" s="61">
        <f t="shared" si="5"/>
        <v>8</v>
      </c>
      <c r="P11" s="60"/>
      <c r="Q11" s="61"/>
      <c r="R11" s="60">
        <f>VLOOKUP($A11,'Return Data'!$B$7:$R$2292,16,0)</f>
        <v>11.150600000000001</v>
      </c>
      <c r="S11" s="62">
        <f t="shared" si="6"/>
        <v>13</v>
      </c>
    </row>
    <row r="12" spans="1:20" x14ac:dyDescent="0.3">
      <c r="A12" s="58" t="s">
        <v>34</v>
      </c>
      <c r="B12" s="59">
        <f>VLOOKUP($A12,'Return Data'!$B$7:$R$2292,3,0)</f>
        <v>44764</v>
      </c>
      <c r="C12" s="60">
        <f>VLOOKUP($A12,'Return Data'!$B$7:$R$2292,4,0)</f>
        <v>86.82</v>
      </c>
      <c r="D12" s="60">
        <f>VLOOKUP($A12,'Return Data'!$B$7:$R$2292,10,0)</f>
        <v>-4.1086999999999998</v>
      </c>
      <c r="E12" s="61">
        <f t="shared" si="0"/>
        <v>12</v>
      </c>
      <c r="F12" s="60">
        <f>VLOOKUP($A12,'Return Data'!$B$7:$R$2292,11,0)</f>
        <v>-5.0732999999999997</v>
      </c>
      <c r="G12" s="61">
        <f t="shared" si="1"/>
        <v>7</v>
      </c>
      <c r="H12" s="60">
        <f>VLOOKUP($A12,'Return Data'!$B$7:$R$2292,12,0)</f>
        <v>1.0828</v>
      </c>
      <c r="I12" s="61">
        <f t="shared" si="2"/>
        <v>1</v>
      </c>
      <c r="J12" s="60">
        <f>VLOOKUP($A12,'Return Data'!$B$7:$R$2292,13,0)</f>
        <v>9.7875999999999994</v>
      </c>
      <c r="K12" s="61">
        <f t="shared" si="3"/>
        <v>3</v>
      </c>
      <c r="L12" s="60">
        <f>VLOOKUP($A12,'Return Data'!$B$7:$R$2292,17,0)</f>
        <v>47.956299999999999</v>
      </c>
      <c r="M12" s="61">
        <f t="shared" si="4"/>
        <v>1</v>
      </c>
      <c r="N12" s="60">
        <f>VLOOKUP($A12,'Return Data'!$B$7:$R$2292,14,0)</f>
        <v>22.832899999999999</v>
      </c>
      <c r="O12" s="61">
        <f t="shared" si="5"/>
        <v>1</v>
      </c>
      <c r="P12" s="60">
        <f>VLOOKUP($A12,'Return Data'!$B$7:$R$2292,15,0)</f>
        <v>11.4191</v>
      </c>
      <c r="Q12" s="61">
        <f t="shared" ref="Q12:Q19" si="7">RANK(P12,P$8:P$21,0)</f>
        <v>4</v>
      </c>
      <c r="R12" s="60">
        <f>VLOOKUP($A12,'Return Data'!$B$7:$R$2292,16,0)</f>
        <v>16.2135</v>
      </c>
      <c r="S12" s="62">
        <f t="shared" si="6"/>
        <v>4</v>
      </c>
    </row>
    <row r="13" spans="1:20" x14ac:dyDescent="0.3">
      <c r="A13" s="58" t="s">
        <v>35</v>
      </c>
      <c r="B13" s="59">
        <f>VLOOKUP($A13,'Return Data'!$B$7:$R$2292,3,0)</f>
        <v>44764</v>
      </c>
      <c r="C13" s="60">
        <f>VLOOKUP($A13,'Return Data'!$B$7:$R$2292,4,0)</f>
        <v>16.324300000000001</v>
      </c>
      <c r="D13" s="60">
        <f>VLOOKUP($A13,'Return Data'!$B$7:$R$2292,10,0)</f>
        <v>-1.6175999999999999</v>
      </c>
      <c r="E13" s="61">
        <f t="shared" si="0"/>
        <v>5</v>
      </c>
      <c r="F13" s="60">
        <f>VLOOKUP($A13,'Return Data'!$B$7:$R$2292,11,0)</f>
        <v>-5.7912999999999997</v>
      </c>
      <c r="G13" s="61">
        <f t="shared" si="1"/>
        <v>9</v>
      </c>
      <c r="H13" s="60">
        <f>VLOOKUP($A13,'Return Data'!$B$7:$R$2292,12,0)</f>
        <v>-7.5633999999999997</v>
      </c>
      <c r="I13" s="61">
        <f t="shared" si="2"/>
        <v>13</v>
      </c>
      <c r="J13" s="60">
        <f>VLOOKUP($A13,'Return Data'!$B$7:$R$2292,13,0)</f>
        <v>3.4257</v>
      </c>
      <c r="K13" s="61">
        <f t="shared" si="3"/>
        <v>11</v>
      </c>
      <c r="L13" s="60">
        <f>VLOOKUP($A13,'Return Data'!$B$7:$R$2292,17,0)</f>
        <v>23.549499999999998</v>
      </c>
      <c r="M13" s="61">
        <f t="shared" si="4"/>
        <v>13</v>
      </c>
      <c r="N13" s="60">
        <f>VLOOKUP($A13,'Return Data'!$B$7:$R$2292,14,0)</f>
        <v>13.827400000000001</v>
      </c>
      <c r="O13" s="61">
        <f t="shared" si="5"/>
        <v>11</v>
      </c>
      <c r="P13" s="60">
        <f>VLOOKUP($A13,'Return Data'!$B$7:$R$2292,15,0)</f>
        <v>4.2919</v>
      </c>
      <c r="Q13" s="61">
        <f t="shared" si="7"/>
        <v>12</v>
      </c>
      <c r="R13" s="60">
        <f>VLOOKUP($A13,'Return Data'!$B$7:$R$2292,16,0)</f>
        <v>7.3865999999999996</v>
      </c>
      <c r="S13" s="62">
        <f t="shared" si="6"/>
        <v>14</v>
      </c>
    </row>
    <row r="14" spans="1:20" x14ac:dyDescent="0.3">
      <c r="A14" s="58" t="s">
        <v>36</v>
      </c>
      <c r="B14" s="59">
        <f>VLOOKUP($A14,'Return Data'!$B$7:$R$2292,3,0)</f>
        <v>44764</v>
      </c>
      <c r="C14" s="60">
        <f>VLOOKUP($A14,'Return Data'!$B$7:$R$2292,4,0)</f>
        <v>391.25270064251401</v>
      </c>
      <c r="D14" s="60">
        <f>VLOOKUP($A14,'Return Data'!$B$7:$R$2292,10,0)</f>
        <v>-2.0842000000000001</v>
      </c>
      <c r="E14" s="61">
        <f t="shared" si="0"/>
        <v>7</v>
      </c>
      <c r="F14" s="60">
        <f>VLOOKUP($A14,'Return Data'!$B$7:$R$2292,11,0)</f>
        <v>-7.3874000000000004</v>
      </c>
      <c r="G14" s="61">
        <f t="shared" si="1"/>
        <v>13</v>
      </c>
      <c r="H14" s="60">
        <f>VLOOKUP($A14,'Return Data'!$B$7:$R$2292,12,0)</f>
        <v>-7.415</v>
      </c>
      <c r="I14" s="61">
        <f t="shared" si="2"/>
        <v>12</v>
      </c>
      <c r="J14" s="60">
        <f>VLOOKUP($A14,'Return Data'!$B$7:$R$2292,13,0)</f>
        <v>3.16</v>
      </c>
      <c r="K14" s="61">
        <f t="shared" si="3"/>
        <v>12</v>
      </c>
      <c r="L14" s="60">
        <f>VLOOKUP($A14,'Return Data'!$B$7:$R$2292,17,0)</f>
        <v>26.4481</v>
      </c>
      <c r="M14" s="61">
        <f t="shared" si="4"/>
        <v>9</v>
      </c>
      <c r="N14" s="60">
        <f>VLOOKUP($A14,'Return Data'!$B$7:$R$2292,14,0)</f>
        <v>17.105799999999999</v>
      </c>
      <c r="O14" s="61">
        <f t="shared" si="5"/>
        <v>6</v>
      </c>
      <c r="P14" s="60">
        <f>VLOOKUP($A14,'Return Data'!$B$7:$R$2292,15,0)</f>
        <v>9.7606999999999999</v>
      </c>
      <c r="Q14" s="61">
        <f t="shared" si="7"/>
        <v>5</v>
      </c>
      <c r="R14" s="60">
        <f>VLOOKUP($A14,'Return Data'!$B$7:$R$2292,16,0)</f>
        <v>15.6937</v>
      </c>
      <c r="S14" s="62">
        <f t="shared" si="6"/>
        <v>5</v>
      </c>
    </row>
    <row r="15" spans="1:20" x14ac:dyDescent="0.3">
      <c r="A15" s="58" t="s">
        <v>37</v>
      </c>
      <c r="B15" s="59">
        <f>VLOOKUP($A15,'Return Data'!$B$7:$R$2292,3,0)</f>
        <v>44764</v>
      </c>
      <c r="C15" s="60">
        <f>VLOOKUP($A15,'Return Data'!$B$7:$R$2292,4,0)</f>
        <v>54.756999999999998</v>
      </c>
      <c r="D15" s="60">
        <f>VLOOKUP($A15,'Return Data'!$B$7:$R$2292,10,0)</f>
        <v>-4.5746000000000002</v>
      </c>
      <c r="E15" s="61">
        <f t="shared" si="0"/>
        <v>13</v>
      </c>
      <c r="F15" s="60">
        <f>VLOOKUP($A15,'Return Data'!$B$7:$R$2292,11,0)</f>
        <v>-7.3517000000000001</v>
      </c>
      <c r="G15" s="61">
        <f t="shared" si="1"/>
        <v>12</v>
      </c>
      <c r="H15" s="60">
        <f>VLOOKUP($A15,'Return Data'!$B$7:$R$2292,12,0)</f>
        <v>-6.8377999999999997</v>
      </c>
      <c r="I15" s="61">
        <f t="shared" si="2"/>
        <v>9</v>
      </c>
      <c r="J15" s="60">
        <f>VLOOKUP($A15,'Return Data'!$B$7:$R$2292,13,0)</f>
        <v>4.4024999999999999</v>
      </c>
      <c r="K15" s="61">
        <f t="shared" si="3"/>
        <v>9</v>
      </c>
      <c r="L15" s="60">
        <f>VLOOKUP($A15,'Return Data'!$B$7:$R$2292,17,0)</f>
        <v>29.395600000000002</v>
      </c>
      <c r="M15" s="61">
        <f t="shared" si="4"/>
        <v>6</v>
      </c>
      <c r="N15" s="60">
        <f>VLOOKUP($A15,'Return Data'!$B$7:$R$2292,14,0)</f>
        <v>16.410799999999998</v>
      </c>
      <c r="O15" s="61">
        <f t="shared" si="5"/>
        <v>7</v>
      </c>
      <c r="P15" s="60">
        <f>VLOOKUP($A15,'Return Data'!$B$7:$R$2292,15,0)</f>
        <v>9.0124999999999993</v>
      </c>
      <c r="Q15" s="61">
        <f t="shared" si="7"/>
        <v>8</v>
      </c>
      <c r="R15" s="60">
        <f>VLOOKUP($A15,'Return Data'!$B$7:$R$2292,16,0)</f>
        <v>14.5184</v>
      </c>
      <c r="S15" s="62">
        <f t="shared" si="6"/>
        <v>8</v>
      </c>
    </row>
    <row r="16" spans="1:20" x14ac:dyDescent="0.3">
      <c r="A16" s="58" t="s">
        <v>38</v>
      </c>
      <c r="B16" s="59">
        <f>VLOOKUP($A16,'Return Data'!$B$7:$R$2292,3,0)</f>
        <v>44764</v>
      </c>
      <c r="C16" s="60">
        <f>VLOOKUP($A16,'Return Data'!$B$7:$R$2292,4,0)</f>
        <v>118.5074</v>
      </c>
      <c r="D16" s="60">
        <f>VLOOKUP($A16,'Return Data'!$B$7:$R$2292,10,0)</f>
        <v>-3.3733</v>
      </c>
      <c r="E16" s="61">
        <f t="shared" si="0"/>
        <v>9</v>
      </c>
      <c r="F16" s="60">
        <f>VLOOKUP($A16,'Return Data'!$B$7:$R$2292,11,0)</f>
        <v>-5.0914999999999999</v>
      </c>
      <c r="G16" s="61">
        <f t="shared" si="1"/>
        <v>8</v>
      </c>
      <c r="H16" s="60">
        <f>VLOOKUP($A16,'Return Data'!$B$7:$R$2292,12,0)</f>
        <v>-5.8623000000000003</v>
      </c>
      <c r="I16" s="61">
        <f t="shared" si="2"/>
        <v>8</v>
      </c>
      <c r="J16" s="60">
        <f>VLOOKUP($A16,'Return Data'!$B$7:$R$2292,13,0)</f>
        <v>4.8174999999999999</v>
      </c>
      <c r="K16" s="61">
        <f t="shared" si="3"/>
        <v>6</v>
      </c>
      <c r="L16" s="60">
        <f>VLOOKUP($A16,'Return Data'!$B$7:$R$2292,17,0)</f>
        <v>31.5716</v>
      </c>
      <c r="M16" s="61">
        <f t="shared" si="4"/>
        <v>4</v>
      </c>
      <c r="N16" s="60">
        <f>VLOOKUP($A16,'Return Data'!$B$7:$R$2292,14,0)</f>
        <v>18.213200000000001</v>
      </c>
      <c r="O16" s="61">
        <f t="shared" si="5"/>
        <v>4</v>
      </c>
      <c r="P16" s="60">
        <f>VLOOKUP($A16,'Return Data'!$B$7:$R$2292,15,0)</f>
        <v>12.060499999999999</v>
      </c>
      <c r="Q16" s="61">
        <f t="shared" si="7"/>
        <v>3</v>
      </c>
      <c r="R16" s="60">
        <f>VLOOKUP($A16,'Return Data'!$B$7:$R$2292,16,0)</f>
        <v>15.5252</v>
      </c>
      <c r="S16" s="62">
        <f t="shared" si="6"/>
        <v>6</v>
      </c>
    </row>
    <row r="17" spans="1:19" x14ac:dyDescent="0.3">
      <c r="A17" s="58" t="s">
        <v>39</v>
      </c>
      <c r="B17" s="59">
        <f>VLOOKUP($A17,'Return Data'!$B$7:$R$2292,3,0)</f>
        <v>44764</v>
      </c>
      <c r="C17" s="60">
        <f>VLOOKUP($A17,'Return Data'!$B$7:$R$2292,4,0)</f>
        <v>74.47</v>
      </c>
      <c r="D17" s="60">
        <f>VLOOKUP($A17,'Return Data'!$B$7:$R$2292,10,0)</f>
        <v>0.4451</v>
      </c>
      <c r="E17" s="61">
        <f t="shared" si="0"/>
        <v>1</v>
      </c>
      <c r="F17" s="60">
        <f>VLOOKUP($A17,'Return Data'!$B$7:$R$2292,11,0)</f>
        <v>-1.8711</v>
      </c>
      <c r="G17" s="61">
        <f t="shared" si="1"/>
        <v>3</v>
      </c>
      <c r="H17" s="60">
        <f>VLOOKUP($A17,'Return Data'!$B$7:$R$2292,12,0)</f>
        <v>-5.3868999999999998</v>
      </c>
      <c r="I17" s="61">
        <f t="shared" si="2"/>
        <v>6</v>
      </c>
      <c r="J17" s="60">
        <f>VLOOKUP($A17,'Return Data'!$B$7:$R$2292,13,0)</f>
        <v>2.4628999999999999</v>
      </c>
      <c r="K17" s="61">
        <f t="shared" si="3"/>
        <v>13</v>
      </c>
      <c r="L17" s="60">
        <f>VLOOKUP($A17,'Return Data'!$B$7:$R$2292,17,0)</f>
        <v>26.171299999999999</v>
      </c>
      <c r="M17" s="61">
        <f t="shared" si="4"/>
        <v>10</v>
      </c>
      <c r="N17" s="60">
        <f>VLOOKUP($A17,'Return Data'!$B$7:$R$2292,14,0)</f>
        <v>11.664</v>
      </c>
      <c r="O17" s="61">
        <f t="shared" si="5"/>
        <v>13</v>
      </c>
      <c r="P17" s="60">
        <f>VLOOKUP($A17,'Return Data'!$B$7:$R$2292,15,0)</f>
        <v>7.9241999999999999</v>
      </c>
      <c r="Q17" s="61">
        <f t="shared" si="7"/>
        <v>10</v>
      </c>
      <c r="R17" s="60">
        <f>VLOOKUP($A17,'Return Data'!$B$7:$R$2292,16,0)</f>
        <v>12.858599999999999</v>
      </c>
      <c r="S17" s="62">
        <f t="shared" si="6"/>
        <v>12</v>
      </c>
    </row>
    <row r="18" spans="1:19" x14ac:dyDescent="0.3">
      <c r="A18" s="58" t="s">
        <v>40</v>
      </c>
      <c r="B18" s="59">
        <f>VLOOKUP($A18,'Return Data'!$B$7:$R$2292,3,0)</f>
        <v>44764</v>
      </c>
      <c r="C18" s="60">
        <f>VLOOKUP($A18,'Return Data'!$B$7:$R$2292,4,0)</f>
        <v>192.57159999999999</v>
      </c>
      <c r="D18" s="60">
        <f>VLOOKUP($A18,'Return Data'!$B$7:$R$2292,10,0)</f>
        <v>-1.5356000000000001</v>
      </c>
      <c r="E18" s="61">
        <f t="shared" si="0"/>
        <v>4</v>
      </c>
      <c r="F18" s="60">
        <f>VLOOKUP($A18,'Return Data'!$B$7:$R$2292,11,0)</f>
        <v>-3.5129000000000001</v>
      </c>
      <c r="G18" s="61">
        <f t="shared" si="1"/>
        <v>4</v>
      </c>
      <c r="H18" s="60">
        <f>VLOOKUP($A18,'Return Data'!$B$7:$R$2292,12,0)</f>
        <v>-5.6025</v>
      </c>
      <c r="I18" s="61">
        <f t="shared" si="2"/>
        <v>7</v>
      </c>
      <c r="J18" s="60">
        <f>VLOOKUP($A18,'Return Data'!$B$7:$R$2292,13,0)</f>
        <v>8.0350999999999999</v>
      </c>
      <c r="K18" s="61">
        <f t="shared" si="3"/>
        <v>4</v>
      </c>
      <c r="L18" s="60">
        <f>VLOOKUP($A18,'Return Data'!$B$7:$R$2292,17,0)</f>
        <v>21.837800000000001</v>
      </c>
      <c r="M18" s="61">
        <f t="shared" si="4"/>
        <v>14</v>
      </c>
      <c r="N18" s="60">
        <f>VLOOKUP($A18,'Return Data'!$B$7:$R$2292,14,0)</f>
        <v>14.305199999999999</v>
      </c>
      <c r="O18" s="61">
        <f t="shared" si="5"/>
        <v>9</v>
      </c>
      <c r="P18" s="60">
        <f>VLOOKUP($A18,'Return Data'!$B$7:$R$2292,15,0)</f>
        <v>8.6440000000000001</v>
      </c>
      <c r="Q18" s="61">
        <f t="shared" si="7"/>
        <v>9</v>
      </c>
      <c r="R18" s="60">
        <f>VLOOKUP($A18,'Return Data'!$B$7:$R$2292,16,0)</f>
        <v>17.7807</v>
      </c>
      <c r="S18" s="62">
        <f t="shared" si="6"/>
        <v>2</v>
      </c>
    </row>
    <row r="19" spans="1:19" x14ac:dyDescent="0.3">
      <c r="A19" s="58" t="s">
        <v>43</v>
      </c>
      <c r="B19" s="59">
        <f>VLOOKUP($A19,'Return Data'!$B$7:$R$2292,3,0)</f>
        <v>44764</v>
      </c>
      <c r="C19" s="60">
        <f>VLOOKUP($A19,'Return Data'!$B$7:$R$2292,4,0)</f>
        <v>403.34730000000002</v>
      </c>
      <c r="D19" s="60">
        <f>VLOOKUP($A19,'Return Data'!$B$7:$R$2292,10,0)</f>
        <v>-2.0104000000000002</v>
      </c>
      <c r="E19" s="61">
        <f t="shared" si="0"/>
        <v>6</v>
      </c>
      <c r="F19" s="60">
        <f>VLOOKUP($A19,'Return Data'!$B$7:$R$2292,11,0)</f>
        <v>-0.80640000000000001</v>
      </c>
      <c r="G19" s="61">
        <f t="shared" si="1"/>
        <v>2</v>
      </c>
      <c r="H19" s="60">
        <f>VLOOKUP($A19,'Return Data'!$B$7:$R$2292,12,0)</f>
        <v>-2.2521</v>
      </c>
      <c r="I19" s="61">
        <f t="shared" si="2"/>
        <v>3</v>
      </c>
      <c r="J19" s="60">
        <f>VLOOKUP($A19,'Return Data'!$B$7:$R$2292,13,0)</f>
        <v>12.420199999999999</v>
      </c>
      <c r="K19" s="61">
        <f t="shared" si="3"/>
        <v>2</v>
      </c>
      <c r="L19" s="60">
        <f>VLOOKUP($A19,'Return Data'!$B$7:$R$2292,17,0)</f>
        <v>39.493400000000001</v>
      </c>
      <c r="M19" s="61">
        <f t="shared" si="4"/>
        <v>2</v>
      </c>
      <c r="N19" s="60">
        <f>VLOOKUP($A19,'Return Data'!$B$7:$R$2292,14,0)</f>
        <v>19.115200000000002</v>
      </c>
      <c r="O19" s="61">
        <f t="shared" si="5"/>
        <v>3</v>
      </c>
      <c r="P19" s="60">
        <f>VLOOKUP($A19,'Return Data'!$B$7:$R$2292,15,0)</f>
        <v>9.6419999999999995</v>
      </c>
      <c r="Q19" s="61">
        <f t="shared" si="7"/>
        <v>6</v>
      </c>
      <c r="R19" s="60">
        <f>VLOOKUP($A19,'Return Data'!$B$7:$R$2292,16,0)</f>
        <v>17.0565</v>
      </c>
      <c r="S19" s="62">
        <f t="shared" si="6"/>
        <v>3</v>
      </c>
    </row>
    <row r="20" spans="1:19" x14ac:dyDescent="0.3">
      <c r="A20" s="58" t="s">
        <v>44</v>
      </c>
      <c r="B20" s="59">
        <f>VLOOKUP($A20,'Return Data'!$B$7:$R$2292,3,0)</f>
        <v>44764</v>
      </c>
      <c r="C20" s="60">
        <f>VLOOKUP($A20,'Return Data'!$B$7:$R$2292,4,0)</f>
        <v>16.37</v>
      </c>
      <c r="D20" s="60">
        <f>VLOOKUP($A20,'Return Data'!$B$7:$R$2292,10,0)</f>
        <v>-1.3855</v>
      </c>
      <c r="E20" s="61">
        <f t="shared" si="0"/>
        <v>3</v>
      </c>
      <c r="F20" s="60">
        <f>VLOOKUP($A20,'Return Data'!$B$7:$R$2292,11,0)</f>
        <v>-3.5924999999999998</v>
      </c>
      <c r="G20" s="61">
        <f t="shared" si="1"/>
        <v>5</v>
      </c>
      <c r="H20" s="60">
        <f>VLOOKUP($A20,'Return Data'!$B$7:$R$2292,12,0)</f>
        <v>-5.3209999999999997</v>
      </c>
      <c r="I20" s="61">
        <f t="shared" si="2"/>
        <v>4</v>
      </c>
      <c r="J20" s="60">
        <f>VLOOKUP($A20,'Return Data'!$B$7:$R$2292,13,0)</f>
        <v>7.6265999999999998</v>
      </c>
      <c r="K20" s="61">
        <f t="shared" si="3"/>
        <v>5</v>
      </c>
      <c r="L20" s="60">
        <f>VLOOKUP($A20,'Return Data'!$B$7:$R$2292,17,0)</f>
        <v>25.763400000000001</v>
      </c>
      <c r="M20" s="61">
        <f t="shared" si="4"/>
        <v>12</v>
      </c>
      <c r="N20" s="60"/>
      <c r="O20" s="61"/>
      <c r="P20" s="60"/>
      <c r="Q20" s="61"/>
      <c r="R20" s="60">
        <f>VLOOKUP($A20,'Return Data'!$B$7:$R$2292,16,0)</f>
        <v>14.5419</v>
      </c>
      <c r="S20" s="62">
        <f t="shared" si="6"/>
        <v>7</v>
      </c>
    </row>
    <row r="21" spans="1:19" x14ac:dyDescent="0.3">
      <c r="A21" s="58" t="s">
        <v>45</v>
      </c>
      <c r="B21" s="59">
        <f>VLOOKUP($A21,'Return Data'!$B$7:$R$2292,3,0)</f>
        <v>44764</v>
      </c>
      <c r="C21" s="60">
        <f>VLOOKUP($A21,'Return Data'!$B$7:$R$2292,4,0)</f>
        <v>97.073599999999999</v>
      </c>
      <c r="D21" s="60">
        <f>VLOOKUP($A21,'Return Data'!$B$7:$R$2292,10,0)</f>
        <v>-0.1888</v>
      </c>
      <c r="E21" s="61">
        <f t="shared" si="0"/>
        <v>2</v>
      </c>
      <c r="F21" s="60">
        <f>VLOOKUP($A21,'Return Data'!$B$7:$R$2292,11,0)</f>
        <v>-4.1066000000000003</v>
      </c>
      <c r="G21" s="61">
        <f t="shared" si="1"/>
        <v>6</v>
      </c>
      <c r="H21" s="60">
        <f>VLOOKUP($A21,'Return Data'!$B$7:$R$2292,12,0)</f>
        <v>-5.3270999999999997</v>
      </c>
      <c r="I21" s="61">
        <f t="shared" si="2"/>
        <v>5</v>
      </c>
      <c r="J21" s="60">
        <f>VLOOKUP($A21,'Return Data'!$B$7:$R$2292,13,0)</f>
        <v>4.4333999999999998</v>
      </c>
      <c r="K21" s="61">
        <f t="shared" si="3"/>
        <v>8</v>
      </c>
      <c r="L21" s="60">
        <f>VLOOKUP($A21,'Return Data'!$B$7:$R$2292,17,0)</f>
        <v>26.5181</v>
      </c>
      <c r="M21" s="61">
        <f t="shared" si="4"/>
        <v>8</v>
      </c>
      <c r="N21" s="60">
        <f>VLOOKUP($A21,'Return Data'!$B$7:$R$2292,14,0)</f>
        <v>17.9556</v>
      </c>
      <c r="O21" s="61">
        <f>RANK(N21,N$8:N$21,0)</f>
        <v>5</v>
      </c>
      <c r="P21" s="60">
        <f>VLOOKUP($A21,'Return Data'!$B$7:$R$2292,15,0)</f>
        <v>12.185</v>
      </c>
      <c r="Q21" s="61">
        <f>RANK(P21,P$8:P$21,0)</f>
        <v>2</v>
      </c>
      <c r="R21" s="60">
        <f>VLOOKUP($A21,'Return Data'!$B$7:$R$2292,16,0)</f>
        <v>14.290100000000001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-2.7524785714285716</v>
      </c>
      <c r="E23" s="69"/>
      <c r="F23" s="70">
        <f>AVERAGE(F8:F21)</f>
        <v>-4.6079214285714283</v>
      </c>
      <c r="G23" s="69"/>
      <c r="H23" s="70">
        <f>AVERAGE(H8:H21)</f>
        <v>-5.2964214285714286</v>
      </c>
      <c r="I23" s="69"/>
      <c r="J23" s="70">
        <f>AVERAGE(J8:J21)</f>
        <v>5.9443857142857146</v>
      </c>
      <c r="K23" s="69"/>
      <c r="L23" s="70">
        <f>AVERAGE(L8:L21)</f>
        <v>29.614264285714285</v>
      </c>
      <c r="M23" s="69"/>
      <c r="N23" s="70">
        <f>AVERAGE(N8:N21)</f>
        <v>16.418323076923077</v>
      </c>
      <c r="O23" s="69"/>
      <c r="P23" s="70">
        <f>AVERAGE(P8:P21)</f>
        <v>9.2920500000000015</v>
      </c>
      <c r="Q23" s="69"/>
      <c r="R23" s="70">
        <f>AVERAGE(R8:R21)</f>
        <v>14.640064285714285</v>
      </c>
      <c r="S23" s="71"/>
    </row>
    <row r="24" spans="1:19" x14ac:dyDescent="0.3">
      <c r="A24" s="68" t="s">
        <v>28</v>
      </c>
      <c r="B24" s="69"/>
      <c r="C24" s="69"/>
      <c r="D24" s="70">
        <f>MIN(D8:D21)</f>
        <v>-7.0587999999999997</v>
      </c>
      <c r="E24" s="69"/>
      <c r="F24" s="70">
        <f>MIN(F8:F21)</f>
        <v>-7.7435999999999998</v>
      </c>
      <c r="G24" s="69"/>
      <c r="H24" s="70">
        <f>MIN(H8:H21)</f>
        <v>-8.5725999999999996</v>
      </c>
      <c r="I24" s="69"/>
      <c r="J24" s="70">
        <f>MIN(J8:J21)</f>
        <v>-0.69789999999999996</v>
      </c>
      <c r="K24" s="69"/>
      <c r="L24" s="70">
        <f>MIN(L8:L21)</f>
        <v>21.837800000000001</v>
      </c>
      <c r="M24" s="69"/>
      <c r="N24" s="70">
        <f>MIN(N8:N21)</f>
        <v>11.664</v>
      </c>
      <c r="O24" s="69"/>
      <c r="P24" s="70">
        <f>MIN(P8:P21)</f>
        <v>4.2919</v>
      </c>
      <c r="Q24" s="69"/>
      <c r="R24" s="70">
        <f>MIN(R8:R21)</f>
        <v>7.3865999999999996</v>
      </c>
      <c r="S24" s="71"/>
    </row>
    <row r="25" spans="1:19" ht="15" thickBot="1" x14ac:dyDescent="0.35">
      <c r="A25" s="72" t="s">
        <v>29</v>
      </c>
      <c r="B25" s="73"/>
      <c r="C25" s="73"/>
      <c r="D25" s="74">
        <f>MAX(D8:D21)</f>
        <v>0.4451</v>
      </c>
      <c r="E25" s="73"/>
      <c r="F25" s="74">
        <f>MAX(F8:F21)</f>
        <v>0.20100000000000001</v>
      </c>
      <c r="G25" s="73"/>
      <c r="H25" s="74">
        <f>MAX(H8:H21)</f>
        <v>1.0828</v>
      </c>
      <c r="I25" s="73"/>
      <c r="J25" s="74">
        <f>MAX(J8:J21)</f>
        <v>14.927199999999999</v>
      </c>
      <c r="K25" s="73"/>
      <c r="L25" s="74">
        <f>MAX(L8:L21)</f>
        <v>47.956299999999999</v>
      </c>
      <c r="M25" s="73"/>
      <c r="N25" s="74">
        <f>MAX(N8:N21)</f>
        <v>22.832899999999999</v>
      </c>
      <c r="O25" s="73"/>
      <c r="P25" s="74">
        <f>MAX(P8:P21)</f>
        <v>12.665699999999999</v>
      </c>
      <c r="Q25" s="73"/>
      <c r="R25" s="74">
        <f>MAX(R8:R21)</f>
        <v>19.6312</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44764</v>
      </c>
      <c r="C8" s="60">
        <f>VLOOKUP($A8,'Return Data'!$B$7:$R$2292,4,0)</f>
        <v>628.71</v>
      </c>
      <c r="D8" s="60">
        <f>VLOOKUP($A8,'Return Data'!$B$7:$R$2292,10,0)</f>
        <v>-8.3313000000000006</v>
      </c>
      <c r="E8" s="61">
        <f t="shared" ref="E8:E33" si="0">RANK(D8,D$8:D$33,0)</f>
        <v>26</v>
      </c>
      <c r="F8" s="60">
        <f>VLOOKUP($A8,'Return Data'!$B$7:$R$2292,11,0)</f>
        <v>-15.073600000000001</v>
      </c>
      <c r="G8" s="61">
        <f t="shared" ref="G8:G33" si="1">RANK(F8,F$8:F$33,0)</f>
        <v>26</v>
      </c>
      <c r="H8" s="60">
        <f>VLOOKUP($A8,'Return Data'!$B$7:$R$2292,12,0)</f>
        <v>-15.954599999999999</v>
      </c>
      <c r="I8" s="61">
        <f t="shared" ref="I8:I33" si="2">RANK(H8,H$8:H$33,0)</f>
        <v>26</v>
      </c>
      <c r="J8" s="60">
        <f>VLOOKUP($A8,'Return Data'!$B$7:$R$2292,13,0)</f>
        <v>-5.2206000000000001</v>
      </c>
      <c r="K8" s="61">
        <f>RANK(J8,J$8:J$33,0)</f>
        <v>26</v>
      </c>
      <c r="L8" s="60">
        <f>VLOOKUP($A8,'Return Data'!$B$7:$R$2292,17,0)</f>
        <v>24.302900000000001</v>
      </c>
      <c r="M8" s="61">
        <f>RANK(L8,L$8:L$33,0)</f>
        <v>24</v>
      </c>
      <c r="N8" s="60">
        <f>VLOOKUP($A8,'Return Data'!$B$7:$R$2292,14,0)</f>
        <v>15.6646</v>
      </c>
      <c r="O8" s="61">
        <f>RANK(N8,N$8:N$33,0)</f>
        <v>21</v>
      </c>
      <c r="P8" s="60">
        <f>VLOOKUP($A8,'Return Data'!$B$7:$R$2292,15,0)</f>
        <v>8.3381000000000007</v>
      </c>
      <c r="Q8" s="61">
        <f>RANK(P8,P$8:P$33,0)</f>
        <v>19</v>
      </c>
      <c r="R8" s="60">
        <f>VLOOKUP($A8,'Return Data'!$B$7:$R$2292,16,0)</f>
        <v>15.1097</v>
      </c>
      <c r="S8" s="62">
        <f>RANK(R8,R$8:R$33,0)</f>
        <v>15</v>
      </c>
    </row>
    <row r="9" spans="1:20" x14ac:dyDescent="0.3">
      <c r="A9" s="58" t="s">
        <v>860</v>
      </c>
      <c r="B9" s="59">
        <f>VLOOKUP($A9,'Return Data'!$B$7:$R$2292,3,0)</f>
        <v>44764</v>
      </c>
      <c r="C9" s="60">
        <f>VLOOKUP($A9,'Return Data'!$B$7:$R$2292,4,0)</f>
        <v>20.440000000000001</v>
      </c>
      <c r="D9" s="60">
        <f>VLOOKUP($A9,'Return Data'!$B$7:$R$2292,10,0)</f>
        <v>-5.5453000000000001</v>
      </c>
      <c r="E9" s="61">
        <f t="shared" si="0"/>
        <v>25</v>
      </c>
      <c r="F9" s="60">
        <f>VLOOKUP($A9,'Return Data'!$B$7:$R$2292,11,0)</f>
        <v>-8.5048999999999992</v>
      </c>
      <c r="G9" s="61">
        <f t="shared" si="1"/>
        <v>24</v>
      </c>
      <c r="H9" s="60">
        <f>VLOOKUP($A9,'Return Data'!$B$7:$R$2292,12,0)</f>
        <v>-8.2996999999999996</v>
      </c>
      <c r="I9" s="61">
        <f t="shared" si="2"/>
        <v>25</v>
      </c>
      <c r="J9" s="60">
        <f>VLOOKUP($A9,'Return Data'!$B$7:$R$2292,13,0)</f>
        <v>1.996</v>
      </c>
      <c r="K9" s="61">
        <f t="shared" ref="K9:K33" si="3">RANK(J9,J$8:J$33,0)</f>
        <v>22</v>
      </c>
      <c r="L9" s="60">
        <f>VLOOKUP($A9,'Return Data'!$B$7:$R$2292,17,0)</f>
        <v>30.6753</v>
      </c>
      <c r="M9" s="61">
        <f t="shared" ref="M9:M33" si="4">RANK(L9,L$8:L$33,0)</f>
        <v>10</v>
      </c>
      <c r="N9" s="60">
        <f>VLOOKUP($A9,'Return Data'!$B$7:$R$2292,14,0)</f>
        <v>22.880500000000001</v>
      </c>
      <c r="O9" s="61">
        <f t="shared" ref="O9:O33" si="5">RANK(N9,N$8:N$33,0)</f>
        <v>2</v>
      </c>
      <c r="P9" s="60"/>
      <c r="Q9" s="61"/>
      <c r="R9" s="60">
        <f>VLOOKUP($A9,'Return Data'!$B$7:$R$2292,16,0)</f>
        <v>20.9984</v>
      </c>
      <c r="S9" s="62">
        <f t="shared" ref="S9:S33" si="6">RANK(R9,R$8:R$33,0)</f>
        <v>3</v>
      </c>
    </row>
    <row r="10" spans="1:20" x14ac:dyDescent="0.3">
      <c r="A10" s="58" t="s">
        <v>2032</v>
      </c>
      <c r="B10" s="59">
        <f>VLOOKUP($A10,'Return Data'!$B$7:$R$2292,3,0)</f>
        <v>44764</v>
      </c>
      <c r="C10" s="60">
        <f>VLOOKUP($A10,'Return Data'!$B$7:$R$2292,4,0)</f>
        <v>58.42</v>
      </c>
      <c r="D10" s="60">
        <f>VLOOKUP($A10,'Return Data'!$B$7:$R$2292,10,0)</f>
        <v>-1.6995</v>
      </c>
      <c r="E10" s="61">
        <f t="shared" si="0"/>
        <v>11</v>
      </c>
      <c r="F10" s="60">
        <f>VLOOKUP($A10,'Return Data'!$B$7:$R$2292,11,0)</f>
        <v>-6.3182</v>
      </c>
      <c r="G10" s="61">
        <f t="shared" si="1"/>
        <v>19</v>
      </c>
      <c r="H10" s="60">
        <f>VLOOKUP($A10,'Return Data'!$B$7:$R$2292,12,0)</f>
        <v>-6.7518000000000002</v>
      </c>
      <c r="I10" s="61">
        <f t="shared" si="2"/>
        <v>18</v>
      </c>
      <c r="J10" s="60">
        <f>VLOOKUP($A10,'Return Data'!$B$7:$R$2292,13,0)</f>
        <v>1.6</v>
      </c>
      <c r="K10" s="61">
        <f t="shared" si="3"/>
        <v>23</v>
      </c>
      <c r="L10" s="60">
        <f>VLOOKUP($A10,'Return Data'!$B$7:$R$2292,17,0)</f>
        <v>26.9133</v>
      </c>
      <c r="M10" s="61">
        <f t="shared" si="4"/>
        <v>21</v>
      </c>
      <c r="N10" s="60">
        <f>VLOOKUP($A10,'Return Data'!$B$7:$R$2292,14,0)</f>
        <v>19.1615</v>
      </c>
      <c r="O10" s="61">
        <f t="shared" si="5"/>
        <v>11</v>
      </c>
      <c r="P10" s="60">
        <f>VLOOKUP($A10,'Return Data'!$B$7:$R$2292,15,0)</f>
        <v>10.3521</v>
      </c>
      <c r="Q10" s="61">
        <f t="shared" ref="Q10:Q33" si="7">RANK(P10,P$8:P$33,0)</f>
        <v>17</v>
      </c>
      <c r="R10" s="60">
        <f>VLOOKUP($A10,'Return Data'!$B$7:$R$2292,16,0)</f>
        <v>12.821300000000001</v>
      </c>
      <c r="S10" s="62">
        <f t="shared" si="6"/>
        <v>24</v>
      </c>
    </row>
    <row r="11" spans="1:20" x14ac:dyDescent="0.3">
      <c r="A11" s="58" t="s">
        <v>862</v>
      </c>
      <c r="B11" s="59">
        <f>VLOOKUP($A11,'Return Data'!$B$7:$R$2292,3,0)</f>
        <v>44764</v>
      </c>
      <c r="C11" s="60">
        <f>VLOOKUP($A11,'Return Data'!$B$7:$R$2292,4,0)</f>
        <v>171.24</v>
      </c>
      <c r="D11" s="60">
        <f>VLOOKUP($A11,'Return Data'!$B$7:$R$2292,10,0)</f>
        <v>-2.0646</v>
      </c>
      <c r="E11" s="61">
        <f t="shared" si="0"/>
        <v>14</v>
      </c>
      <c r="F11" s="60">
        <f>VLOOKUP($A11,'Return Data'!$B$7:$R$2292,11,0)</f>
        <v>-5.8345000000000002</v>
      </c>
      <c r="G11" s="61">
        <f t="shared" si="1"/>
        <v>16</v>
      </c>
      <c r="H11" s="60">
        <f>VLOOKUP($A11,'Return Data'!$B$7:$R$2292,12,0)</f>
        <v>-5.8604000000000003</v>
      </c>
      <c r="I11" s="61">
        <f t="shared" si="2"/>
        <v>15</v>
      </c>
      <c r="J11" s="60">
        <f>VLOOKUP($A11,'Return Data'!$B$7:$R$2292,13,0)</f>
        <v>4.766</v>
      </c>
      <c r="K11" s="61">
        <f t="shared" si="3"/>
        <v>16</v>
      </c>
      <c r="L11" s="60">
        <f>VLOOKUP($A11,'Return Data'!$B$7:$R$2292,17,0)</f>
        <v>29.7349</v>
      </c>
      <c r="M11" s="61">
        <f t="shared" si="4"/>
        <v>14</v>
      </c>
      <c r="N11" s="60">
        <f>VLOOKUP($A11,'Return Data'!$B$7:$R$2292,14,0)</f>
        <v>21.530200000000001</v>
      </c>
      <c r="O11" s="61">
        <f t="shared" si="5"/>
        <v>4</v>
      </c>
      <c r="P11" s="60">
        <f>VLOOKUP($A11,'Return Data'!$B$7:$R$2292,15,0)</f>
        <v>13.494999999999999</v>
      </c>
      <c r="Q11" s="61">
        <f t="shared" si="7"/>
        <v>4</v>
      </c>
      <c r="R11" s="60">
        <f>VLOOKUP($A11,'Return Data'!$B$7:$R$2292,16,0)</f>
        <v>20.9801</v>
      </c>
      <c r="S11" s="62">
        <f t="shared" si="6"/>
        <v>4</v>
      </c>
    </row>
    <row r="12" spans="1:20" x14ac:dyDescent="0.3">
      <c r="A12" s="58" t="s">
        <v>864</v>
      </c>
      <c r="B12" s="59">
        <f>VLOOKUP($A12,'Return Data'!$B$7:$R$2292,3,0)</f>
        <v>44764</v>
      </c>
      <c r="C12" s="60">
        <f>VLOOKUP($A12,'Return Data'!$B$7:$R$2292,4,0)</f>
        <v>368.29199999999997</v>
      </c>
      <c r="D12" s="60">
        <f>VLOOKUP($A12,'Return Data'!$B$7:$R$2292,10,0)</f>
        <v>-0.74890000000000001</v>
      </c>
      <c r="E12" s="61">
        <f t="shared" si="0"/>
        <v>5</v>
      </c>
      <c r="F12" s="60">
        <f>VLOOKUP($A12,'Return Data'!$B$7:$R$2292,11,0)</f>
        <v>-3.7482000000000002</v>
      </c>
      <c r="G12" s="61">
        <f t="shared" si="1"/>
        <v>7</v>
      </c>
      <c r="H12" s="60">
        <f>VLOOKUP($A12,'Return Data'!$B$7:$R$2292,12,0)</f>
        <v>-7.6703000000000001</v>
      </c>
      <c r="I12" s="61">
        <f t="shared" si="2"/>
        <v>24</v>
      </c>
      <c r="J12" s="60">
        <f>VLOOKUP($A12,'Return Data'!$B$7:$R$2292,13,0)</f>
        <v>-2.9899999999999999E-2</v>
      </c>
      <c r="K12" s="61">
        <f t="shared" si="3"/>
        <v>25</v>
      </c>
      <c r="L12" s="60">
        <f>VLOOKUP($A12,'Return Data'!$B$7:$R$2292,17,0)</f>
        <v>26.469000000000001</v>
      </c>
      <c r="M12" s="61">
        <f t="shared" si="4"/>
        <v>23</v>
      </c>
      <c r="N12" s="60">
        <f>VLOOKUP($A12,'Return Data'!$B$7:$R$2292,14,0)</f>
        <v>18.173300000000001</v>
      </c>
      <c r="O12" s="61">
        <f t="shared" si="5"/>
        <v>13</v>
      </c>
      <c r="P12" s="60">
        <f>VLOOKUP($A12,'Return Data'!$B$7:$R$2292,15,0)</f>
        <v>11.82</v>
      </c>
      <c r="Q12" s="61">
        <f t="shared" si="7"/>
        <v>14</v>
      </c>
      <c r="R12" s="60">
        <f>VLOOKUP($A12,'Return Data'!$B$7:$R$2292,16,0)</f>
        <v>15.799899999999999</v>
      </c>
      <c r="S12" s="62">
        <f t="shared" si="6"/>
        <v>12</v>
      </c>
    </row>
    <row r="13" spans="1:20" x14ac:dyDescent="0.3">
      <c r="A13" s="58" t="s">
        <v>866</v>
      </c>
      <c r="B13" s="59">
        <f>VLOOKUP($A13,'Return Data'!$B$7:$R$2292,3,0)</f>
        <v>44764</v>
      </c>
      <c r="C13" s="60">
        <f>VLOOKUP($A13,'Return Data'!$B$7:$R$2292,4,0)</f>
        <v>56.972999999999999</v>
      </c>
      <c r="D13" s="60">
        <f>VLOOKUP($A13,'Return Data'!$B$7:$R$2292,10,0)</f>
        <v>-1.0610999999999999</v>
      </c>
      <c r="E13" s="61">
        <f t="shared" si="0"/>
        <v>7</v>
      </c>
      <c r="F13" s="60">
        <f>VLOOKUP($A13,'Return Data'!$B$7:$R$2292,11,0)</f>
        <v>-3.9451999999999998</v>
      </c>
      <c r="G13" s="61">
        <f t="shared" si="1"/>
        <v>8</v>
      </c>
      <c r="H13" s="60">
        <f>VLOOKUP($A13,'Return Data'!$B$7:$R$2292,12,0)</f>
        <v>-3.7048999999999999</v>
      </c>
      <c r="I13" s="61">
        <f t="shared" si="2"/>
        <v>8</v>
      </c>
      <c r="J13" s="60">
        <f>VLOOKUP($A13,'Return Data'!$B$7:$R$2292,13,0)</f>
        <v>5.9843999999999999</v>
      </c>
      <c r="K13" s="61">
        <f t="shared" si="3"/>
        <v>12</v>
      </c>
      <c r="L13" s="60">
        <f>VLOOKUP($A13,'Return Data'!$B$7:$R$2292,17,0)</f>
        <v>30.572199999999999</v>
      </c>
      <c r="M13" s="61">
        <f t="shared" si="4"/>
        <v>11</v>
      </c>
      <c r="N13" s="60">
        <f>VLOOKUP($A13,'Return Data'!$B$7:$R$2292,14,0)</f>
        <v>20.439800000000002</v>
      </c>
      <c r="O13" s="61">
        <f t="shared" si="5"/>
        <v>5</v>
      </c>
      <c r="P13" s="60">
        <f>VLOOKUP($A13,'Return Data'!$B$7:$R$2292,15,0)</f>
        <v>14.442399999999999</v>
      </c>
      <c r="Q13" s="61">
        <f t="shared" si="7"/>
        <v>2</v>
      </c>
      <c r="R13" s="60">
        <f>VLOOKUP($A13,'Return Data'!$B$7:$R$2292,16,0)</f>
        <v>15.567399999999999</v>
      </c>
      <c r="S13" s="62">
        <f t="shared" si="6"/>
        <v>14</v>
      </c>
    </row>
    <row r="14" spans="1:20" x14ac:dyDescent="0.3">
      <c r="A14" s="58" t="s">
        <v>869</v>
      </c>
      <c r="B14" s="59">
        <f>VLOOKUP($A14,'Return Data'!$B$7:$R$2292,3,0)</f>
        <v>44764</v>
      </c>
      <c r="C14" s="60">
        <f>VLOOKUP($A14,'Return Data'!$B$7:$R$2292,4,0)</f>
        <v>127.6438</v>
      </c>
      <c r="D14" s="60">
        <f>VLOOKUP($A14,'Return Data'!$B$7:$R$2292,10,0)</f>
        <v>-0.41470000000000001</v>
      </c>
      <c r="E14" s="61">
        <f t="shared" si="0"/>
        <v>4</v>
      </c>
      <c r="F14" s="60">
        <f>VLOOKUP($A14,'Return Data'!$B$7:$R$2292,11,0)</f>
        <v>-4.7834000000000003</v>
      </c>
      <c r="G14" s="61">
        <f t="shared" si="1"/>
        <v>12</v>
      </c>
      <c r="H14" s="60">
        <f>VLOOKUP($A14,'Return Data'!$B$7:$R$2292,12,0)</f>
        <v>-6.7972999999999999</v>
      </c>
      <c r="I14" s="61">
        <f t="shared" si="2"/>
        <v>19</v>
      </c>
      <c r="J14" s="60">
        <f>VLOOKUP($A14,'Return Data'!$B$7:$R$2292,13,0)</f>
        <v>5.3075999999999999</v>
      </c>
      <c r="K14" s="61">
        <f t="shared" si="3"/>
        <v>14</v>
      </c>
      <c r="L14" s="60">
        <f>VLOOKUP($A14,'Return Data'!$B$7:$R$2292,17,0)</f>
        <v>33.204999999999998</v>
      </c>
      <c r="M14" s="61">
        <f t="shared" si="4"/>
        <v>4</v>
      </c>
      <c r="N14" s="60">
        <f>VLOOKUP($A14,'Return Data'!$B$7:$R$2292,14,0)</f>
        <v>16.310600000000001</v>
      </c>
      <c r="O14" s="61">
        <f t="shared" si="5"/>
        <v>18</v>
      </c>
      <c r="P14" s="60">
        <f>VLOOKUP($A14,'Return Data'!$B$7:$R$2292,15,0)</f>
        <v>10.3294</v>
      </c>
      <c r="Q14" s="61">
        <f t="shared" si="7"/>
        <v>18</v>
      </c>
      <c r="R14" s="60">
        <f>VLOOKUP($A14,'Return Data'!$B$7:$R$2292,16,0)</f>
        <v>14.262499999999999</v>
      </c>
      <c r="S14" s="62">
        <f t="shared" si="6"/>
        <v>19</v>
      </c>
    </row>
    <row r="15" spans="1:20" x14ac:dyDescent="0.3">
      <c r="A15" s="58" t="s">
        <v>1883</v>
      </c>
      <c r="B15" s="59">
        <f>VLOOKUP($A15,'Return Data'!$B$7:$R$2292,3,0)</f>
        <v>44764</v>
      </c>
      <c r="C15" s="60">
        <f>VLOOKUP($A15,'Return Data'!$B$7:$R$2292,4,0)</f>
        <v>190.05199999999999</v>
      </c>
      <c r="D15" s="60">
        <f>VLOOKUP($A15,'Return Data'!$B$7:$R$2292,10,0)</f>
        <v>-1.2690999999999999</v>
      </c>
      <c r="E15" s="61">
        <f t="shared" si="0"/>
        <v>9</v>
      </c>
      <c r="F15" s="60">
        <f>VLOOKUP($A15,'Return Data'!$B$7:$R$2292,11,0)</f>
        <v>-1.0207999999999999</v>
      </c>
      <c r="G15" s="61">
        <f t="shared" si="1"/>
        <v>3</v>
      </c>
      <c r="H15" s="60">
        <f>VLOOKUP($A15,'Return Data'!$B$7:$R$2292,12,0)</f>
        <v>-2.6597</v>
      </c>
      <c r="I15" s="61">
        <f t="shared" si="2"/>
        <v>6</v>
      </c>
      <c r="J15" s="60">
        <f>VLOOKUP($A15,'Return Data'!$B$7:$R$2292,13,0)</f>
        <v>10.9436</v>
      </c>
      <c r="K15" s="61">
        <f t="shared" si="3"/>
        <v>4</v>
      </c>
      <c r="L15" s="60">
        <f>VLOOKUP($A15,'Return Data'!$B$7:$R$2292,17,0)</f>
        <v>35.505699999999997</v>
      </c>
      <c r="M15" s="61">
        <f t="shared" si="4"/>
        <v>2</v>
      </c>
      <c r="N15" s="60">
        <f>VLOOKUP($A15,'Return Data'!$B$7:$R$2292,14,0)</f>
        <v>19.2684</v>
      </c>
      <c r="O15" s="61">
        <f t="shared" si="5"/>
        <v>10</v>
      </c>
      <c r="P15" s="60">
        <f>VLOOKUP($A15,'Return Data'!$B$7:$R$2292,15,0)</f>
        <v>12.030900000000001</v>
      </c>
      <c r="Q15" s="61">
        <f t="shared" si="7"/>
        <v>13</v>
      </c>
      <c r="R15" s="60">
        <f>VLOOKUP($A15,'Return Data'!$B$7:$R$2292,16,0)</f>
        <v>11.536899999999999</v>
      </c>
      <c r="S15" s="62">
        <f t="shared" si="6"/>
        <v>26</v>
      </c>
    </row>
    <row r="16" spans="1:20" x14ac:dyDescent="0.3">
      <c r="A16" s="58" t="s">
        <v>870</v>
      </c>
      <c r="B16" s="59">
        <f>VLOOKUP($A16,'Return Data'!$B$7:$R$2292,3,0)</f>
        <v>44764</v>
      </c>
      <c r="C16" s="60">
        <f>VLOOKUP($A16,'Return Data'!$B$7:$R$2292,4,0)</f>
        <v>15.787100000000001</v>
      </c>
      <c r="D16" s="60">
        <f>VLOOKUP($A16,'Return Data'!$B$7:$R$2292,10,0)</f>
        <v>-2.9167000000000001</v>
      </c>
      <c r="E16" s="61">
        <f t="shared" si="0"/>
        <v>18</v>
      </c>
      <c r="F16" s="60">
        <f>VLOOKUP($A16,'Return Data'!$B$7:$R$2292,11,0)</f>
        <v>-7.62</v>
      </c>
      <c r="G16" s="61">
        <f t="shared" si="1"/>
        <v>23</v>
      </c>
      <c r="H16" s="60">
        <f>VLOOKUP($A16,'Return Data'!$B$7:$R$2292,12,0)</f>
        <v>-7.3592000000000004</v>
      </c>
      <c r="I16" s="61">
        <f t="shared" si="2"/>
        <v>23</v>
      </c>
      <c r="J16" s="60">
        <f>VLOOKUP($A16,'Return Data'!$B$7:$R$2292,13,0)</f>
        <v>3.8140000000000001</v>
      </c>
      <c r="K16" s="61">
        <f t="shared" si="3"/>
        <v>19</v>
      </c>
      <c r="L16" s="60">
        <f>VLOOKUP($A16,'Return Data'!$B$7:$R$2292,17,0)</f>
        <v>28.247</v>
      </c>
      <c r="M16" s="61">
        <f t="shared" si="4"/>
        <v>19</v>
      </c>
      <c r="N16" s="60"/>
      <c r="O16" s="61"/>
      <c r="P16" s="60"/>
      <c r="Q16" s="61"/>
      <c r="R16" s="60">
        <f>VLOOKUP($A16,'Return Data'!$B$7:$R$2292,16,0)</f>
        <v>14.741300000000001</v>
      </c>
      <c r="S16" s="62">
        <f t="shared" si="6"/>
        <v>17</v>
      </c>
    </row>
    <row r="17" spans="1:19" x14ac:dyDescent="0.3">
      <c r="A17" s="58" t="s">
        <v>873</v>
      </c>
      <c r="B17" s="59">
        <f>VLOOKUP($A17,'Return Data'!$B$7:$R$2292,3,0)</f>
        <v>44764</v>
      </c>
      <c r="C17" s="60">
        <f>VLOOKUP($A17,'Return Data'!$B$7:$R$2292,4,0)</f>
        <v>583.57000000000005</v>
      </c>
      <c r="D17" s="60">
        <f>VLOOKUP($A17,'Return Data'!$B$7:$R$2292,10,0)</f>
        <v>-0.26490000000000002</v>
      </c>
      <c r="E17" s="61">
        <f t="shared" si="0"/>
        <v>3</v>
      </c>
      <c r="F17" s="60">
        <f>VLOOKUP($A17,'Return Data'!$B$7:$R$2292,11,0)</f>
        <v>-0.17960000000000001</v>
      </c>
      <c r="G17" s="61">
        <f t="shared" si="1"/>
        <v>2</v>
      </c>
      <c r="H17" s="60">
        <f>VLOOKUP($A17,'Return Data'!$B$7:$R$2292,12,0)</f>
        <v>-2.2953999999999999</v>
      </c>
      <c r="I17" s="61">
        <f t="shared" si="2"/>
        <v>5</v>
      </c>
      <c r="J17" s="60">
        <f>VLOOKUP($A17,'Return Data'!$B$7:$R$2292,13,0)</f>
        <v>16.181899999999999</v>
      </c>
      <c r="K17" s="61">
        <f t="shared" si="3"/>
        <v>1</v>
      </c>
      <c r="L17" s="60">
        <f>VLOOKUP($A17,'Return Data'!$B$7:$R$2292,17,0)</f>
        <v>36.227200000000003</v>
      </c>
      <c r="M17" s="61">
        <f t="shared" si="4"/>
        <v>1</v>
      </c>
      <c r="N17" s="60">
        <f>VLOOKUP($A17,'Return Data'!$B$7:$R$2292,14,0)</f>
        <v>19.9924</v>
      </c>
      <c r="O17" s="61">
        <f t="shared" si="5"/>
        <v>6</v>
      </c>
      <c r="P17" s="60">
        <f>VLOOKUP($A17,'Return Data'!$B$7:$R$2292,15,0)</f>
        <v>12.657</v>
      </c>
      <c r="Q17" s="61">
        <f t="shared" si="7"/>
        <v>10</v>
      </c>
      <c r="R17" s="60">
        <f>VLOOKUP($A17,'Return Data'!$B$7:$R$2292,16,0)</f>
        <v>14.9314</v>
      </c>
      <c r="S17" s="62">
        <f t="shared" si="6"/>
        <v>16</v>
      </c>
    </row>
    <row r="18" spans="1:19" x14ac:dyDescent="0.3">
      <c r="A18" s="58" t="s">
        <v>874</v>
      </c>
      <c r="B18" s="59">
        <f>VLOOKUP($A18,'Return Data'!$B$7:$R$2292,3,0)</f>
        <v>44764</v>
      </c>
      <c r="C18" s="60">
        <f>VLOOKUP($A18,'Return Data'!$B$7:$R$2292,4,0)</f>
        <v>75.400000000000006</v>
      </c>
      <c r="D18" s="60">
        <f>VLOOKUP($A18,'Return Data'!$B$7:$R$2292,10,0)</f>
        <v>-1.0239</v>
      </c>
      <c r="E18" s="61">
        <f t="shared" si="0"/>
        <v>6</v>
      </c>
      <c r="F18" s="60">
        <f>VLOOKUP($A18,'Return Data'!$B$7:$R$2292,11,0)</f>
        <v>-4.0712000000000002</v>
      </c>
      <c r="G18" s="61">
        <f t="shared" si="1"/>
        <v>10</v>
      </c>
      <c r="H18" s="60">
        <f>VLOOKUP($A18,'Return Data'!$B$7:$R$2292,12,0)</f>
        <v>-4.6414999999999997</v>
      </c>
      <c r="I18" s="61">
        <f t="shared" si="2"/>
        <v>11</v>
      </c>
      <c r="J18" s="60">
        <f>VLOOKUP($A18,'Return Data'!$B$7:$R$2292,13,0)</f>
        <v>4.6641000000000004</v>
      </c>
      <c r="K18" s="61">
        <f t="shared" si="3"/>
        <v>17</v>
      </c>
      <c r="L18" s="60">
        <f>VLOOKUP($A18,'Return Data'!$B$7:$R$2292,17,0)</f>
        <v>30.285599999999999</v>
      </c>
      <c r="M18" s="61">
        <f t="shared" si="4"/>
        <v>12</v>
      </c>
      <c r="N18" s="60">
        <f>VLOOKUP($A18,'Return Data'!$B$7:$R$2292,14,0)</f>
        <v>17.105599999999999</v>
      </c>
      <c r="O18" s="61">
        <f t="shared" si="5"/>
        <v>17</v>
      </c>
      <c r="P18" s="60">
        <f>VLOOKUP($A18,'Return Data'!$B$7:$R$2292,15,0)</f>
        <v>10.878</v>
      </c>
      <c r="Q18" s="61">
        <f t="shared" si="7"/>
        <v>15</v>
      </c>
      <c r="R18" s="60">
        <f>VLOOKUP($A18,'Return Data'!$B$7:$R$2292,16,0)</f>
        <v>13.3269</v>
      </c>
      <c r="S18" s="62">
        <f t="shared" si="6"/>
        <v>22</v>
      </c>
    </row>
    <row r="19" spans="1:19" x14ac:dyDescent="0.3">
      <c r="A19" s="58" t="s">
        <v>877</v>
      </c>
      <c r="B19" s="59">
        <f>VLOOKUP($A19,'Return Data'!$B$7:$R$2292,3,0)</f>
        <v>44764</v>
      </c>
      <c r="C19" s="60">
        <f>VLOOKUP($A19,'Return Data'!$B$7:$R$2292,4,0)</f>
        <v>56.39</v>
      </c>
      <c r="D19" s="60">
        <f>VLOOKUP($A19,'Return Data'!$B$7:$R$2292,10,0)</f>
        <v>-2.7591000000000001</v>
      </c>
      <c r="E19" s="61">
        <f t="shared" si="0"/>
        <v>16</v>
      </c>
      <c r="F19" s="60">
        <f>VLOOKUP($A19,'Return Data'!$B$7:$R$2292,11,0)</f>
        <v>-6.7317</v>
      </c>
      <c r="G19" s="61">
        <f t="shared" si="1"/>
        <v>20</v>
      </c>
      <c r="H19" s="60">
        <f>VLOOKUP($A19,'Return Data'!$B$7:$R$2292,12,0)</f>
        <v>-6.8856999999999999</v>
      </c>
      <c r="I19" s="61">
        <f t="shared" si="2"/>
        <v>21</v>
      </c>
      <c r="J19" s="60">
        <f>VLOOKUP($A19,'Return Data'!$B$7:$R$2292,13,0)</f>
        <v>1.0754999999999999</v>
      </c>
      <c r="K19" s="61">
        <f t="shared" si="3"/>
        <v>24</v>
      </c>
      <c r="L19" s="60">
        <f>VLOOKUP($A19,'Return Data'!$B$7:$R$2292,17,0)</f>
        <v>23.603000000000002</v>
      </c>
      <c r="M19" s="61">
        <f t="shared" si="4"/>
        <v>25</v>
      </c>
      <c r="N19" s="60">
        <f>VLOOKUP($A19,'Return Data'!$B$7:$R$2292,14,0)</f>
        <v>16.077100000000002</v>
      </c>
      <c r="O19" s="61">
        <f t="shared" si="5"/>
        <v>20</v>
      </c>
      <c r="P19" s="60">
        <f>VLOOKUP($A19,'Return Data'!$B$7:$R$2292,15,0)</f>
        <v>12.1456</v>
      </c>
      <c r="Q19" s="61">
        <f t="shared" si="7"/>
        <v>12</v>
      </c>
      <c r="R19" s="60">
        <f>VLOOKUP($A19,'Return Data'!$B$7:$R$2292,16,0)</f>
        <v>15.900499999999999</v>
      </c>
      <c r="S19" s="62">
        <f t="shared" si="6"/>
        <v>10</v>
      </c>
    </row>
    <row r="20" spans="1:19" x14ac:dyDescent="0.3">
      <c r="A20" s="58" t="s">
        <v>879</v>
      </c>
      <c r="B20" s="59">
        <f>VLOOKUP($A20,'Return Data'!$B$7:$R$2292,3,0)</f>
        <v>44764</v>
      </c>
      <c r="C20" s="60">
        <f>VLOOKUP($A20,'Return Data'!$B$7:$R$2292,4,0)</f>
        <v>213.44800000000001</v>
      </c>
      <c r="D20" s="60">
        <f>VLOOKUP($A20,'Return Data'!$B$7:$R$2292,10,0)</f>
        <v>-1.7799</v>
      </c>
      <c r="E20" s="61">
        <f t="shared" si="0"/>
        <v>12</v>
      </c>
      <c r="F20" s="60">
        <f>VLOOKUP($A20,'Return Data'!$B$7:$R$2292,11,0)</f>
        <v>-2.1791999999999998</v>
      </c>
      <c r="G20" s="61">
        <f t="shared" si="1"/>
        <v>5</v>
      </c>
      <c r="H20" s="60">
        <f>VLOOKUP($A20,'Return Data'!$B$7:$R$2292,12,0)</f>
        <v>-0.91500000000000004</v>
      </c>
      <c r="I20" s="61">
        <f t="shared" si="2"/>
        <v>2</v>
      </c>
      <c r="J20" s="60">
        <f>VLOOKUP($A20,'Return Data'!$B$7:$R$2292,13,0)</f>
        <v>7.1897000000000002</v>
      </c>
      <c r="K20" s="61">
        <f t="shared" si="3"/>
        <v>9</v>
      </c>
      <c r="L20" s="60">
        <f>VLOOKUP($A20,'Return Data'!$B$7:$R$2292,17,0)</f>
        <v>27.667400000000001</v>
      </c>
      <c r="M20" s="61">
        <f t="shared" si="4"/>
        <v>20</v>
      </c>
      <c r="N20" s="60">
        <f>VLOOKUP($A20,'Return Data'!$B$7:$R$2292,14,0)</f>
        <v>19.656700000000001</v>
      </c>
      <c r="O20" s="61">
        <f t="shared" si="5"/>
        <v>8</v>
      </c>
      <c r="P20" s="60">
        <f>VLOOKUP($A20,'Return Data'!$B$7:$R$2292,15,0)</f>
        <v>12.993499999999999</v>
      </c>
      <c r="Q20" s="61">
        <f t="shared" si="7"/>
        <v>6</v>
      </c>
      <c r="R20" s="60">
        <f>VLOOKUP($A20,'Return Data'!$B$7:$R$2292,16,0)</f>
        <v>16.213899999999999</v>
      </c>
      <c r="S20" s="62">
        <f t="shared" si="6"/>
        <v>9</v>
      </c>
    </row>
    <row r="21" spans="1:19" x14ac:dyDescent="0.3">
      <c r="A21" s="58" t="s">
        <v>880</v>
      </c>
      <c r="B21" s="59">
        <f>VLOOKUP($A21,'Return Data'!$B$7:$R$2292,3,0)</f>
        <v>44764</v>
      </c>
      <c r="C21" s="60">
        <f>VLOOKUP($A21,'Return Data'!$B$7:$R$2292,4,0)</f>
        <v>71.436000000000007</v>
      </c>
      <c r="D21" s="60">
        <f>VLOOKUP($A21,'Return Data'!$B$7:$R$2292,10,0)</f>
        <v>-3.7172999999999998</v>
      </c>
      <c r="E21" s="61">
        <f t="shared" si="0"/>
        <v>22</v>
      </c>
      <c r="F21" s="60">
        <f>VLOOKUP($A21,'Return Data'!$B$7:$R$2292,11,0)</f>
        <v>-7.3990999999999998</v>
      </c>
      <c r="G21" s="61">
        <f t="shared" si="1"/>
        <v>22</v>
      </c>
      <c r="H21" s="60">
        <f>VLOOKUP($A21,'Return Data'!$B$7:$R$2292,12,0)</f>
        <v>-4.5853000000000002</v>
      </c>
      <c r="I21" s="61">
        <f t="shared" si="2"/>
        <v>10</v>
      </c>
      <c r="J21" s="60">
        <f>VLOOKUP($A21,'Return Data'!$B$7:$R$2292,13,0)</f>
        <v>3.7227999999999999</v>
      </c>
      <c r="K21" s="61">
        <f t="shared" si="3"/>
        <v>20</v>
      </c>
      <c r="L21" s="60">
        <f>VLOOKUP($A21,'Return Data'!$B$7:$R$2292,17,0)</f>
        <v>23.491299999999999</v>
      </c>
      <c r="M21" s="61">
        <f t="shared" si="4"/>
        <v>26</v>
      </c>
      <c r="N21" s="60">
        <f>VLOOKUP($A21,'Return Data'!$B$7:$R$2292,14,0)</f>
        <v>15.0623</v>
      </c>
      <c r="O21" s="61">
        <f t="shared" si="5"/>
        <v>22</v>
      </c>
      <c r="P21" s="60">
        <f>VLOOKUP($A21,'Return Data'!$B$7:$R$2292,15,0)</f>
        <v>8.2015999999999991</v>
      </c>
      <c r="Q21" s="61">
        <f t="shared" si="7"/>
        <v>21</v>
      </c>
      <c r="R21" s="60">
        <f>VLOOKUP($A21,'Return Data'!$B$7:$R$2292,16,0)</f>
        <v>13.3653</v>
      </c>
      <c r="S21" s="62">
        <f t="shared" si="6"/>
        <v>21</v>
      </c>
    </row>
    <row r="22" spans="1:19" x14ac:dyDescent="0.3">
      <c r="A22" s="58" t="s">
        <v>882</v>
      </c>
      <c r="B22" s="59">
        <f>VLOOKUP($A22,'Return Data'!$B$7:$R$2292,3,0)</f>
        <v>44764</v>
      </c>
      <c r="C22" s="60">
        <f>VLOOKUP($A22,'Return Data'!$B$7:$R$2292,4,0)</f>
        <v>26.016500000000001</v>
      </c>
      <c r="D22" s="60">
        <f>VLOOKUP($A22,'Return Data'!$B$7:$R$2292,10,0)</f>
        <v>-1.839</v>
      </c>
      <c r="E22" s="61">
        <f t="shared" si="0"/>
        <v>13</v>
      </c>
      <c r="F22" s="60">
        <f>VLOOKUP($A22,'Return Data'!$B$7:$R$2292,11,0)</f>
        <v>-5.2160000000000002</v>
      </c>
      <c r="G22" s="61">
        <f t="shared" si="1"/>
        <v>15</v>
      </c>
      <c r="H22" s="60">
        <f>VLOOKUP($A22,'Return Data'!$B$7:$R$2292,12,0)</f>
        <v>-3.8959999999999999</v>
      </c>
      <c r="I22" s="61">
        <f t="shared" si="2"/>
        <v>9</v>
      </c>
      <c r="J22" s="60">
        <f>VLOOKUP($A22,'Return Data'!$B$7:$R$2292,13,0)</f>
        <v>9.6189</v>
      </c>
      <c r="K22" s="61">
        <f t="shared" si="3"/>
        <v>6</v>
      </c>
      <c r="L22" s="60">
        <f>VLOOKUP($A22,'Return Data'!$B$7:$R$2292,17,0)</f>
        <v>29.771699999999999</v>
      </c>
      <c r="M22" s="61">
        <f t="shared" si="4"/>
        <v>13</v>
      </c>
      <c r="N22" s="60">
        <f>VLOOKUP($A22,'Return Data'!$B$7:$R$2292,14,0)</f>
        <v>19.662800000000001</v>
      </c>
      <c r="O22" s="61">
        <f t="shared" si="5"/>
        <v>7</v>
      </c>
      <c r="P22" s="60">
        <f>VLOOKUP($A22,'Return Data'!$B$7:$R$2292,15,0)</f>
        <v>12.973699999999999</v>
      </c>
      <c r="Q22" s="61">
        <f t="shared" si="7"/>
        <v>7</v>
      </c>
      <c r="R22" s="60">
        <f>VLOOKUP($A22,'Return Data'!$B$7:$R$2292,16,0)</f>
        <v>13.7765</v>
      </c>
      <c r="S22" s="62">
        <f t="shared" si="6"/>
        <v>20</v>
      </c>
    </row>
    <row r="23" spans="1:19" x14ac:dyDescent="0.3">
      <c r="A23" s="58" t="s">
        <v>884</v>
      </c>
      <c r="B23" s="59">
        <f>VLOOKUP($A23,'Return Data'!$B$7:$R$2292,3,0)</f>
        <v>44764</v>
      </c>
      <c r="C23" s="60">
        <f>VLOOKUP($A23,'Return Data'!$B$7:$R$2292,4,0)</f>
        <v>17.116499999999998</v>
      </c>
      <c r="D23" s="60">
        <f>VLOOKUP($A23,'Return Data'!$B$7:$R$2292,10,0)</f>
        <v>-4.7664999999999997</v>
      </c>
      <c r="E23" s="61">
        <f t="shared" si="0"/>
        <v>24</v>
      </c>
      <c r="F23" s="60">
        <f>VLOOKUP($A23,'Return Data'!$B$7:$R$2292,11,0)</f>
        <v>-4.0334000000000003</v>
      </c>
      <c r="G23" s="61">
        <f t="shared" si="1"/>
        <v>9</v>
      </c>
      <c r="H23" s="60">
        <f>VLOOKUP($A23,'Return Data'!$B$7:$R$2292,12,0)</f>
        <v>-5.1738</v>
      </c>
      <c r="I23" s="61">
        <f t="shared" si="2"/>
        <v>12</v>
      </c>
      <c r="J23" s="60">
        <f>VLOOKUP($A23,'Return Data'!$B$7:$R$2292,13,0)</f>
        <v>10.777100000000001</v>
      </c>
      <c r="K23" s="61">
        <f t="shared" si="3"/>
        <v>5</v>
      </c>
      <c r="L23" s="60">
        <f>VLOOKUP($A23,'Return Data'!$B$7:$R$2292,17,0)</f>
        <v>34.483800000000002</v>
      </c>
      <c r="M23" s="61">
        <f t="shared" si="4"/>
        <v>3</v>
      </c>
      <c r="N23" s="60"/>
      <c r="O23" s="61"/>
      <c r="P23" s="60"/>
      <c r="Q23" s="61"/>
      <c r="R23" s="60">
        <f>VLOOKUP($A23,'Return Data'!$B$7:$R$2292,16,0)</f>
        <v>23.3443</v>
      </c>
      <c r="S23" s="62">
        <f t="shared" si="6"/>
        <v>1</v>
      </c>
    </row>
    <row r="24" spans="1:19" x14ac:dyDescent="0.3">
      <c r="A24" s="58" t="s">
        <v>886</v>
      </c>
      <c r="B24" s="59">
        <f>VLOOKUP($A24,'Return Data'!$B$7:$R$2292,3,0)</f>
        <v>44764</v>
      </c>
      <c r="C24" s="60">
        <f>VLOOKUP($A24,'Return Data'!$B$7:$R$2292,4,0)</f>
        <v>101.155</v>
      </c>
      <c r="D24" s="60">
        <f>VLOOKUP($A24,'Return Data'!$B$7:$R$2292,10,0)</f>
        <v>-2.5453999999999999</v>
      </c>
      <c r="E24" s="61">
        <f t="shared" si="0"/>
        <v>15</v>
      </c>
      <c r="F24" s="60">
        <f>VLOOKUP($A24,'Return Data'!$B$7:$R$2292,11,0)</f>
        <v>-6.2625000000000002</v>
      </c>
      <c r="G24" s="61">
        <f t="shared" si="1"/>
        <v>18</v>
      </c>
      <c r="H24" s="60">
        <f>VLOOKUP($A24,'Return Data'!$B$7:$R$2292,12,0)</f>
        <v>-7.0369000000000002</v>
      </c>
      <c r="I24" s="61">
        <f t="shared" si="2"/>
        <v>22</v>
      </c>
      <c r="J24" s="60">
        <f>VLOOKUP($A24,'Return Data'!$B$7:$R$2292,13,0)</f>
        <v>4.3038999999999996</v>
      </c>
      <c r="K24" s="61">
        <f t="shared" si="3"/>
        <v>18</v>
      </c>
      <c r="L24" s="60">
        <f>VLOOKUP($A24,'Return Data'!$B$7:$R$2292,17,0)</f>
        <v>30.951899999999998</v>
      </c>
      <c r="M24" s="61">
        <f t="shared" si="4"/>
        <v>9</v>
      </c>
      <c r="N24" s="60">
        <f>VLOOKUP($A24,'Return Data'!$B$7:$R$2292,14,0)</f>
        <v>22.2774</v>
      </c>
      <c r="O24" s="61">
        <f t="shared" si="5"/>
        <v>3</v>
      </c>
      <c r="P24" s="60">
        <f>VLOOKUP($A24,'Return Data'!$B$7:$R$2292,15,0)</f>
        <v>15.557700000000001</v>
      </c>
      <c r="Q24" s="61">
        <f t="shared" si="7"/>
        <v>1</v>
      </c>
      <c r="R24" s="60">
        <f>VLOOKUP($A24,'Return Data'!$B$7:$R$2292,16,0)</f>
        <v>22.965800000000002</v>
      </c>
      <c r="S24" s="62">
        <f t="shared" si="6"/>
        <v>2</v>
      </c>
    </row>
    <row r="25" spans="1:19" x14ac:dyDescent="0.3">
      <c r="A25" s="58" t="s">
        <v>888</v>
      </c>
      <c r="B25" s="59">
        <f>VLOOKUP($A25,'Return Data'!$B$7:$R$2292,3,0)</f>
        <v>44764</v>
      </c>
      <c r="C25" s="60">
        <f>VLOOKUP($A25,'Return Data'!$B$7:$R$2292,4,0)</f>
        <v>16.189699999999998</v>
      </c>
      <c r="D25" s="60">
        <f>VLOOKUP($A25,'Return Data'!$B$7:$R$2292,10,0)</f>
        <v>-1.2003999999999999</v>
      </c>
      <c r="E25" s="61">
        <f t="shared" si="0"/>
        <v>8</v>
      </c>
      <c r="F25" s="60">
        <f>VLOOKUP($A25,'Return Data'!$B$7:$R$2292,11,0)</f>
        <v>-9.6653000000000002</v>
      </c>
      <c r="G25" s="61">
        <f t="shared" si="1"/>
        <v>25</v>
      </c>
      <c r="H25" s="60">
        <f>VLOOKUP($A25,'Return Data'!$B$7:$R$2292,12,0)</f>
        <v>-5.8388</v>
      </c>
      <c r="I25" s="61">
        <f t="shared" si="2"/>
        <v>14</v>
      </c>
      <c r="J25" s="60">
        <f>VLOOKUP($A25,'Return Data'!$B$7:$R$2292,13,0)</f>
        <v>2.8628999999999998</v>
      </c>
      <c r="K25" s="61">
        <f t="shared" si="3"/>
        <v>21</v>
      </c>
      <c r="L25" s="60">
        <f>VLOOKUP($A25,'Return Data'!$B$7:$R$2292,17,0)</f>
        <v>29.0139</v>
      </c>
      <c r="M25" s="61">
        <f t="shared" si="4"/>
        <v>15</v>
      </c>
      <c r="N25" s="60"/>
      <c r="O25" s="61"/>
      <c r="P25" s="60"/>
      <c r="Q25" s="61"/>
      <c r="R25" s="60">
        <f>VLOOKUP($A25,'Return Data'!$B$7:$R$2292,16,0)</f>
        <v>19.0395</v>
      </c>
      <c r="S25" s="62">
        <f t="shared" si="6"/>
        <v>6</v>
      </c>
    </row>
    <row r="26" spans="1:19" x14ac:dyDescent="0.3">
      <c r="A26" s="58" t="s">
        <v>1873</v>
      </c>
      <c r="B26" s="59">
        <f>VLOOKUP($A26,'Return Data'!$B$7:$R$2292,3,0)</f>
        <v>44764</v>
      </c>
      <c r="C26" s="60">
        <f>VLOOKUP($A26,'Return Data'!$B$7:$R$2292,4,0)</f>
        <v>26.485399999999998</v>
      </c>
      <c r="D26" s="60">
        <f>VLOOKUP($A26,'Return Data'!$B$7:$R$2292,10,0)</f>
        <v>-2.9956</v>
      </c>
      <c r="E26" s="61">
        <f t="shared" si="0"/>
        <v>19</v>
      </c>
      <c r="F26" s="60">
        <f>VLOOKUP($A26,'Return Data'!$B$7:$R$2292,11,0)</f>
        <v>-5.1641000000000004</v>
      </c>
      <c r="G26" s="61">
        <f t="shared" si="1"/>
        <v>14</v>
      </c>
      <c r="H26" s="60">
        <f>VLOOKUP($A26,'Return Data'!$B$7:$R$2292,12,0)</f>
        <v>-3.5926999999999998</v>
      </c>
      <c r="I26" s="61">
        <f t="shared" si="2"/>
        <v>7</v>
      </c>
      <c r="J26" s="60">
        <f>VLOOKUP($A26,'Return Data'!$B$7:$R$2292,13,0)</f>
        <v>11.440099999999999</v>
      </c>
      <c r="K26" s="61">
        <f t="shared" si="3"/>
        <v>3</v>
      </c>
      <c r="L26" s="60">
        <f>VLOOKUP($A26,'Return Data'!$B$7:$R$2292,17,0)</f>
        <v>33.067599999999999</v>
      </c>
      <c r="M26" s="61">
        <f t="shared" si="4"/>
        <v>5</v>
      </c>
      <c r="N26" s="60">
        <f>VLOOKUP($A26,'Return Data'!$B$7:$R$2292,14,0)</f>
        <v>18.672000000000001</v>
      </c>
      <c r="O26" s="61">
        <f t="shared" si="5"/>
        <v>12</v>
      </c>
      <c r="P26" s="60">
        <f>VLOOKUP($A26,'Return Data'!$B$7:$R$2292,15,0)</f>
        <v>12.507199999999999</v>
      </c>
      <c r="Q26" s="61">
        <f t="shared" si="7"/>
        <v>11</v>
      </c>
      <c r="R26" s="60">
        <f>VLOOKUP($A26,'Return Data'!$B$7:$R$2292,16,0)</f>
        <v>15.8316</v>
      </c>
      <c r="S26" s="62">
        <f t="shared" si="6"/>
        <v>11</v>
      </c>
    </row>
    <row r="27" spans="1:19" x14ac:dyDescent="0.3">
      <c r="A27" s="58" t="s">
        <v>891</v>
      </c>
      <c r="B27" s="59">
        <f>VLOOKUP($A27,'Return Data'!$B$7:$R$2292,3,0)</f>
        <v>44764</v>
      </c>
      <c r="C27" s="60">
        <f>VLOOKUP($A27,'Return Data'!$B$7:$R$2292,4,0)</f>
        <v>833.31939999999997</v>
      </c>
      <c r="D27" s="60">
        <f>VLOOKUP($A27,'Return Data'!$B$7:$R$2292,10,0)</f>
        <v>-2.7616999999999998</v>
      </c>
      <c r="E27" s="61">
        <f t="shared" si="0"/>
        <v>17</v>
      </c>
      <c r="F27" s="60">
        <f>VLOOKUP($A27,'Return Data'!$B$7:$R$2292,11,0)</f>
        <v>-4.7838000000000003</v>
      </c>
      <c r="G27" s="61">
        <f t="shared" si="1"/>
        <v>13</v>
      </c>
      <c r="H27" s="60">
        <f>VLOOKUP($A27,'Return Data'!$B$7:$R$2292,12,0)</f>
        <v>-6.8357000000000001</v>
      </c>
      <c r="I27" s="61">
        <f t="shared" si="2"/>
        <v>20</v>
      </c>
      <c r="J27" s="60">
        <f>VLOOKUP($A27,'Return Data'!$B$7:$R$2292,13,0)</f>
        <v>5.3768000000000002</v>
      </c>
      <c r="K27" s="61">
        <f t="shared" si="3"/>
        <v>13</v>
      </c>
      <c r="L27" s="60">
        <f>VLOOKUP($A27,'Return Data'!$B$7:$R$2292,17,0)</f>
        <v>28.773199999999999</v>
      </c>
      <c r="M27" s="61">
        <f t="shared" si="4"/>
        <v>17</v>
      </c>
      <c r="N27" s="60">
        <f>VLOOKUP($A27,'Return Data'!$B$7:$R$2292,14,0)</f>
        <v>16.159800000000001</v>
      </c>
      <c r="O27" s="61">
        <f t="shared" si="5"/>
        <v>19</v>
      </c>
      <c r="P27" s="60">
        <f>VLOOKUP($A27,'Return Data'!$B$7:$R$2292,15,0)</f>
        <v>8.2058</v>
      </c>
      <c r="Q27" s="61">
        <f t="shared" si="7"/>
        <v>20</v>
      </c>
      <c r="R27" s="60">
        <f>VLOOKUP($A27,'Return Data'!$B$7:$R$2292,16,0)</f>
        <v>12.425800000000001</v>
      </c>
      <c r="S27" s="62">
        <f t="shared" si="6"/>
        <v>25</v>
      </c>
    </row>
    <row r="28" spans="1:19" x14ac:dyDescent="0.3">
      <c r="A28" s="58" t="s">
        <v>895</v>
      </c>
      <c r="B28" s="59">
        <f>VLOOKUP($A28,'Return Data'!$B$7:$R$2292,3,0)</f>
        <v>44764</v>
      </c>
      <c r="C28" s="60">
        <f>VLOOKUP($A28,'Return Data'!$B$7:$R$2292,4,0)</f>
        <v>70.042699999999996</v>
      </c>
      <c r="D28" s="60">
        <f>VLOOKUP($A28,'Return Data'!$B$7:$R$2292,10,0)</f>
        <v>-4.1536</v>
      </c>
      <c r="E28" s="61">
        <f t="shared" si="0"/>
        <v>23</v>
      </c>
      <c r="F28" s="60">
        <f>VLOOKUP($A28,'Return Data'!$B$7:$R$2292,11,0)</f>
        <v>1.2612000000000001</v>
      </c>
      <c r="G28" s="61">
        <f t="shared" si="1"/>
        <v>1</v>
      </c>
      <c r="H28" s="60">
        <f>VLOOKUP($A28,'Return Data'!$B$7:$R$2292,12,0)</f>
        <v>2.6840000000000002</v>
      </c>
      <c r="I28" s="61">
        <f t="shared" si="2"/>
        <v>1</v>
      </c>
      <c r="J28" s="60">
        <f>VLOOKUP($A28,'Return Data'!$B$7:$R$2292,13,0)</f>
        <v>14.516999999999999</v>
      </c>
      <c r="K28" s="61">
        <f t="shared" si="3"/>
        <v>2</v>
      </c>
      <c r="L28" s="60">
        <f>VLOOKUP($A28,'Return Data'!$B$7:$R$2292,17,0)</f>
        <v>31.747399999999999</v>
      </c>
      <c r="M28" s="61">
        <f t="shared" si="4"/>
        <v>8</v>
      </c>
      <c r="N28" s="60">
        <f>VLOOKUP($A28,'Return Data'!$B$7:$R$2292,14,0)</f>
        <v>24.745699999999999</v>
      </c>
      <c r="O28" s="61">
        <f t="shared" si="5"/>
        <v>1</v>
      </c>
      <c r="P28" s="60">
        <f>VLOOKUP($A28,'Return Data'!$B$7:$R$2292,15,0)</f>
        <v>13.7583</v>
      </c>
      <c r="Q28" s="61">
        <f t="shared" si="7"/>
        <v>3</v>
      </c>
      <c r="R28" s="60">
        <f>VLOOKUP($A28,'Return Data'!$B$7:$R$2292,16,0)</f>
        <v>17.9178</v>
      </c>
      <c r="S28" s="62">
        <f t="shared" si="6"/>
        <v>7</v>
      </c>
    </row>
    <row r="29" spans="1:19" x14ac:dyDescent="0.3">
      <c r="A29" s="58" t="s">
        <v>1771</v>
      </c>
      <c r="B29" s="59">
        <f>VLOOKUP($A29,'Return Data'!$B$7:$R$2292,3,0)</f>
        <v>44764</v>
      </c>
      <c r="C29" s="60">
        <f>VLOOKUP($A29,'Return Data'!$B$7:$R$2292,4,0)</f>
        <v>378.80090000000001</v>
      </c>
      <c r="D29" s="60">
        <f>VLOOKUP($A29,'Return Data'!$B$7:$R$2292,10,0)</f>
        <v>-3.2955999999999999</v>
      </c>
      <c r="E29" s="61">
        <f t="shared" si="0"/>
        <v>20</v>
      </c>
      <c r="F29" s="60">
        <f>VLOOKUP($A29,'Return Data'!$B$7:$R$2292,11,0)</f>
        <v>-4.4184000000000001</v>
      </c>
      <c r="G29" s="61">
        <f t="shared" si="1"/>
        <v>11</v>
      </c>
      <c r="H29" s="60">
        <f>VLOOKUP($A29,'Return Data'!$B$7:$R$2292,12,0)</f>
        <v>-2.0436000000000001</v>
      </c>
      <c r="I29" s="61">
        <f t="shared" si="2"/>
        <v>4</v>
      </c>
      <c r="J29" s="60">
        <f>VLOOKUP($A29,'Return Data'!$B$7:$R$2292,13,0)</f>
        <v>6.1931000000000003</v>
      </c>
      <c r="K29" s="61">
        <f t="shared" si="3"/>
        <v>11</v>
      </c>
      <c r="L29" s="60">
        <f>VLOOKUP($A29,'Return Data'!$B$7:$R$2292,17,0)</f>
        <v>32.856499999999997</v>
      </c>
      <c r="M29" s="61">
        <f t="shared" si="4"/>
        <v>6</v>
      </c>
      <c r="N29" s="60">
        <f>VLOOKUP($A29,'Return Data'!$B$7:$R$2292,14,0)</f>
        <v>19.286999999999999</v>
      </c>
      <c r="O29" s="61">
        <f t="shared" si="5"/>
        <v>9</v>
      </c>
      <c r="P29" s="60">
        <f>VLOOKUP($A29,'Return Data'!$B$7:$R$2292,15,0)</f>
        <v>13.3866</v>
      </c>
      <c r="Q29" s="61">
        <f t="shared" si="7"/>
        <v>5</v>
      </c>
      <c r="R29" s="60">
        <f>VLOOKUP($A29,'Return Data'!$B$7:$R$2292,16,0)</f>
        <v>16.412400000000002</v>
      </c>
      <c r="S29" s="62">
        <f t="shared" si="6"/>
        <v>8</v>
      </c>
    </row>
    <row r="30" spans="1:19" x14ac:dyDescent="0.3">
      <c r="A30" s="58" t="s">
        <v>897</v>
      </c>
      <c r="B30" s="59">
        <f>VLOOKUP($A30,'Return Data'!$B$7:$R$2292,3,0)</f>
        <v>44764</v>
      </c>
      <c r="C30" s="60">
        <f>VLOOKUP($A30,'Return Data'!$B$7:$R$2292,4,0)</f>
        <v>56.4848</v>
      </c>
      <c r="D30" s="60">
        <f>VLOOKUP($A30,'Return Data'!$B$7:$R$2292,10,0)</f>
        <v>-3.3010000000000002</v>
      </c>
      <c r="E30" s="61">
        <f t="shared" si="0"/>
        <v>21</v>
      </c>
      <c r="F30" s="60">
        <f>VLOOKUP($A30,'Return Data'!$B$7:$R$2292,11,0)</f>
        <v>-6.9874999999999998</v>
      </c>
      <c r="G30" s="61">
        <f t="shared" si="1"/>
        <v>21</v>
      </c>
      <c r="H30" s="60">
        <f>VLOOKUP($A30,'Return Data'!$B$7:$R$2292,12,0)</f>
        <v>-6.0172999999999996</v>
      </c>
      <c r="I30" s="61">
        <f t="shared" si="2"/>
        <v>16</v>
      </c>
      <c r="J30" s="60">
        <f>VLOOKUP($A30,'Return Data'!$B$7:$R$2292,13,0)</f>
        <v>6.2614999999999998</v>
      </c>
      <c r="K30" s="61">
        <f t="shared" si="3"/>
        <v>10</v>
      </c>
      <c r="L30" s="60">
        <f>VLOOKUP($A30,'Return Data'!$B$7:$R$2292,17,0)</f>
        <v>28.802399999999999</v>
      </c>
      <c r="M30" s="61">
        <f t="shared" si="4"/>
        <v>16</v>
      </c>
      <c r="N30" s="60">
        <f>VLOOKUP($A30,'Return Data'!$B$7:$R$2292,14,0)</f>
        <v>17.669799999999999</v>
      </c>
      <c r="O30" s="61">
        <f t="shared" si="5"/>
        <v>16</v>
      </c>
      <c r="P30" s="60">
        <f>VLOOKUP($A30,'Return Data'!$B$7:$R$2292,15,0)</f>
        <v>12.8508</v>
      </c>
      <c r="Q30" s="61">
        <f t="shared" si="7"/>
        <v>8</v>
      </c>
      <c r="R30" s="60">
        <f>VLOOKUP($A30,'Return Data'!$B$7:$R$2292,16,0)</f>
        <v>14.6196</v>
      </c>
      <c r="S30" s="62">
        <f t="shared" si="6"/>
        <v>18</v>
      </c>
    </row>
    <row r="31" spans="1:19" x14ac:dyDescent="0.3">
      <c r="A31" s="58" t="s">
        <v>899</v>
      </c>
      <c r="B31" s="59">
        <f>VLOOKUP($A31,'Return Data'!$B$7:$R$2292,3,0)</f>
        <v>44764</v>
      </c>
      <c r="C31" s="60">
        <f>VLOOKUP($A31,'Return Data'!$B$7:$R$2292,4,0)</f>
        <v>356.8886</v>
      </c>
      <c r="D31" s="60">
        <f>VLOOKUP($A31,'Return Data'!$B$7:$R$2292,10,0)</f>
        <v>1.5455000000000001</v>
      </c>
      <c r="E31" s="61">
        <f t="shared" si="0"/>
        <v>1</v>
      </c>
      <c r="F31" s="60">
        <f>VLOOKUP($A31,'Return Data'!$B$7:$R$2292,11,0)</f>
        <v>-1.7811999999999999</v>
      </c>
      <c r="G31" s="61">
        <f t="shared" si="1"/>
        <v>4</v>
      </c>
      <c r="H31" s="60">
        <f>VLOOKUP($A31,'Return Data'!$B$7:$R$2292,12,0)</f>
        <v>-1.2744</v>
      </c>
      <c r="I31" s="61">
        <f t="shared" si="2"/>
        <v>3</v>
      </c>
      <c r="J31" s="60">
        <f>VLOOKUP($A31,'Return Data'!$B$7:$R$2292,13,0)</f>
        <v>7.8395999999999999</v>
      </c>
      <c r="K31" s="61">
        <f t="shared" si="3"/>
        <v>7</v>
      </c>
      <c r="L31" s="60">
        <f>VLOOKUP($A31,'Return Data'!$B$7:$R$2292,17,0)</f>
        <v>26.843800000000002</v>
      </c>
      <c r="M31" s="61">
        <f t="shared" si="4"/>
        <v>22</v>
      </c>
      <c r="N31" s="60">
        <f>VLOOKUP($A31,'Return Data'!$B$7:$R$2292,14,0)</f>
        <v>17.688099999999999</v>
      </c>
      <c r="O31" s="61">
        <f t="shared" si="5"/>
        <v>15</v>
      </c>
      <c r="P31" s="60">
        <f>VLOOKUP($A31,'Return Data'!$B$7:$R$2292,15,0)</f>
        <v>12.819800000000001</v>
      </c>
      <c r="Q31" s="61">
        <f t="shared" si="7"/>
        <v>9</v>
      </c>
      <c r="R31" s="60">
        <f>VLOOKUP($A31,'Return Data'!$B$7:$R$2292,16,0)</f>
        <v>15.6676</v>
      </c>
      <c r="S31" s="62">
        <f t="shared" si="6"/>
        <v>13</v>
      </c>
    </row>
    <row r="32" spans="1:19" x14ac:dyDescent="0.3">
      <c r="A32" s="58" t="s">
        <v>900</v>
      </c>
      <c r="B32" s="59">
        <f>VLOOKUP($A32,'Return Data'!$B$7:$R$2292,3,0)</f>
        <v>44764</v>
      </c>
      <c r="C32" s="60">
        <f>VLOOKUP($A32,'Return Data'!$B$7:$R$2292,4,0)</f>
        <v>16.29</v>
      </c>
      <c r="D32" s="60">
        <f>VLOOKUP($A32,'Return Data'!$B$7:$R$2292,10,0)</f>
        <v>-1.3325</v>
      </c>
      <c r="E32" s="61">
        <f t="shared" si="0"/>
        <v>10</v>
      </c>
      <c r="F32" s="60">
        <f>VLOOKUP($A32,'Return Data'!$B$7:$R$2292,11,0)</f>
        <v>-6.1635999999999997</v>
      </c>
      <c r="G32" s="61">
        <f t="shared" si="1"/>
        <v>17</v>
      </c>
      <c r="H32" s="60">
        <f>VLOOKUP($A32,'Return Data'!$B$7:$R$2292,12,0)</f>
        <v>-6.1094999999999997</v>
      </c>
      <c r="I32" s="61">
        <f t="shared" si="2"/>
        <v>17</v>
      </c>
      <c r="J32" s="60">
        <f>VLOOKUP($A32,'Return Data'!$B$7:$R$2292,13,0)</f>
        <v>7.6669</v>
      </c>
      <c r="K32" s="61">
        <f t="shared" si="3"/>
        <v>8</v>
      </c>
      <c r="L32" s="60">
        <f>VLOOKUP($A32,'Return Data'!$B$7:$R$2292,17,0)</f>
        <v>28.5352</v>
      </c>
      <c r="M32" s="61">
        <f t="shared" si="4"/>
        <v>18</v>
      </c>
      <c r="N32" s="60"/>
      <c r="O32" s="61"/>
      <c r="P32" s="60"/>
      <c r="Q32" s="61"/>
      <c r="R32" s="60">
        <f>VLOOKUP($A32,'Return Data'!$B$7:$R$2292,16,0)</f>
        <v>20.408799999999999</v>
      </c>
      <c r="S32" s="62">
        <f t="shared" si="6"/>
        <v>5</v>
      </c>
    </row>
    <row r="33" spans="1:19" x14ac:dyDescent="0.3">
      <c r="A33" s="58" t="s">
        <v>902</v>
      </c>
      <c r="B33" s="59">
        <f>VLOOKUP($A33,'Return Data'!$B$7:$R$2292,3,0)</f>
        <v>44764</v>
      </c>
      <c r="C33" s="60">
        <f>VLOOKUP($A33,'Return Data'!$B$7:$R$2292,4,0)</f>
        <v>100.8454</v>
      </c>
      <c r="D33" s="60">
        <f>VLOOKUP($A33,'Return Data'!$B$7:$R$2292,10,0)</f>
        <v>0.57889999999999997</v>
      </c>
      <c r="E33" s="61">
        <f t="shared" si="0"/>
        <v>2</v>
      </c>
      <c r="F33" s="60">
        <f>VLOOKUP($A33,'Return Data'!$B$7:$R$2292,11,0)</f>
        <v>-2.6196999999999999</v>
      </c>
      <c r="G33" s="61">
        <f t="shared" si="1"/>
        <v>6</v>
      </c>
      <c r="H33" s="60">
        <f>VLOOKUP($A33,'Return Data'!$B$7:$R$2292,12,0)</f>
        <v>-5.4396000000000004</v>
      </c>
      <c r="I33" s="61">
        <f t="shared" si="2"/>
        <v>13</v>
      </c>
      <c r="J33" s="60">
        <f>VLOOKUP($A33,'Return Data'!$B$7:$R$2292,13,0)</f>
        <v>4.9973999999999998</v>
      </c>
      <c r="K33" s="61">
        <f t="shared" si="3"/>
        <v>15</v>
      </c>
      <c r="L33" s="60">
        <f>VLOOKUP($A33,'Return Data'!$B$7:$R$2292,17,0)</f>
        <v>32.56</v>
      </c>
      <c r="M33" s="61">
        <f t="shared" si="4"/>
        <v>7</v>
      </c>
      <c r="N33" s="60">
        <f>VLOOKUP($A33,'Return Data'!$B$7:$R$2292,14,0)</f>
        <v>17.776399999999999</v>
      </c>
      <c r="O33" s="61">
        <f t="shared" si="5"/>
        <v>14</v>
      </c>
      <c r="P33" s="60">
        <f>VLOOKUP($A33,'Return Data'!$B$7:$R$2292,15,0)</f>
        <v>10.476100000000001</v>
      </c>
      <c r="Q33" s="61">
        <f t="shared" si="7"/>
        <v>16</v>
      </c>
      <c r="R33" s="60">
        <f>VLOOKUP($A33,'Return Data'!$B$7:$R$2292,16,0)</f>
        <v>12.9636</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-2.2947384615384618</v>
      </c>
      <c r="E35" s="69"/>
      <c r="F35" s="70">
        <f>AVERAGE(F8:F33)</f>
        <v>-5.1247653846153849</v>
      </c>
      <c r="G35" s="69"/>
      <c r="H35" s="70">
        <f>AVERAGE(H8:H33)</f>
        <v>-5.1905807692307713</v>
      </c>
      <c r="I35" s="69"/>
      <c r="J35" s="70">
        <f>AVERAGE(J8:J33)</f>
        <v>5.9173192307692313</v>
      </c>
      <c r="K35" s="69"/>
      <c r="L35" s="70">
        <f>AVERAGE(L8:L33)</f>
        <v>29.781046153846152</v>
      </c>
      <c r="M35" s="69"/>
      <c r="N35" s="70">
        <f>AVERAGE(N8:N33)</f>
        <v>18.875545454545456</v>
      </c>
      <c r="O35" s="69"/>
      <c r="P35" s="70">
        <f>AVERAGE(P8:P33)</f>
        <v>11.91521904761905</v>
      </c>
      <c r="Q35" s="69"/>
      <c r="R35" s="70">
        <f>AVERAGE(R8:R33)</f>
        <v>16.189569230769226</v>
      </c>
      <c r="S35" s="71"/>
    </row>
    <row r="36" spans="1:19" x14ac:dyDescent="0.3">
      <c r="A36" s="68" t="s">
        <v>28</v>
      </c>
      <c r="B36" s="69"/>
      <c r="C36" s="69"/>
      <c r="D36" s="70">
        <f>MIN(D8:D33)</f>
        <v>-8.3313000000000006</v>
      </c>
      <c r="E36" s="69"/>
      <c r="F36" s="70">
        <f>MIN(F8:F33)</f>
        <v>-15.073600000000001</v>
      </c>
      <c r="G36" s="69"/>
      <c r="H36" s="70">
        <f>MIN(H8:H33)</f>
        <v>-15.954599999999999</v>
      </c>
      <c r="I36" s="69"/>
      <c r="J36" s="70">
        <f>MIN(J8:J33)</f>
        <v>-5.2206000000000001</v>
      </c>
      <c r="K36" s="69"/>
      <c r="L36" s="70">
        <f>MIN(L8:L33)</f>
        <v>23.491299999999999</v>
      </c>
      <c r="M36" s="69"/>
      <c r="N36" s="70">
        <f>MIN(N8:N33)</f>
        <v>15.0623</v>
      </c>
      <c r="O36" s="69"/>
      <c r="P36" s="70">
        <f>MIN(P8:P33)</f>
        <v>8.2015999999999991</v>
      </c>
      <c r="Q36" s="69"/>
      <c r="R36" s="70">
        <f>MIN(R8:R33)</f>
        <v>11.536899999999999</v>
      </c>
      <c r="S36" s="71"/>
    </row>
    <row r="37" spans="1:19" ht="15" thickBot="1" x14ac:dyDescent="0.35">
      <c r="A37" s="72" t="s">
        <v>29</v>
      </c>
      <c r="B37" s="73"/>
      <c r="C37" s="73"/>
      <c r="D37" s="74">
        <f>MAX(D8:D33)</f>
        <v>1.5455000000000001</v>
      </c>
      <c r="E37" s="73"/>
      <c r="F37" s="74">
        <f>MAX(F8:F33)</f>
        <v>1.2612000000000001</v>
      </c>
      <c r="G37" s="73"/>
      <c r="H37" s="74">
        <f>MAX(H8:H33)</f>
        <v>2.6840000000000002</v>
      </c>
      <c r="I37" s="73"/>
      <c r="J37" s="74">
        <f>MAX(J8:J33)</f>
        <v>16.181899999999999</v>
      </c>
      <c r="K37" s="73"/>
      <c r="L37" s="74">
        <f>MAX(L8:L33)</f>
        <v>36.227200000000003</v>
      </c>
      <c r="M37" s="73"/>
      <c r="N37" s="74">
        <f>MAX(N8:N33)</f>
        <v>24.745699999999999</v>
      </c>
      <c r="O37" s="73"/>
      <c r="P37" s="74">
        <f>MAX(P8:P33)</f>
        <v>15.557700000000001</v>
      </c>
      <c r="Q37" s="73"/>
      <c r="R37" s="74">
        <f>MAX(R8:R33)</f>
        <v>23.3443</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44764</v>
      </c>
      <c r="C8" s="60">
        <f>VLOOKUP($A8,'Return Data'!$B$7:$R$2292,4,0)</f>
        <v>698.64628218704399</v>
      </c>
      <c r="D8" s="60">
        <f>VLOOKUP($A8,'Return Data'!$B$7:$R$2292,10,0)</f>
        <v>-8.5312999999999999</v>
      </c>
      <c r="E8" s="61">
        <f t="shared" ref="E8:E33" si="0">RANK(D8,D$8:D$33,0)</f>
        <v>26</v>
      </c>
      <c r="F8" s="60">
        <f>VLOOKUP($A8,'Return Data'!$B$7:$R$2292,11,0)</f>
        <v>-15.443199999999999</v>
      </c>
      <c r="G8" s="61">
        <f t="shared" ref="G8:G33" si="1">RANK(F8,F$8:F$33,0)</f>
        <v>26</v>
      </c>
      <c r="H8" s="60">
        <f>VLOOKUP($A8,'Return Data'!$B$7:$R$2292,12,0)</f>
        <v>-16.504999999999999</v>
      </c>
      <c r="I8" s="61">
        <f t="shared" ref="I8:I33" si="2">RANK(H8,H$8:H$33,0)</f>
        <v>26</v>
      </c>
      <c r="J8" s="60">
        <f>VLOOKUP($A8,'Return Data'!$B$7:$R$2292,13,0)</f>
        <v>-6.0490000000000004</v>
      </c>
      <c r="K8" s="61">
        <f t="shared" ref="K8:K32" si="3">RANK(J8,J$8:J$33,0)</f>
        <v>26</v>
      </c>
      <c r="L8" s="60">
        <f>VLOOKUP($A8,'Return Data'!$B$7:$R$2292,17,0)</f>
        <v>23.209</v>
      </c>
      <c r="M8" s="61">
        <f t="shared" ref="M8:M32" si="4">RANK(L8,L$8:L$33,0)</f>
        <v>24</v>
      </c>
      <c r="N8" s="60">
        <f>VLOOKUP($A8,'Return Data'!$B$7:$R$2292,14,0)</f>
        <v>14.637499999999999</v>
      </c>
      <c r="O8" s="61">
        <f t="shared" ref="O8:O31" si="5">RANK(N8,N$8:N$33,0)</f>
        <v>20</v>
      </c>
      <c r="P8" s="60">
        <f>VLOOKUP($A8,'Return Data'!$B$7:$R$2292,15,0)</f>
        <v>7.2862999999999998</v>
      </c>
      <c r="Q8" s="61">
        <f t="shared" ref="Q8:Q31" si="6">RANK(P8,P$8:P$33,0)</f>
        <v>20</v>
      </c>
      <c r="R8" s="60">
        <f>VLOOKUP($A8,'Return Data'!$B$7:$R$2292,16,0)</f>
        <v>17.011399999999998</v>
      </c>
      <c r="S8" s="62">
        <f t="shared" ref="S8:S32" si="7">RANK(R8,R$8:R$33,0)</f>
        <v>11</v>
      </c>
    </row>
    <row r="9" spans="1:20" x14ac:dyDescent="0.3">
      <c r="A9" s="58" t="s">
        <v>861</v>
      </c>
      <c r="B9" s="59">
        <f>VLOOKUP($A9,'Return Data'!$B$7:$R$2292,3,0)</f>
        <v>44764</v>
      </c>
      <c r="C9" s="60">
        <f>VLOOKUP($A9,'Return Data'!$B$7:$R$2292,4,0)</f>
        <v>19.21</v>
      </c>
      <c r="D9" s="60">
        <f>VLOOKUP($A9,'Return Data'!$B$7:$R$2292,10,0)</f>
        <v>-5.8795000000000002</v>
      </c>
      <c r="E9" s="61">
        <f t="shared" si="0"/>
        <v>25</v>
      </c>
      <c r="F9" s="60">
        <f>VLOOKUP($A9,'Return Data'!$B$7:$R$2292,11,0)</f>
        <v>-9.1725999999999992</v>
      </c>
      <c r="G9" s="61">
        <f t="shared" si="1"/>
        <v>24</v>
      </c>
      <c r="H9" s="60">
        <f>VLOOKUP($A9,'Return Data'!$B$7:$R$2292,12,0)</f>
        <v>-9.3011999999999997</v>
      </c>
      <c r="I9" s="61">
        <f t="shared" si="2"/>
        <v>25</v>
      </c>
      <c r="J9" s="60">
        <f>VLOOKUP($A9,'Return Data'!$B$7:$R$2292,13,0)</f>
        <v>0.47070000000000001</v>
      </c>
      <c r="K9" s="61">
        <f t="shared" si="3"/>
        <v>23</v>
      </c>
      <c r="L9" s="60">
        <f>VLOOKUP($A9,'Return Data'!$B$7:$R$2292,17,0)</f>
        <v>28.7425</v>
      </c>
      <c r="M9" s="61">
        <f t="shared" si="4"/>
        <v>10</v>
      </c>
      <c r="N9" s="60">
        <f>VLOOKUP($A9,'Return Data'!$B$7:$R$2292,14,0)</f>
        <v>20.954999999999998</v>
      </c>
      <c r="O9" s="61">
        <f t="shared" si="5"/>
        <v>3</v>
      </c>
      <c r="P9" s="60"/>
      <c r="Q9" s="61"/>
      <c r="R9" s="60">
        <f>VLOOKUP($A9,'Return Data'!$B$7:$R$2292,16,0)</f>
        <v>19.012699999999999</v>
      </c>
      <c r="S9" s="62">
        <f t="shared" si="7"/>
        <v>4</v>
      </c>
    </row>
    <row r="10" spans="1:20" x14ac:dyDescent="0.3">
      <c r="A10" s="58" t="s">
        <v>2033</v>
      </c>
      <c r="B10" s="59">
        <f>VLOOKUP($A10,'Return Data'!$B$7:$R$2292,3,0)</f>
        <v>44764</v>
      </c>
      <c r="C10" s="60">
        <f>VLOOKUP($A10,'Return Data'!$B$7:$R$2292,4,0)</f>
        <v>52.53</v>
      </c>
      <c r="D10" s="60">
        <f>VLOOKUP($A10,'Return Data'!$B$7:$R$2292,10,0)</f>
        <v>-1.9414</v>
      </c>
      <c r="E10" s="61">
        <f t="shared" si="0"/>
        <v>11</v>
      </c>
      <c r="F10" s="60">
        <f>VLOOKUP($A10,'Return Data'!$B$7:$R$2292,11,0)</f>
        <v>-6.7956000000000003</v>
      </c>
      <c r="G10" s="61">
        <f t="shared" si="1"/>
        <v>19</v>
      </c>
      <c r="H10" s="60">
        <f>VLOOKUP($A10,'Return Data'!$B$7:$R$2292,12,0)</f>
        <v>-7.4360999999999997</v>
      </c>
      <c r="I10" s="61">
        <f t="shared" si="2"/>
        <v>20</v>
      </c>
      <c r="J10" s="60">
        <f>VLOOKUP($A10,'Return Data'!$B$7:$R$2292,13,0)</f>
        <v>0.6129</v>
      </c>
      <c r="K10" s="61">
        <f t="shared" si="3"/>
        <v>22</v>
      </c>
      <c r="L10" s="60">
        <f>VLOOKUP($A10,'Return Data'!$B$7:$R$2292,17,0)</f>
        <v>25.635400000000001</v>
      </c>
      <c r="M10" s="61">
        <f t="shared" si="4"/>
        <v>22</v>
      </c>
      <c r="N10" s="60">
        <f>VLOOKUP($A10,'Return Data'!$B$7:$R$2292,14,0)</f>
        <v>17.8857</v>
      </c>
      <c r="O10" s="61">
        <f t="shared" si="5"/>
        <v>10</v>
      </c>
      <c r="P10" s="60">
        <f>VLOOKUP($A10,'Return Data'!$B$7:$R$2292,15,0)</f>
        <v>9.0990000000000002</v>
      </c>
      <c r="Q10" s="61">
        <f t="shared" si="6"/>
        <v>18</v>
      </c>
      <c r="R10" s="60">
        <f>VLOOKUP($A10,'Return Data'!$B$7:$R$2292,16,0)</f>
        <v>12.8131</v>
      </c>
      <c r="S10" s="62">
        <f t="shared" si="7"/>
        <v>17</v>
      </c>
    </row>
    <row r="11" spans="1:20" x14ac:dyDescent="0.3">
      <c r="A11" s="58" t="s">
        <v>863</v>
      </c>
      <c r="B11" s="59">
        <f>VLOOKUP($A11,'Return Data'!$B$7:$R$2292,3,0)</f>
        <v>44764</v>
      </c>
      <c r="C11" s="60">
        <f>VLOOKUP($A11,'Return Data'!$B$7:$R$2292,4,0)</f>
        <v>154.4</v>
      </c>
      <c r="D11" s="60">
        <f>VLOOKUP($A11,'Return Data'!$B$7:$R$2292,10,0)</f>
        <v>-2.3712</v>
      </c>
      <c r="E11" s="61">
        <f t="shared" si="0"/>
        <v>14</v>
      </c>
      <c r="F11" s="60">
        <f>VLOOKUP($A11,'Return Data'!$B$7:$R$2292,11,0)</f>
        <v>-6.4071999999999996</v>
      </c>
      <c r="G11" s="61">
        <f t="shared" si="1"/>
        <v>16</v>
      </c>
      <c r="H11" s="60">
        <f>VLOOKUP($A11,'Return Data'!$B$7:$R$2292,12,0)</f>
        <v>-6.7069000000000001</v>
      </c>
      <c r="I11" s="61">
        <f t="shared" si="2"/>
        <v>14</v>
      </c>
      <c r="J11" s="60">
        <f>VLOOKUP($A11,'Return Data'!$B$7:$R$2292,13,0)</f>
        <v>3.5061</v>
      </c>
      <c r="K11" s="61">
        <f t="shared" si="3"/>
        <v>16</v>
      </c>
      <c r="L11" s="60">
        <f>VLOOKUP($A11,'Return Data'!$B$7:$R$2292,17,0)</f>
        <v>28.189399999999999</v>
      </c>
      <c r="M11" s="61">
        <f t="shared" si="4"/>
        <v>13</v>
      </c>
      <c r="N11" s="60">
        <f>VLOOKUP($A11,'Return Data'!$B$7:$R$2292,14,0)</f>
        <v>20.0794</v>
      </c>
      <c r="O11" s="61">
        <f t="shared" si="5"/>
        <v>4</v>
      </c>
      <c r="P11" s="60">
        <f>VLOOKUP($A11,'Return Data'!$B$7:$R$2292,15,0)</f>
        <v>12.137600000000001</v>
      </c>
      <c r="Q11" s="61">
        <f t="shared" si="6"/>
        <v>5</v>
      </c>
      <c r="R11" s="60">
        <f>VLOOKUP($A11,'Return Data'!$B$7:$R$2292,16,0)</f>
        <v>17.060400000000001</v>
      </c>
      <c r="S11" s="62">
        <f t="shared" si="7"/>
        <v>10</v>
      </c>
    </row>
    <row r="12" spans="1:20" x14ac:dyDescent="0.3">
      <c r="A12" s="58" t="s">
        <v>865</v>
      </c>
      <c r="B12" s="59">
        <f>VLOOKUP($A12,'Return Data'!$B$7:$R$2292,3,0)</f>
        <v>44764</v>
      </c>
      <c r="C12" s="60">
        <f>VLOOKUP($A12,'Return Data'!$B$7:$R$2292,4,0)</f>
        <v>339.553</v>
      </c>
      <c r="D12" s="60">
        <f>VLOOKUP($A12,'Return Data'!$B$7:$R$2292,10,0)</f>
        <v>-0.99370000000000003</v>
      </c>
      <c r="E12" s="61">
        <f t="shared" si="0"/>
        <v>5</v>
      </c>
      <c r="F12" s="60">
        <f>VLOOKUP($A12,'Return Data'!$B$7:$R$2292,11,0)</f>
        <v>-4.2103999999999999</v>
      </c>
      <c r="G12" s="61">
        <f t="shared" si="1"/>
        <v>7</v>
      </c>
      <c r="H12" s="60">
        <f>VLOOKUP($A12,'Return Data'!$B$7:$R$2292,12,0)</f>
        <v>-8.3290000000000006</v>
      </c>
      <c r="I12" s="61">
        <f t="shared" si="2"/>
        <v>23</v>
      </c>
      <c r="J12" s="60">
        <f>VLOOKUP($A12,'Return Data'!$B$7:$R$2292,13,0)</f>
        <v>-0.9718</v>
      </c>
      <c r="K12" s="61">
        <f t="shared" si="3"/>
        <v>25</v>
      </c>
      <c r="L12" s="60">
        <f>VLOOKUP($A12,'Return Data'!$B$7:$R$2292,17,0)</f>
        <v>25.279900000000001</v>
      </c>
      <c r="M12" s="61">
        <f t="shared" si="4"/>
        <v>23</v>
      </c>
      <c r="N12" s="60">
        <f>VLOOKUP($A12,'Return Data'!$B$7:$R$2292,14,0)</f>
        <v>17.061800000000002</v>
      </c>
      <c r="O12" s="61">
        <f t="shared" si="5"/>
        <v>13</v>
      </c>
      <c r="P12" s="60">
        <f>VLOOKUP($A12,'Return Data'!$B$7:$R$2292,15,0)</f>
        <v>10.7232</v>
      </c>
      <c r="Q12" s="61">
        <f t="shared" si="6"/>
        <v>12</v>
      </c>
      <c r="R12" s="60">
        <f>VLOOKUP($A12,'Return Data'!$B$7:$R$2292,16,0)</f>
        <v>17.210999999999999</v>
      </c>
      <c r="S12" s="62">
        <f t="shared" si="7"/>
        <v>8</v>
      </c>
    </row>
    <row r="13" spans="1:20" x14ac:dyDescent="0.3">
      <c r="A13" s="58" t="s">
        <v>867</v>
      </c>
      <c r="B13" s="59">
        <f>VLOOKUP($A13,'Return Data'!$B$7:$R$2292,3,0)</f>
        <v>44764</v>
      </c>
      <c r="C13" s="60">
        <f>VLOOKUP($A13,'Return Data'!$B$7:$R$2292,4,0)</f>
        <v>50.649000000000001</v>
      </c>
      <c r="D13" s="60">
        <f>VLOOKUP($A13,'Return Data'!$B$7:$R$2292,10,0)</f>
        <v>-1.4802999999999999</v>
      </c>
      <c r="E13" s="61">
        <f t="shared" si="0"/>
        <v>8</v>
      </c>
      <c r="F13" s="60">
        <f>VLOOKUP($A13,'Return Data'!$B$7:$R$2292,11,0)</f>
        <v>-4.7701000000000002</v>
      </c>
      <c r="G13" s="61">
        <f t="shared" si="1"/>
        <v>9</v>
      </c>
      <c r="H13" s="60">
        <f>VLOOKUP($A13,'Return Data'!$B$7:$R$2292,12,0)</f>
        <v>-4.9219999999999997</v>
      </c>
      <c r="I13" s="61">
        <f t="shared" si="2"/>
        <v>7</v>
      </c>
      <c r="J13" s="60">
        <f>VLOOKUP($A13,'Return Data'!$B$7:$R$2292,13,0)</f>
        <v>4.2354000000000003</v>
      </c>
      <c r="K13" s="61">
        <f t="shared" si="3"/>
        <v>15</v>
      </c>
      <c r="L13" s="60">
        <f>VLOOKUP($A13,'Return Data'!$B$7:$R$2292,17,0)</f>
        <v>28.501200000000001</v>
      </c>
      <c r="M13" s="61">
        <f t="shared" si="4"/>
        <v>12</v>
      </c>
      <c r="N13" s="60">
        <f>VLOOKUP($A13,'Return Data'!$B$7:$R$2292,14,0)</f>
        <v>18.538699999999999</v>
      </c>
      <c r="O13" s="61">
        <f t="shared" si="5"/>
        <v>7</v>
      </c>
      <c r="P13" s="60">
        <f>VLOOKUP($A13,'Return Data'!$B$7:$R$2292,15,0)</f>
        <v>12.8126</v>
      </c>
      <c r="Q13" s="61">
        <f t="shared" si="6"/>
        <v>3</v>
      </c>
      <c r="R13" s="60">
        <f>VLOOKUP($A13,'Return Data'!$B$7:$R$2292,16,0)</f>
        <v>11.330399999999999</v>
      </c>
      <c r="S13" s="62">
        <f t="shared" si="7"/>
        <v>24</v>
      </c>
    </row>
    <row r="14" spans="1:20" x14ac:dyDescent="0.3">
      <c r="A14" s="58" t="s">
        <v>868</v>
      </c>
      <c r="B14" s="59">
        <f>VLOOKUP($A14,'Return Data'!$B$7:$R$2292,3,0)</f>
        <v>44764</v>
      </c>
      <c r="C14" s="60">
        <f>VLOOKUP($A14,'Return Data'!$B$7:$R$2292,4,0)</f>
        <v>118.80200000000001</v>
      </c>
      <c r="D14" s="60">
        <f>VLOOKUP($A14,'Return Data'!$B$7:$R$2292,10,0)</f>
        <v>-0.58809999999999996</v>
      </c>
      <c r="E14" s="61">
        <f t="shared" si="0"/>
        <v>4</v>
      </c>
      <c r="F14" s="60">
        <f>VLOOKUP($A14,'Return Data'!$B$7:$R$2292,11,0)</f>
        <v>-5.1219999999999999</v>
      </c>
      <c r="G14" s="61">
        <f t="shared" si="1"/>
        <v>13</v>
      </c>
      <c r="H14" s="60">
        <f>VLOOKUP($A14,'Return Data'!$B$7:$R$2292,12,0)</f>
        <v>-7.2938999999999998</v>
      </c>
      <c r="I14" s="61">
        <f t="shared" si="2"/>
        <v>19</v>
      </c>
      <c r="J14" s="60">
        <f>VLOOKUP($A14,'Return Data'!$B$7:$R$2292,13,0)</f>
        <v>4.5590000000000002</v>
      </c>
      <c r="K14" s="61">
        <f t="shared" si="3"/>
        <v>13</v>
      </c>
      <c r="L14" s="60">
        <f>VLOOKUP($A14,'Return Data'!$B$7:$R$2292,17,0)</f>
        <v>32.197299999999998</v>
      </c>
      <c r="M14" s="61">
        <f t="shared" si="4"/>
        <v>3</v>
      </c>
      <c r="N14" s="60">
        <f>VLOOKUP($A14,'Return Data'!$B$7:$R$2292,14,0)</f>
        <v>15.371499999999999</v>
      </c>
      <c r="O14" s="61">
        <f t="shared" si="5"/>
        <v>19</v>
      </c>
      <c r="P14" s="60">
        <f>VLOOKUP($A14,'Return Data'!$B$7:$R$2292,15,0)</f>
        <v>9.4631000000000007</v>
      </c>
      <c r="Q14" s="61">
        <f t="shared" si="6"/>
        <v>16</v>
      </c>
      <c r="R14" s="60">
        <f>VLOOKUP($A14,'Return Data'!$B$7:$R$2292,16,0)</f>
        <v>15.284599999999999</v>
      </c>
      <c r="S14" s="62">
        <f t="shared" si="7"/>
        <v>12</v>
      </c>
    </row>
    <row r="15" spans="1:20" x14ac:dyDescent="0.3">
      <c r="A15" s="58" t="s">
        <v>1884</v>
      </c>
      <c r="B15" s="59">
        <f>VLOOKUP($A15,'Return Data'!$B$7:$R$2292,3,0)</f>
        <v>44764</v>
      </c>
      <c r="C15" s="60">
        <f>VLOOKUP($A15,'Return Data'!$B$7:$R$2292,4,0)</f>
        <v>249.69939059421799</v>
      </c>
      <c r="D15" s="60">
        <f>VLOOKUP($A15,'Return Data'!$B$7:$R$2292,10,0)</f>
        <v>-1.4668000000000001</v>
      </c>
      <c r="E15" s="61">
        <f t="shared" si="0"/>
        <v>7</v>
      </c>
      <c r="F15" s="60">
        <f>VLOOKUP($A15,'Return Data'!$B$7:$R$2292,11,0)</f>
        <v>-1.385</v>
      </c>
      <c r="G15" s="61">
        <f t="shared" si="1"/>
        <v>3</v>
      </c>
      <c r="H15" s="60">
        <f>VLOOKUP($A15,'Return Data'!$B$7:$R$2292,12,0)</f>
        <v>-3.2305000000000001</v>
      </c>
      <c r="I15" s="61">
        <f t="shared" si="2"/>
        <v>6</v>
      </c>
      <c r="J15" s="60">
        <f>VLOOKUP($A15,'Return Data'!$B$7:$R$2292,13,0)</f>
        <v>10.167</v>
      </c>
      <c r="K15" s="61">
        <f t="shared" si="3"/>
        <v>3</v>
      </c>
      <c r="L15" s="60">
        <f>VLOOKUP($A15,'Return Data'!$B$7:$R$2292,17,0)</f>
        <v>34.691299999999998</v>
      </c>
      <c r="M15" s="61">
        <f t="shared" si="4"/>
        <v>2</v>
      </c>
      <c r="N15" s="60">
        <f>VLOOKUP($A15,'Return Data'!$B$7:$R$2292,14,0)</f>
        <v>18.6919</v>
      </c>
      <c r="O15" s="61">
        <f t="shared" si="5"/>
        <v>6</v>
      </c>
      <c r="P15" s="60">
        <f>VLOOKUP($A15,'Return Data'!$B$7:$R$2292,15,0)</f>
        <v>11.649800000000001</v>
      </c>
      <c r="Q15" s="61">
        <f t="shared" si="6"/>
        <v>8</v>
      </c>
      <c r="R15" s="60">
        <f>VLOOKUP($A15,'Return Data'!$B$7:$R$2292,16,0)</f>
        <v>11.978300000000001</v>
      </c>
      <c r="S15" s="62">
        <f t="shared" si="7"/>
        <v>22</v>
      </c>
    </row>
    <row r="16" spans="1:20" x14ac:dyDescent="0.3">
      <c r="A16" s="58" t="s">
        <v>871</v>
      </c>
      <c r="B16" s="59">
        <f>VLOOKUP($A16,'Return Data'!$B$7:$R$2292,3,0)</f>
        <v>44764</v>
      </c>
      <c r="C16" s="60">
        <f>VLOOKUP($A16,'Return Data'!$B$7:$R$2292,4,0)</f>
        <v>14.9398</v>
      </c>
      <c r="D16" s="60">
        <f>VLOOKUP($A16,'Return Data'!$B$7:$R$2292,10,0)</f>
        <v>-3.3248000000000002</v>
      </c>
      <c r="E16" s="61">
        <f t="shared" si="0"/>
        <v>18</v>
      </c>
      <c r="F16" s="60">
        <f>VLOOKUP($A16,'Return Data'!$B$7:$R$2292,11,0)</f>
        <v>-8.3999000000000006</v>
      </c>
      <c r="G16" s="61">
        <f t="shared" si="1"/>
        <v>23</v>
      </c>
      <c r="H16" s="60">
        <f>VLOOKUP($A16,'Return Data'!$B$7:$R$2292,12,0)</f>
        <v>-8.5299999999999994</v>
      </c>
      <c r="I16" s="61">
        <f t="shared" si="2"/>
        <v>24</v>
      </c>
      <c r="J16" s="60">
        <f>VLOOKUP($A16,'Return Data'!$B$7:$R$2292,13,0)</f>
        <v>2.0693999999999999</v>
      </c>
      <c r="K16" s="61">
        <f t="shared" si="3"/>
        <v>20</v>
      </c>
      <c r="L16" s="60">
        <f>VLOOKUP($A16,'Return Data'!$B$7:$R$2292,17,0)</f>
        <v>26.095199999999998</v>
      </c>
      <c r="M16" s="61">
        <f t="shared" si="4"/>
        <v>21</v>
      </c>
      <c r="N16" s="60"/>
      <c r="O16" s="61"/>
      <c r="P16" s="60"/>
      <c r="Q16" s="61"/>
      <c r="R16" s="60">
        <f>VLOOKUP($A16,'Return Data'!$B$7:$R$2292,16,0)</f>
        <v>12.8508</v>
      </c>
      <c r="S16" s="62">
        <f t="shared" si="7"/>
        <v>16</v>
      </c>
    </row>
    <row r="17" spans="1:19" x14ac:dyDescent="0.3">
      <c r="A17" s="58" t="s">
        <v>872</v>
      </c>
      <c r="B17" s="59">
        <f>VLOOKUP($A17,'Return Data'!$B$7:$R$2292,3,0)</f>
        <v>44764</v>
      </c>
      <c r="C17" s="60">
        <f>VLOOKUP($A17,'Return Data'!$B$7:$R$2292,4,0)</f>
        <v>536.26</v>
      </c>
      <c r="D17" s="60">
        <f>VLOOKUP($A17,'Return Data'!$B$7:$R$2292,10,0)</f>
        <v>-0.45479999999999998</v>
      </c>
      <c r="E17" s="61">
        <f t="shared" si="0"/>
        <v>3</v>
      </c>
      <c r="F17" s="60">
        <f>VLOOKUP($A17,'Return Data'!$B$7:$R$2292,11,0)</f>
        <v>-0.5766</v>
      </c>
      <c r="G17" s="61">
        <f t="shared" si="1"/>
        <v>2</v>
      </c>
      <c r="H17" s="60">
        <f>VLOOKUP($A17,'Return Data'!$B$7:$R$2292,12,0)</f>
        <v>-2.8761000000000001</v>
      </c>
      <c r="I17" s="61">
        <f t="shared" si="2"/>
        <v>5</v>
      </c>
      <c r="J17" s="60">
        <f>VLOOKUP($A17,'Return Data'!$B$7:$R$2292,13,0)</f>
        <v>15.2628</v>
      </c>
      <c r="K17" s="61">
        <f t="shared" si="3"/>
        <v>1</v>
      </c>
      <c r="L17" s="60">
        <f>VLOOKUP($A17,'Return Data'!$B$7:$R$2292,17,0)</f>
        <v>35.168700000000001</v>
      </c>
      <c r="M17" s="61">
        <f t="shared" si="4"/>
        <v>1</v>
      </c>
      <c r="N17" s="60">
        <f>VLOOKUP($A17,'Return Data'!$B$7:$R$2292,14,0)</f>
        <v>19.067799999999998</v>
      </c>
      <c r="O17" s="61">
        <f t="shared" si="5"/>
        <v>5</v>
      </c>
      <c r="P17" s="60">
        <f>VLOOKUP($A17,'Return Data'!$B$7:$R$2292,15,0)</f>
        <v>11.645</v>
      </c>
      <c r="Q17" s="61">
        <f t="shared" si="6"/>
        <v>9</v>
      </c>
      <c r="R17" s="60">
        <f>VLOOKUP($A17,'Return Data'!$B$7:$R$2292,16,0)</f>
        <v>18.005299999999998</v>
      </c>
      <c r="S17" s="62">
        <f t="shared" si="7"/>
        <v>5</v>
      </c>
    </row>
    <row r="18" spans="1:19" x14ac:dyDescent="0.3">
      <c r="A18" s="58" t="s">
        <v>875</v>
      </c>
      <c r="B18" s="59">
        <f>VLOOKUP($A18,'Return Data'!$B$7:$R$2292,3,0)</f>
        <v>44764</v>
      </c>
      <c r="C18" s="60">
        <f>VLOOKUP($A18,'Return Data'!$B$7:$R$2292,4,0)</f>
        <v>66.989999999999995</v>
      </c>
      <c r="D18" s="60">
        <f>VLOOKUP($A18,'Return Data'!$B$7:$R$2292,10,0)</f>
        <v>-1.3257000000000001</v>
      </c>
      <c r="E18" s="61">
        <f t="shared" si="0"/>
        <v>6</v>
      </c>
      <c r="F18" s="60">
        <f>VLOOKUP($A18,'Return Data'!$B$7:$R$2292,11,0)</f>
        <v>-4.6406000000000001</v>
      </c>
      <c r="G18" s="61">
        <f t="shared" si="1"/>
        <v>8</v>
      </c>
      <c r="H18" s="60">
        <f>VLOOKUP($A18,'Return Data'!$B$7:$R$2292,12,0)</f>
        <v>-5.5015000000000001</v>
      </c>
      <c r="I18" s="61">
        <f t="shared" si="2"/>
        <v>11</v>
      </c>
      <c r="J18" s="60">
        <f>VLOOKUP($A18,'Return Data'!$B$7:$R$2292,13,0)</f>
        <v>3.4115000000000002</v>
      </c>
      <c r="K18" s="61">
        <f t="shared" si="3"/>
        <v>17</v>
      </c>
      <c r="L18" s="60">
        <f>VLOOKUP($A18,'Return Data'!$B$7:$R$2292,17,0)</f>
        <v>28.738</v>
      </c>
      <c r="M18" s="61">
        <f t="shared" si="4"/>
        <v>11</v>
      </c>
      <c r="N18" s="60">
        <f>VLOOKUP($A18,'Return Data'!$B$7:$R$2292,14,0)</f>
        <v>15.7135</v>
      </c>
      <c r="O18" s="61">
        <f t="shared" si="5"/>
        <v>17</v>
      </c>
      <c r="P18" s="60">
        <f>VLOOKUP($A18,'Return Data'!$B$7:$R$2292,15,0)</f>
        <v>9.4559999999999995</v>
      </c>
      <c r="Q18" s="61">
        <f t="shared" si="6"/>
        <v>17</v>
      </c>
      <c r="R18" s="60">
        <f>VLOOKUP($A18,'Return Data'!$B$7:$R$2292,16,0)</f>
        <v>11.866199999999999</v>
      </c>
      <c r="S18" s="62">
        <f t="shared" si="7"/>
        <v>23</v>
      </c>
    </row>
    <row r="19" spans="1:19" x14ac:dyDescent="0.3">
      <c r="A19" s="58" t="s">
        <v>876</v>
      </c>
      <c r="B19" s="59">
        <f>VLOOKUP($A19,'Return Data'!$B$7:$R$2292,3,0)</f>
        <v>44764</v>
      </c>
      <c r="C19" s="60">
        <f>VLOOKUP($A19,'Return Data'!$B$7:$R$2292,4,0)</f>
        <v>49.36</v>
      </c>
      <c r="D19" s="60">
        <f>VLOOKUP($A19,'Return Data'!$B$7:$R$2292,10,0)</f>
        <v>-3.0827</v>
      </c>
      <c r="E19" s="61">
        <f t="shared" si="0"/>
        <v>17</v>
      </c>
      <c r="F19" s="60">
        <f>VLOOKUP($A19,'Return Data'!$B$7:$R$2292,11,0)</f>
        <v>-7.34</v>
      </c>
      <c r="G19" s="61">
        <f t="shared" si="1"/>
        <v>20</v>
      </c>
      <c r="H19" s="60">
        <f>VLOOKUP($A19,'Return Data'!$B$7:$R$2292,12,0)</f>
        <v>-7.79</v>
      </c>
      <c r="I19" s="61">
        <f t="shared" si="2"/>
        <v>22</v>
      </c>
      <c r="J19" s="60">
        <f>VLOOKUP($A19,'Return Data'!$B$7:$R$2292,13,0)</f>
        <v>-0.24249999999999999</v>
      </c>
      <c r="K19" s="61">
        <f t="shared" si="3"/>
        <v>24</v>
      </c>
      <c r="L19" s="60">
        <f>VLOOKUP($A19,'Return Data'!$B$7:$R$2292,17,0)</f>
        <v>21.950600000000001</v>
      </c>
      <c r="M19" s="61">
        <f t="shared" si="4"/>
        <v>26</v>
      </c>
      <c r="N19" s="60">
        <f>VLOOKUP($A19,'Return Data'!$B$7:$R$2292,14,0)</f>
        <v>14.627700000000001</v>
      </c>
      <c r="O19" s="61">
        <f t="shared" si="5"/>
        <v>21</v>
      </c>
      <c r="P19" s="60">
        <f>VLOOKUP($A19,'Return Data'!$B$7:$R$2292,15,0)</f>
        <v>10.6593</v>
      </c>
      <c r="Q19" s="61">
        <f t="shared" si="6"/>
        <v>13</v>
      </c>
      <c r="R19" s="60">
        <f>VLOOKUP($A19,'Return Data'!$B$7:$R$2292,16,0)</f>
        <v>11.261100000000001</v>
      </c>
      <c r="S19" s="62">
        <f t="shared" si="7"/>
        <v>26</v>
      </c>
    </row>
    <row r="20" spans="1:19" x14ac:dyDescent="0.3">
      <c r="A20" s="58" t="s">
        <v>878</v>
      </c>
      <c r="B20" s="59">
        <f>VLOOKUP($A20,'Return Data'!$B$7:$R$2292,3,0)</f>
        <v>44764</v>
      </c>
      <c r="C20" s="60">
        <f>VLOOKUP($A20,'Return Data'!$B$7:$R$2292,4,0)</f>
        <v>192.31700000000001</v>
      </c>
      <c r="D20" s="60">
        <f>VLOOKUP($A20,'Return Data'!$B$7:$R$2292,10,0)</f>
        <v>-2.0834000000000001</v>
      </c>
      <c r="E20" s="61">
        <f t="shared" si="0"/>
        <v>12</v>
      </c>
      <c r="F20" s="60">
        <f>VLOOKUP($A20,'Return Data'!$B$7:$R$2292,11,0)</f>
        <v>-2.7793999999999999</v>
      </c>
      <c r="G20" s="61">
        <f t="shared" si="1"/>
        <v>5</v>
      </c>
      <c r="H20" s="60">
        <f>VLOOKUP($A20,'Return Data'!$B$7:$R$2292,12,0)</f>
        <v>-1.825</v>
      </c>
      <c r="I20" s="61">
        <f t="shared" si="2"/>
        <v>2</v>
      </c>
      <c r="J20" s="60">
        <f>VLOOKUP($A20,'Return Data'!$B$7:$R$2292,13,0)</f>
        <v>5.8769</v>
      </c>
      <c r="K20" s="61">
        <f t="shared" si="3"/>
        <v>9</v>
      </c>
      <c r="L20" s="60">
        <f>VLOOKUP($A20,'Return Data'!$B$7:$R$2292,17,0)</f>
        <v>26.127600000000001</v>
      </c>
      <c r="M20" s="61">
        <f t="shared" si="4"/>
        <v>20</v>
      </c>
      <c r="N20" s="60">
        <f>VLOOKUP($A20,'Return Data'!$B$7:$R$2292,14,0)</f>
        <v>18.267199999999999</v>
      </c>
      <c r="O20" s="61">
        <f t="shared" si="5"/>
        <v>9</v>
      </c>
      <c r="P20" s="60">
        <f>VLOOKUP($A20,'Return Data'!$B$7:$R$2292,15,0)</f>
        <v>11.661300000000001</v>
      </c>
      <c r="Q20" s="61">
        <f t="shared" si="6"/>
        <v>7</v>
      </c>
      <c r="R20" s="60">
        <f>VLOOKUP($A20,'Return Data'!$B$7:$R$2292,16,0)</f>
        <v>17.9849</v>
      </c>
      <c r="S20" s="62">
        <f t="shared" si="7"/>
        <v>6</v>
      </c>
    </row>
    <row r="21" spans="1:19" x14ac:dyDescent="0.3">
      <c r="A21" s="58" t="s">
        <v>881</v>
      </c>
      <c r="B21" s="59">
        <f>VLOOKUP($A21,'Return Data'!$B$7:$R$2292,3,0)</f>
        <v>44764</v>
      </c>
      <c r="C21" s="60">
        <f>VLOOKUP($A21,'Return Data'!$B$7:$R$2292,4,0)</f>
        <v>66.271000000000001</v>
      </c>
      <c r="D21" s="60">
        <f>VLOOKUP($A21,'Return Data'!$B$7:$R$2292,10,0)</f>
        <v>-3.9523000000000001</v>
      </c>
      <c r="E21" s="61">
        <f t="shared" si="0"/>
        <v>22</v>
      </c>
      <c r="F21" s="60">
        <f>VLOOKUP($A21,'Return Data'!$B$7:$R$2292,11,0)</f>
        <v>-7.8482000000000003</v>
      </c>
      <c r="G21" s="61">
        <f t="shared" si="1"/>
        <v>22</v>
      </c>
      <c r="H21" s="60">
        <f>VLOOKUP($A21,'Return Data'!$B$7:$R$2292,12,0)</f>
        <v>-5.2662000000000004</v>
      </c>
      <c r="I21" s="61">
        <f t="shared" si="2"/>
        <v>10</v>
      </c>
      <c r="J21" s="60">
        <f>VLOOKUP($A21,'Return Data'!$B$7:$R$2292,13,0)</f>
        <v>2.7425999999999999</v>
      </c>
      <c r="K21" s="61">
        <f t="shared" si="3"/>
        <v>19</v>
      </c>
      <c r="L21" s="60">
        <f>VLOOKUP($A21,'Return Data'!$B$7:$R$2292,17,0)</f>
        <v>22.3674</v>
      </c>
      <c r="M21" s="61">
        <f t="shared" si="4"/>
        <v>25</v>
      </c>
      <c r="N21" s="60">
        <f>VLOOKUP($A21,'Return Data'!$B$7:$R$2292,14,0)</f>
        <v>14.045</v>
      </c>
      <c r="O21" s="61">
        <f t="shared" si="5"/>
        <v>22</v>
      </c>
      <c r="P21" s="60">
        <f>VLOOKUP($A21,'Return Data'!$B$7:$R$2292,15,0)</f>
        <v>7.2689000000000004</v>
      </c>
      <c r="Q21" s="61">
        <f t="shared" si="6"/>
        <v>21</v>
      </c>
      <c r="R21" s="60">
        <f>VLOOKUP($A21,'Return Data'!$B$7:$R$2292,16,0)</f>
        <v>12.400399999999999</v>
      </c>
      <c r="S21" s="62">
        <f t="shared" si="7"/>
        <v>19</v>
      </c>
    </row>
    <row r="22" spans="1:19" x14ac:dyDescent="0.3">
      <c r="A22" s="58" t="s">
        <v>883</v>
      </c>
      <c r="B22" s="59">
        <f>VLOOKUP($A22,'Return Data'!$B$7:$R$2292,3,0)</f>
        <v>44764</v>
      </c>
      <c r="C22" s="60">
        <f>VLOOKUP($A22,'Return Data'!$B$7:$R$2292,4,0)</f>
        <v>23.520299999999999</v>
      </c>
      <c r="D22" s="60">
        <f>VLOOKUP($A22,'Return Data'!$B$7:$R$2292,10,0)</f>
        <v>-2.2109999999999999</v>
      </c>
      <c r="E22" s="61">
        <f t="shared" si="0"/>
        <v>13</v>
      </c>
      <c r="F22" s="60">
        <f>VLOOKUP($A22,'Return Data'!$B$7:$R$2292,11,0)</f>
        <v>-5.9356999999999998</v>
      </c>
      <c r="G22" s="61">
        <f t="shared" si="1"/>
        <v>14</v>
      </c>
      <c r="H22" s="60">
        <f>VLOOKUP($A22,'Return Data'!$B$7:$R$2292,12,0)</f>
        <v>-4.9861000000000004</v>
      </c>
      <c r="I22" s="61">
        <f t="shared" si="2"/>
        <v>8</v>
      </c>
      <c r="J22" s="60">
        <f>VLOOKUP($A22,'Return Data'!$B$7:$R$2292,13,0)</f>
        <v>7.9438000000000004</v>
      </c>
      <c r="K22" s="61">
        <f t="shared" si="3"/>
        <v>6</v>
      </c>
      <c r="L22" s="60">
        <f>VLOOKUP($A22,'Return Data'!$B$7:$R$2292,17,0)</f>
        <v>27.757899999999999</v>
      </c>
      <c r="M22" s="61">
        <f t="shared" si="4"/>
        <v>15</v>
      </c>
      <c r="N22" s="60">
        <f>VLOOKUP($A22,'Return Data'!$B$7:$R$2292,14,0)</f>
        <v>17.8291</v>
      </c>
      <c r="O22" s="61">
        <f t="shared" si="5"/>
        <v>11</v>
      </c>
      <c r="P22" s="60">
        <f>VLOOKUP($A22,'Return Data'!$B$7:$R$2292,15,0)</f>
        <v>11.2379</v>
      </c>
      <c r="Q22" s="61">
        <f t="shared" si="6"/>
        <v>11</v>
      </c>
      <c r="R22" s="60">
        <f>VLOOKUP($A22,'Return Data'!$B$7:$R$2292,16,0)</f>
        <v>12.2378</v>
      </c>
      <c r="S22" s="62">
        <f t="shared" si="7"/>
        <v>20</v>
      </c>
    </row>
    <row r="23" spans="1:19" x14ac:dyDescent="0.3">
      <c r="A23" s="58" t="s">
        <v>885</v>
      </c>
      <c r="B23" s="59">
        <f>VLOOKUP($A23,'Return Data'!$B$7:$R$2292,3,0)</f>
        <v>44764</v>
      </c>
      <c r="C23" s="60">
        <f>VLOOKUP($A23,'Return Data'!$B$7:$R$2292,4,0)</f>
        <v>16.3156</v>
      </c>
      <c r="D23" s="60">
        <f>VLOOKUP($A23,'Return Data'!$B$7:$R$2292,10,0)</f>
        <v>-5.2388000000000003</v>
      </c>
      <c r="E23" s="61">
        <f t="shared" si="0"/>
        <v>24</v>
      </c>
      <c r="F23" s="60">
        <f>VLOOKUP($A23,'Return Data'!$B$7:$R$2292,11,0)</f>
        <v>-4.9595000000000002</v>
      </c>
      <c r="G23" s="61">
        <f t="shared" si="1"/>
        <v>11</v>
      </c>
      <c r="H23" s="60">
        <f>VLOOKUP($A23,'Return Data'!$B$7:$R$2292,12,0)</f>
        <v>-6.5410000000000004</v>
      </c>
      <c r="I23" s="61">
        <f t="shared" si="2"/>
        <v>13</v>
      </c>
      <c r="J23" s="60">
        <f>VLOOKUP($A23,'Return Data'!$B$7:$R$2292,13,0)</f>
        <v>8.6439000000000004</v>
      </c>
      <c r="K23" s="61">
        <f t="shared" si="3"/>
        <v>5</v>
      </c>
      <c r="L23" s="60">
        <f>VLOOKUP($A23,'Return Data'!$B$7:$R$2292,17,0)</f>
        <v>31.9434</v>
      </c>
      <c r="M23" s="61">
        <f t="shared" si="4"/>
        <v>4</v>
      </c>
      <c r="N23" s="60"/>
      <c r="O23" s="61"/>
      <c r="P23" s="60"/>
      <c r="Q23" s="61"/>
      <c r="R23" s="60">
        <f>VLOOKUP($A23,'Return Data'!$B$7:$R$2292,16,0)</f>
        <v>21.058399999999999</v>
      </c>
      <c r="S23" s="62">
        <f t="shared" si="7"/>
        <v>1</v>
      </c>
    </row>
    <row r="24" spans="1:19" x14ac:dyDescent="0.3">
      <c r="A24" s="58" t="s">
        <v>887</v>
      </c>
      <c r="B24" s="59">
        <f>VLOOKUP($A24,'Return Data'!$B$7:$R$2292,3,0)</f>
        <v>44764</v>
      </c>
      <c r="C24" s="60">
        <f>VLOOKUP($A24,'Return Data'!$B$7:$R$2292,4,0)</f>
        <v>92.474000000000004</v>
      </c>
      <c r="D24" s="60">
        <f>VLOOKUP($A24,'Return Data'!$B$7:$R$2292,10,0)</f>
        <v>-2.7848000000000002</v>
      </c>
      <c r="E24" s="61">
        <f t="shared" si="0"/>
        <v>15</v>
      </c>
      <c r="F24" s="60">
        <f>VLOOKUP($A24,'Return Data'!$B$7:$R$2292,11,0)</f>
        <v>-6.7191000000000001</v>
      </c>
      <c r="G24" s="61">
        <f t="shared" si="1"/>
        <v>17</v>
      </c>
      <c r="H24" s="60">
        <f>VLOOKUP($A24,'Return Data'!$B$7:$R$2292,12,0)</f>
        <v>-7.7244000000000002</v>
      </c>
      <c r="I24" s="61">
        <f t="shared" si="2"/>
        <v>21</v>
      </c>
      <c r="J24" s="60">
        <f>VLOOKUP($A24,'Return Data'!$B$7:$R$2292,13,0)</f>
        <v>3.2686999999999999</v>
      </c>
      <c r="K24" s="61">
        <f t="shared" si="3"/>
        <v>18</v>
      </c>
      <c r="L24" s="60">
        <f>VLOOKUP($A24,'Return Data'!$B$7:$R$2292,17,0)</f>
        <v>29.623100000000001</v>
      </c>
      <c r="M24" s="61">
        <f t="shared" si="4"/>
        <v>9</v>
      </c>
      <c r="N24" s="60">
        <f>VLOOKUP($A24,'Return Data'!$B$7:$R$2292,14,0)</f>
        <v>21.045500000000001</v>
      </c>
      <c r="O24" s="61">
        <f t="shared" si="5"/>
        <v>2</v>
      </c>
      <c r="P24" s="60">
        <f>VLOOKUP($A24,'Return Data'!$B$7:$R$2292,15,0)</f>
        <v>14.4833</v>
      </c>
      <c r="Q24" s="61">
        <f t="shared" si="6"/>
        <v>1</v>
      </c>
      <c r="R24" s="60">
        <f>VLOOKUP($A24,'Return Data'!$B$7:$R$2292,16,0)</f>
        <v>20.284199999999998</v>
      </c>
      <c r="S24" s="62">
        <f t="shared" si="7"/>
        <v>2</v>
      </c>
    </row>
    <row r="25" spans="1:19" x14ac:dyDescent="0.3">
      <c r="A25" s="58" t="s">
        <v>889</v>
      </c>
      <c r="B25" s="59">
        <f>VLOOKUP($A25,'Return Data'!$B$7:$R$2292,3,0)</f>
        <v>44764</v>
      </c>
      <c r="C25" s="60">
        <f>VLOOKUP($A25,'Return Data'!$B$7:$R$2292,4,0)</f>
        <v>15.459099999999999</v>
      </c>
      <c r="D25" s="60">
        <f>VLOOKUP($A25,'Return Data'!$B$7:$R$2292,10,0)</f>
        <v>-1.5507</v>
      </c>
      <c r="E25" s="61">
        <f t="shared" si="0"/>
        <v>9</v>
      </c>
      <c r="F25" s="60">
        <f>VLOOKUP($A25,'Return Data'!$B$7:$R$2292,11,0)</f>
        <v>-10.312900000000001</v>
      </c>
      <c r="G25" s="61">
        <f t="shared" si="1"/>
        <v>25</v>
      </c>
      <c r="H25" s="60">
        <f>VLOOKUP($A25,'Return Data'!$B$7:$R$2292,12,0)</f>
        <v>-6.8566000000000003</v>
      </c>
      <c r="I25" s="61">
        <f t="shared" si="2"/>
        <v>15</v>
      </c>
      <c r="J25" s="60">
        <f>VLOOKUP($A25,'Return Data'!$B$7:$R$2292,13,0)</f>
        <v>1.3087</v>
      </c>
      <c r="K25" s="61">
        <f t="shared" si="3"/>
        <v>21</v>
      </c>
      <c r="L25" s="60">
        <f>VLOOKUP($A25,'Return Data'!$B$7:$R$2292,17,0)</f>
        <v>26.9163</v>
      </c>
      <c r="M25" s="61">
        <f t="shared" si="4"/>
        <v>18</v>
      </c>
      <c r="N25" s="60"/>
      <c r="O25" s="61"/>
      <c r="P25" s="60"/>
      <c r="Q25" s="61"/>
      <c r="R25" s="60">
        <f>VLOOKUP($A25,'Return Data'!$B$7:$R$2292,16,0)</f>
        <v>17.067499999999999</v>
      </c>
      <c r="S25" s="62">
        <f t="shared" si="7"/>
        <v>9</v>
      </c>
    </row>
    <row r="26" spans="1:19" x14ac:dyDescent="0.3">
      <c r="A26" s="58" t="s">
        <v>1874</v>
      </c>
      <c r="B26" s="59">
        <f>VLOOKUP($A26,'Return Data'!$B$7:$R$2292,3,0)</f>
        <v>44764</v>
      </c>
      <c r="C26" s="60">
        <f>VLOOKUP($A26,'Return Data'!$B$7:$R$2292,4,0)</f>
        <v>23.442699999999999</v>
      </c>
      <c r="D26" s="60">
        <f>VLOOKUP($A26,'Return Data'!$B$7:$R$2292,10,0)</f>
        <v>-3.4512999999999998</v>
      </c>
      <c r="E26" s="61">
        <f t="shared" si="0"/>
        <v>19</v>
      </c>
      <c r="F26" s="60">
        <f>VLOOKUP($A26,'Return Data'!$B$7:$R$2292,11,0)</f>
        <v>-6.0650000000000004</v>
      </c>
      <c r="G26" s="61">
        <f t="shared" si="1"/>
        <v>15</v>
      </c>
      <c r="H26" s="60">
        <f>VLOOKUP($A26,'Return Data'!$B$7:$R$2292,12,0)</f>
        <v>-5.0357000000000003</v>
      </c>
      <c r="I26" s="61">
        <f t="shared" si="2"/>
        <v>9</v>
      </c>
      <c r="J26" s="60">
        <f>VLOOKUP($A26,'Return Data'!$B$7:$R$2292,13,0)</f>
        <v>9.2202000000000002</v>
      </c>
      <c r="K26" s="61">
        <f t="shared" si="3"/>
        <v>4</v>
      </c>
      <c r="L26" s="60">
        <f>VLOOKUP($A26,'Return Data'!$B$7:$R$2292,17,0)</f>
        <v>30.377500000000001</v>
      </c>
      <c r="M26" s="61">
        <f t="shared" si="4"/>
        <v>7</v>
      </c>
      <c r="N26" s="60">
        <f>VLOOKUP($A26,'Return Data'!$B$7:$R$2292,14,0)</f>
        <v>16.3736</v>
      </c>
      <c r="O26" s="61">
        <f t="shared" si="5"/>
        <v>15</v>
      </c>
      <c r="P26" s="60">
        <f>VLOOKUP($A26,'Return Data'!$B$7:$R$2292,15,0)</f>
        <v>10.456200000000001</v>
      </c>
      <c r="Q26" s="61">
        <f t="shared" si="6"/>
        <v>14</v>
      </c>
      <c r="R26" s="60">
        <f>VLOOKUP($A26,'Return Data'!$B$7:$R$2292,16,0)</f>
        <v>13.7182</v>
      </c>
      <c r="S26" s="62">
        <f t="shared" si="7"/>
        <v>14</v>
      </c>
    </row>
    <row r="27" spans="1:19" x14ac:dyDescent="0.3">
      <c r="A27" s="58" t="s">
        <v>890</v>
      </c>
      <c r="B27" s="59">
        <f>VLOOKUP($A27,'Return Data'!$B$7:$R$2292,3,0)</f>
        <v>44764</v>
      </c>
      <c r="C27" s="60">
        <f>VLOOKUP($A27,'Return Data'!$B$7:$R$2292,4,0)</f>
        <v>787.27760000000001</v>
      </c>
      <c r="D27" s="60">
        <f>VLOOKUP($A27,'Return Data'!$B$7:$R$2292,10,0)</f>
        <v>-2.8672</v>
      </c>
      <c r="E27" s="61">
        <f t="shared" si="0"/>
        <v>16</v>
      </c>
      <c r="F27" s="60">
        <f>VLOOKUP($A27,'Return Data'!$B$7:$R$2292,11,0)</f>
        <v>-5.0232000000000001</v>
      </c>
      <c r="G27" s="61">
        <f t="shared" si="1"/>
        <v>12</v>
      </c>
      <c r="H27" s="60">
        <f>VLOOKUP($A27,'Return Data'!$B$7:$R$2292,12,0)</f>
        <v>-7.1708999999999996</v>
      </c>
      <c r="I27" s="61">
        <f t="shared" si="2"/>
        <v>18</v>
      </c>
      <c r="J27" s="60">
        <f>VLOOKUP($A27,'Return Data'!$B$7:$R$2292,13,0)</f>
        <v>4.8719000000000001</v>
      </c>
      <c r="K27" s="61">
        <f t="shared" si="3"/>
        <v>12</v>
      </c>
      <c r="L27" s="60">
        <f>VLOOKUP($A27,'Return Data'!$B$7:$R$2292,17,0)</f>
        <v>28.137499999999999</v>
      </c>
      <c r="M27" s="61">
        <f t="shared" si="4"/>
        <v>14</v>
      </c>
      <c r="N27" s="60">
        <f>VLOOKUP($A27,'Return Data'!$B$7:$R$2292,14,0)</f>
        <v>15.5722</v>
      </c>
      <c r="O27" s="61">
        <f t="shared" si="5"/>
        <v>18</v>
      </c>
      <c r="P27" s="60">
        <f>VLOOKUP($A27,'Return Data'!$B$7:$R$2292,15,0)</f>
        <v>7.6056999999999997</v>
      </c>
      <c r="Q27" s="61">
        <f t="shared" si="6"/>
        <v>19</v>
      </c>
      <c r="R27" s="60">
        <f>VLOOKUP($A27,'Return Data'!$B$7:$R$2292,16,0)</f>
        <v>17.6892</v>
      </c>
      <c r="S27" s="62">
        <f t="shared" si="7"/>
        <v>7</v>
      </c>
    </row>
    <row r="28" spans="1:19" x14ac:dyDescent="0.3">
      <c r="A28" s="58" t="s">
        <v>894</v>
      </c>
      <c r="B28" s="59">
        <f>VLOOKUP($A28,'Return Data'!$B$7:$R$2292,3,0)</f>
        <v>44764</v>
      </c>
      <c r="C28" s="60">
        <f>VLOOKUP($A28,'Return Data'!$B$7:$R$2292,4,0)</f>
        <v>66.830100000000002</v>
      </c>
      <c r="D28" s="60">
        <f>VLOOKUP($A28,'Return Data'!$B$7:$R$2292,10,0)</f>
        <v>-4.5701000000000001</v>
      </c>
      <c r="E28" s="61">
        <f t="shared" si="0"/>
        <v>23</v>
      </c>
      <c r="F28" s="60">
        <f>VLOOKUP($A28,'Return Data'!$B$7:$R$2292,11,0)</f>
        <v>0.38479999999999998</v>
      </c>
      <c r="G28" s="61">
        <f t="shared" si="1"/>
        <v>1</v>
      </c>
      <c r="H28" s="60">
        <f>VLOOKUP($A28,'Return Data'!$B$7:$R$2292,12,0)</f>
        <v>1.3897999999999999</v>
      </c>
      <c r="I28" s="61">
        <f t="shared" si="2"/>
        <v>1</v>
      </c>
      <c r="J28" s="60">
        <f>VLOOKUP($A28,'Return Data'!$B$7:$R$2292,13,0)</f>
        <v>12.490399999999999</v>
      </c>
      <c r="K28" s="61">
        <f t="shared" si="3"/>
        <v>2</v>
      </c>
      <c r="L28" s="60">
        <f>VLOOKUP($A28,'Return Data'!$B$7:$R$2292,17,0)</f>
        <v>29.906600000000001</v>
      </c>
      <c r="M28" s="61">
        <f t="shared" si="4"/>
        <v>8</v>
      </c>
      <c r="N28" s="60">
        <f>VLOOKUP($A28,'Return Data'!$B$7:$R$2292,14,0)</f>
        <v>23.5459</v>
      </c>
      <c r="O28" s="61">
        <f t="shared" si="5"/>
        <v>1</v>
      </c>
      <c r="P28" s="60">
        <f>VLOOKUP($A28,'Return Data'!$B$7:$R$2292,15,0)</f>
        <v>12.914</v>
      </c>
      <c r="Q28" s="61">
        <f t="shared" si="6"/>
        <v>2</v>
      </c>
      <c r="R28" s="60">
        <f>VLOOKUP($A28,'Return Data'!$B$7:$R$2292,16,0)</f>
        <v>12.9298</v>
      </c>
      <c r="S28" s="62">
        <f t="shared" si="7"/>
        <v>15</v>
      </c>
    </row>
    <row r="29" spans="1:19" x14ac:dyDescent="0.3">
      <c r="A29" s="58" t="s">
        <v>1772</v>
      </c>
      <c r="B29" s="59">
        <f>VLOOKUP($A29,'Return Data'!$B$7:$R$2292,3,0)</f>
        <v>44764</v>
      </c>
      <c r="C29" s="60">
        <f>VLOOKUP($A29,'Return Data'!$B$7:$R$2292,4,0)</f>
        <v>527.86265977815106</v>
      </c>
      <c r="D29" s="60">
        <f>VLOOKUP($A29,'Return Data'!$B$7:$R$2292,10,0)</f>
        <v>-3.4704999999999999</v>
      </c>
      <c r="E29" s="61">
        <f t="shared" si="0"/>
        <v>20</v>
      </c>
      <c r="F29" s="60">
        <f>VLOOKUP($A29,'Return Data'!$B$7:$R$2292,11,0)</f>
        <v>-4.8033000000000001</v>
      </c>
      <c r="G29" s="61">
        <f t="shared" si="1"/>
        <v>10</v>
      </c>
      <c r="H29" s="60">
        <f>VLOOKUP($A29,'Return Data'!$B$7:$R$2292,12,0)</f>
        <v>-2.6360000000000001</v>
      </c>
      <c r="I29" s="61">
        <f t="shared" si="2"/>
        <v>4</v>
      </c>
      <c r="J29" s="60">
        <f>VLOOKUP($A29,'Return Data'!$B$7:$R$2292,13,0)</f>
        <v>5.3465999999999996</v>
      </c>
      <c r="K29" s="61">
        <f t="shared" si="3"/>
        <v>10</v>
      </c>
      <c r="L29" s="60">
        <f>VLOOKUP($A29,'Return Data'!$B$7:$R$2292,17,0)</f>
        <v>31.861499999999999</v>
      </c>
      <c r="M29" s="61">
        <f t="shared" si="4"/>
        <v>5</v>
      </c>
      <c r="N29" s="60">
        <f>VLOOKUP($A29,'Return Data'!$B$7:$R$2292,14,0)</f>
        <v>18.4132</v>
      </c>
      <c r="O29" s="61">
        <f t="shared" si="5"/>
        <v>8</v>
      </c>
      <c r="P29" s="60">
        <f>VLOOKUP($A29,'Return Data'!$B$7:$R$2292,15,0)</f>
        <v>12.557499999999999</v>
      </c>
      <c r="Q29" s="61">
        <f t="shared" si="6"/>
        <v>4</v>
      </c>
      <c r="R29" s="60">
        <f>VLOOKUP($A29,'Return Data'!$B$7:$R$2292,16,0)</f>
        <v>14.4358</v>
      </c>
      <c r="S29" s="62">
        <f t="shared" si="7"/>
        <v>13</v>
      </c>
    </row>
    <row r="30" spans="1:19" x14ac:dyDescent="0.3">
      <c r="A30" s="58" t="s">
        <v>896</v>
      </c>
      <c r="B30" s="59">
        <f>VLOOKUP($A30,'Return Data'!$B$7:$R$2292,3,0)</f>
        <v>44764</v>
      </c>
      <c r="C30" s="60">
        <f>VLOOKUP($A30,'Return Data'!$B$7:$R$2292,4,0)</f>
        <v>51.885300000000001</v>
      </c>
      <c r="D30" s="60">
        <f>VLOOKUP($A30,'Return Data'!$B$7:$R$2292,10,0)</f>
        <v>-3.5865</v>
      </c>
      <c r="E30" s="61">
        <f t="shared" si="0"/>
        <v>21</v>
      </c>
      <c r="F30" s="60">
        <f>VLOOKUP($A30,'Return Data'!$B$7:$R$2292,11,0)</f>
        <v>-7.5370999999999997</v>
      </c>
      <c r="G30" s="61">
        <f t="shared" si="1"/>
        <v>21</v>
      </c>
      <c r="H30" s="60">
        <f>VLOOKUP($A30,'Return Data'!$B$7:$R$2292,12,0)</f>
        <v>-6.8657000000000004</v>
      </c>
      <c r="I30" s="61">
        <f t="shared" si="2"/>
        <v>16</v>
      </c>
      <c r="J30" s="60">
        <f>VLOOKUP($A30,'Return Data'!$B$7:$R$2292,13,0)</f>
        <v>4.9654999999999996</v>
      </c>
      <c r="K30" s="61">
        <f t="shared" si="3"/>
        <v>11</v>
      </c>
      <c r="L30" s="60">
        <f>VLOOKUP($A30,'Return Data'!$B$7:$R$2292,17,0)</f>
        <v>27.196200000000001</v>
      </c>
      <c r="M30" s="61">
        <f t="shared" si="4"/>
        <v>16</v>
      </c>
      <c r="N30" s="60">
        <f>VLOOKUP($A30,'Return Data'!$B$7:$R$2292,14,0)</f>
        <v>16.2227</v>
      </c>
      <c r="O30" s="61">
        <f t="shared" si="5"/>
        <v>16</v>
      </c>
      <c r="P30" s="60">
        <f>VLOOKUP($A30,'Return Data'!$B$7:$R$2292,15,0)</f>
        <v>11.4991</v>
      </c>
      <c r="Q30" s="61">
        <f t="shared" si="6"/>
        <v>10</v>
      </c>
      <c r="R30" s="60">
        <f>VLOOKUP($A30,'Return Data'!$B$7:$R$2292,16,0)</f>
        <v>11.2773</v>
      </c>
      <c r="S30" s="62">
        <f t="shared" si="7"/>
        <v>25</v>
      </c>
    </row>
    <row r="31" spans="1:19" x14ac:dyDescent="0.3">
      <c r="A31" s="58" t="s">
        <v>898</v>
      </c>
      <c r="B31" s="59">
        <f>VLOOKUP($A31,'Return Data'!$B$7:$R$2292,3,0)</f>
        <v>44764</v>
      </c>
      <c r="C31" s="60">
        <f>VLOOKUP($A31,'Return Data'!$B$7:$R$2292,4,0)</f>
        <v>323.39109999999999</v>
      </c>
      <c r="D31" s="60">
        <f>VLOOKUP($A31,'Return Data'!$B$7:$R$2292,10,0)</f>
        <v>1.2446999999999999</v>
      </c>
      <c r="E31" s="61">
        <f t="shared" si="0"/>
        <v>1</v>
      </c>
      <c r="F31" s="60">
        <f>VLOOKUP($A31,'Return Data'!$B$7:$R$2292,11,0)</f>
        <v>-2.3529</v>
      </c>
      <c r="G31" s="61">
        <f t="shared" si="1"/>
        <v>4</v>
      </c>
      <c r="H31" s="60">
        <f>VLOOKUP($A31,'Return Data'!$B$7:$R$2292,12,0)</f>
        <v>-2.1143000000000001</v>
      </c>
      <c r="I31" s="61">
        <f t="shared" si="2"/>
        <v>3</v>
      </c>
      <c r="J31" s="60">
        <f>VLOOKUP($A31,'Return Data'!$B$7:$R$2292,13,0)</f>
        <v>6.6288</v>
      </c>
      <c r="K31" s="61">
        <f t="shared" si="3"/>
        <v>7</v>
      </c>
      <c r="L31" s="60">
        <f>VLOOKUP($A31,'Return Data'!$B$7:$R$2292,17,0)</f>
        <v>26.349399999999999</v>
      </c>
      <c r="M31" s="61">
        <f t="shared" si="4"/>
        <v>19</v>
      </c>
      <c r="N31" s="60">
        <f>VLOOKUP($A31,'Return Data'!$B$7:$R$2292,14,0)</f>
        <v>16.922999999999998</v>
      </c>
      <c r="O31" s="61">
        <f t="shared" si="5"/>
        <v>14</v>
      </c>
      <c r="P31" s="60">
        <f>VLOOKUP($A31,'Return Data'!$B$7:$R$2292,15,0)</f>
        <v>11.737299999999999</v>
      </c>
      <c r="Q31" s="61">
        <f t="shared" si="6"/>
        <v>6</v>
      </c>
      <c r="R31" s="60">
        <f>VLOOKUP($A31,'Return Data'!$B$7:$R$2292,16,0)</f>
        <v>12.541600000000001</v>
      </c>
      <c r="S31" s="62">
        <f t="shared" si="7"/>
        <v>18</v>
      </c>
    </row>
    <row r="32" spans="1:19" x14ac:dyDescent="0.3">
      <c r="A32" s="58" t="s">
        <v>901</v>
      </c>
      <c r="B32" s="59">
        <f>VLOOKUP($A32,'Return Data'!$B$7:$R$2292,3,0)</f>
        <v>44764</v>
      </c>
      <c r="C32" s="60">
        <f>VLOOKUP($A32,'Return Data'!$B$7:$R$2292,4,0)</f>
        <v>15.84</v>
      </c>
      <c r="D32" s="60">
        <f>VLOOKUP($A32,'Return Data'!$B$7:$R$2292,10,0)</f>
        <v>-1.6149</v>
      </c>
      <c r="E32" s="61">
        <f t="shared" si="0"/>
        <v>10</v>
      </c>
      <c r="F32" s="60">
        <f>VLOOKUP($A32,'Return Data'!$B$7:$R$2292,11,0)</f>
        <v>-6.7686999999999999</v>
      </c>
      <c r="G32" s="61">
        <f t="shared" si="1"/>
        <v>18</v>
      </c>
      <c r="H32" s="60">
        <f>VLOOKUP($A32,'Return Data'!$B$7:$R$2292,12,0)</f>
        <v>-6.9877000000000002</v>
      </c>
      <c r="I32" s="61">
        <f t="shared" si="2"/>
        <v>17</v>
      </c>
      <c r="J32" s="60">
        <f>VLOOKUP($A32,'Return Data'!$B$7:$R$2292,13,0)</f>
        <v>6.3800999999999997</v>
      </c>
      <c r="K32" s="61">
        <f t="shared" si="3"/>
        <v>8</v>
      </c>
      <c r="L32" s="60">
        <f>VLOOKUP($A32,'Return Data'!$B$7:$R$2292,17,0)</f>
        <v>27.134799999999998</v>
      </c>
      <c r="M32" s="61">
        <f t="shared" si="4"/>
        <v>17</v>
      </c>
      <c r="N32" s="60"/>
      <c r="O32" s="61"/>
      <c r="P32" s="60"/>
      <c r="Q32" s="61"/>
      <c r="R32" s="60">
        <f>VLOOKUP($A32,'Return Data'!$B$7:$R$2292,16,0)</f>
        <v>19.131799999999998</v>
      </c>
      <c r="S32" s="62">
        <f t="shared" si="7"/>
        <v>3</v>
      </c>
    </row>
    <row r="33" spans="1:19" x14ac:dyDescent="0.3">
      <c r="A33" s="58" t="s">
        <v>903</v>
      </c>
      <c r="B33" s="59">
        <f>VLOOKUP($A33,'Return Data'!$B$7:$R$2292,3,0)</f>
        <v>44764</v>
      </c>
      <c r="C33" s="60">
        <f>VLOOKUP($A33,'Return Data'!$B$7:$R$2292,4,0)</f>
        <v>192.7824</v>
      </c>
      <c r="D33" s="60">
        <f>VLOOKUP($A33,'Return Data'!$B$7:$R$2292,10,0)</f>
        <v>0.40110000000000001</v>
      </c>
      <c r="E33" s="61">
        <f t="shared" si="0"/>
        <v>2</v>
      </c>
      <c r="F33" s="60">
        <f>VLOOKUP($A33,'Return Data'!$B$7:$R$2292,11,0)</f>
        <v>-2.9496000000000002</v>
      </c>
      <c r="G33" s="61">
        <f t="shared" si="1"/>
        <v>6</v>
      </c>
      <c r="H33" s="60">
        <f>VLOOKUP($A33,'Return Data'!$B$7:$R$2292,12,0)</f>
        <v>-5.8993000000000002</v>
      </c>
      <c r="I33" s="61">
        <f t="shared" si="2"/>
        <v>12</v>
      </c>
      <c r="J33" s="60">
        <f>VLOOKUP($A33,'Return Data'!$B$7:$R$2292,13,0)</f>
        <v>4.3498999999999999</v>
      </c>
      <c r="K33" s="61">
        <f>RANK(J33,J$8:J$33,0)</f>
        <v>14</v>
      </c>
      <c r="L33" s="60">
        <f>VLOOKUP($A33,'Return Data'!$B$7:$R$2292,17,0)</f>
        <v>31.823</v>
      </c>
      <c r="M33" s="61">
        <f>RANK(L33,L$8:L$33,0)</f>
        <v>6</v>
      </c>
      <c r="N33" s="60">
        <f>VLOOKUP($A33,'Return Data'!$B$7:$R$2292,14,0)</f>
        <v>17.1571</v>
      </c>
      <c r="O33" s="61">
        <f>RANK(N33,N$8:N$33,0)</f>
        <v>12</v>
      </c>
      <c r="P33" s="60">
        <f>VLOOKUP($A33,'Return Data'!$B$7:$R$2292,15,0)</f>
        <v>9.8836999999999993</v>
      </c>
      <c r="Q33" s="61">
        <f>RANK(P33,P$8:P$33,0)</f>
        <v>15</v>
      </c>
      <c r="R33" s="60">
        <f>VLOOKUP($A33,'Return Data'!$B$7:$R$2292,16,0)</f>
        <v>12.0166</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-2.5836923076923077</v>
      </c>
      <c r="E35" s="69"/>
      <c r="F35" s="70">
        <f>AVERAGE(F8:F33)</f>
        <v>-5.6897307692307697</v>
      </c>
      <c r="G35" s="69"/>
      <c r="H35" s="70">
        <f>AVERAGE(H8:H33)</f>
        <v>-6.0362038461538443</v>
      </c>
      <c r="I35" s="69"/>
      <c r="J35" s="70">
        <f>AVERAGE(J8:J33)</f>
        <v>4.6565192307692307</v>
      </c>
      <c r="K35" s="69"/>
      <c r="L35" s="70">
        <f>AVERAGE(L8:L33)</f>
        <v>28.304642307692308</v>
      </c>
      <c r="M35" s="69"/>
      <c r="N35" s="70">
        <f>AVERAGE(N8:N33)</f>
        <v>17.637500000000003</v>
      </c>
      <c r="O35" s="69"/>
      <c r="P35" s="70">
        <f>AVERAGE(P8:P33)</f>
        <v>10.773180952380953</v>
      </c>
      <c r="Q35" s="69"/>
      <c r="R35" s="70">
        <f>AVERAGE(R8:R33)</f>
        <v>15.017646153846155</v>
      </c>
      <c r="S35" s="71"/>
    </row>
    <row r="36" spans="1:19" x14ac:dyDescent="0.3">
      <c r="A36" s="68" t="s">
        <v>28</v>
      </c>
      <c r="B36" s="69"/>
      <c r="C36" s="69"/>
      <c r="D36" s="70">
        <f>MIN(D8:D33)</f>
        <v>-8.5312999999999999</v>
      </c>
      <c r="E36" s="69"/>
      <c r="F36" s="70">
        <f>MIN(F8:F33)</f>
        <v>-15.443199999999999</v>
      </c>
      <c r="G36" s="69"/>
      <c r="H36" s="70">
        <f>MIN(H8:H33)</f>
        <v>-16.504999999999999</v>
      </c>
      <c r="I36" s="69"/>
      <c r="J36" s="70">
        <f>MIN(J8:J33)</f>
        <v>-6.0490000000000004</v>
      </c>
      <c r="K36" s="69"/>
      <c r="L36" s="70">
        <f>MIN(L8:L33)</f>
        <v>21.950600000000001</v>
      </c>
      <c r="M36" s="69"/>
      <c r="N36" s="70">
        <f>MIN(N8:N33)</f>
        <v>14.045</v>
      </c>
      <c r="O36" s="69"/>
      <c r="P36" s="70">
        <f>MIN(P8:P33)</f>
        <v>7.2689000000000004</v>
      </c>
      <c r="Q36" s="69"/>
      <c r="R36" s="70">
        <f>MIN(R8:R33)</f>
        <v>11.261100000000001</v>
      </c>
      <c r="S36" s="71"/>
    </row>
    <row r="37" spans="1:19" ht="15" thickBot="1" x14ac:dyDescent="0.35">
      <c r="A37" s="72" t="s">
        <v>29</v>
      </c>
      <c r="B37" s="73"/>
      <c r="C37" s="73"/>
      <c r="D37" s="74">
        <f>MAX(D8:D33)</f>
        <v>1.2446999999999999</v>
      </c>
      <c r="E37" s="73"/>
      <c r="F37" s="74">
        <f>MAX(F8:F33)</f>
        <v>0.38479999999999998</v>
      </c>
      <c r="G37" s="73"/>
      <c r="H37" s="74">
        <f>MAX(H8:H33)</f>
        <v>1.3897999999999999</v>
      </c>
      <c r="I37" s="73"/>
      <c r="J37" s="74">
        <f>MAX(J8:J33)</f>
        <v>15.2628</v>
      </c>
      <c r="K37" s="73"/>
      <c r="L37" s="74">
        <f>MAX(L8:L33)</f>
        <v>35.168700000000001</v>
      </c>
      <c r="M37" s="73"/>
      <c r="N37" s="74">
        <f>MAX(N8:N33)</f>
        <v>23.5459</v>
      </c>
      <c r="O37" s="73"/>
      <c r="P37" s="74">
        <f>MAX(P8:P33)</f>
        <v>14.4833</v>
      </c>
      <c r="Q37" s="73"/>
      <c r="R37" s="74">
        <f>MAX(R8:R33)</f>
        <v>21.058399999999999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44764</v>
      </c>
      <c r="C8" s="60">
        <f>VLOOKUP($A8,'Return Data'!$B$7:$R$2292,4,0)</f>
        <v>52.29</v>
      </c>
      <c r="D8" s="60">
        <f>VLOOKUP($A8,'Return Data'!$B$7:$R$2292,10,0)</f>
        <v>-1.6919999999999999</v>
      </c>
      <c r="E8" s="61">
        <f t="shared" ref="E8:E39" si="0">RANK(D8,D$8:D$63,0)</f>
        <v>21</v>
      </c>
      <c r="F8" s="60">
        <f>VLOOKUP($A8,'Return Data'!$B$7:$R$2292,11,0)</f>
        <v>-6.2567000000000004</v>
      </c>
      <c r="G8" s="61">
        <f t="shared" ref="G8:G39" si="1">RANK(F8,F$8:F$63,0)</f>
        <v>43</v>
      </c>
      <c r="H8" s="60">
        <f>VLOOKUP($A8,'Return Data'!$B$7:$R$2292,12,0)</f>
        <v>-7.7614999999999998</v>
      </c>
      <c r="I8" s="61">
        <f t="shared" ref="I8:I39" si="2">RANK(H8,H$8:H$63,0)</f>
        <v>47</v>
      </c>
      <c r="J8" s="60">
        <f>VLOOKUP($A8,'Return Data'!$B$7:$R$2292,13,0)</f>
        <v>-2.7343999999999999</v>
      </c>
      <c r="K8" s="61">
        <f t="shared" ref="K8:K39" si="3">RANK(J8,J$8:J$63,0)</f>
        <v>53</v>
      </c>
      <c r="L8" s="60">
        <f>VLOOKUP($A8,'Return Data'!$B$7:$R$2292,17,0)</f>
        <v>14.292199999999999</v>
      </c>
      <c r="M8" s="61">
        <f t="shared" ref="M8:M39" si="4">RANK(L8,L$8:L$63,0)</f>
        <v>56</v>
      </c>
      <c r="N8" s="60">
        <f>VLOOKUP($A8,'Return Data'!$B$7:$R$2292,14,0)</f>
        <v>10.4002</v>
      </c>
      <c r="O8" s="61">
        <f t="shared" ref="O8:O26" si="5">RANK(N8,N$8:N$63,0)</f>
        <v>54</v>
      </c>
      <c r="P8" s="60">
        <f>VLOOKUP($A8,'Return Data'!$B$7:$R$2292,15,0)</f>
        <v>7.1544999999999996</v>
      </c>
      <c r="Q8" s="61">
        <f>RANK(P8,P$8:P$63,0)</f>
        <v>40</v>
      </c>
      <c r="R8" s="60">
        <f>VLOOKUP($A8,'Return Data'!$B$7:$R$2292,16,0)</f>
        <v>13.5806</v>
      </c>
      <c r="S8" s="62">
        <f t="shared" ref="S8:S39" si="6">RANK(R8,R$8:R$63,0)</f>
        <v>36</v>
      </c>
    </row>
    <row r="9" spans="1:20" x14ac:dyDescent="0.3">
      <c r="A9" s="58" t="s">
        <v>164</v>
      </c>
      <c r="B9" s="59">
        <f>VLOOKUP($A9,'Return Data'!$B$7:$R$2292,3,0)</f>
        <v>44764</v>
      </c>
      <c r="C9" s="60">
        <f>VLOOKUP($A9,'Return Data'!$B$7:$R$2292,4,0)</f>
        <v>43.2</v>
      </c>
      <c r="D9" s="60">
        <f>VLOOKUP($A9,'Return Data'!$B$7:$R$2292,10,0)</f>
        <v>-1.2345999999999999</v>
      </c>
      <c r="E9" s="61">
        <f t="shared" si="0"/>
        <v>15</v>
      </c>
      <c r="F9" s="60">
        <f>VLOOKUP($A9,'Return Data'!$B$7:$R$2292,11,0)</f>
        <v>-5.9233000000000002</v>
      </c>
      <c r="G9" s="61">
        <f t="shared" si="1"/>
        <v>39</v>
      </c>
      <c r="H9" s="60">
        <f>VLOOKUP($A9,'Return Data'!$B$7:$R$2292,12,0)</f>
        <v>-7.3358999999999996</v>
      </c>
      <c r="I9" s="61">
        <f t="shared" si="2"/>
        <v>46</v>
      </c>
      <c r="J9" s="60">
        <f>VLOOKUP($A9,'Return Data'!$B$7:$R$2292,13,0)</f>
        <v>-1.9296</v>
      </c>
      <c r="K9" s="61">
        <f t="shared" si="3"/>
        <v>51</v>
      </c>
      <c r="L9" s="60">
        <f>VLOOKUP($A9,'Return Data'!$B$7:$R$2292,17,0)</f>
        <v>15.1153</v>
      </c>
      <c r="M9" s="61">
        <f t="shared" si="4"/>
        <v>55</v>
      </c>
      <c r="N9" s="60">
        <f>VLOOKUP($A9,'Return Data'!$B$7:$R$2292,14,0)</f>
        <v>11.422800000000001</v>
      </c>
      <c r="O9" s="61">
        <f t="shared" si="5"/>
        <v>53</v>
      </c>
      <c r="P9" s="60">
        <f>VLOOKUP($A9,'Return Data'!$B$7:$R$2292,15,0)</f>
        <v>8.0579000000000001</v>
      </c>
      <c r="Q9" s="61">
        <f>RANK(P9,P$8:P$63,0)</f>
        <v>38</v>
      </c>
      <c r="R9" s="60">
        <f>VLOOKUP($A9,'Return Data'!$B$7:$R$2292,16,0)</f>
        <v>14.3697</v>
      </c>
      <c r="S9" s="62">
        <f t="shared" si="6"/>
        <v>28</v>
      </c>
    </row>
    <row r="10" spans="1:20" x14ac:dyDescent="0.3">
      <c r="A10" s="58" t="s">
        <v>165</v>
      </c>
      <c r="B10" s="59">
        <f>VLOOKUP($A10,'Return Data'!$B$7:$R$2292,3,0)</f>
        <v>44764</v>
      </c>
      <c r="C10" s="60">
        <f>VLOOKUP($A10,'Return Data'!$B$7:$R$2292,4,0)</f>
        <v>69.960099999999997</v>
      </c>
      <c r="D10" s="60">
        <f>VLOOKUP($A10,'Return Data'!$B$7:$R$2292,10,0)</f>
        <v>-6.7628000000000004</v>
      </c>
      <c r="E10" s="61">
        <f t="shared" si="0"/>
        <v>56</v>
      </c>
      <c r="F10" s="60">
        <f>VLOOKUP($A10,'Return Data'!$B$7:$R$2292,11,0)</f>
        <v>-12.2837</v>
      </c>
      <c r="G10" s="61">
        <f t="shared" si="1"/>
        <v>56</v>
      </c>
      <c r="H10" s="60">
        <f>VLOOKUP($A10,'Return Data'!$B$7:$R$2292,12,0)</f>
        <v>-16.688199999999998</v>
      </c>
      <c r="I10" s="61">
        <f t="shared" si="2"/>
        <v>56</v>
      </c>
      <c r="J10" s="60">
        <f>VLOOKUP($A10,'Return Data'!$B$7:$R$2292,13,0)</f>
        <v>-6.2041000000000004</v>
      </c>
      <c r="K10" s="61">
        <f t="shared" si="3"/>
        <v>55</v>
      </c>
      <c r="L10" s="60">
        <f>VLOOKUP($A10,'Return Data'!$B$7:$R$2292,17,0)</f>
        <v>20.0718</v>
      </c>
      <c r="M10" s="61">
        <f t="shared" si="4"/>
        <v>53</v>
      </c>
      <c r="N10" s="60">
        <f>VLOOKUP($A10,'Return Data'!$B$7:$R$2292,14,0)</f>
        <v>13.8414</v>
      </c>
      <c r="O10" s="61">
        <f t="shared" si="5"/>
        <v>46</v>
      </c>
      <c r="P10" s="60">
        <f>VLOOKUP($A10,'Return Data'!$B$7:$R$2292,15,0)</f>
        <v>11.847799999999999</v>
      </c>
      <c r="Q10" s="61">
        <f>RANK(P10,P$8:P$63,0)</f>
        <v>19</v>
      </c>
      <c r="R10" s="60">
        <f>VLOOKUP($A10,'Return Data'!$B$7:$R$2292,16,0)</f>
        <v>17.549399999999999</v>
      </c>
      <c r="S10" s="62">
        <f t="shared" si="6"/>
        <v>8</v>
      </c>
    </row>
    <row r="11" spans="1:20" x14ac:dyDescent="0.3">
      <c r="A11" s="58" t="s">
        <v>1970</v>
      </c>
      <c r="B11" s="59">
        <f>VLOOKUP($A11,'Return Data'!$B$7:$R$2292,3,0)</f>
        <v>44764</v>
      </c>
      <c r="C11" s="60">
        <f>VLOOKUP($A11,'Return Data'!$B$7:$R$2292,4,0)</f>
        <v>60.528300000000002</v>
      </c>
      <c r="D11" s="60">
        <f>VLOOKUP($A11,'Return Data'!$B$7:$R$2292,10,0)</f>
        <v>-2.5527000000000002</v>
      </c>
      <c r="E11" s="61">
        <f t="shared" si="0"/>
        <v>36</v>
      </c>
      <c r="F11" s="60">
        <f>VLOOKUP($A11,'Return Data'!$B$7:$R$2292,11,0)</f>
        <v>-7.8155999999999999</v>
      </c>
      <c r="G11" s="61">
        <f t="shared" si="1"/>
        <v>47</v>
      </c>
      <c r="H11" s="60">
        <f>VLOOKUP($A11,'Return Data'!$B$7:$R$2292,12,0)</f>
        <v>-9.0374999999999996</v>
      </c>
      <c r="I11" s="61">
        <f t="shared" si="2"/>
        <v>52</v>
      </c>
      <c r="J11" s="60">
        <f>VLOOKUP($A11,'Return Data'!$B$7:$R$2292,13,0)</f>
        <v>1.0202</v>
      </c>
      <c r="K11" s="61">
        <f t="shared" si="3"/>
        <v>46</v>
      </c>
      <c r="L11" s="60">
        <f>VLOOKUP($A11,'Return Data'!$B$7:$R$2292,17,0)</f>
        <v>20.4025</v>
      </c>
      <c r="M11" s="61">
        <f t="shared" si="4"/>
        <v>51</v>
      </c>
      <c r="N11" s="60">
        <f>VLOOKUP($A11,'Return Data'!$B$7:$R$2292,14,0)</f>
        <v>15.225300000000001</v>
      </c>
      <c r="O11" s="61">
        <f t="shared" si="5"/>
        <v>42</v>
      </c>
      <c r="P11" s="60">
        <f>VLOOKUP($A11,'Return Data'!$B$7:$R$2292,15,0)</f>
        <v>10.3375</v>
      </c>
      <c r="Q11" s="61">
        <f>RANK(P11,P$8:P$63,0)</f>
        <v>28</v>
      </c>
      <c r="R11" s="60">
        <f>VLOOKUP($A11,'Return Data'!$B$7:$R$2292,16,0)</f>
        <v>14.1897</v>
      </c>
      <c r="S11" s="62">
        <f t="shared" si="6"/>
        <v>29</v>
      </c>
    </row>
    <row r="12" spans="1:20" x14ac:dyDescent="0.3">
      <c r="A12" s="58" t="s">
        <v>2023</v>
      </c>
      <c r="B12" s="59">
        <f>VLOOKUP($A12,'Return Data'!$B$7:$R$2292,3,0)</f>
        <v>44764</v>
      </c>
      <c r="C12" s="60">
        <f>VLOOKUP($A12,'Return Data'!$B$7:$R$2292,4,0)</f>
        <v>16.27</v>
      </c>
      <c r="D12" s="60">
        <f>VLOOKUP($A12,'Return Data'!$B$7:$R$2292,10,0)</f>
        <v>-4.6307</v>
      </c>
      <c r="E12" s="61">
        <f t="shared" si="0"/>
        <v>49</v>
      </c>
      <c r="F12" s="60">
        <f>VLOOKUP($A12,'Return Data'!$B$7:$R$2292,11,0)</f>
        <v>-11.19</v>
      </c>
      <c r="G12" s="61">
        <f t="shared" si="1"/>
        <v>54</v>
      </c>
      <c r="H12" s="60">
        <f>VLOOKUP($A12,'Return Data'!$B$7:$R$2292,12,0)</f>
        <v>-9.0045000000000002</v>
      </c>
      <c r="I12" s="61">
        <f t="shared" si="2"/>
        <v>51</v>
      </c>
      <c r="J12" s="60">
        <f>VLOOKUP($A12,'Return Data'!$B$7:$R$2292,13,0)</f>
        <v>-1.3341000000000001</v>
      </c>
      <c r="K12" s="61">
        <f t="shared" si="3"/>
        <v>50</v>
      </c>
      <c r="L12" s="60">
        <f>VLOOKUP($A12,'Return Data'!$B$7:$R$2292,17,0)</f>
        <v>32.054400000000001</v>
      </c>
      <c r="M12" s="61">
        <f t="shared" si="4"/>
        <v>15</v>
      </c>
      <c r="N12" s="60">
        <f>VLOOKUP($A12,'Return Data'!$B$7:$R$2292,14,0)</f>
        <v>26.4069</v>
      </c>
      <c r="O12" s="61">
        <f t="shared" si="5"/>
        <v>6</v>
      </c>
      <c r="P12" s="60"/>
      <c r="Q12" s="61"/>
      <c r="R12" s="60">
        <f>VLOOKUP($A12,'Return Data'!$B$7:$R$2292,16,0)</f>
        <v>11.636100000000001</v>
      </c>
      <c r="S12" s="62">
        <f t="shared" si="6"/>
        <v>49</v>
      </c>
    </row>
    <row r="13" spans="1:20" x14ac:dyDescent="0.3">
      <c r="A13" s="58" t="s">
        <v>2025</v>
      </c>
      <c r="B13" s="59">
        <f>VLOOKUP($A13,'Return Data'!$B$7:$R$2292,3,0)</f>
        <v>44764</v>
      </c>
      <c r="C13" s="60">
        <f>VLOOKUP($A13,'Return Data'!$B$7:$R$2292,4,0)</f>
        <v>19.5</v>
      </c>
      <c r="D13" s="60">
        <f>VLOOKUP($A13,'Return Data'!$B$7:$R$2292,10,0)</f>
        <v>-4.7385999999999999</v>
      </c>
      <c r="E13" s="61">
        <f t="shared" si="0"/>
        <v>50</v>
      </c>
      <c r="F13" s="60">
        <f>VLOOKUP($A13,'Return Data'!$B$7:$R$2292,11,0)</f>
        <v>-10.755100000000001</v>
      </c>
      <c r="G13" s="61">
        <f t="shared" si="1"/>
        <v>53</v>
      </c>
      <c r="H13" s="60">
        <f>VLOOKUP($A13,'Return Data'!$B$7:$R$2292,12,0)</f>
        <v>-9.3023000000000007</v>
      </c>
      <c r="I13" s="61">
        <f t="shared" si="2"/>
        <v>53</v>
      </c>
      <c r="J13" s="60">
        <f>VLOOKUP($A13,'Return Data'!$B$7:$R$2292,13,0)</f>
        <v>-3.6560999999999999</v>
      </c>
      <c r="K13" s="61">
        <f t="shared" si="3"/>
        <v>54</v>
      </c>
      <c r="L13" s="60">
        <f>VLOOKUP($A13,'Return Data'!$B$7:$R$2292,17,0)</f>
        <v>32.008600000000001</v>
      </c>
      <c r="M13" s="61">
        <f t="shared" si="4"/>
        <v>16</v>
      </c>
      <c r="N13" s="60">
        <f>VLOOKUP($A13,'Return Data'!$B$7:$R$2292,14,0)</f>
        <v>24.3718</v>
      </c>
      <c r="O13" s="61">
        <f t="shared" si="5"/>
        <v>13</v>
      </c>
      <c r="P13" s="60"/>
      <c r="Q13" s="61"/>
      <c r="R13" s="60">
        <f>VLOOKUP($A13,'Return Data'!$B$7:$R$2292,16,0)</f>
        <v>19.442599999999999</v>
      </c>
      <c r="S13" s="62">
        <f t="shared" si="6"/>
        <v>6</v>
      </c>
    </row>
    <row r="14" spans="1:20" x14ac:dyDescent="0.3">
      <c r="A14" s="58" t="s">
        <v>2027</v>
      </c>
      <c r="B14" s="59">
        <f>VLOOKUP($A14,'Return Data'!$B$7:$R$2292,3,0)</f>
        <v>44764</v>
      </c>
      <c r="C14" s="60">
        <f>VLOOKUP($A14,'Return Data'!$B$7:$R$2292,4,0)</f>
        <v>103.59</v>
      </c>
      <c r="D14" s="60">
        <f>VLOOKUP($A14,'Return Data'!$B$7:$R$2292,10,0)</f>
        <v>-4.5956999999999999</v>
      </c>
      <c r="E14" s="61">
        <f t="shared" si="0"/>
        <v>48</v>
      </c>
      <c r="F14" s="60">
        <f>VLOOKUP($A14,'Return Data'!$B$7:$R$2292,11,0)</f>
        <v>-9.2350999999999992</v>
      </c>
      <c r="G14" s="61">
        <f t="shared" si="1"/>
        <v>52</v>
      </c>
      <c r="H14" s="60">
        <f>VLOOKUP($A14,'Return Data'!$B$7:$R$2292,12,0)</f>
        <v>-8.9398999999999997</v>
      </c>
      <c r="I14" s="61">
        <f t="shared" si="2"/>
        <v>50</v>
      </c>
      <c r="J14" s="60">
        <f>VLOOKUP($A14,'Return Data'!$B$7:$R$2292,13,0)</f>
        <v>-1.0885</v>
      </c>
      <c r="K14" s="61">
        <f t="shared" si="3"/>
        <v>49</v>
      </c>
      <c r="L14" s="60">
        <f>VLOOKUP($A14,'Return Data'!$B$7:$R$2292,17,0)</f>
        <v>30.293500000000002</v>
      </c>
      <c r="M14" s="61">
        <f t="shared" si="4"/>
        <v>21</v>
      </c>
      <c r="N14" s="60">
        <f>VLOOKUP($A14,'Return Data'!$B$7:$R$2292,14,0)</f>
        <v>25.1067</v>
      </c>
      <c r="O14" s="61">
        <f t="shared" si="5"/>
        <v>11</v>
      </c>
      <c r="P14" s="60">
        <f>VLOOKUP($A14,'Return Data'!$B$7:$R$2292,15,0)</f>
        <v>15.212400000000001</v>
      </c>
      <c r="Q14" s="61">
        <f t="shared" ref="Q14:Q21" si="7">RANK(P14,P$8:P$63,0)</f>
        <v>5</v>
      </c>
      <c r="R14" s="60">
        <f>VLOOKUP($A14,'Return Data'!$B$7:$R$2292,16,0)</f>
        <v>16.8505</v>
      </c>
      <c r="S14" s="62">
        <f t="shared" si="6"/>
        <v>12</v>
      </c>
    </row>
    <row r="15" spans="1:20" x14ac:dyDescent="0.3">
      <c r="A15" s="58" t="s">
        <v>171</v>
      </c>
      <c r="B15" s="59">
        <f>VLOOKUP($A15,'Return Data'!$B$7:$R$2292,3,0)</f>
        <v>44764</v>
      </c>
      <c r="C15" s="60">
        <f>VLOOKUP($A15,'Return Data'!$B$7:$R$2292,4,0)</f>
        <v>118.77</v>
      </c>
      <c r="D15" s="60">
        <f>VLOOKUP($A15,'Return Data'!$B$7:$R$2292,10,0)</f>
        <v>-0.76870000000000005</v>
      </c>
      <c r="E15" s="61">
        <f t="shared" si="0"/>
        <v>12</v>
      </c>
      <c r="F15" s="60">
        <f>VLOOKUP($A15,'Return Data'!$B$7:$R$2292,11,0)</f>
        <v>-6.0735000000000001</v>
      </c>
      <c r="G15" s="61">
        <f t="shared" si="1"/>
        <v>41</v>
      </c>
      <c r="H15" s="60">
        <f>VLOOKUP($A15,'Return Data'!$B$7:$R$2292,12,0)</f>
        <v>-5.9694000000000003</v>
      </c>
      <c r="I15" s="61">
        <f t="shared" si="2"/>
        <v>34</v>
      </c>
      <c r="J15" s="60">
        <f>VLOOKUP($A15,'Return Data'!$B$7:$R$2292,13,0)</f>
        <v>4.7724000000000002</v>
      </c>
      <c r="K15" s="61">
        <f t="shared" si="3"/>
        <v>40</v>
      </c>
      <c r="L15" s="60">
        <f>VLOOKUP($A15,'Return Data'!$B$7:$R$2292,17,0)</f>
        <v>29.101299999999998</v>
      </c>
      <c r="M15" s="61">
        <f t="shared" si="4"/>
        <v>26</v>
      </c>
      <c r="N15" s="60">
        <f>VLOOKUP($A15,'Return Data'!$B$7:$R$2292,14,0)</f>
        <v>21.575299999999999</v>
      </c>
      <c r="O15" s="61">
        <f t="shared" si="5"/>
        <v>17</v>
      </c>
      <c r="P15" s="60">
        <f>VLOOKUP($A15,'Return Data'!$B$7:$R$2292,15,0)</f>
        <v>15.8009</v>
      </c>
      <c r="Q15" s="61">
        <f t="shared" si="7"/>
        <v>4</v>
      </c>
      <c r="R15" s="60">
        <f>VLOOKUP($A15,'Return Data'!$B$7:$R$2292,16,0)</f>
        <v>15.535</v>
      </c>
      <c r="S15" s="62">
        <f t="shared" si="6"/>
        <v>16</v>
      </c>
    </row>
    <row r="16" spans="1:20" x14ac:dyDescent="0.3">
      <c r="A16" s="58" t="s">
        <v>172</v>
      </c>
      <c r="B16" s="59">
        <f>VLOOKUP($A16,'Return Data'!$B$7:$R$2292,3,0)</f>
        <v>44764</v>
      </c>
      <c r="C16" s="60">
        <f>VLOOKUP($A16,'Return Data'!$B$7:$R$2292,4,0)</f>
        <v>84.414000000000001</v>
      </c>
      <c r="D16" s="60">
        <f>VLOOKUP($A16,'Return Data'!$B$7:$R$2292,10,0)</f>
        <v>-2.1638999999999999</v>
      </c>
      <c r="E16" s="61">
        <f t="shared" si="0"/>
        <v>28</v>
      </c>
      <c r="F16" s="60">
        <f>VLOOKUP($A16,'Return Data'!$B$7:$R$2292,11,0)</f>
        <v>-4.0357000000000003</v>
      </c>
      <c r="G16" s="61">
        <f t="shared" si="1"/>
        <v>19</v>
      </c>
      <c r="H16" s="60">
        <f>VLOOKUP($A16,'Return Data'!$B$7:$R$2292,12,0)</f>
        <v>-5.4005000000000001</v>
      </c>
      <c r="I16" s="61">
        <f t="shared" si="2"/>
        <v>31</v>
      </c>
      <c r="J16" s="60">
        <f>VLOOKUP($A16,'Return Data'!$B$7:$R$2292,13,0)</f>
        <v>4.0735000000000001</v>
      </c>
      <c r="K16" s="61">
        <f t="shared" si="3"/>
        <v>41</v>
      </c>
      <c r="L16" s="60">
        <f>VLOOKUP($A16,'Return Data'!$B$7:$R$2292,17,0)</f>
        <v>29.440300000000001</v>
      </c>
      <c r="M16" s="61">
        <f t="shared" si="4"/>
        <v>24</v>
      </c>
      <c r="N16" s="60">
        <f>VLOOKUP($A16,'Return Data'!$B$7:$R$2292,14,0)</f>
        <v>19.600200000000001</v>
      </c>
      <c r="O16" s="61">
        <f t="shared" si="5"/>
        <v>21</v>
      </c>
      <c r="P16" s="60">
        <f>VLOOKUP($A16,'Return Data'!$B$7:$R$2292,15,0)</f>
        <v>13.467700000000001</v>
      </c>
      <c r="Q16" s="61">
        <f t="shared" si="7"/>
        <v>9</v>
      </c>
      <c r="R16" s="60">
        <f>VLOOKUP($A16,'Return Data'!$B$7:$R$2292,16,0)</f>
        <v>16.9238</v>
      </c>
      <c r="S16" s="62">
        <f t="shared" si="6"/>
        <v>11</v>
      </c>
    </row>
    <row r="17" spans="1:19" x14ac:dyDescent="0.3">
      <c r="A17" s="58" t="s">
        <v>173</v>
      </c>
      <c r="B17" s="59">
        <f>VLOOKUP($A17,'Return Data'!$B$7:$R$2292,3,0)</f>
        <v>44764</v>
      </c>
      <c r="C17" s="60">
        <f>VLOOKUP($A17,'Return Data'!$B$7:$R$2292,4,0)</f>
        <v>75.91</v>
      </c>
      <c r="D17" s="60">
        <f>VLOOKUP($A17,'Return Data'!$B$7:$R$2292,10,0)</f>
        <v>-2.0137</v>
      </c>
      <c r="E17" s="61">
        <f t="shared" si="0"/>
        <v>25</v>
      </c>
      <c r="F17" s="60">
        <f>VLOOKUP($A17,'Return Data'!$B$7:$R$2292,11,0)</f>
        <v>-5.7135999999999996</v>
      </c>
      <c r="G17" s="61">
        <f t="shared" si="1"/>
        <v>37</v>
      </c>
      <c r="H17" s="60">
        <f>VLOOKUP($A17,'Return Data'!$B$7:$R$2292,12,0)</f>
        <v>-4.9222999999999999</v>
      </c>
      <c r="I17" s="61">
        <f t="shared" si="2"/>
        <v>29</v>
      </c>
      <c r="J17" s="60">
        <f>VLOOKUP($A17,'Return Data'!$B$7:$R$2292,13,0)</f>
        <v>4.7756999999999996</v>
      </c>
      <c r="K17" s="61">
        <f t="shared" si="3"/>
        <v>39</v>
      </c>
      <c r="L17" s="60">
        <f>VLOOKUP($A17,'Return Data'!$B$7:$R$2292,17,0)</f>
        <v>26.256799999999998</v>
      </c>
      <c r="M17" s="61">
        <f t="shared" si="4"/>
        <v>42</v>
      </c>
      <c r="N17" s="60">
        <f>VLOOKUP($A17,'Return Data'!$B$7:$R$2292,14,0)</f>
        <v>16.563700000000001</v>
      </c>
      <c r="O17" s="61">
        <f t="shared" si="5"/>
        <v>34</v>
      </c>
      <c r="P17" s="60">
        <f>VLOOKUP($A17,'Return Data'!$B$7:$R$2292,15,0)</f>
        <v>10.8299</v>
      </c>
      <c r="Q17" s="61">
        <f t="shared" si="7"/>
        <v>24</v>
      </c>
      <c r="R17" s="60">
        <f>VLOOKUP($A17,'Return Data'!$B$7:$R$2292,16,0)</f>
        <v>14.028</v>
      </c>
      <c r="S17" s="62">
        <f t="shared" si="6"/>
        <v>31</v>
      </c>
    </row>
    <row r="18" spans="1:19" x14ac:dyDescent="0.3">
      <c r="A18" s="58" t="s">
        <v>175</v>
      </c>
      <c r="B18" s="59">
        <f>VLOOKUP($A18,'Return Data'!$B$7:$R$2292,3,0)</f>
        <v>44764</v>
      </c>
      <c r="C18" s="60">
        <f>VLOOKUP($A18,'Return Data'!$B$7:$R$2292,4,0)</f>
        <v>908.07510000000002</v>
      </c>
      <c r="D18" s="60">
        <f>VLOOKUP($A18,'Return Data'!$B$7:$R$2292,10,0)</f>
        <v>-1.4705999999999999</v>
      </c>
      <c r="E18" s="61">
        <f t="shared" si="0"/>
        <v>18</v>
      </c>
      <c r="F18" s="60">
        <f>VLOOKUP($A18,'Return Data'!$B$7:$R$2292,11,0)</f>
        <v>-4.6744000000000003</v>
      </c>
      <c r="G18" s="61">
        <f t="shared" si="1"/>
        <v>26</v>
      </c>
      <c r="H18" s="60">
        <f>VLOOKUP($A18,'Return Data'!$B$7:$R$2292,12,0)</f>
        <v>-6.2080000000000002</v>
      </c>
      <c r="I18" s="61">
        <f t="shared" si="2"/>
        <v>38</v>
      </c>
      <c r="J18" s="60">
        <f>VLOOKUP($A18,'Return Data'!$B$7:$R$2292,13,0)</f>
        <v>6.8121999999999998</v>
      </c>
      <c r="K18" s="61">
        <f t="shared" si="3"/>
        <v>28</v>
      </c>
      <c r="L18" s="60">
        <f>VLOOKUP($A18,'Return Data'!$B$7:$R$2292,17,0)</f>
        <v>30.906400000000001</v>
      </c>
      <c r="M18" s="61">
        <f t="shared" si="4"/>
        <v>19</v>
      </c>
      <c r="N18" s="60">
        <f>VLOOKUP($A18,'Return Data'!$B$7:$R$2292,14,0)</f>
        <v>15.6629</v>
      </c>
      <c r="O18" s="61">
        <f t="shared" si="5"/>
        <v>39</v>
      </c>
      <c r="P18" s="60">
        <f>VLOOKUP($A18,'Return Data'!$B$7:$R$2292,15,0)</f>
        <v>10.7135</v>
      </c>
      <c r="Q18" s="61">
        <f t="shared" si="7"/>
        <v>26</v>
      </c>
      <c r="R18" s="60">
        <f>VLOOKUP($A18,'Return Data'!$B$7:$R$2292,16,0)</f>
        <v>14.805300000000001</v>
      </c>
      <c r="S18" s="62">
        <f t="shared" si="6"/>
        <v>23</v>
      </c>
    </row>
    <row r="19" spans="1:19" x14ac:dyDescent="0.3">
      <c r="A19" s="58" t="s">
        <v>177</v>
      </c>
      <c r="B19" s="59">
        <f>VLOOKUP($A19,'Return Data'!$B$7:$R$2292,3,0)</f>
        <v>44764</v>
      </c>
      <c r="C19" s="60">
        <f>VLOOKUP($A19,'Return Data'!$B$7:$R$2292,4,0)</f>
        <v>786.36500000000001</v>
      </c>
      <c r="D19" s="60">
        <f>VLOOKUP($A19,'Return Data'!$B$7:$R$2292,10,0)</f>
        <v>0.36499999999999999</v>
      </c>
      <c r="E19" s="61">
        <f t="shared" si="0"/>
        <v>3</v>
      </c>
      <c r="F19" s="60">
        <f>VLOOKUP($A19,'Return Data'!$B$7:$R$2292,11,0)</f>
        <v>0.44979999999999998</v>
      </c>
      <c r="G19" s="61">
        <f t="shared" si="1"/>
        <v>2</v>
      </c>
      <c r="H19" s="60">
        <f>VLOOKUP($A19,'Return Data'!$B$7:$R$2292,12,0)</f>
        <v>8.1100000000000005E-2</v>
      </c>
      <c r="I19" s="61">
        <f t="shared" si="2"/>
        <v>9</v>
      </c>
      <c r="J19" s="60">
        <f>VLOOKUP($A19,'Return Data'!$B$7:$R$2292,13,0)</f>
        <v>12.835800000000001</v>
      </c>
      <c r="K19" s="61">
        <f t="shared" si="3"/>
        <v>5</v>
      </c>
      <c r="L19" s="60">
        <f>VLOOKUP($A19,'Return Data'!$B$7:$R$2292,17,0)</f>
        <v>28.505700000000001</v>
      </c>
      <c r="M19" s="61">
        <f t="shared" si="4"/>
        <v>30</v>
      </c>
      <c r="N19" s="60">
        <f>VLOOKUP($A19,'Return Data'!$B$7:$R$2292,14,0)</f>
        <v>14.1813</v>
      </c>
      <c r="O19" s="61">
        <f t="shared" si="5"/>
        <v>45</v>
      </c>
      <c r="P19" s="60">
        <f>VLOOKUP($A19,'Return Data'!$B$7:$R$2292,15,0)</f>
        <v>8.6859000000000002</v>
      </c>
      <c r="Q19" s="61">
        <f t="shared" si="7"/>
        <v>34</v>
      </c>
      <c r="R19" s="60">
        <f>VLOOKUP($A19,'Return Data'!$B$7:$R$2292,16,0)</f>
        <v>13.0205</v>
      </c>
      <c r="S19" s="62">
        <f t="shared" si="6"/>
        <v>42</v>
      </c>
    </row>
    <row r="20" spans="1:19" x14ac:dyDescent="0.3">
      <c r="A20" s="58" t="s">
        <v>178</v>
      </c>
      <c r="B20" s="59">
        <f>VLOOKUP($A20,'Return Data'!$B$7:$R$2292,3,0)</f>
        <v>44764</v>
      </c>
      <c r="C20" s="60">
        <f>VLOOKUP($A20,'Return Data'!$B$7:$R$2292,4,0)</f>
        <v>58.384300000000003</v>
      </c>
      <c r="D20" s="60">
        <f>VLOOKUP($A20,'Return Data'!$B$7:$R$2292,10,0)</f>
        <v>-2.4089999999999998</v>
      </c>
      <c r="E20" s="61">
        <f t="shared" si="0"/>
        <v>32</v>
      </c>
      <c r="F20" s="60">
        <f>VLOOKUP($A20,'Return Data'!$B$7:$R$2292,11,0)</f>
        <v>-7.1342999999999996</v>
      </c>
      <c r="G20" s="61">
        <f t="shared" si="1"/>
        <v>46</v>
      </c>
      <c r="H20" s="60">
        <f>VLOOKUP($A20,'Return Data'!$B$7:$R$2292,12,0)</f>
        <v>-6.8632</v>
      </c>
      <c r="I20" s="61">
        <f t="shared" si="2"/>
        <v>44</v>
      </c>
      <c r="J20" s="60">
        <f>VLOOKUP($A20,'Return Data'!$B$7:$R$2292,13,0)</f>
        <v>6.7614000000000001</v>
      </c>
      <c r="K20" s="61">
        <f t="shared" si="3"/>
        <v>29</v>
      </c>
      <c r="L20" s="60">
        <f>VLOOKUP($A20,'Return Data'!$B$7:$R$2292,17,0)</f>
        <v>26.651</v>
      </c>
      <c r="M20" s="61">
        <f t="shared" si="4"/>
        <v>41</v>
      </c>
      <c r="N20" s="60">
        <f>VLOOKUP($A20,'Return Data'!$B$7:$R$2292,14,0)</f>
        <v>16.102699999999999</v>
      </c>
      <c r="O20" s="61">
        <f t="shared" si="5"/>
        <v>38</v>
      </c>
      <c r="P20" s="60">
        <f>VLOOKUP($A20,'Return Data'!$B$7:$R$2292,15,0)</f>
        <v>9.2319999999999993</v>
      </c>
      <c r="Q20" s="61">
        <f t="shared" si="7"/>
        <v>33</v>
      </c>
      <c r="R20" s="60">
        <f>VLOOKUP($A20,'Return Data'!$B$7:$R$2292,16,0)</f>
        <v>13.806100000000001</v>
      </c>
      <c r="S20" s="62">
        <f t="shared" si="6"/>
        <v>34</v>
      </c>
    </row>
    <row r="21" spans="1:19" x14ac:dyDescent="0.3">
      <c r="A21" s="58" t="s">
        <v>179</v>
      </c>
      <c r="B21" s="59">
        <f>VLOOKUP($A21,'Return Data'!$B$7:$R$2292,3,0)</f>
        <v>44764</v>
      </c>
      <c r="C21" s="60">
        <f>VLOOKUP($A21,'Return Data'!$B$7:$R$2292,4,0)</f>
        <v>621.49</v>
      </c>
      <c r="D21" s="60">
        <f>VLOOKUP($A21,'Return Data'!$B$7:$R$2292,10,0)</f>
        <v>-1.6287</v>
      </c>
      <c r="E21" s="61">
        <f t="shared" si="0"/>
        <v>20</v>
      </c>
      <c r="F21" s="60">
        <f>VLOOKUP($A21,'Return Data'!$B$7:$R$2292,11,0)</f>
        <v>-4.2756999999999996</v>
      </c>
      <c r="G21" s="61">
        <f t="shared" si="1"/>
        <v>22</v>
      </c>
      <c r="H21" s="60">
        <f>VLOOKUP($A21,'Return Data'!$B$7:$R$2292,12,0)</f>
        <v>-6.5118999999999998</v>
      </c>
      <c r="I21" s="61">
        <f t="shared" si="2"/>
        <v>41</v>
      </c>
      <c r="J21" s="60">
        <f>VLOOKUP($A21,'Return Data'!$B$7:$R$2292,13,0)</f>
        <v>7.4814999999999996</v>
      </c>
      <c r="K21" s="61">
        <f t="shared" si="3"/>
        <v>23</v>
      </c>
      <c r="L21" s="60">
        <f>VLOOKUP($A21,'Return Data'!$B$7:$R$2292,17,0)</f>
        <v>28.011399999999998</v>
      </c>
      <c r="M21" s="61">
        <f t="shared" si="4"/>
        <v>33</v>
      </c>
      <c r="N21" s="60">
        <f>VLOOKUP($A21,'Return Data'!$B$7:$R$2292,14,0)</f>
        <v>16.313300000000002</v>
      </c>
      <c r="O21" s="61">
        <f t="shared" si="5"/>
        <v>37</v>
      </c>
      <c r="P21" s="60">
        <f>VLOOKUP($A21,'Return Data'!$B$7:$R$2292,15,0)</f>
        <v>12.4025</v>
      </c>
      <c r="Q21" s="61">
        <f t="shared" si="7"/>
        <v>15</v>
      </c>
      <c r="R21" s="60">
        <f>VLOOKUP($A21,'Return Data'!$B$7:$R$2292,16,0)</f>
        <v>15.324400000000001</v>
      </c>
      <c r="S21" s="62">
        <f t="shared" si="6"/>
        <v>19</v>
      </c>
    </row>
    <row r="22" spans="1:19" x14ac:dyDescent="0.3">
      <c r="A22" s="58" t="s">
        <v>180</v>
      </c>
      <c r="B22" s="59">
        <f>VLOOKUP($A22,'Return Data'!$B$7:$R$2292,3,0)</f>
        <v>44764</v>
      </c>
      <c r="C22" s="60">
        <f>VLOOKUP($A22,'Return Data'!$B$7:$R$2292,4,0)</f>
        <v>17.03</v>
      </c>
      <c r="D22" s="60">
        <f>VLOOKUP($A22,'Return Data'!$B$7:$R$2292,10,0)</f>
        <v>3.5257999999999998</v>
      </c>
      <c r="E22" s="61">
        <f t="shared" si="0"/>
        <v>1</v>
      </c>
      <c r="F22" s="60">
        <f>VLOOKUP($A22,'Return Data'!$B$7:$R$2292,11,0)</f>
        <v>2.8382000000000001</v>
      </c>
      <c r="G22" s="61">
        <f t="shared" si="1"/>
        <v>1</v>
      </c>
      <c r="H22" s="60">
        <f>VLOOKUP($A22,'Return Data'!$B$7:$R$2292,12,0)</f>
        <v>1.1883999999999999</v>
      </c>
      <c r="I22" s="61">
        <f t="shared" si="2"/>
        <v>6</v>
      </c>
      <c r="J22" s="60">
        <f>VLOOKUP($A22,'Return Data'!$B$7:$R$2292,13,0)</f>
        <v>15.771599999999999</v>
      </c>
      <c r="K22" s="61">
        <f t="shared" si="3"/>
        <v>1</v>
      </c>
      <c r="L22" s="60">
        <f>VLOOKUP($A22,'Return Data'!$B$7:$R$2292,17,0)</f>
        <v>32.2973</v>
      </c>
      <c r="M22" s="61">
        <f t="shared" si="4"/>
        <v>14</v>
      </c>
      <c r="N22" s="60">
        <f>VLOOKUP($A22,'Return Data'!$B$7:$R$2292,14,0)</f>
        <v>16.957699999999999</v>
      </c>
      <c r="O22" s="61">
        <f t="shared" si="5"/>
        <v>32</v>
      </c>
      <c r="P22" s="60"/>
      <c r="Q22" s="61"/>
      <c r="R22" s="60">
        <f>VLOOKUP($A22,'Return Data'!$B$7:$R$2292,16,0)</f>
        <v>13.069599999999999</v>
      </c>
      <c r="S22" s="62">
        <f t="shared" si="6"/>
        <v>40</v>
      </c>
    </row>
    <row r="23" spans="1:19" x14ac:dyDescent="0.3">
      <c r="A23" s="58" t="s">
        <v>181</v>
      </c>
      <c r="B23" s="59">
        <f>VLOOKUP($A23,'Return Data'!$B$7:$R$2292,3,0)</f>
        <v>44764</v>
      </c>
      <c r="C23" s="60">
        <f>VLOOKUP($A23,'Return Data'!$B$7:$R$2292,4,0)</f>
        <v>40.64</v>
      </c>
      <c r="D23" s="60">
        <f>VLOOKUP($A23,'Return Data'!$B$7:$R$2292,10,0)</f>
        <v>-2.4952000000000001</v>
      </c>
      <c r="E23" s="61">
        <f t="shared" si="0"/>
        <v>34</v>
      </c>
      <c r="F23" s="60">
        <f>VLOOKUP($A23,'Return Data'!$B$7:$R$2292,11,0)</f>
        <v>-5.2239000000000004</v>
      </c>
      <c r="G23" s="61">
        <f t="shared" si="1"/>
        <v>31</v>
      </c>
      <c r="H23" s="60">
        <f>VLOOKUP($A23,'Return Data'!$B$7:$R$2292,12,0)</f>
        <v>-6.0781000000000001</v>
      </c>
      <c r="I23" s="61">
        <f t="shared" si="2"/>
        <v>36</v>
      </c>
      <c r="J23" s="60">
        <f>VLOOKUP($A23,'Return Data'!$B$7:$R$2292,13,0)</f>
        <v>5.7782</v>
      </c>
      <c r="K23" s="61">
        <f t="shared" si="3"/>
        <v>33</v>
      </c>
      <c r="L23" s="60">
        <f>VLOOKUP($A23,'Return Data'!$B$7:$R$2292,17,0)</f>
        <v>23.304099999999998</v>
      </c>
      <c r="M23" s="61">
        <f t="shared" si="4"/>
        <v>45</v>
      </c>
      <c r="N23" s="60">
        <f>VLOOKUP($A23,'Return Data'!$B$7:$R$2292,14,0)</f>
        <v>15.6104</v>
      </c>
      <c r="O23" s="61">
        <f t="shared" si="5"/>
        <v>40</v>
      </c>
      <c r="P23" s="60">
        <f>VLOOKUP($A23,'Return Data'!$B$7:$R$2292,15,0)</f>
        <v>9.6556999999999995</v>
      </c>
      <c r="Q23" s="61">
        <f>RANK(P23,P$8:P$63,0)</f>
        <v>31</v>
      </c>
      <c r="R23" s="60">
        <f>VLOOKUP($A23,'Return Data'!$B$7:$R$2292,16,0)</f>
        <v>17.129100000000001</v>
      </c>
      <c r="S23" s="62">
        <f t="shared" si="6"/>
        <v>9</v>
      </c>
    </row>
    <row r="24" spans="1:19" x14ac:dyDescent="0.3">
      <c r="A24" s="58" t="s">
        <v>182</v>
      </c>
      <c r="B24" s="59">
        <f>VLOOKUP($A24,'Return Data'!$B$7:$R$2292,3,0)</f>
        <v>44764</v>
      </c>
      <c r="C24" s="60">
        <f>VLOOKUP($A24,'Return Data'!$B$7:$R$2292,4,0)</f>
        <v>104.76</v>
      </c>
      <c r="D24" s="60">
        <f>VLOOKUP($A24,'Return Data'!$B$7:$R$2292,10,0)</f>
        <v>-4.1010999999999997</v>
      </c>
      <c r="E24" s="61">
        <f t="shared" si="0"/>
        <v>45</v>
      </c>
      <c r="F24" s="60">
        <f>VLOOKUP($A24,'Return Data'!$B$7:$R$2292,11,0)</f>
        <v>-4.18</v>
      </c>
      <c r="G24" s="61">
        <f t="shared" si="1"/>
        <v>20</v>
      </c>
      <c r="H24" s="60">
        <f>VLOOKUP($A24,'Return Data'!$B$7:$R$2292,12,0)</f>
        <v>-2.6846000000000001</v>
      </c>
      <c r="I24" s="61">
        <f t="shared" si="2"/>
        <v>17</v>
      </c>
      <c r="J24" s="60">
        <f>VLOOKUP($A24,'Return Data'!$B$7:$R$2292,13,0)</f>
        <v>9.0681999999999992</v>
      </c>
      <c r="K24" s="61">
        <f t="shared" si="3"/>
        <v>14</v>
      </c>
      <c r="L24" s="60">
        <f>VLOOKUP($A24,'Return Data'!$B$7:$R$2292,17,0)</f>
        <v>39.116500000000002</v>
      </c>
      <c r="M24" s="61">
        <f t="shared" si="4"/>
        <v>13</v>
      </c>
      <c r="N24" s="60">
        <f>VLOOKUP($A24,'Return Data'!$B$7:$R$2292,14,0)</f>
        <v>22.1629</v>
      </c>
      <c r="O24" s="61">
        <f t="shared" si="5"/>
        <v>16</v>
      </c>
      <c r="P24" s="60">
        <f>VLOOKUP($A24,'Return Data'!$B$7:$R$2292,15,0)</f>
        <v>13.9937</v>
      </c>
      <c r="Q24" s="61">
        <f>RANK(P24,P$8:P$63,0)</f>
        <v>8</v>
      </c>
      <c r="R24" s="60">
        <f>VLOOKUP($A24,'Return Data'!$B$7:$R$2292,16,0)</f>
        <v>17.561800000000002</v>
      </c>
      <c r="S24" s="62">
        <f t="shared" si="6"/>
        <v>7</v>
      </c>
    </row>
    <row r="25" spans="1:19" x14ac:dyDescent="0.3">
      <c r="A25" s="58" t="s">
        <v>183</v>
      </c>
      <c r="B25" s="59">
        <f>VLOOKUP($A25,'Return Data'!$B$7:$R$2292,3,0)</f>
        <v>44764</v>
      </c>
      <c r="C25" s="60">
        <f>VLOOKUP($A25,'Return Data'!$B$7:$R$2292,4,0)</f>
        <v>13.87</v>
      </c>
      <c r="D25" s="60">
        <f>VLOOKUP($A25,'Return Data'!$B$7:$R$2292,10,0)</f>
        <v>-0.14399999999999999</v>
      </c>
      <c r="E25" s="61">
        <f t="shared" si="0"/>
        <v>4</v>
      </c>
      <c r="F25" s="60">
        <f>VLOOKUP($A25,'Return Data'!$B$7:$R$2292,11,0)</f>
        <v>-3.8807999999999998</v>
      </c>
      <c r="G25" s="61">
        <f t="shared" si="1"/>
        <v>18</v>
      </c>
      <c r="H25" s="60">
        <f>VLOOKUP($A25,'Return Data'!$B$7:$R$2292,12,0)</f>
        <v>-5.6463000000000001</v>
      </c>
      <c r="I25" s="61">
        <f t="shared" si="2"/>
        <v>32</v>
      </c>
      <c r="J25" s="60">
        <f>VLOOKUP($A25,'Return Data'!$B$7:$R$2292,13,0)</f>
        <v>4.9962</v>
      </c>
      <c r="K25" s="61">
        <f t="shared" si="3"/>
        <v>36</v>
      </c>
      <c r="L25" s="60">
        <f>VLOOKUP($A25,'Return Data'!$B$7:$R$2292,17,0)</f>
        <v>22.254300000000001</v>
      </c>
      <c r="M25" s="61">
        <f t="shared" si="4"/>
        <v>48</v>
      </c>
      <c r="N25" s="60">
        <f>VLOOKUP($A25,'Return Data'!$B$7:$R$2292,14,0)</f>
        <v>13.273099999999999</v>
      </c>
      <c r="O25" s="61">
        <f t="shared" si="5"/>
        <v>51</v>
      </c>
      <c r="P25" s="60"/>
      <c r="Q25" s="61"/>
      <c r="R25" s="60">
        <f>VLOOKUP($A25,'Return Data'!$B$7:$R$2292,16,0)</f>
        <v>7.4257999999999997</v>
      </c>
      <c r="S25" s="62">
        <f t="shared" si="6"/>
        <v>56</v>
      </c>
    </row>
    <row r="26" spans="1:19" x14ac:dyDescent="0.3">
      <c r="A26" s="58" t="s">
        <v>184</v>
      </c>
      <c r="B26" s="59">
        <f>VLOOKUP($A26,'Return Data'!$B$7:$R$2292,3,0)</f>
        <v>44764</v>
      </c>
      <c r="C26" s="60">
        <f>VLOOKUP($A26,'Return Data'!$B$7:$R$2292,4,0)</f>
        <v>85.08</v>
      </c>
      <c r="D26" s="60">
        <f>VLOOKUP($A26,'Return Data'!$B$7:$R$2292,10,0)</f>
        <v>-5.0552000000000001</v>
      </c>
      <c r="E26" s="61">
        <f t="shared" si="0"/>
        <v>51</v>
      </c>
      <c r="F26" s="60">
        <f>VLOOKUP($A26,'Return Data'!$B$7:$R$2292,11,0)</f>
        <v>-11.751899999999999</v>
      </c>
      <c r="G26" s="61">
        <f t="shared" si="1"/>
        <v>55</v>
      </c>
      <c r="H26" s="60">
        <f>VLOOKUP($A26,'Return Data'!$B$7:$R$2292,12,0)</f>
        <v>-12.0802</v>
      </c>
      <c r="I26" s="61">
        <f t="shared" si="2"/>
        <v>55</v>
      </c>
      <c r="J26" s="60">
        <f>VLOOKUP($A26,'Return Data'!$B$7:$R$2292,13,0)</f>
        <v>-2.2854999999999999</v>
      </c>
      <c r="K26" s="61">
        <f t="shared" si="3"/>
        <v>52</v>
      </c>
      <c r="L26" s="60">
        <f>VLOOKUP($A26,'Return Data'!$B$7:$R$2292,17,0)</f>
        <v>22.2484</v>
      </c>
      <c r="M26" s="61">
        <f t="shared" si="4"/>
        <v>49</v>
      </c>
      <c r="N26" s="60">
        <f>VLOOKUP($A26,'Return Data'!$B$7:$R$2292,14,0)</f>
        <v>16.4682</v>
      </c>
      <c r="O26" s="61">
        <f t="shared" si="5"/>
        <v>36</v>
      </c>
      <c r="P26" s="60">
        <f>VLOOKUP($A26,'Return Data'!$B$7:$R$2292,15,0)</f>
        <v>12.321199999999999</v>
      </c>
      <c r="Q26" s="61">
        <f>RANK(P26,P$8:P$63,0)</f>
        <v>16</v>
      </c>
      <c r="R26" s="60">
        <f>VLOOKUP($A26,'Return Data'!$B$7:$R$2292,16,0)</f>
        <v>16.513400000000001</v>
      </c>
      <c r="S26" s="62">
        <f t="shared" si="6"/>
        <v>13</v>
      </c>
    </row>
    <row r="27" spans="1:19" x14ac:dyDescent="0.3">
      <c r="A27" s="58" t="s">
        <v>185</v>
      </c>
      <c r="B27" s="59">
        <f>VLOOKUP($A27,'Return Data'!$B$7:$R$2292,3,0)</f>
        <v>44764</v>
      </c>
      <c r="C27" s="60">
        <f>VLOOKUP($A27,'Return Data'!$B$7:$R$2292,4,0)</f>
        <v>13.9292</v>
      </c>
      <c r="D27" s="60">
        <f>VLOOKUP($A27,'Return Data'!$B$7:$R$2292,10,0)</f>
        <v>-0.47589999999999999</v>
      </c>
      <c r="E27" s="61">
        <f t="shared" si="0"/>
        <v>8</v>
      </c>
      <c r="F27" s="60">
        <f>VLOOKUP($A27,'Return Data'!$B$7:$R$2292,11,0)</f>
        <v>-4.7504</v>
      </c>
      <c r="G27" s="61">
        <f t="shared" si="1"/>
        <v>28</v>
      </c>
      <c r="H27" s="60">
        <f>VLOOKUP($A27,'Return Data'!$B$7:$R$2292,12,0)</f>
        <v>-11.325900000000001</v>
      </c>
      <c r="I27" s="61">
        <f t="shared" si="2"/>
        <v>54</v>
      </c>
      <c r="J27" s="60">
        <f>VLOOKUP($A27,'Return Data'!$B$7:$R$2292,13,0)</f>
        <v>-6.7656999999999998</v>
      </c>
      <c r="K27" s="61">
        <f t="shared" si="3"/>
        <v>56</v>
      </c>
      <c r="L27" s="60">
        <f>VLOOKUP($A27,'Return Data'!$B$7:$R$2292,17,0)</f>
        <v>20.9316</v>
      </c>
      <c r="M27" s="61">
        <f t="shared" si="4"/>
        <v>50</v>
      </c>
      <c r="N27" s="60"/>
      <c r="O27" s="61"/>
      <c r="P27" s="60"/>
      <c r="Q27" s="61"/>
      <c r="R27" s="60">
        <f>VLOOKUP($A27,'Return Data'!$B$7:$R$2292,16,0)</f>
        <v>12.7499</v>
      </c>
      <c r="S27" s="62">
        <f t="shared" si="6"/>
        <v>44</v>
      </c>
    </row>
    <row r="28" spans="1:19" x14ac:dyDescent="0.3">
      <c r="A28" s="58" t="s">
        <v>186</v>
      </c>
      <c r="B28" s="59">
        <f>VLOOKUP($A28,'Return Data'!$B$7:$R$2292,3,0)</f>
        <v>44764</v>
      </c>
      <c r="C28" s="60">
        <f>VLOOKUP($A28,'Return Data'!$B$7:$R$2292,4,0)</f>
        <v>29.8995</v>
      </c>
      <c r="D28" s="60">
        <f>VLOOKUP($A28,'Return Data'!$B$7:$R$2292,10,0)</f>
        <v>-0.83779999999999999</v>
      </c>
      <c r="E28" s="61">
        <f t="shared" si="0"/>
        <v>14</v>
      </c>
      <c r="F28" s="60">
        <f>VLOOKUP($A28,'Return Data'!$B$7:$R$2292,11,0)</f>
        <v>-6.8116000000000003</v>
      </c>
      <c r="G28" s="61">
        <f t="shared" si="1"/>
        <v>44</v>
      </c>
      <c r="H28" s="60">
        <f>VLOOKUP($A28,'Return Data'!$B$7:$R$2292,12,0)</f>
        <v>-7.8003999999999998</v>
      </c>
      <c r="I28" s="61">
        <f t="shared" si="2"/>
        <v>48</v>
      </c>
      <c r="J28" s="60">
        <f>VLOOKUP($A28,'Return Data'!$B$7:$R$2292,13,0)</f>
        <v>5.4459</v>
      </c>
      <c r="K28" s="61">
        <f t="shared" si="3"/>
        <v>34</v>
      </c>
      <c r="L28" s="60">
        <f>VLOOKUP($A28,'Return Data'!$B$7:$R$2292,17,0)</f>
        <v>28.912400000000002</v>
      </c>
      <c r="M28" s="61">
        <f t="shared" si="4"/>
        <v>27</v>
      </c>
      <c r="N28" s="60">
        <f>VLOOKUP($A28,'Return Data'!$B$7:$R$2292,14,0)</f>
        <v>18.89</v>
      </c>
      <c r="O28" s="61">
        <f t="shared" ref="O28:O36" si="8">RANK(N28,N$8:N$63,0)</f>
        <v>23</v>
      </c>
      <c r="P28" s="60">
        <f>VLOOKUP($A28,'Return Data'!$B$7:$R$2292,15,0)</f>
        <v>12.948499999999999</v>
      </c>
      <c r="Q28" s="61">
        <f t="shared" ref="Q28:Q36" si="9">RANK(P28,P$8:P$63,0)</f>
        <v>13</v>
      </c>
      <c r="R28" s="60">
        <f>VLOOKUP($A28,'Return Data'!$B$7:$R$2292,16,0)</f>
        <v>16.152000000000001</v>
      </c>
      <c r="S28" s="62">
        <f t="shared" si="6"/>
        <v>14</v>
      </c>
    </row>
    <row r="29" spans="1:19" x14ac:dyDescent="0.3">
      <c r="A29" s="58" t="s">
        <v>187</v>
      </c>
      <c r="B29" s="59">
        <f>VLOOKUP($A29,'Return Data'!$B$7:$R$2292,3,0)</f>
        <v>44764</v>
      </c>
      <c r="C29" s="60">
        <f>VLOOKUP($A29,'Return Data'!$B$7:$R$2292,4,0)</f>
        <v>78.843999999999994</v>
      </c>
      <c r="D29" s="60">
        <f>VLOOKUP($A29,'Return Data'!$B$7:$R$2292,10,0)</f>
        <v>-2.0851000000000002</v>
      </c>
      <c r="E29" s="61">
        <f t="shared" si="0"/>
        <v>26</v>
      </c>
      <c r="F29" s="60">
        <f>VLOOKUP($A29,'Return Data'!$B$7:$R$2292,11,0)</f>
        <v>-3.8416999999999999</v>
      </c>
      <c r="G29" s="61">
        <f t="shared" si="1"/>
        <v>16</v>
      </c>
      <c r="H29" s="60">
        <f>VLOOKUP($A29,'Return Data'!$B$7:$R$2292,12,0)</f>
        <v>-0.89370000000000005</v>
      </c>
      <c r="I29" s="61">
        <f t="shared" si="2"/>
        <v>11</v>
      </c>
      <c r="J29" s="60">
        <f>VLOOKUP($A29,'Return Data'!$B$7:$R$2292,13,0)</f>
        <v>7.1862000000000004</v>
      </c>
      <c r="K29" s="61">
        <f t="shared" si="3"/>
        <v>25</v>
      </c>
      <c r="L29" s="60">
        <f>VLOOKUP($A29,'Return Data'!$B$7:$R$2292,17,0)</f>
        <v>28.681799999999999</v>
      </c>
      <c r="M29" s="61">
        <f t="shared" si="4"/>
        <v>29</v>
      </c>
      <c r="N29" s="60">
        <f>VLOOKUP($A29,'Return Data'!$B$7:$R$2292,14,0)</f>
        <v>18.617699999999999</v>
      </c>
      <c r="O29" s="61">
        <f t="shared" si="8"/>
        <v>25</v>
      </c>
      <c r="P29" s="60">
        <f>VLOOKUP($A29,'Return Data'!$B$7:$R$2292,15,0)</f>
        <v>13.0025</v>
      </c>
      <c r="Q29" s="61">
        <f t="shared" si="9"/>
        <v>12</v>
      </c>
      <c r="R29" s="60">
        <f>VLOOKUP($A29,'Return Data'!$B$7:$R$2292,16,0)</f>
        <v>15.2384</v>
      </c>
      <c r="S29" s="62">
        <f t="shared" si="6"/>
        <v>20</v>
      </c>
    </row>
    <row r="30" spans="1:19" x14ac:dyDescent="0.3">
      <c r="A30" s="58" t="s">
        <v>188</v>
      </c>
      <c r="B30" s="59">
        <f>VLOOKUP($A30,'Return Data'!$B$7:$R$2292,3,0)</f>
        <v>44764</v>
      </c>
      <c r="C30" s="60">
        <f>VLOOKUP($A30,'Return Data'!$B$7:$R$2292,4,0)</f>
        <v>79.057000000000002</v>
      </c>
      <c r="D30" s="60">
        <f>VLOOKUP($A30,'Return Data'!$B$7:$R$2292,10,0)</f>
        <v>-4.5205000000000002</v>
      </c>
      <c r="E30" s="61">
        <f t="shared" si="0"/>
        <v>47</v>
      </c>
      <c r="F30" s="60">
        <f>VLOOKUP($A30,'Return Data'!$B$7:$R$2292,11,0)</f>
        <v>-8.6425999999999998</v>
      </c>
      <c r="G30" s="61">
        <f t="shared" si="1"/>
        <v>51</v>
      </c>
      <c r="H30" s="60">
        <f>VLOOKUP($A30,'Return Data'!$B$7:$R$2292,12,0)</f>
        <v>-6.0042999999999997</v>
      </c>
      <c r="I30" s="61">
        <f t="shared" si="2"/>
        <v>35</v>
      </c>
      <c r="J30" s="60">
        <f>VLOOKUP($A30,'Return Data'!$B$7:$R$2292,13,0)</f>
        <v>0.2651</v>
      </c>
      <c r="K30" s="61">
        <f t="shared" si="3"/>
        <v>48</v>
      </c>
      <c r="L30" s="60">
        <f>VLOOKUP($A30,'Return Data'!$B$7:$R$2292,17,0)</f>
        <v>23.1784</v>
      </c>
      <c r="M30" s="61">
        <f t="shared" si="4"/>
        <v>46</v>
      </c>
      <c r="N30" s="60">
        <f>VLOOKUP($A30,'Return Data'!$B$7:$R$2292,14,0)</f>
        <v>13.5222</v>
      </c>
      <c r="O30" s="61">
        <f t="shared" si="8"/>
        <v>48</v>
      </c>
      <c r="P30" s="60">
        <f>VLOOKUP($A30,'Return Data'!$B$7:$R$2292,15,0)</f>
        <v>8.1568000000000005</v>
      </c>
      <c r="Q30" s="61">
        <f t="shared" si="9"/>
        <v>37</v>
      </c>
      <c r="R30" s="60">
        <f>VLOOKUP($A30,'Return Data'!$B$7:$R$2292,16,0)</f>
        <v>13.454499999999999</v>
      </c>
      <c r="S30" s="62">
        <f t="shared" si="6"/>
        <v>38</v>
      </c>
    </row>
    <row r="31" spans="1:19" x14ac:dyDescent="0.3">
      <c r="A31" s="58" t="s">
        <v>189</v>
      </c>
      <c r="B31" s="59">
        <f>VLOOKUP($A31,'Return Data'!$B$7:$R$2292,3,0)</f>
        <v>44764</v>
      </c>
      <c r="C31" s="60">
        <f>VLOOKUP($A31,'Return Data'!$B$7:$R$2292,4,0)</f>
        <v>104.4469</v>
      </c>
      <c r="D31" s="60">
        <f>VLOOKUP($A31,'Return Data'!$B$7:$R$2292,10,0)</f>
        <v>-2.5152000000000001</v>
      </c>
      <c r="E31" s="61">
        <f t="shared" si="0"/>
        <v>35</v>
      </c>
      <c r="F31" s="60">
        <f>VLOOKUP($A31,'Return Data'!$B$7:$R$2292,11,0)</f>
        <v>-6.0050999999999997</v>
      </c>
      <c r="G31" s="61">
        <f t="shared" si="1"/>
        <v>40</v>
      </c>
      <c r="H31" s="60">
        <f>VLOOKUP($A31,'Return Data'!$B$7:$R$2292,12,0)</f>
        <v>-6.7176</v>
      </c>
      <c r="I31" s="61">
        <f t="shared" si="2"/>
        <v>43</v>
      </c>
      <c r="J31" s="60">
        <f>VLOOKUP($A31,'Return Data'!$B$7:$R$2292,13,0)</f>
        <v>5.3673999999999999</v>
      </c>
      <c r="K31" s="61">
        <f t="shared" si="3"/>
        <v>35</v>
      </c>
      <c r="L31" s="60">
        <f>VLOOKUP($A31,'Return Data'!$B$7:$R$2292,17,0)</f>
        <v>25.1465</v>
      </c>
      <c r="M31" s="61">
        <f t="shared" si="4"/>
        <v>43</v>
      </c>
      <c r="N31" s="60">
        <f>VLOOKUP($A31,'Return Data'!$B$7:$R$2292,14,0)</f>
        <v>14.836</v>
      </c>
      <c r="O31" s="61">
        <f t="shared" si="8"/>
        <v>44</v>
      </c>
      <c r="P31" s="60">
        <f>VLOOKUP($A31,'Return Data'!$B$7:$R$2292,15,0)</f>
        <v>11.1919</v>
      </c>
      <c r="Q31" s="61">
        <f t="shared" si="9"/>
        <v>21</v>
      </c>
      <c r="R31" s="60">
        <f>VLOOKUP($A31,'Return Data'!$B$7:$R$2292,16,0)</f>
        <v>13.9407</v>
      </c>
      <c r="S31" s="62">
        <f t="shared" si="6"/>
        <v>33</v>
      </c>
    </row>
    <row r="32" spans="1:19" x14ac:dyDescent="0.3">
      <c r="A32" s="58" t="s">
        <v>431</v>
      </c>
      <c r="B32" s="59">
        <f>VLOOKUP($A32,'Return Data'!$B$7:$R$2292,3,0)</f>
        <v>44764</v>
      </c>
      <c r="C32" s="60">
        <f>VLOOKUP($A32,'Return Data'!$B$7:$R$2292,4,0)</f>
        <v>20.177</v>
      </c>
      <c r="D32" s="60">
        <f>VLOOKUP($A32,'Return Data'!$B$7:$R$2292,10,0)</f>
        <v>-2.2488999999999999</v>
      </c>
      <c r="E32" s="61">
        <f t="shared" si="0"/>
        <v>30</v>
      </c>
      <c r="F32" s="60">
        <f>VLOOKUP($A32,'Return Data'!$B$7:$R$2292,11,0)</f>
        <v>-4.6131000000000002</v>
      </c>
      <c r="G32" s="61">
        <f t="shared" si="1"/>
        <v>25</v>
      </c>
      <c r="H32" s="60">
        <f>VLOOKUP($A32,'Return Data'!$B$7:$R$2292,12,0)</f>
        <v>-3.9784999999999999</v>
      </c>
      <c r="I32" s="61">
        <f t="shared" si="2"/>
        <v>22</v>
      </c>
      <c r="J32" s="60">
        <f>VLOOKUP($A32,'Return Data'!$B$7:$R$2292,13,0)</f>
        <v>7.3228</v>
      </c>
      <c r="K32" s="61">
        <f t="shared" si="3"/>
        <v>24</v>
      </c>
      <c r="L32" s="60">
        <f>VLOOKUP($A32,'Return Data'!$B$7:$R$2292,17,0)</f>
        <v>31.167300000000001</v>
      </c>
      <c r="M32" s="61">
        <f t="shared" si="4"/>
        <v>17</v>
      </c>
      <c r="N32" s="60">
        <f>VLOOKUP($A32,'Return Data'!$B$7:$R$2292,14,0)</f>
        <v>19.897400000000001</v>
      </c>
      <c r="O32" s="61">
        <f t="shared" si="8"/>
        <v>20</v>
      </c>
      <c r="P32" s="60">
        <f>VLOOKUP($A32,'Return Data'!$B$7:$R$2292,15,0)</f>
        <v>11.0693</v>
      </c>
      <c r="Q32" s="61">
        <f t="shared" si="9"/>
        <v>22</v>
      </c>
      <c r="R32" s="60">
        <f>VLOOKUP($A32,'Return Data'!$B$7:$R$2292,16,0)</f>
        <v>12.9565</v>
      </c>
      <c r="S32" s="62">
        <f t="shared" si="6"/>
        <v>43</v>
      </c>
    </row>
    <row r="33" spans="1:19" x14ac:dyDescent="0.3">
      <c r="A33" s="58" t="s">
        <v>191</v>
      </c>
      <c r="B33" s="59">
        <f>VLOOKUP($A33,'Return Data'!$B$7:$R$2292,3,0)</f>
        <v>44764</v>
      </c>
      <c r="C33" s="60">
        <f>VLOOKUP($A33,'Return Data'!$B$7:$R$2292,4,0)</f>
        <v>32.518999999999998</v>
      </c>
      <c r="D33" s="60">
        <f>VLOOKUP($A33,'Return Data'!$B$7:$R$2292,10,0)</f>
        <v>-2.9226000000000001</v>
      </c>
      <c r="E33" s="61">
        <f t="shared" si="0"/>
        <v>38</v>
      </c>
      <c r="F33" s="60">
        <f>VLOOKUP($A33,'Return Data'!$B$7:$R$2292,11,0)</f>
        <v>-5.6052</v>
      </c>
      <c r="G33" s="61">
        <f t="shared" si="1"/>
        <v>36</v>
      </c>
      <c r="H33" s="60">
        <f>VLOOKUP($A33,'Return Data'!$B$7:$R$2292,12,0)</f>
        <v>-6.4066999999999998</v>
      </c>
      <c r="I33" s="61">
        <f t="shared" si="2"/>
        <v>40</v>
      </c>
      <c r="J33" s="60">
        <f>VLOOKUP($A33,'Return Data'!$B$7:$R$2292,13,0)</f>
        <v>4.8459000000000003</v>
      </c>
      <c r="K33" s="61">
        <f t="shared" si="3"/>
        <v>38</v>
      </c>
      <c r="L33" s="60">
        <f>VLOOKUP($A33,'Return Data'!$B$7:$R$2292,17,0)</f>
        <v>30.267700000000001</v>
      </c>
      <c r="M33" s="61">
        <f t="shared" si="4"/>
        <v>22</v>
      </c>
      <c r="N33" s="60">
        <f>VLOOKUP($A33,'Return Data'!$B$7:$R$2292,14,0)</f>
        <v>20.926600000000001</v>
      </c>
      <c r="O33" s="61">
        <f t="shared" si="8"/>
        <v>18</v>
      </c>
      <c r="P33" s="60">
        <f>VLOOKUP($A33,'Return Data'!$B$7:$R$2292,15,0)</f>
        <v>15.979200000000001</v>
      </c>
      <c r="Q33" s="61">
        <f t="shared" si="9"/>
        <v>3</v>
      </c>
      <c r="R33" s="60">
        <f>VLOOKUP($A33,'Return Data'!$B$7:$R$2292,16,0)</f>
        <v>19.661000000000001</v>
      </c>
      <c r="S33" s="62">
        <f t="shared" si="6"/>
        <v>5</v>
      </c>
    </row>
    <row r="34" spans="1:19" x14ac:dyDescent="0.3">
      <c r="A34" s="58" t="s">
        <v>192</v>
      </c>
      <c r="B34" s="59">
        <f>VLOOKUP($A34,'Return Data'!$B$7:$R$2292,3,0)</f>
        <v>44764</v>
      </c>
      <c r="C34" s="60">
        <f>VLOOKUP($A34,'Return Data'!$B$7:$R$2292,4,0)</f>
        <v>27.6951</v>
      </c>
      <c r="D34" s="60">
        <f>VLOOKUP($A34,'Return Data'!$B$7:$R$2292,10,0)</f>
        <v>-0.72370000000000001</v>
      </c>
      <c r="E34" s="61">
        <f t="shared" si="0"/>
        <v>11</v>
      </c>
      <c r="F34" s="60">
        <f>VLOOKUP($A34,'Return Data'!$B$7:$R$2292,11,0)</f>
        <v>-7.9573</v>
      </c>
      <c r="G34" s="61">
        <f t="shared" si="1"/>
        <v>49</v>
      </c>
      <c r="H34" s="60">
        <f>VLOOKUP($A34,'Return Data'!$B$7:$R$2292,12,0)</f>
        <v>-6.3442999999999996</v>
      </c>
      <c r="I34" s="61">
        <f t="shared" si="2"/>
        <v>39</v>
      </c>
      <c r="J34" s="60">
        <f>VLOOKUP($A34,'Return Data'!$B$7:$R$2292,13,0)</f>
        <v>0.28060000000000002</v>
      </c>
      <c r="K34" s="61">
        <f t="shared" si="3"/>
        <v>47</v>
      </c>
      <c r="L34" s="60">
        <f>VLOOKUP($A34,'Return Data'!$B$7:$R$2292,17,0)</f>
        <v>25.052399999999999</v>
      </c>
      <c r="M34" s="61">
        <f t="shared" si="4"/>
        <v>44</v>
      </c>
      <c r="N34" s="60">
        <f>VLOOKUP($A34,'Return Data'!$B$7:$R$2292,14,0)</f>
        <v>16.6646</v>
      </c>
      <c r="O34" s="61">
        <f t="shared" si="8"/>
        <v>33</v>
      </c>
      <c r="P34" s="60">
        <f>VLOOKUP($A34,'Return Data'!$B$7:$R$2292,15,0)</f>
        <v>10.1411</v>
      </c>
      <c r="Q34" s="61">
        <f t="shared" si="9"/>
        <v>29</v>
      </c>
      <c r="R34" s="60">
        <f>VLOOKUP($A34,'Return Data'!$B$7:$R$2292,16,0)</f>
        <v>14.539400000000001</v>
      </c>
      <c r="S34" s="62">
        <f t="shared" si="6"/>
        <v>25</v>
      </c>
    </row>
    <row r="35" spans="1:19" x14ac:dyDescent="0.3">
      <c r="A35" s="76" t="s">
        <v>1955</v>
      </c>
      <c r="B35" s="59">
        <f>VLOOKUP($A35,'Return Data'!$B$7:$R$2292,3,0)</f>
        <v>44764</v>
      </c>
      <c r="C35" s="60">
        <f>VLOOKUP($A35,'Return Data'!$B$7:$R$2292,4,0)</f>
        <v>21.467199999999998</v>
      </c>
      <c r="D35" s="60">
        <f>VLOOKUP($A35,'Return Data'!$B$7:$R$2292,10,0)</f>
        <v>-3.9016999999999999</v>
      </c>
      <c r="E35" s="61">
        <f t="shared" si="0"/>
        <v>43</v>
      </c>
      <c r="F35" s="60">
        <f>VLOOKUP($A35,'Return Data'!$B$7:$R$2292,11,0)</f>
        <v>-8.3475999999999999</v>
      </c>
      <c r="G35" s="61">
        <f t="shared" si="1"/>
        <v>50</v>
      </c>
      <c r="H35" s="60">
        <f>VLOOKUP($A35,'Return Data'!$B$7:$R$2292,12,0)</f>
        <v>-8.4795999999999996</v>
      </c>
      <c r="I35" s="61">
        <f t="shared" si="2"/>
        <v>49</v>
      </c>
      <c r="J35" s="60">
        <f>VLOOKUP($A35,'Return Data'!$B$7:$R$2292,13,0)</f>
        <v>4.9570999999999996</v>
      </c>
      <c r="K35" s="61">
        <f t="shared" si="3"/>
        <v>37</v>
      </c>
      <c r="L35" s="60">
        <f>VLOOKUP($A35,'Return Data'!$B$7:$R$2292,17,0)</f>
        <v>22.796099999999999</v>
      </c>
      <c r="M35" s="61">
        <f t="shared" si="4"/>
        <v>47</v>
      </c>
      <c r="N35" s="60">
        <f>VLOOKUP($A35,'Return Data'!$B$7:$R$2292,14,0)</f>
        <v>13.6296</v>
      </c>
      <c r="O35" s="61">
        <f t="shared" si="8"/>
        <v>47</v>
      </c>
      <c r="P35" s="60">
        <f>VLOOKUP($A35,'Return Data'!$B$7:$R$2292,15,0)</f>
        <v>9.3703000000000003</v>
      </c>
      <c r="Q35" s="61">
        <f t="shared" si="9"/>
        <v>32</v>
      </c>
      <c r="R35" s="60">
        <f>VLOOKUP($A35,'Return Data'!$B$7:$R$2292,16,0)</f>
        <v>12.341900000000001</v>
      </c>
      <c r="S35" s="62">
        <f t="shared" si="6"/>
        <v>46</v>
      </c>
    </row>
    <row r="36" spans="1:19" x14ac:dyDescent="0.3">
      <c r="A36" s="58" t="s">
        <v>193</v>
      </c>
      <c r="B36" s="59">
        <f>VLOOKUP($A36,'Return Data'!$B$7:$R$2292,3,0)</f>
        <v>44764</v>
      </c>
      <c r="C36" s="60">
        <f>VLOOKUP($A36,'Return Data'!$B$7:$R$2292,4,0)</f>
        <v>80.620199999999997</v>
      </c>
      <c r="D36" s="60">
        <f>VLOOKUP($A36,'Return Data'!$B$7:$R$2292,10,0)</f>
        <v>-1.4635</v>
      </c>
      <c r="E36" s="61">
        <f t="shared" si="0"/>
        <v>17</v>
      </c>
      <c r="F36" s="60">
        <f>VLOOKUP($A36,'Return Data'!$B$7:$R$2292,11,0)</f>
        <v>-3.6882000000000001</v>
      </c>
      <c r="G36" s="61">
        <f t="shared" si="1"/>
        <v>14</v>
      </c>
      <c r="H36" s="60">
        <f>VLOOKUP($A36,'Return Data'!$B$7:$R$2292,12,0)</f>
        <v>-4.8947000000000003</v>
      </c>
      <c r="I36" s="61">
        <f t="shared" si="2"/>
        <v>28</v>
      </c>
      <c r="J36" s="60">
        <f>VLOOKUP($A36,'Return Data'!$B$7:$R$2292,13,0)</f>
        <v>8.9670000000000005</v>
      </c>
      <c r="K36" s="61">
        <f t="shared" si="3"/>
        <v>16</v>
      </c>
      <c r="L36" s="60">
        <f>VLOOKUP($A36,'Return Data'!$B$7:$R$2292,17,0)</f>
        <v>30.959800000000001</v>
      </c>
      <c r="M36" s="61">
        <f t="shared" si="4"/>
        <v>18</v>
      </c>
      <c r="N36" s="60">
        <f>VLOOKUP($A36,'Return Data'!$B$7:$R$2292,14,0)</f>
        <v>13.4686</v>
      </c>
      <c r="O36" s="61">
        <f t="shared" si="8"/>
        <v>49</v>
      </c>
      <c r="P36" s="60">
        <f>VLOOKUP($A36,'Return Data'!$B$7:$R$2292,15,0)</f>
        <v>5.3093000000000004</v>
      </c>
      <c r="Q36" s="61">
        <f t="shared" si="9"/>
        <v>41</v>
      </c>
      <c r="R36" s="60">
        <f>VLOOKUP($A36,'Return Data'!$B$7:$R$2292,16,0)</f>
        <v>13.127700000000001</v>
      </c>
      <c r="S36" s="62">
        <f t="shared" si="6"/>
        <v>39</v>
      </c>
    </row>
    <row r="37" spans="1:19" x14ac:dyDescent="0.3">
      <c r="A37" s="58" t="s">
        <v>194</v>
      </c>
      <c r="B37" s="59">
        <f>VLOOKUP($A37,'Return Data'!$B$7:$R$2292,3,0)</f>
        <v>44764</v>
      </c>
      <c r="C37" s="60">
        <f>VLOOKUP($A37,'Return Data'!$B$7:$R$2292,4,0)</f>
        <v>18.8779</v>
      </c>
      <c r="D37" s="60">
        <f>VLOOKUP($A37,'Return Data'!$B$7:$R$2292,10,0)</f>
        <v>-2.1743999999999999</v>
      </c>
      <c r="E37" s="61">
        <f t="shared" si="0"/>
        <v>29</v>
      </c>
      <c r="F37" s="60">
        <f>VLOOKUP($A37,'Return Data'!$B$7:$R$2292,11,0)</f>
        <v>-3.6040000000000001</v>
      </c>
      <c r="G37" s="61">
        <f t="shared" si="1"/>
        <v>13</v>
      </c>
      <c r="H37" s="60">
        <f>VLOOKUP($A37,'Return Data'!$B$7:$R$2292,12,0)</f>
        <v>-2.4664999999999999</v>
      </c>
      <c r="I37" s="61">
        <f t="shared" si="2"/>
        <v>16</v>
      </c>
      <c r="J37" s="60">
        <f>VLOOKUP($A37,'Return Data'!$B$7:$R$2292,13,0)</f>
        <v>9.6437000000000008</v>
      </c>
      <c r="K37" s="61">
        <f t="shared" si="3"/>
        <v>10</v>
      </c>
      <c r="L37" s="60">
        <f>VLOOKUP($A37,'Return Data'!$B$7:$R$2292,17,0)</f>
        <v>30.076000000000001</v>
      </c>
      <c r="M37" s="61">
        <f t="shared" si="4"/>
        <v>23</v>
      </c>
      <c r="N37" s="60"/>
      <c r="O37" s="61"/>
      <c r="P37" s="60"/>
      <c r="Q37" s="61"/>
      <c r="R37" s="60">
        <f>VLOOKUP($A37,'Return Data'!$B$7:$R$2292,16,0)</f>
        <v>23.6143</v>
      </c>
      <c r="S37" s="62">
        <f t="shared" si="6"/>
        <v>2</v>
      </c>
    </row>
    <row r="38" spans="1:19" x14ac:dyDescent="0.3">
      <c r="A38" s="58" t="s">
        <v>1930</v>
      </c>
      <c r="B38" s="59">
        <f>VLOOKUP($A38,'Return Data'!$B$7:$R$2292,3,0)</f>
        <v>44764</v>
      </c>
      <c r="C38" s="60">
        <f>VLOOKUP($A38,'Return Data'!$B$7:$R$2292,4,0)</f>
        <v>25.11</v>
      </c>
      <c r="D38" s="60">
        <f>VLOOKUP($A38,'Return Data'!$B$7:$R$2292,10,0)</f>
        <v>-3.3115000000000001</v>
      </c>
      <c r="E38" s="61">
        <f t="shared" si="0"/>
        <v>40</v>
      </c>
      <c r="F38" s="60">
        <f>VLOOKUP($A38,'Return Data'!$B$7:$R$2292,11,0)</f>
        <v>-4.742</v>
      </c>
      <c r="G38" s="61">
        <f t="shared" si="1"/>
        <v>27</v>
      </c>
      <c r="H38" s="60">
        <f>VLOOKUP($A38,'Return Data'!$B$7:$R$2292,12,0)</f>
        <v>-1.4907999999999999</v>
      </c>
      <c r="I38" s="61">
        <f t="shared" si="2"/>
        <v>15</v>
      </c>
      <c r="J38" s="60">
        <f>VLOOKUP($A38,'Return Data'!$B$7:$R$2292,13,0)</f>
        <v>9.0317000000000007</v>
      </c>
      <c r="K38" s="61">
        <f t="shared" si="3"/>
        <v>15</v>
      </c>
      <c r="L38" s="60">
        <f>VLOOKUP($A38,'Return Data'!$B$7:$R$2292,17,0)</f>
        <v>30.6967</v>
      </c>
      <c r="M38" s="61">
        <f t="shared" si="4"/>
        <v>20</v>
      </c>
      <c r="N38" s="60">
        <f>VLOOKUP($A38,'Return Data'!$B$7:$R$2292,14,0)</f>
        <v>19.303699999999999</v>
      </c>
      <c r="O38" s="61">
        <f t="shared" ref="O38:O63" si="10">RANK(N38,N$8:N$63,0)</f>
        <v>22</v>
      </c>
      <c r="P38" s="60">
        <f>VLOOKUP($A38,'Return Data'!$B$7:$R$2292,15,0)</f>
        <v>13.3</v>
      </c>
      <c r="Q38" s="61">
        <f t="shared" ref="Q38:Q44" si="11">RANK(P38,P$8:P$63,0)</f>
        <v>11</v>
      </c>
      <c r="R38" s="60">
        <f>VLOOKUP($A38,'Return Data'!$B$7:$R$2292,16,0)</f>
        <v>14.9297</v>
      </c>
      <c r="S38" s="62">
        <f t="shared" si="6"/>
        <v>22</v>
      </c>
    </row>
    <row r="39" spans="1:19" x14ac:dyDescent="0.3">
      <c r="A39" s="58" t="s">
        <v>198</v>
      </c>
      <c r="B39" s="59">
        <f>VLOOKUP($A39,'Return Data'!$B$7:$R$2292,3,0)</f>
        <v>44764</v>
      </c>
      <c r="C39" s="60">
        <f>VLOOKUP($A39,'Return Data'!$B$7:$R$2292,4,0)</f>
        <v>237.92769999999999</v>
      </c>
      <c r="D39" s="60">
        <f>VLOOKUP($A39,'Return Data'!$B$7:$R$2292,10,0)</f>
        <v>-5.1406000000000001</v>
      </c>
      <c r="E39" s="61">
        <f t="shared" si="0"/>
        <v>53</v>
      </c>
      <c r="F39" s="60">
        <f>VLOOKUP($A39,'Return Data'!$B$7:$R$2292,11,0)</f>
        <v>-1.6191</v>
      </c>
      <c r="G39" s="61">
        <f t="shared" si="1"/>
        <v>5</v>
      </c>
      <c r="H39" s="60">
        <f>VLOOKUP($A39,'Return Data'!$B$7:$R$2292,12,0)</f>
        <v>1.1778999999999999</v>
      </c>
      <c r="I39" s="61">
        <f t="shared" si="2"/>
        <v>7</v>
      </c>
      <c r="J39" s="60">
        <f>VLOOKUP($A39,'Return Data'!$B$7:$R$2292,13,0)</f>
        <v>9.9669000000000008</v>
      </c>
      <c r="K39" s="61">
        <f t="shared" si="3"/>
        <v>9</v>
      </c>
      <c r="L39" s="60">
        <f>VLOOKUP($A39,'Return Data'!$B$7:$R$2292,17,0)</f>
        <v>54.087299999999999</v>
      </c>
      <c r="M39" s="61">
        <f t="shared" si="4"/>
        <v>2</v>
      </c>
      <c r="N39" s="60">
        <f>VLOOKUP($A39,'Return Data'!$B$7:$R$2292,14,0)</f>
        <v>36.183999999999997</v>
      </c>
      <c r="O39" s="61">
        <f t="shared" si="10"/>
        <v>1</v>
      </c>
      <c r="P39" s="60">
        <f>VLOOKUP($A39,'Return Data'!$B$7:$R$2292,15,0)</f>
        <v>22.107099999999999</v>
      </c>
      <c r="Q39" s="61">
        <f t="shared" si="11"/>
        <v>2</v>
      </c>
      <c r="R39" s="60">
        <f>VLOOKUP($A39,'Return Data'!$B$7:$R$2292,16,0)</f>
        <v>20.816700000000001</v>
      </c>
      <c r="S39" s="62">
        <f t="shared" si="6"/>
        <v>4</v>
      </c>
    </row>
    <row r="40" spans="1:19" x14ac:dyDescent="0.3">
      <c r="A40" s="58" t="s">
        <v>199</v>
      </c>
      <c r="B40" s="59">
        <f>VLOOKUP($A40,'Return Data'!$B$7:$R$2292,3,0)</f>
        <v>44764</v>
      </c>
      <c r="C40" s="60">
        <f>VLOOKUP($A40,'Return Data'!$B$7:$R$2292,4,0)</f>
        <v>75.73</v>
      </c>
      <c r="D40" s="60">
        <f>VLOOKUP($A40,'Return Data'!$B$7:$R$2292,10,0)</f>
        <v>0.85229999999999995</v>
      </c>
      <c r="E40" s="61">
        <f t="shared" ref="E40:E63" si="12">RANK(D40,D$8:D$63,0)</f>
        <v>2</v>
      </c>
      <c r="F40" s="60">
        <f>VLOOKUP($A40,'Return Data'!$B$7:$R$2292,11,0)</f>
        <v>-1.097</v>
      </c>
      <c r="G40" s="61">
        <f t="shared" ref="G40:G63" si="13">RANK(F40,F$8:F$63,0)</f>
        <v>4</v>
      </c>
      <c r="H40" s="60">
        <f>VLOOKUP($A40,'Return Data'!$B$7:$R$2292,12,0)</f>
        <v>-4.4416000000000002</v>
      </c>
      <c r="I40" s="61">
        <f t="shared" ref="I40:I63" si="14">RANK(H40,H$8:H$63,0)</f>
        <v>25</v>
      </c>
      <c r="J40" s="60">
        <f>VLOOKUP($A40,'Return Data'!$B$7:$R$2292,13,0)</f>
        <v>3.2869999999999999</v>
      </c>
      <c r="K40" s="61">
        <f t="shared" ref="K40:K63" si="15">RANK(J40,J$8:J$63,0)</f>
        <v>42</v>
      </c>
      <c r="L40" s="60">
        <f>VLOOKUP($A40,'Return Data'!$B$7:$R$2292,17,0)</f>
        <v>26.720600000000001</v>
      </c>
      <c r="M40" s="61">
        <f t="shared" ref="M40:M63" si="16">RANK(L40,L$8:L$63,0)</f>
        <v>40</v>
      </c>
      <c r="N40" s="60">
        <f>VLOOKUP($A40,'Return Data'!$B$7:$R$2292,14,0)</f>
        <v>12.4229</v>
      </c>
      <c r="O40" s="61">
        <f t="shared" si="10"/>
        <v>52</v>
      </c>
      <c r="P40" s="60">
        <f>VLOOKUP($A40,'Return Data'!$B$7:$R$2292,15,0)</f>
        <v>8.4748000000000001</v>
      </c>
      <c r="Q40" s="61">
        <f t="shared" si="11"/>
        <v>35</v>
      </c>
      <c r="R40" s="60">
        <f>VLOOKUP($A40,'Return Data'!$B$7:$R$2292,16,0)</f>
        <v>16.069299999999998</v>
      </c>
      <c r="S40" s="62">
        <f t="shared" ref="S40:S63" si="17">RANK(R40,R$8:R$63,0)</f>
        <v>15</v>
      </c>
    </row>
    <row r="41" spans="1:19" x14ac:dyDescent="0.3">
      <c r="A41" s="58" t="s">
        <v>370</v>
      </c>
      <c r="B41" s="59">
        <f>VLOOKUP($A41,'Return Data'!$B$7:$R$2292,3,0)</f>
        <v>44764</v>
      </c>
      <c r="C41" s="60">
        <f>VLOOKUP($A41,'Return Data'!$B$7:$R$2292,4,0)</f>
        <v>231.0659</v>
      </c>
      <c r="D41" s="60">
        <f>VLOOKUP($A41,'Return Data'!$B$7:$R$2292,10,0)</f>
        <v>-0.65569999999999995</v>
      </c>
      <c r="E41" s="61">
        <f t="shared" si="12"/>
        <v>10</v>
      </c>
      <c r="F41" s="60">
        <f>VLOOKUP($A41,'Return Data'!$B$7:$R$2292,11,0)</f>
        <v>-2.3357999999999999</v>
      </c>
      <c r="G41" s="61">
        <f t="shared" si="13"/>
        <v>9</v>
      </c>
      <c r="H41" s="60">
        <f>VLOOKUP($A41,'Return Data'!$B$7:$R$2292,12,0)</f>
        <v>-4.3079999999999998</v>
      </c>
      <c r="I41" s="61">
        <f t="shared" si="14"/>
        <v>24</v>
      </c>
      <c r="J41" s="60">
        <f>VLOOKUP($A41,'Return Data'!$B$7:$R$2292,13,0)</f>
        <v>6.2689000000000004</v>
      </c>
      <c r="K41" s="61">
        <f t="shared" si="15"/>
        <v>31</v>
      </c>
      <c r="L41" s="60">
        <f>VLOOKUP($A41,'Return Data'!$B$7:$R$2292,17,0)</f>
        <v>27.542999999999999</v>
      </c>
      <c r="M41" s="61">
        <f t="shared" si="16"/>
        <v>35</v>
      </c>
      <c r="N41" s="60">
        <f>VLOOKUP($A41,'Return Data'!$B$7:$R$2292,14,0)</f>
        <v>17.055299999999999</v>
      </c>
      <c r="O41" s="61">
        <f t="shared" si="10"/>
        <v>31</v>
      </c>
      <c r="P41" s="60">
        <f>VLOOKUP($A41,'Return Data'!$B$7:$R$2292,15,0)</f>
        <v>10.352</v>
      </c>
      <c r="Q41" s="61">
        <f t="shared" si="11"/>
        <v>27</v>
      </c>
      <c r="R41" s="60">
        <f>VLOOKUP($A41,'Return Data'!$B$7:$R$2292,16,0)</f>
        <v>13.728400000000001</v>
      </c>
      <c r="S41" s="62">
        <f t="shared" si="17"/>
        <v>35</v>
      </c>
    </row>
    <row r="42" spans="1:19" x14ac:dyDescent="0.3">
      <c r="A42" s="58" t="s">
        <v>201</v>
      </c>
      <c r="B42" s="59">
        <f>VLOOKUP($A42,'Return Data'!$B$7:$R$2292,3,0)</f>
        <v>44764</v>
      </c>
      <c r="C42" s="60">
        <f>VLOOKUP($A42,'Return Data'!$B$7:$R$2292,4,0)</f>
        <v>25.715399999999999</v>
      </c>
      <c r="D42" s="60">
        <f>VLOOKUP($A42,'Return Data'!$B$7:$R$2292,10,0)</f>
        <v>-2.1454</v>
      </c>
      <c r="E42" s="61">
        <f t="shared" si="12"/>
        <v>27</v>
      </c>
      <c r="F42" s="60">
        <f>VLOOKUP($A42,'Return Data'!$B$7:$R$2292,11,0)</f>
        <v>-5.8453999999999997</v>
      </c>
      <c r="G42" s="61">
        <f t="shared" si="13"/>
        <v>38</v>
      </c>
      <c r="H42" s="60">
        <f>VLOOKUP($A42,'Return Data'!$B$7:$R$2292,12,0)</f>
        <v>4.1825999999999999</v>
      </c>
      <c r="I42" s="61">
        <f t="shared" si="14"/>
        <v>2</v>
      </c>
      <c r="J42" s="60">
        <f>VLOOKUP($A42,'Return Data'!$B$7:$R$2292,13,0)</f>
        <v>13.0785</v>
      </c>
      <c r="K42" s="61">
        <f t="shared" si="15"/>
        <v>4</v>
      </c>
      <c r="L42" s="60">
        <f>VLOOKUP($A42,'Return Data'!$B$7:$R$2292,17,0)</f>
        <v>40.257899999999999</v>
      </c>
      <c r="M42" s="61">
        <f t="shared" si="16"/>
        <v>11</v>
      </c>
      <c r="N42" s="60">
        <f>VLOOKUP($A42,'Return Data'!$B$7:$R$2292,14,0)</f>
        <v>23.875699999999998</v>
      </c>
      <c r="O42" s="61">
        <f t="shared" si="10"/>
        <v>15</v>
      </c>
      <c r="P42" s="60">
        <f>VLOOKUP($A42,'Return Data'!$B$7:$R$2292,15,0)</f>
        <v>13.374599999999999</v>
      </c>
      <c r="Q42" s="61">
        <f t="shared" si="11"/>
        <v>10</v>
      </c>
      <c r="R42" s="60">
        <f>VLOOKUP($A42,'Return Data'!$B$7:$R$2292,16,0)</f>
        <v>13.580399999999999</v>
      </c>
      <c r="S42" s="62">
        <f t="shared" si="17"/>
        <v>37</v>
      </c>
    </row>
    <row r="43" spans="1:19" x14ac:dyDescent="0.3">
      <c r="A43" s="58" t="s">
        <v>202</v>
      </c>
      <c r="B43" s="59">
        <f>VLOOKUP($A43,'Return Data'!$B$7:$R$2292,3,0)</f>
        <v>44764</v>
      </c>
      <c r="C43" s="60">
        <f>VLOOKUP($A43,'Return Data'!$B$7:$R$2292,4,0)</f>
        <v>27.028300000000002</v>
      </c>
      <c r="D43" s="60">
        <f>VLOOKUP($A43,'Return Data'!$B$7:$R$2292,10,0)</f>
        <v>-2.4283999999999999</v>
      </c>
      <c r="E43" s="61">
        <f t="shared" si="12"/>
        <v>33</v>
      </c>
      <c r="F43" s="60">
        <f>VLOOKUP($A43,'Return Data'!$B$7:$R$2292,11,0)</f>
        <v>-6.2073999999999998</v>
      </c>
      <c r="G43" s="61">
        <f t="shared" si="13"/>
        <v>42</v>
      </c>
      <c r="H43" s="60">
        <f>VLOOKUP($A43,'Return Data'!$B$7:$R$2292,12,0)</f>
        <v>3.1772</v>
      </c>
      <c r="I43" s="61">
        <f t="shared" si="14"/>
        <v>5</v>
      </c>
      <c r="J43" s="60">
        <f>VLOOKUP($A43,'Return Data'!$B$7:$R$2292,13,0)</f>
        <v>11.8841</v>
      </c>
      <c r="K43" s="61">
        <f t="shared" si="15"/>
        <v>7</v>
      </c>
      <c r="L43" s="60">
        <f>VLOOKUP($A43,'Return Data'!$B$7:$R$2292,17,0)</f>
        <v>39.168100000000003</v>
      </c>
      <c r="M43" s="61">
        <f t="shared" si="16"/>
        <v>12</v>
      </c>
      <c r="N43" s="60">
        <f>VLOOKUP($A43,'Return Data'!$B$7:$R$2292,14,0)</f>
        <v>24.315100000000001</v>
      </c>
      <c r="O43" s="61">
        <f t="shared" si="10"/>
        <v>14</v>
      </c>
      <c r="P43" s="60">
        <f>VLOOKUP($A43,'Return Data'!$B$7:$R$2292,15,0)</f>
        <v>14.0647</v>
      </c>
      <c r="Q43" s="61">
        <f t="shared" si="11"/>
        <v>7</v>
      </c>
      <c r="R43" s="60">
        <f>VLOOKUP($A43,'Return Data'!$B$7:$R$2292,16,0)</f>
        <v>14.5274</v>
      </c>
      <c r="S43" s="62">
        <f t="shared" si="17"/>
        <v>27</v>
      </c>
    </row>
    <row r="44" spans="1:19" x14ac:dyDescent="0.3">
      <c r="A44" s="58" t="s">
        <v>203</v>
      </c>
      <c r="B44" s="59">
        <f>VLOOKUP($A44,'Return Data'!$B$7:$R$2292,3,0)</f>
        <v>44764</v>
      </c>
      <c r="C44" s="60">
        <f>VLOOKUP($A44,'Return Data'!$B$7:$R$2292,4,0)</f>
        <v>27.110800000000001</v>
      </c>
      <c r="D44" s="60">
        <f>VLOOKUP($A44,'Return Data'!$B$7:$R$2292,10,0)</f>
        <v>-1.867</v>
      </c>
      <c r="E44" s="61">
        <f t="shared" si="12"/>
        <v>22</v>
      </c>
      <c r="F44" s="60">
        <f>VLOOKUP($A44,'Return Data'!$B$7:$R$2292,11,0)</f>
        <v>-5.3582000000000001</v>
      </c>
      <c r="G44" s="61">
        <f t="shared" si="13"/>
        <v>35</v>
      </c>
      <c r="H44" s="60">
        <f>VLOOKUP($A44,'Return Data'!$B$7:$R$2292,12,0)</f>
        <v>5.1071</v>
      </c>
      <c r="I44" s="61">
        <f t="shared" si="14"/>
        <v>1</v>
      </c>
      <c r="J44" s="60">
        <f>VLOOKUP($A44,'Return Data'!$B$7:$R$2292,13,0)</f>
        <v>13.8865</v>
      </c>
      <c r="K44" s="61">
        <f t="shared" si="15"/>
        <v>2</v>
      </c>
      <c r="L44" s="60">
        <f>VLOOKUP($A44,'Return Data'!$B$7:$R$2292,17,0)</f>
        <v>40.740299999999998</v>
      </c>
      <c r="M44" s="61">
        <f t="shared" si="16"/>
        <v>10</v>
      </c>
      <c r="N44" s="60">
        <f>VLOOKUP($A44,'Return Data'!$B$7:$R$2292,14,0)</f>
        <v>24.838799999999999</v>
      </c>
      <c r="O44" s="61">
        <f t="shared" si="10"/>
        <v>12</v>
      </c>
      <c r="P44" s="60">
        <f>VLOOKUP($A44,'Return Data'!$B$7:$R$2292,15,0)</f>
        <v>14.287699999999999</v>
      </c>
      <c r="Q44" s="61">
        <f t="shared" si="11"/>
        <v>6</v>
      </c>
      <c r="R44" s="60">
        <f>VLOOKUP($A44,'Return Data'!$B$7:$R$2292,16,0)</f>
        <v>17.116599999999998</v>
      </c>
      <c r="S44" s="62">
        <f t="shared" si="17"/>
        <v>10</v>
      </c>
    </row>
    <row r="45" spans="1:19" x14ac:dyDescent="0.3">
      <c r="A45" s="58" t="s">
        <v>204</v>
      </c>
      <c r="B45" s="59">
        <f>VLOOKUP($A45,'Return Data'!$B$7:$R$2292,3,0)</f>
        <v>44764</v>
      </c>
      <c r="C45" s="60">
        <f>VLOOKUP($A45,'Return Data'!$B$7:$R$2292,4,0)</f>
        <v>30.630400000000002</v>
      </c>
      <c r="D45" s="60">
        <f>VLOOKUP($A45,'Return Data'!$B$7:$R$2292,10,0)</f>
        <v>-3.4314</v>
      </c>
      <c r="E45" s="61">
        <f t="shared" si="12"/>
        <v>41</v>
      </c>
      <c r="F45" s="60">
        <f>VLOOKUP($A45,'Return Data'!$B$7:$R$2292,11,0)</f>
        <v>-3.8081</v>
      </c>
      <c r="G45" s="61">
        <f t="shared" si="13"/>
        <v>15</v>
      </c>
      <c r="H45" s="60">
        <f>VLOOKUP($A45,'Return Data'!$B$7:$R$2292,12,0)</f>
        <v>-4.0377000000000001</v>
      </c>
      <c r="I45" s="61">
        <f t="shared" si="14"/>
        <v>23</v>
      </c>
      <c r="J45" s="60">
        <f>VLOOKUP($A45,'Return Data'!$B$7:$R$2292,13,0)</f>
        <v>9.0791000000000004</v>
      </c>
      <c r="K45" s="61">
        <f t="shared" si="15"/>
        <v>13</v>
      </c>
      <c r="L45" s="60">
        <f>VLOOKUP($A45,'Return Data'!$B$7:$R$2292,17,0)</f>
        <v>48.914000000000001</v>
      </c>
      <c r="M45" s="61">
        <f t="shared" si="16"/>
        <v>8</v>
      </c>
      <c r="N45" s="60">
        <f>VLOOKUP($A45,'Return Data'!$B$7:$R$2292,14,0)</f>
        <v>34.421500000000002</v>
      </c>
      <c r="O45" s="61">
        <f t="shared" si="10"/>
        <v>2</v>
      </c>
      <c r="P45" s="60"/>
      <c r="Q45" s="61"/>
      <c r="R45" s="60">
        <f>VLOOKUP($A45,'Return Data'!$B$7:$R$2292,16,0)</f>
        <v>23.456499999999998</v>
      </c>
      <c r="S45" s="62">
        <f t="shared" si="17"/>
        <v>3</v>
      </c>
    </row>
    <row r="46" spans="1:19" x14ac:dyDescent="0.3">
      <c r="A46" s="58" t="s">
        <v>205</v>
      </c>
      <c r="B46" s="59">
        <f>VLOOKUP($A46,'Return Data'!$B$7:$R$2292,3,0)</f>
        <v>44764</v>
      </c>
      <c r="C46" s="60">
        <f>VLOOKUP($A46,'Return Data'!$B$7:$R$2292,4,0)</f>
        <v>16.305700000000002</v>
      </c>
      <c r="D46" s="60">
        <f>VLOOKUP($A46,'Return Data'!$B$7:$R$2292,10,0)</f>
        <v>-3.0162</v>
      </c>
      <c r="E46" s="61">
        <f t="shared" si="12"/>
        <v>39</v>
      </c>
      <c r="F46" s="60">
        <f>VLOOKUP($A46,'Return Data'!$B$7:$R$2292,11,0)</f>
        <v>-4.9866999999999999</v>
      </c>
      <c r="G46" s="61">
        <f t="shared" si="13"/>
        <v>29</v>
      </c>
      <c r="H46" s="60">
        <f>VLOOKUP($A46,'Return Data'!$B$7:$R$2292,12,0)</f>
        <v>-4.6901999999999999</v>
      </c>
      <c r="I46" s="61">
        <f t="shared" si="14"/>
        <v>27</v>
      </c>
      <c r="J46" s="60">
        <f>VLOOKUP($A46,'Return Data'!$B$7:$R$2292,13,0)</f>
        <v>6.7141000000000002</v>
      </c>
      <c r="K46" s="61">
        <f t="shared" si="15"/>
        <v>30</v>
      </c>
      <c r="L46" s="60">
        <f>VLOOKUP($A46,'Return Data'!$B$7:$R$2292,17,0)</f>
        <v>28.145600000000002</v>
      </c>
      <c r="M46" s="61">
        <f t="shared" si="16"/>
        <v>32</v>
      </c>
      <c r="N46" s="60">
        <f>VLOOKUP($A46,'Return Data'!$B$7:$R$2292,14,0)</f>
        <v>17.517299999999999</v>
      </c>
      <c r="O46" s="61">
        <f t="shared" si="10"/>
        <v>30</v>
      </c>
      <c r="P46" s="60"/>
      <c r="Q46" s="61"/>
      <c r="R46" s="60">
        <f>VLOOKUP($A46,'Return Data'!$B$7:$R$2292,16,0)</f>
        <v>11.9735</v>
      </c>
      <c r="S46" s="62">
        <f t="shared" si="17"/>
        <v>48</v>
      </c>
    </row>
    <row r="47" spans="1:19" x14ac:dyDescent="0.3">
      <c r="A47" s="58" t="s">
        <v>206</v>
      </c>
      <c r="B47" s="59">
        <f>VLOOKUP($A47,'Return Data'!$B$7:$R$2292,3,0)</f>
        <v>44764</v>
      </c>
      <c r="C47" s="60">
        <f>VLOOKUP($A47,'Return Data'!$B$7:$R$2292,4,0)</f>
        <v>17.297499999999999</v>
      </c>
      <c r="D47" s="60">
        <f>VLOOKUP($A47,'Return Data'!$B$7:$R$2292,10,0)</f>
        <v>-3.5061</v>
      </c>
      <c r="E47" s="61">
        <f t="shared" si="12"/>
        <v>42</v>
      </c>
      <c r="F47" s="60">
        <f>VLOOKUP($A47,'Return Data'!$B$7:$R$2292,11,0)</f>
        <v>-6.9436999999999998</v>
      </c>
      <c r="G47" s="61">
        <f t="shared" si="13"/>
        <v>45</v>
      </c>
      <c r="H47" s="60">
        <f>VLOOKUP($A47,'Return Data'!$B$7:$R$2292,12,0)</f>
        <v>-5.3623000000000003</v>
      </c>
      <c r="I47" s="61">
        <f t="shared" si="14"/>
        <v>30</v>
      </c>
      <c r="J47" s="60">
        <f>VLOOKUP($A47,'Return Data'!$B$7:$R$2292,13,0)</f>
        <v>2.8149999999999999</v>
      </c>
      <c r="K47" s="61">
        <f t="shared" si="15"/>
        <v>44</v>
      </c>
      <c r="L47" s="60">
        <f>VLOOKUP($A47,'Return Data'!$B$7:$R$2292,17,0)</f>
        <v>29.347100000000001</v>
      </c>
      <c r="M47" s="61">
        <f t="shared" si="16"/>
        <v>25</v>
      </c>
      <c r="N47" s="60">
        <f>VLOOKUP($A47,'Return Data'!$B$7:$R$2292,14,0)</f>
        <v>18.524899999999999</v>
      </c>
      <c r="O47" s="61">
        <f t="shared" si="10"/>
        <v>26</v>
      </c>
      <c r="P47" s="60"/>
      <c r="Q47" s="61"/>
      <c r="R47" s="60">
        <f>VLOOKUP($A47,'Return Data'!$B$7:$R$2292,16,0)</f>
        <v>14.617900000000001</v>
      </c>
      <c r="S47" s="62">
        <f t="shared" si="17"/>
        <v>24</v>
      </c>
    </row>
    <row r="48" spans="1:19" x14ac:dyDescent="0.3">
      <c r="A48" s="58" t="s">
        <v>207</v>
      </c>
      <c r="B48" s="59">
        <f>VLOOKUP($A48,'Return Data'!$B$7:$R$2292,3,0)</f>
        <v>44764</v>
      </c>
      <c r="C48" s="60">
        <f>VLOOKUP($A48,'Return Data'!$B$7:$R$2292,4,0)</f>
        <v>60.695300000000003</v>
      </c>
      <c r="D48" s="60">
        <f>VLOOKUP($A48,'Return Data'!$B$7:$R$2292,10,0)</f>
        <v>-0.19339999999999999</v>
      </c>
      <c r="E48" s="61">
        <f t="shared" si="12"/>
        <v>5</v>
      </c>
      <c r="F48" s="60">
        <f>VLOOKUP($A48,'Return Data'!$B$7:$R$2292,11,0)</f>
        <v>7.5399999999999995E-2</v>
      </c>
      <c r="G48" s="61">
        <f t="shared" si="13"/>
        <v>3</v>
      </c>
      <c r="H48" s="60">
        <f>VLOOKUP($A48,'Return Data'!$B$7:$R$2292,12,0)</f>
        <v>-1.4759</v>
      </c>
      <c r="I48" s="61">
        <f t="shared" si="14"/>
        <v>14</v>
      </c>
      <c r="J48" s="60">
        <f>VLOOKUP($A48,'Return Data'!$B$7:$R$2292,13,0)</f>
        <v>13.117599999999999</v>
      </c>
      <c r="K48" s="61">
        <f t="shared" si="15"/>
        <v>3</v>
      </c>
      <c r="L48" s="60">
        <f>VLOOKUP($A48,'Return Data'!$B$7:$R$2292,17,0)</f>
        <v>43.835500000000003</v>
      </c>
      <c r="M48" s="61">
        <f t="shared" si="16"/>
        <v>9</v>
      </c>
      <c r="N48" s="60">
        <f>VLOOKUP($A48,'Return Data'!$B$7:$R$2292,14,0)</f>
        <v>34.240499999999997</v>
      </c>
      <c r="O48" s="61">
        <f t="shared" si="10"/>
        <v>3</v>
      </c>
      <c r="P48" s="60">
        <f>VLOOKUP($A48,'Return Data'!$B$7:$R$2292,15,0)</f>
        <v>22.8748</v>
      </c>
      <c r="Q48" s="61">
        <f>RANK(P48,P$8:P$63,0)</f>
        <v>1</v>
      </c>
      <c r="R48" s="60">
        <f>VLOOKUP($A48,'Return Data'!$B$7:$R$2292,16,0)</f>
        <v>24.191500000000001</v>
      </c>
      <c r="S48" s="62">
        <f t="shared" si="17"/>
        <v>1</v>
      </c>
    </row>
    <row r="49" spans="1:19" x14ac:dyDescent="0.3">
      <c r="A49" s="58" t="s">
        <v>208</v>
      </c>
      <c r="B49" s="59">
        <f>VLOOKUP($A49,'Return Data'!$B$7:$R$2292,3,0)</f>
        <v>44764</v>
      </c>
      <c r="C49" s="60">
        <f>VLOOKUP($A49,'Return Data'!$B$7:$R$2292,4,0)</f>
        <v>15.8857</v>
      </c>
      <c r="D49" s="60">
        <f>VLOOKUP($A49,'Return Data'!$B$7:$R$2292,10,0)</f>
        <v>-0.4219</v>
      </c>
      <c r="E49" s="61">
        <f t="shared" si="12"/>
        <v>7</v>
      </c>
      <c r="F49" s="60">
        <f>VLOOKUP($A49,'Return Data'!$B$7:$R$2292,11,0)</f>
        <v>-4.5674999999999999</v>
      </c>
      <c r="G49" s="61">
        <f t="shared" si="13"/>
        <v>24</v>
      </c>
      <c r="H49" s="60">
        <f>VLOOKUP($A49,'Return Data'!$B$7:$R$2292,12,0)</f>
        <v>-5.8780999999999999</v>
      </c>
      <c r="I49" s="61">
        <f t="shared" si="14"/>
        <v>33</v>
      </c>
      <c r="J49" s="60">
        <f>VLOOKUP($A49,'Return Data'!$B$7:$R$2292,13,0)</f>
        <v>7.1454000000000004</v>
      </c>
      <c r="K49" s="61">
        <f t="shared" si="15"/>
        <v>26</v>
      </c>
      <c r="L49" s="60">
        <f>VLOOKUP($A49,'Return Data'!$B$7:$R$2292,17,0)</f>
        <v>19.135100000000001</v>
      </c>
      <c r="M49" s="61">
        <f t="shared" si="16"/>
        <v>54</v>
      </c>
      <c r="N49" s="60">
        <f>VLOOKUP($A49,'Return Data'!$B$7:$R$2292,14,0)</f>
        <v>15.6098</v>
      </c>
      <c r="O49" s="61">
        <f t="shared" si="10"/>
        <v>41</v>
      </c>
      <c r="P49" s="60"/>
      <c r="Q49" s="61"/>
      <c r="R49" s="60">
        <f>VLOOKUP($A49,'Return Data'!$B$7:$R$2292,16,0)</f>
        <v>14.179500000000001</v>
      </c>
      <c r="S49" s="62">
        <f t="shared" si="17"/>
        <v>30</v>
      </c>
    </row>
    <row r="50" spans="1:19" x14ac:dyDescent="0.3">
      <c r="A50" s="58" t="s">
        <v>209</v>
      </c>
      <c r="B50" s="59">
        <f>VLOOKUP($A50,'Return Data'!$B$7:$R$2292,3,0)</f>
        <v>44764</v>
      </c>
      <c r="C50" s="60">
        <f>VLOOKUP($A50,'Return Data'!$B$7:$R$2292,4,0)</f>
        <v>150.31569999999999</v>
      </c>
      <c r="D50" s="60">
        <f>VLOOKUP($A50,'Return Data'!$B$7:$R$2292,10,0)</f>
        <v>-0.80840000000000001</v>
      </c>
      <c r="E50" s="61">
        <f t="shared" si="12"/>
        <v>13</v>
      </c>
      <c r="F50" s="60">
        <f>VLOOKUP($A50,'Return Data'!$B$7:$R$2292,11,0)</f>
        <v>-3.3355999999999999</v>
      </c>
      <c r="G50" s="61">
        <f t="shared" si="13"/>
        <v>11</v>
      </c>
      <c r="H50" s="60">
        <f>VLOOKUP($A50,'Return Data'!$B$7:$R$2292,12,0)</f>
        <v>-3.1019999999999999</v>
      </c>
      <c r="I50" s="61">
        <f t="shared" si="14"/>
        <v>20</v>
      </c>
      <c r="J50" s="60">
        <f>VLOOKUP($A50,'Return Data'!$B$7:$R$2292,13,0)</f>
        <v>8.2560000000000002</v>
      </c>
      <c r="K50" s="61">
        <f t="shared" si="15"/>
        <v>20</v>
      </c>
      <c r="L50" s="60">
        <f>VLOOKUP($A50,'Return Data'!$B$7:$R$2292,17,0)</f>
        <v>27.506599999999999</v>
      </c>
      <c r="M50" s="61">
        <f t="shared" si="16"/>
        <v>36</v>
      </c>
      <c r="N50" s="60">
        <f>VLOOKUP($A50,'Return Data'!$B$7:$R$2292,14,0)</f>
        <v>14.976900000000001</v>
      </c>
      <c r="O50" s="61">
        <f t="shared" si="10"/>
        <v>43</v>
      </c>
      <c r="P50" s="60">
        <f>VLOOKUP($A50,'Return Data'!$B$7:$R$2292,15,0)</f>
        <v>8.3112999999999992</v>
      </c>
      <c r="Q50" s="61">
        <f>RANK(P50,P$8:P$63,0)</f>
        <v>36</v>
      </c>
      <c r="R50" s="60">
        <f>VLOOKUP($A50,'Return Data'!$B$7:$R$2292,16,0)</f>
        <v>12.518700000000001</v>
      </c>
      <c r="S50" s="62">
        <f t="shared" si="17"/>
        <v>45</v>
      </c>
    </row>
    <row r="51" spans="1:19" x14ac:dyDescent="0.3">
      <c r="A51" s="58" t="s">
        <v>210</v>
      </c>
      <c r="B51" s="59">
        <f>VLOOKUP($A51,'Return Data'!$B$7:$R$2292,3,0)</f>
        <v>44764</v>
      </c>
      <c r="C51" s="60">
        <f>VLOOKUP($A51,'Return Data'!$B$7:$R$2292,4,0)</f>
        <v>18.5168</v>
      </c>
      <c r="D51" s="60">
        <f>VLOOKUP($A51,'Return Data'!$B$7:$R$2292,10,0)</f>
        <v>-5.1684999999999999</v>
      </c>
      <c r="E51" s="61">
        <f t="shared" si="12"/>
        <v>54</v>
      </c>
      <c r="F51" s="60">
        <f>VLOOKUP($A51,'Return Data'!$B$7:$R$2292,11,0)</f>
        <v>-5.2751999999999999</v>
      </c>
      <c r="G51" s="61">
        <f t="shared" si="13"/>
        <v>32</v>
      </c>
      <c r="H51" s="60">
        <f>VLOOKUP($A51,'Return Data'!$B$7:$R$2292,12,0)</f>
        <v>-0.46229999999999999</v>
      </c>
      <c r="I51" s="61">
        <f t="shared" si="14"/>
        <v>10</v>
      </c>
      <c r="J51" s="60">
        <f>VLOOKUP($A51,'Return Data'!$B$7:$R$2292,13,0)</f>
        <v>7.8715999999999999</v>
      </c>
      <c r="K51" s="61">
        <f t="shared" si="15"/>
        <v>22</v>
      </c>
      <c r="L51" s="60">
        <f>VLOOKUP($A51,'Return Data'!$B$7:$R$2292,17,0)</f>
        <v>51.631900000000002</v>
      </c>
      <c r="M51" s="61">
        <f t="shared" si="16"/>
        <v>6</v>
      </c>
      <c r="N51" s="60">
        <f>VLOOKUP($A51,'Return Data'!$B$7:$R$2292,14,0)</f>
        <v>25.2776</v>
      </c>
      <c r="O51" s="61">
        <f t="shared" si="10"/>
        <v>10</v>
      </c>
      <c r="P51" s="60">
        <f>VLOOKUP($A51,'Return Data'!$B$7:$R$2292,15,0)</f>
        <v>7.5265000000000004</v>
      </c>
      <c r="Q51" s="61">
        <f>RANK(P51,P$8:P$63,0)</f>
        <v>39</v>
      </c>
      <c r="R51" s="60">
        <f>VLOOKUP($A51,'Return Data'!$B$7:$R$2292,16,0)</f>
        <v>11.463800000000001</v>
      </c>
      <c r="S51" s="62">
        <f t="shared" si="17"/>
        <v>50</v>
      </c>
    </row>
    <row r="52" spans="1:19" x14ac:dyDescent="0.3">
      <c r="A52" s="58" t="s">
        <v>211</v>
      </c>
      <c r="B52" s="59">
        <f>VLOOKUP($A52,'Return Data'!$B$7:$R$2292,3,0)</f>
        <v>44764</v>
      </c>
      <c r="C52" s="60">
        <f>VLOOKUP($A52,'Return Data'!$B$7:$R$2292,4,0)</f>
        <v>15.9506</v>
      </c>
      <c r="D52" s="60">
        <f>VLOOKUP($A52,'Return Data'!$B$7:$R$2292,10,0)</f>
        <v>-5.0639000000000003</v>
      </c>
      <c r="E52" s="61">
        <f t="shared" si="12"/>
        <v>52</v>
      </c>
      <c r="F52" s="60">
        <f>VLOOKUP($A52,'Return Data'!$B$7:$R$2292,11,0)</f>
        <v>-5.1440000000000001</v>
      </c>
      <c r="G52" s="61">
        <f t="shared" si="13"/>
        <v>30</v>
      </c>
      <c r="H52" s="60">
        <f>VLOOKUP($A52,'Return Data'!$B$7:$R$2292,12,0)</f>
        <v>0.1343</v>
      </c>
      <c r="I52" s="61">
        <f t="shared" si="14"/>
        <v>8</v>
      </c>
      <c r="J52" s="60">
        <f>VLOOKUP($A52,'Return Data'!$B$7:$R$2292,13,0)</f>
        <v>8.2982999999999993</v>
      </c>
      <c r="K52" s="61">
        <f t="shared" si="15"/>
        <v>19</v>
      </c>
      <c r="L52" s="60">
        <f>VLOOKUP($A52,'Return Data'!$B$7:$R$2292,17,0)</f>
        <v>52.331600000000002</v>
      </c>
      <c r="M52" s="61">
        <f t="shared" si="16"/>
        <v>5</v>
      </c>
      <c r="N52" s="60">
        <f>VLOOKUP($A52,'Return Data'!$B$7:$R$2292,14,0)</f>
        <v>26.244</v>
      </c>
      <c r="O52" s="61">
        <f t="shared" si="10"/>
        <v>8</v>
      </c>
      <c r="P52" s="60"/>
      <c r="Q52" s="61"/>
      <c r="R52" s="60">
        <f>VLOOKUP($A52,'Return Data'!$B$7:$R$2292,16,0)</f>
        <v>9.1524999999999999</v>
      </c>
      <c r="S52" s="62">
        <f t="shared" si="17"/>
        <v>54</v>
      </c>
    </row>
    <row r="53" spans="1:19" x14ac:dyDescent="0.3">
      <c r="A53" s="58" t="s">
        <v>212</v>
      </c>
      <c r="B53" s="59">
        <f>VLOOKUP($A53,'Return Data'!$B$7:$R$2292,3,0)</f>
        <v>44764</v>
      </c>
      <c r="C53" s="60">
        <f>VLOOKUP($A53,'Return Data'!$B$7:$R$2292,4,0)</f>
        <v>15.707000000000001</v>
      </c>
      <c r="D53" s="60">
        <f>VLOOKUP($A53,'Return Data'!$B$7:$R$2292,10,0)</f>
        <v>-5.2161999999999997</v>
      </c>
      <c r="E53" s="61">
        <f t="shared" si="12"/>
        <v>55</v>
      </c>
      <c r="F53" s="60">
        <f>VLOOKUP($A53,'Return Data'!$B$7:$R$2292,11,0)</f>
        <v>-5.3407</v>
      </c>
      <c r="G53" s="61">
        <f t="shared" si="13"/>
        <v>34</v>
      </c>
      <c r="H53" s="60">
        <f>VLOOKUP($A53,'Return Data'!$B$7:$R$2292,12,0)</f>
        <v>-1.3230999999999999</v>
      </c>
      <c r="I53" s="61">
        <f t="shared" si="14"/>
        <v>13</v>
      </c>
      <c r="J53" s="60">
        <f>VLOOKUP($A53,'Return Data'!$B$7:$R$2292,13,0)</f>
        <v>7.0411000000000001</v>
      </c>
      <c r="K53" s="61">
        <f t="shared" si="15"/>
        <v>27</v>
      </c>
      <c r="L53" s="60">
        <f>VLOOKUP($A53,'Return Data'!$B$7:$R$2292,17,0)</f>
        <v>53.708500000000001</v>
      </c>
      <c r="M53" s="61">
        <f t="shared" si="16"/>
        <v>3</v>
      </c>
      <c r="N53" s="60">
        <f>VLOOKUP($A53,'Return Data'!$B$7:$R$2292,14,0)</f>
        <v>26.720199999999998</v>
      </c>
      <c r="O53" s="61">
        <f t="shared" si="10"/>
        <v>5</v>
      </c>
      <c r="P53" s="60"/>
      <c r="Q53" s="61"/>
      <c r="R53" s="60">
        <f>VLOOKUP($A53,'Return Data'!$B$7:$R$2292,16,0)</f>
        <v>9.3542000000000005</v>
      </c>
      <c r="S53" s="62">
        <f t="shared" si="17"/>
        <v>53</v>
      </c>
    </row>
    <row r="54" spans="1:19" x14ac:dyDescent="0.3">
      <c r="A54" s="58" t="s">
        <v>213</v>
      </c>
      <c r="B54" s="59">
        <f>VLOOKUP($A54,'Return Data'!$B$7:$R$2292,3,0)</f>
        <v>44764</v>
      </c>
      <c r="C54" s="60">
        <f>VLOOKUP($A54,'Return Data'!$B$7:$R$2292,4,0)</f>
        <v>15.104200000000001</v>
      </c>
      <c r="D54" s="60">
        <f>VLOOKUP($A54,'Return Data'!$B$7:$R$2292,10,0)</f>
        <v>-4.4364999999999997</v>
      </c>
      <c r="E54" s="61">
        <f t="shared" si="12"/>
        <v>46</v>
      </c>
      <c r="F54" s="60">
        <f>VLOOKUP($A54,'Return Data'!$B$7:$R$2292,11,0)</f>
        <v>-4.3468999999999998</v>
      </c>
      <c r="G54" s="61">
        <f t="shared" si="13"/>
        <v>23</v>
      </c>
      <c r="H54" s="60">
        <f>VLOOKUP($A54,'Return Data'!$B$7:$R$2292,12,0)</f>
        <v>-1.0702</v>
      </c>
      <c r="I54" s="61">
        <f t="shared" si="14"/>
        <v>12</v>
      </c>
      <c r="J54" s="60">
        <f>VLOOKUP($A54,'Return Data'!$B$7:$R$2292,13,0)</f>
        <v>8.0986999999999991</v>
      </c>
      <c r="K54" s="61">
        <f t="shared" si="15"/>
        <v>21</v>
      </c>
      <c r="L54" s="60">
        <f>VLOOKUP($A54,'Return Data'!$B$7:$R$2292,17,0)</f>
        <v>54.378399999999999</v>
      </c>
      <c r="M54" s="61">
        <f t="shared" si="16"/>
        <v>1</v>
      </c>
      <c r="N54" s="60">
        <f>VLOOKUP($A54,'Return Data'!$B$7:$R$2292,14,0)</f>
        <v>27.089600000000001</v>
      </c>
      <c r="O54" s="61">
        <f t="shared" si="10"/>
        <v>4</v>
      </c>
      <c r="P54" s="60"/>
      <c r="Q54" s="61"/>
      <c r="R54" s="60">
        <f>VLOOKUP($A54,'Return Data'!$B$7:$R$2292,16,0)</f>
        <v>8.9392999999999994</v>
      </c>
      <c r="S54" s="62">
        <f t="shared" si="17"/>
        <v>55</v>
      </c>
    </row>
    <row r="55" spans="1:19" x14ac:dyDescent="0.3">
      <c r="A55" s="58" t="s">
        <v>214</v>
      </c>
      <c r="B55" s="59">
        <f>VLOOKUP($A55,'Return Data'!$B$7:$R$2292,3,0)</f>
        <v>44764</v>
      </c>
      <c r="C55" s="60">
        <f>VLOOKUP($A55,'Return Data'!$B$7:$R$2292,4,0)</f>
        <v>21.653199999999998</v>
      </c>
      <c r="D55" s="60">
        <f>VLOOKUP($A55,'Return Data'!$B$7:$R$2292,10,0)</f>
        <v>-0.62139999999999995</v>
      </c>
      <c r="E55" s="61">
        <f t="shared" si="12"/>
        <v>9</v>
      </c>
      <c r="F55" s="60">
        <f>VLOOKUP($A55,'Return Data'!$B$7:$R$2292,11,0)</f>
        <v>-1.8708</v>
      </c>
      <c r="G55" s="61">
        <f t="shared" si="13"/>
        <v>6</v>
      </c>
      <c r="H55" s="60">
        <f>VLOOKUP($A55,'Return Data'!$B$7:$R$2292,12,0)</f>
        <v>-2.9304999999999999</v>
      </c>
      <c r="I55" s="61">
        <f t="shared" si="14"/>
        <v>18</v>
      </c>
      <c r="J55" s="60">
        <f>VLOOKUP($A55,'Return Data'!$B$7:$R$2292,13,0)</f>
        <v>8.3445</v>
      </c>
      <c r="K55" s="61">
        <f t="shared" si="15"/>
        <v>18</v>
      </c>
      <c r="L55" s="60">
        <f>VLOOKUP($A55,'Return Data'!$B$7:$R$2292,17,0)</f>
        <v>27.664100000000001</v>
      </c>
      <c r="M55" s="61">
        <f t="shared" si="16"/>
        <v>34</v>
      </c>
      <c r="N55" s="60">
        <f>VLOOKUP($A55,'Return Data'!$B$7:$R$2292,14,0)</f>
        <v>17.9313</v>
      </c>
      <c r="O55" s="61">
        <f t="shared" si="10"/>
        <v>28</v>
      </c>
      <c r="P55" s="60">
        <f>VLOOKUP($A55,'Return Data'!$B$7:$R$2292,15,0)</f>
        <v>10.7753</v>
      </c>
      <c r="Q55" s="61">
        <f>RANK(P55,P$8:P$63,0)</f>
        <v>25</v>
      </c>
      <c r="R55" s="60">
        <f>VLOOKUP($A55,'Return Data'!$B$7:$R$2292,16,0)</f>
        <v>11.1173</v>
      </c>
      <c r="S55" s="62">
        <f t="shared" si="17"/>
        <v>51</v>
      </c>
    </row>
    <row r="56" spans="1:19" x14ac:dyDescent="0.3">
      <c r="A56" s="58" t="s">
        <v>215</v>
      </c>
      <c r="B56" s="59">
        <f>VLOOKUP($A56,'Return Data'!$B$7:$R$2292,3,0)</f>
        <v>44764</v>
      </c>
      <c r="C56" s="60">
        <f>VLOOKUP($A56,'Return Data'!$B$7:$R$2292,4,0)</f>
        <v>23.631499999999999</v>
      </c>
      <c r="D56" s="60">
        <f>VLOOKUP($A56,'Return Data'!$B$7:$R$2292,10,0)</f>
        <v>-0.34660000000000002</v>
      </c>
      <c r="E56" s="61">
        <f t="shared" si="12"/>
        <v>6</v>
      </c>
      <c r="F56" s="60">
        <f>VLOOKUP($A56,'Return Data'!$B$7:$R$2292,11,0)</f>
        <v>-2.0253000000000001</v>
      </c>
      <c r="G56" s="61">
        <f t="shared" si="13"/>
        <v>7</v>
      </c>
      <c r="H56" s="60">
        <f>VLOOKUP($A56,'Return Data'!$B$7:$R$2292,12,0)</f>
        <v>-2.9714</v>
      </c>
      <c r="I56" s="61">
        <f t="shared" si="14"/>
        <v>19</v>
      </c>
      <c r="J56" s="60">
        <f>VLOOKUP($A56,'Return Data'!$B$7:$R$2292,13,0)</f>
        <v>8.4282000000000004</v>
      </c>
      <c r="K56" s="61">
        <f t="shared" si="15"/>
        <v>17</v>
      </c>
      <c r="L56" s="60">
        <f>VLOOKUP($A56,'Return Data'!$B$7:$R$2292,17,0)</f>
        <v>27.3703</v>
      </c>
      <c r="M56" s="61">
        <f t="shared" si="16"/>
        <v>37</v>
      </c>
      <c r="N56" s="60">
        <f>VLOOKUP($A56,'Return Data'!$B$7:$R$2292,14,0)</f>
        <v>18.131599999999999</v>
      </c>
      <c r="O56" s="61">
        <f t="shared" si="10"/>
        <v>27</v>
      </c>
      <c r="P56" s="60">
        <f>VLOOKUP($A56,'Return Data'!$B$7:$R$2292,15,0)</f>
        <v>11.523300000000001</v>
      </c>
      <c r="Q56" s="61">
        <f>RANK(P56,P$8:P$63,0)</f>
        <v>20</v>
      </c>
      <c r="R56" s="60">
        <f>VLOOKUP($A56,'Return Data'!$B$7:$R$2292,16,0)</f>
        <v>14.5283</v>
      </c>
      <c r="S56" s="62">
        <f t="shared" si="17"/>
        <v>26</v>
      </c>
    </row>
    <row r="57" spans="1:19" x14ac:dyDescent="0.3">
      <c r="A57" s="58" t="s">
        <v>216</v>
      </c>
      <c r="B57" s="59">
        <f>VLOOKUP($A57,'Return Data'!$B$7:$R$2292,3,0)</f>
        <v>44764</v>
      </c>
      <c r="C57" s="60">
        <f>VLOOKUP($A57,'Return Data'!$B$7:$R$2292,4,0)</f>
        <v>15.749499999999999</v>
      </c>
      <c r="D57" s="60">
        <f>VLOOKUP($A57,'Return Data'!$B$7:$R$2292,10,0)</f>
        <v>-2.3069000000000002</v>
      </c>
      <c r="E57" s="61">
        <f t="shared" si="12"/>
        <v>31</v>
      </c>
      <c r="F57" s="60">
        <f>VLOOKUP($A57,'Return Data'!$B$7:$R$2292,11,0)</f>
        <v>-2.3323</v>
      </c>
      <c r="G57" s="61">
        <f t="shared" si="13"/>
        <v>8</v>
      </c>
      <c r="H57" s="60">
        <f>VLOOKUP($A57,'Return Data'!$B$7:$R$2292,12,0)</f>
        <v>3.9365000000000001</v>
      </c>
      <c r="I57" s="61">
        <f t="shared" si="14"/>
        <v>3</v>
      </c>
      <c r="J57" s="60">
        <f>VLOOKUP($A57,'Return Data'!$B$7:$R$2292,13,0)</f>
        <v>12.1424</v>
      </c>
      <c r="K57" s="61">
        <f t="shared" si="15"/>
        <v>6</v>
      </c>
      <c r="L57" s="60">
        <f>VLOOKUP($A57,'Return Data'!$B$7:$R$2292,17,0)</f>
        <v>53.396900000000002</v>
      </c>
      <c r="M57" s="61">
        <f t="shared" si="16"/>
        <v>4</v>
      </c>
      <c r="N57" s="60">
        <f>VLOOKUP($A57,'Return Data'!$B$7:$R$2292,14,0)</f>
        <v>26.388400000000001</v>
      </c>
      <c r="O57" s="61">
        <f t="shared" si="10"/>
        <v>7</v>
      </c>
      <c r="P57" s="60"/>
      <c r="Q57" s="61"/>
      <c r="R57" s="60">
        <f>VLOOKUP($A57,'Return Data'!$B$7:$R$2292,16,0)</f>
        <v>11.085599999999999</v>
      </c>
      <c r="S57" s="62">
        <f t="shared" si="17"/>
        <v>52</v>
      </c>
    </row>
    <row r="58" spans="1:19" x14ac:dyDescent="0.3">
      <c r="A58" s="58" t="s">
        <v>217</v>
      </c>
      <c r="B58" s="59">
        <f>VLOOKUP($A58,'Return Data'!$B$7:$R$2292,3,0)</f>
        <v>44764</v>
      </c>
      <c r="C58" s="60">
        <f>VLOOKUP($A58,'Return Data'!$B$7:$R$2292,4,0)</f>
        <v>17.9636</v>
      </c>
      <c r="D58" s="60">
        <f>VLOOKUP($A58,'Return Data'!$B$7:$R$2292,10,0)</f>
        <v>-2.556</v>
      </c>
      <c r="E58" s="61">
        <f t="shared" si="12"/>
        <v>37</v>
      </c>
      <c r="F58" s="60">
        <f>VLOOKUP($A58,'Return Data'!$B$7:$R$2292,11,0)</f>
        <v>-3.1137000000000001</v>
      </c>
      <c r="G58" s="61">
        <f t="shared" si="13"/>
        <v>10</v>
      </c>
      <c r="H58" s="60">
        <f>VLOOKUP($A58,'Return Data'!$B$7:$R$2292,12,0)</f>
        <v>3.4799000000000002</v>
      </c>
      <c r="I58" s="61">
        <f t="shared" si="14"/>
        <v>4</v>
      </c>
      <c r="J58" s="60">
        <f>VLOOKUP($A58,'Return Data'!$B$7:$R$2292,13,0)</f>
        <v>11.826599999999999</v>
      </c>
      <c r="K58" s="61">
        <f t="shared" si="15"/>
        <v>8</v>
      </c>
      <c r="L58" s="60">
        <f>VLOOKUP($A58,'Return Data'!$B$7:$R$2292,17,0)</f>
        <v>51.501100000000001</v>
      </c>
      <c r="M58" s="61">
        <f t="shared" si="16"/>
        <v>7</v>
      </c>
      <c r="N58" s="60">
        <f>VLOOKUP($A58,'Return Data'!$B$7:$R$2292,14,0)</f>
        <v>26.2028</v>
      </c>
      <c r="O58" s="61">
        <f t="shared" si="10"/>
        <v>9</v>
      </c>
      <c r="P58" s="60"/>
      <c r="Q58" s="61"/>
      <c r="R58" s="60">
        <f>VLOOKUP($A58,'Return Data'!$B$7:$R$2292,16,0)</f>
        <v>15.4968</v>
      </c>
      <c r="S58" s="62">
        <f t="shared" si="17"/>
        <v>17</v>
      </c>
    </row>
    <row r="59" spans="1:19" x14ac:dyDescent="0.3">
      <c r="A59" s="58" t="s">
        <v>1910</v>
      </c>
      <c r="B59" s="59">
        <f>VLOOKUP($A59,'Return Data'!$B$7:$R$2292,3,0)</f>
        <v>44764</v>
      </c>
      <c r="C59" s="60">
        <f>VLOOKUP($A59,'Return Data'!$B$7:$R$2292,4,0)</f>
        <v>336.03050000000002</v>
      </c>
      <c r="D59" s="60">
        <f>VLOOKUP($A59,'Return Data'!$B$7:$R$2292,10,0)</f>
        <v>-1.3137000000000001</v>
      </c>
      <c r="E59" s="61">
        <f t="shared" si="12"/>
        <v>16</v>
      </c>
      <c r="F59" s="60">
        <f>VLOOKUP($A59,'Return Data'!$B$7:$R$2292,11,0)</f>
        <v>-3.5571000000000002</v>
      </c>
      <c r="G59" s="61">
        <f t="shared" si="13"/>
        <v>12</v>
      </c>
      <c r="H59" s="60">
        <f>VLOOKUP($A59,'Return Data'!$B$7:$R$2292,12,0)</f>
        <v>-4.4717000000000002</v>
      </c>
      <c r="I59" s="61">
        <f t="shared" si="14"/>
        <v>26</v>
      </c>
      <c r="J59" s="60">
        <f>VLOOKUP($A59,'Return Data'!$B$7:$R$2292,13,0)</f>
        <v>9.4383999999999997</v>
      </c>
      <c r="K59" s="61">
        <f t="shared" si="15"/>
        <v>11</v>
      </c>
      <c r="L59" s="60">
        <f>VLOOKUP($A59,'Return Data'!$B$7:$R$2292,17,0)</f>
        <v>28.811699999999998</v>
      </c>
      <c r="M59" s="61">
        <f t="shared" si="16"/>
        <v>28</v>
      </c>
      <c r="N59" s="60">
        <f>VLOOKUP($A59,'Return Data'!$B$7:$R$2292,14,0)</f>
        <v>17.5869</v>
      </c>
      <c r="O59" s="61">
        <f t="shared" si="10"/>
        <v>29</v>
      </c>
      <c r="P59" s="60">
        <f>VLOOKUP($A59,'Return Data'!$B$7:$R$2292,15,0)</f>
        <v>10.8917</v>
      </c>
      <c r="Q59" s="61">
        <f>RANK(P59,P$8:P$63,0)</f>
        <v>23</v>
      </c>
      <c r="R59" s="60">
        <f>VLOOKUP($A59,'Return Data'!$B$7:$R$2292,16,0)</f>
        <v>15.3675</v>
      </c>
      <c r="S59" s="62">
        <f t="shared" si="17"/>
        <v>18</v>
      </c>
    </row>
    <row r="60" spans="1:19" x14ac:dyDescent="0.3">
      <c r="A60" s="58" t="s">
        <v>218</v>
      </c>
      <c r="B60" s="59">
        <f>VLOOKUP($A60,'Return Data'!$B$7:$R$2292,3,0)</f>
        <v>44764</v>
      </c>
      <c r="C60" s="60">
        <f>VLOOKUP($A60,'Return Data'!$B$7:$R$2292,4,0)</f>
        <v>30.102699999999999</v>
      </c>
      <c r="D60" s="60">
        <f>VLOOKUP($A60,'Return Data'!$B$7:$R$2292,10,0)</f>
        <v>-1.536</v>
      </c>
      <c r="E60" s="61">
        <f t="shared" si="12"/>
        <v>19</v>
      </c>
      <c r="F60" s="60">
        <f>VLOOKUP($A60,'Return Data'!$B$7:$R$2292,11,0)</f>
        <v>-3.8578000000000001</v>
      </c>
      <c r="G60" s="61">
        <f t="shared" si="13"/>
        <v>17</v>
      </c>
      <c r="H60" s="60">
        <f>VLOOKUP($A60,'Return Data'!$B$7:$R$2292,12,0)</f>
        <v>-3.9676</v>
      </c>
      <c r="I60" s="61">
        <f t="shared" si="14"/>
        <v>21</v>
      </c>
      <c r="J60" s="60">
        <f>VLOOKUP($A60,'Return Data'!$B$7:$R$2292,13,0)</f>
        <v>9.3676999999999992</v>
      </c>
      <c r="K60" s="61">
        <f t="shared" si="15"/>
        <v>12</v>
      </c>
      <c r="L60" s="60">
        <f>VLOOKUP($A60,'Return Data'!$B$7:$R$2292,17,0)</f>
        <v>27.075299999999999</v>
      </c>
      <c r="M60" s="61">
        <f t="shared" si="16"/>
        <v>39</v>
      </c>
      <c r="N60" s="60">
        <f>VLOOKUP($A60,'Return Data'!$B$7:$R$2292,14,0)</f>
        <v>16.534500000000001</v>
      </c>
      <c r="O60" s="61">
        <f t="shared" si="10"/>
        <v>35</v>
      </c>
      <c r="P60" s="60">
        <f>VLOOKUP($A60,'Return Data'!$B$7:$R$2292,15,0)</f>
        <v>12.0434</v>
      </c>
      <c r="Q60" s="61">
        <f>RANK(P60,P$8:P$63,0)</f>
        <v>17</v>
      </c>
      <c r="R60" s="60">
        <f>VLOOKUP($A60,'Return Data'!$B$7:$R$2292,16,0)</f>
        <v>15.2212</v>
      </c>
      <c r="S60" s="62">
        <f t="shared" si="17"/>
        <v>21</v>
      </c>
    </row>
    <row r="61" spans="1:19" x14ac:dyDescent="0.3">
      <c r="A61" s="58" t="s">
        <v>219</v>
      </c>
      <c r="B61" s="59">
        <f>VLOOKUP($A61,'Return Data'!$B$7:$R$2292,3,0)</f>
        <v>44764</v>
      </c>
      <c r="C61" s="60">
        <f>VLOOKUP($A61,'Return Data'!$B$7:$R$2292,4,0)</f>
        <v>115.84</v>
      </c>
      <c r="D61" s="60">
        <f>VLOOKUP($A61,'Return Data'!$B$7:$R$2292,10,0)</f>
        <v>-3.9866999999999999</v>
      </c>
      <c r="E61" s="61">
        <f t="shared" si="12"/>
        <v>44</v>
      </c>
      <c r="F61" s="60">
        <f>VLOOKUP($A61,'Return Data'!$B$7:$R$2292,11,0)</f>
        <v>-4.2485999999999997</v>
      </c>
      <c r="G61" s="61">
        <f t="shared" si="13"/>
        <v>21</v>
      </c>
      <c r="H61" s="60">
        <f>VLOOKUP($A61,'Return Data'!$B$7:$R$2292,12,0)</f>
        <v>-6.6334</v>
      </c>
      <c r="I61" s="61">
        <f t="shared" si="14"/>
        <v>42</v>
      </c>
      <c r="J61" s="60">
        <f>VLOOKUP($A61,'Return Data'!$B$7:$R$2292,13,0)</f>
        <v>2.6404000000000001</v>
      </c>
      <c r="K61" s="61">
        <f t="shared" si="15"/>
        <v>45</v>
      </c>
      <c r="L61" s="60">
        <f>VLOOKUP($A61,'Return Data'!$B$7:$R$2292,17,0)</f>
        <v>20.378</v>
      </c>
      <c r="M61" s="61">
        <f t="shared" si="16"/>
        <v>52</v>
      </c>
      <c r="N61" s="60">
        <f>VLOOKUP($A61,'Return Data'!$B$7:$R$2292,14,0)</f>
        <v>13.4519</v>
      </c>
      <c r="O61" s="61">
        <f t="shared" si="10"/>
        <v>50</v>
      </c>
      <c r="P61" s="60">
        <f>VLOOKUP($A61,'Return Data'!$B$7:$R$2292,15,0)</f>
        <v>10.1134</v>
      </c>
      <c r="Q61" s="61">
        <f>RANK(P61,P$8:P$63,0)</f>
        <v>30</v>
      </c>
      <c r="R61" s="60">
        <f>VLOOKUP($A61,'Return Data'!$B$7:$R$2292,16,0)</f>
        <v>12.1563</v>
      </c>
      <c r="S61" s="62">
        <f t="shared" si="17"/>
        <v>47</v>
      </c>
    </row>
    <row r="62" spans="1:19" x14ac:dyDescent="0.3">
      <c r="A62" s="58" t="s">
        <v>220</v>
      </c>
      <c r="B62" s="59">
        <f>VLOOKUP($A62,'Return Data'!$B$7:$R$2292,3,0)</f>
        <v>44764</v>
      </c>
      <c r="C62" s="60">
        <f>VLOOKUP($A62,'Return Data'!$B$7:$R$2292,4,0)</f>
        <v>42.31</v>
      </c>
      <c r="D62" s="60">
        <f>VLOOKUP($A62,'Return Data'!$B$7:$R$2292,10,0)</f>
        <v>-1.9694</v>
      </c>
      <c r="E62" s="61">
        <f t="shared" si="12"/>
        <v>23</v>
      </c>
      <c r="F62" s="60">
        <f>VLOOKUP($A62,'Return Data'!$B$7:$R$2292,11,0)</f>
        <v>-5.2831999999999999</v>
      </c>
      <c r="G62" s="61">
        <f t="shared" si="13"/>
        <v>33</v>
      </c>
      <c r="H62" s="60">
        <f>VLOOKUP($A62,'Return Data'!$B$7:$R$2292,12,0)</f>
        <v>-6.0820999999999996</v>
      </c>
      <c r="I62" s="61">
        <f t="shared" si="14"/>
        <v>37</v>
      </c>
      <c r="J62" s="60">
        <f>VLOOKUP($A62,'Return Data'!$B$7:$R$2292,13,0)</f>
        <v>6.1199000000000003</v>
      </c>
      <c r="K62" s="61">
        <f t="shared" si="15"/>
        <v>32</v>
      </c>
      <c r="L62" s="60">
        <f>VLOOKUP($A62,'Return Data'!$B$7:$R$2292,17,0)</f>
        <v>28.233499999999999</v>
      </c>
      <c r="M62" s="61">
        <f t="shared" si="16"/>
        <v>31</v>
      </c>
      <c r="N62" s="60">
        <f>VLOOKUP($A62,'Return Data'!$B$7:$R$2292,14,0)</f>
        <v>19.971800000000002</v>
      </c>
      <c r="O62" s="61">
        <f t="shared" si="10"/>
        <v>19</v>
      </c>
      <c r="P62" s="60">
        <f>VLOOKUP($A62,'Return Data'!$B$7:$R$2292,15,0)</f>
        <v>12.5517</v>
      </c>
      <c r="Q62" s="61">
        <f>RANK(P62,P$8:P$63,0)</f>
        <v>14</v>
      </c>
      <c r="R62" s="60">
        <f>VLOOKUP($A62,'Return Data'!$B$7:$R$2292,16,0)</f>
        <v>13.022</v>
      </c>
      <c r="S62" s="62">
        <f t="shared" si="17"/>
        <v>41</v>
      </c>
    </row>
    <row r="63" spans="1:19" x14ac:dyDescent="0.3">
      <c r="A63" s="58" t="s">
        <v>226</v>
      </c>
      <c r="B63" s="59">
        <f>VLOOKUP($A63,'Return Data'!$B$7:$R$2292,3,0)</f>
        <v>44764</v>
      </c>
      <c r="C63" s="60">
        <f>VLOOKUP($A63,'Return Data'!$B$7:$R$2292,4,0)</f>
        <v>147.98920000000001</v>
      </c>
      <c r="D63" s="60">
        <f>VLOOKUP($A63,'Return Data'!$B$7:$R$2292,10,0)</f>
        <v>-1.9750000000000001</v>
      </c>
      <c r="E63" s="61">
        <f t="shared" si="12"/>
        <v>24</v>
      </c>
      <c r="F63" s="60">
        <f>VLOOKUP($A63,'Return Data'!$B$7:$R$2292,11,0)</f>
        <v>-7.8954000000000004</v>
      </c>
      <c r="G63" s="61">
        <f t="shared" si="13"/>
        <v>48</v>
      </c>
      <c r="H63" s="60">
        <f>VLOOKUP($A63,'Return Data'!$B$7:$R$2292,12,0)</f>
        <v>-7.2205000000000004</v>
      </c>
      <c r="I63" s="61">
        <f t="shared" si="14"/>
        <v>45</v>
      </c>
      <c r="J63" s="60">
        <f>VLOOKUP($A63,'Return Data'!$B$7:$R$2292,13,0)</f>
        <v>3.0815000000000001</v>
      </c>
      <c r="K63" s="61">
        <f t="shared" si="15"/>
        <v>43</v>
      </c>
      <c r="L63" s="60">
        <f>VLOOKUP($A63,'Return Data'!$B$7:$R$2292,17,0)</f>
        <v>27.084399999999999</v>
      </c>
      <c r="M63" s="61">
        <f t="shared" si="16"/>
        <v>38</v>
      </c>
      <c r="N63" s="60">
        <f>VLOOKUP($A63,'Return Data'!$B$7:$R$2292,14,0)</f>
        <v>18.859200000000001</v>
      </c>
      <c r="O63" s="61">
        <f t="shared" si="10"/>
        <v>24</v>
      </c>
      <c r="P63" s="60">
        <f>VLOOKUP($A63,'Return Data'!$B$7:$R$2292,15,0)</f>
        <v>11.9315</v>
      </c>
      <c r="Q63" s="61">
        <f>RANK(P63,P$8:P$63,0)</f>
        <v>18</v>
      </c>
      <c r="R63" s="60">
        <f>VLOOKUP($A63,'Return Data'!$B$7:$R$2292,16,0)</f>
        <v>13.952</v>
      </c>
      <c r="S63" s="62">
        <f t="shared" si="17"/>
        <v>32</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-2.3393964285714275</v>
      </c>
      <c r="E65" s="69"/>
      <c r="F65" s="70">
        <f>AVERAGE(F8:F63)</f>
        <v>-5.1079321428571438</v>
      </c>
      <c r="G65" s="69"/>
      <c r="H65" s="70">
        <f>AVERAGE(H8:H63)</f>
        <v>-4.3785874999999992</v>
      </c>
      <c r="I65" s="69"/>
      <c r="J65" s="70">
        <f>AVERAGE(J8:J63)</f>
        <v>5.8867982142857143</v>
      </c>
      <c r="K65" s="69"/>
      <c r="L65" s="70">
        <f>AVERAGE(L8:L63)</f>
        <v>31.413666071428565</v>
      </c>
      <c r="M65" s="69"/>
      <c r="N65" s="70">
        <f>AVERAGE(N8:N63)</f>
        <v>19.543994444444451</v>
      </c>
      <c r="O65" s="69"/>
      <c r="P65" s="70">
        <f>AVERAGE(P8:P63)</f>
        <v>11.741117073170733</v>
      </c>
      <c r="Q65" s="69"/>
      <c r="R65" s="70">
        <f>AVERAGE(R8:R63)</f>
        <v>14.698224999999997</v>
      </c>
      <c r="S65" s="71"/>
    </row>
    <row r="66" spans="1:19" x14ac:dyDescent="0.3">
      <c r="A66" s="68" t="s">
        <v>28</v>
      </c>
      <c r="B66" s="69"/>
      <c r="C66" s="69"/>
      <c r="D66" s="70">
        <f>MIN(D8:D63)</f>
        <v>-6.7628000000000004</v>
      </c>
      <c r="E66" s="69"/>
      <c r="F66" s="70">
        <f>MIN(F8:F63)</f>
        <v>-12.2837</v>
      </c>
      <c r="G66" s="69"/>
      <c r="H66" s="70">
        <f>MIN(H8:H63)</f>
        <v>-16.688199999999998</v>
      </c>
      <c r="I66" s="69"/>
      <c r="J66" s="70">
        <f>MIN(J8:J63)</f>
        <v>-6.7656999999999998</v>
      </c>
      <c r="K66" s="69"/>
      <c r="L66" s="70">
        <f>MIN(L8:L63)</f>
        <v>14.292199999999999</v>
      </c>
      <c r="M66" s="69"/>
      <c r="N66" s="70">
        <f>MIN(N8:N63)</f>
        <v>10.4002</v>
      </c>
      <c r="O66" s="69"/>
      <c r="P66" s="70">
        <f>MIN(P8:P63)</f>
        <v>5.3093000000000004</v>
      </c>
      <c r="Q66" s="69"/>
      <c r="R66" s="70">
        <f>MIN(R8:R63)</f>
        <v>7.4257999999999997</v>
      </c>
      <c r="S66" s="71"/>
    </row>
    <row r="67" spans="1:19" ht="15" thickBot="1" x14ac:dyDescent="0.35">
      <c r="A67" s="72" t="s">
        <v>29</v>
      </c>
      <c r="B67" s="73"/>
      <c r="C67" s="73"/>
      <c r="D67" s="74">
        <f>MAX(D8:D63)</f>
        <v>3.5257999999999998</v>
      </c>
      <c r="E67" s="73"/>
      <c r="F67" s="74">
        <f>MAX(F8:F63)</f>
        <v>2.8382000000000001</v>
      </c>
      <c r="G67" s="73"/>
      <c r="H67" s="74">
        <f>MAX(H8:H63)</f>
        <v>5.1071</v>
      </c>
      <c r="I67" s="73"/>
      <c r="J67" s="74">
        <f>MAX(J8:J63)</f>
        <v>15.771599999999999</v>
      </c>
      <c r="K67" s="73"/>
      <c r="L67" s="74">
        <f>MAX(L8:L63)</f>
        <v>54.378399999999999</v>
      </c>
      <c r="M67" s="73"/>
      <c r="N67" s="74">
        <f>MAX(N8:N63)</f>
        <v>36.183999999999997</v>
      </c>
      <c r="O67" s="73"/>
      <c r="P67" s="74">
        <f>MAX(P8:P63)</f>
        <v>22.8748</v>
      </c>
      <c r="Q67" s="73"/>
      <c r="R67" s="74">
        <f>MAX(R8:R63)</f>
        <v>24.191500000000001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44764</v>
      </c>
      <c r="C8" s="60">
        <f>VLOOKUP($A8,'Return Data'!$B$7:$R$2292,4,0)</f>
        <v>48.12</v>
      </c>
      <c r="D8" s="60">
        <f>VLOOKUP($A8,'Return Data'!$B$7:$R$2292,10,0)</f>
        <v>-1.7959000000000001</v>
      </c>
      <c r="E8" s="61">
        <f t="shared" ref="E8:E39" si="0">RANK(D8,D$8:D$65,0)</f>
        <v>20</v>
      </c>
      <c r="F8" s="60">
        <f>VLOOKUP($A8,'Return Data'!$B$7:$R$2292,11,0)</f>
        <v>-6.4541000000000004</v>
      </c>
      <c r="G8" s="61">
        <f t="shared" ref="G8:G39" si="1">RANK(F8,F$8:F$65,0)</f>
        <v>42</v>
      </c>
      <c r="H8" s="60">
        <f>VLOOKUP($A8,'Return Data'!$B$7:$R$2292,12,0)</f>
        <v>-8.0977999999999994</v>
      </c>
      <c r="I8" s="61">
        <f t="shared" ref="I8:I39" si="2">RANK(H8,H$8:H$65,0)</f>
        <v>49</v>
      </c>
      <c r="J8" s="60">
        <f>VLOOKUP($A8,'Return Data'!$B$7:$R$2292,13,0)</f>
        <v>-3.2568999999999999</v>
      </c>
      <c r="K8" s="61">
        <f t="shared" ref="K8:K39" si="3">RANK(J8,J$8:J$65,0)</f>
        <v>54</v>
      </c>
      <c r="L8" s="60">
        <f>VLOOKUP($A8,'Return Data'!$B$7:$R$2292,17,0)</f>
        <v>13.6274</v>
      </c>
      <c r="M8" s="61">
        <f t="shared" ref="M8:M39" si="4">RANK(L8,L$8:L$65,0)</f>
        <v>57</v>
      </c>
      <c r="N8" s="60">
        <f>VLOOKUP($A8,'Return Data'!$B$7:$R$2292,14,0)</f>
        <v>9.7215000000000007</v>
      </c>
      <c r="O8" s="61">
        <f t="shared" ref="O8:O26" si="5">RANK(N8,N$8:N$65,0)</f>
        <v>55</v>
      </c>
      <c r="P8" s="60">
        <f>VLOOKUP($A8,'Return Data'!$B$7:$R$2292,15,0)</f>
        <v>6.343</v>
      </c>
      <c r="Q8" s="61">
        <f>RANK(P8,P$8:P$65,0)</f>
        <v>41</v>
      </c>
      <c r="R8" s="60">
        <f>VLOOKUP($A8,'Return Data'!$B$7:$R$2292,16,0)</f>
        <v>10.4473</v>
      </c>
      <c r="S8" s="62">
        <f t="shared" ref="S8:S39" si="6">RANK(R8,R$8:R$65,0)</f>
        <v>47</v>
      </c>
    </row>
    <row r="9" spans="1:20" x14ac:dyDescent="0.3">
      <c r="A9" s="58" t="s">
        <v>267</v>
      </c>
      <c r="B9" s="59">
        <f>VLOOKUP($A9,'Return Data'!$B$7:$R$2292,3,0)</f>
        <v>44764</v>
      </c>
      <c r="C9" s="60">
        <f>VLOOKUP($A9,'Return Data'!$B$7:$R$2292,4,0)</f>
        <v>39.6</v>
      </c>
      <c r="D9" s="60">
        <f>VLOOKUP($A9,'Return Data'!$B$7:$R$2292,10,0)</f>
        <v>-1.4435</v>
      </c>
      <c r="E9" s="61">
        <f t="shared" si="0"/>
        <v>16</v>
      </c>
      <c r="F9" s="60">
        <f>VLOOKUP($A9,'Return Data'!$B$7:$R$2292,11,0)</f>
        <v>-6.3164999999999996</v>
      </c>
      <c r="G9" s="61">
        <f t="shared" si="1"/>
        <v>40</v>
      </c>
      <c r="H9" s="60">
        <f>VLOOKUP($A9,'Return Data'!$B$7:$R$2292,12,0)</f>
        <v>-7.907</v>
      </c>
      <c r="I9" s="61">
        <f t="shared" si="2"/>
        <v>47</v>
      </c>
      <c r="J9" s="60">
        <f>VLOOKUP($A9,'Return Data'!$B$7:$R$2292,13,0)</f>
        <v>-2.7505000000000002</v>
      </c>
      <c r="K9" s="61">
        <f t="shared" si="3"/>
        <v>53</v>
      </c>
      <c r="L9" s="60">
        <f>VLOOKUP($A9,'Return Data'!$B$7:$R$2292,17,0)</f>
        <v>14.132899999999999</v>
      </c>
      <c r="M9" s="61">
        <f t="shared" si="4"/>
        <v>56</v>
      </c>
      <c r="N9" s="60">
        <f>VLOOKUP($A9,'Return Data'!$B$7:$R$2292,14,0)</f>
        <v>10.427300000000001</v>
      </c>
      <c r="O9" s="61">
        <f t="shared" si="5"/>
        <v>54</v>
      </c>
      <c r="P9" s="60">
        <f>VLOOKUP($A9,'Return Data'!$B$7:$R$2292,15,0)</f>
        <v>7.0029000000000003</v>
      </c>
      <c r="Q9" s="61">
        <f>RANK(P9,P$8:P$65,0)</f>
        <v>40</v>
      </c>
      <c r="R9" s="60">
        <f>VLOOKUP($A9,'Return Data'!$B$7:$R$2292,16,0)</f>
        <v>10.1394</v>
      </c>
      <c r="S9" s="62">
        <f t="shared" si="6"/>
        <v>51</v>
      </c>
    </row>
    <row r="10" spans="1:20" x14ac:dyDescent="0.3">
      <c r="A10" s="58" t="s">
        <v>268</v>
      </c>
      <c r="B10" s="59">
        <f>VLOOKUP($A10,'Return Data'!$B$7:$R$2292,3,0)</f>
        <v>44764</v>
      </c>
      <c r="C10" s="60">
        <f>VLOOKUP($A10,'Return Data'!$B$7:$R$2292,4,0)</f>
        <v>63.367899999999999</v>
      </c>
      <c r="D10" s="60">
        <f>VLOOKUP($A10,'Return Data'!$B$7:$R$2292,10,0)</f>
        <v>-6.952</v>
      </c>
      <c r="E10" s="61">
        <f t="shared" si="0"/>
        <v>58</v>
      </c>
      <c r="F10" s="60">
        <f>VLOOKUP($A10,'Return Data'!$B$7:$R$2292,11,0)</f>
        <v>-12.654299999999999</v>
      </c>
      <c r="G10" s="61">
        <f t="shared" si="1"/>
        <v>58</v>
      </c>
      <c r="H10" s="60">
        <f>VLOOKUP($A10,'Return Data'!$B$7:$R$2292,12,0)</f>
        <v>-17.213899999999999</v>
      </c>
      <c r="I10" s="61">
        <f t="shared" si="2"/>
        <v>58</v>
      </c>
      <c r="J10" s="60">
        <f>VLOOKUP($A10,'Return Data'!$B$7:$R$2292,13,0)</f>
        <v>-6.98</v>
      </c>
      <c r="K10" s="61">
        <f t="shared" si="3"/>
        <v>57</v>
      </c>
      <c r="L10" s="60">
        <f>VLOOKUP($A10,'Return Data'!$B$7:$R$2292,17,0)</f>
        <v>19.055900000000001</v>
      </c>
      <c r="M10" s="61">
        <f t="shared" si="4"/>
        <v>52</v>
      </c>
      <c r="N10" s="60">
        <f>VLOOKUP($A10,'Return Data'!$B$7:$R$2292,14,0)</f>
        <v>12.9024</v>
      </c>
      <c r="O10" s="61">
        <f t="shared" si="5"/>
        <v>47</v>
      </c>
      <c r="P10" s="60">
        <f>VLOOKUP($A10,'Return Data'!$B$7:$R$2292,15,0)</f>
        <v>10.835900000000001</v>
      </c>
      <c r="Q10" s="61">
        <f>RANK(P10,P$8:P$65,0)</f>
        <v>18</v>
      </c>
      <c r="R10" s="60">
        <f>VLOOKUP($A10,'Return Data'!$B$7:$R$2292,16,0)</f>
        <v>15.8225</v>
      </c>
      <c r="S10" s="62">
        <f t="shared" si="6"/>
        <v>15</v>
      </c>
    </row>
    <row r="11" spans="1:20" x14ac:dyDescent="0.3">
      <c r="A11" s="58" t="s">
        <v>1999</v>
      </c>
      <c r="B11" s="59">
        <f>VLOOKUP($A11,'Return Data'!$B$7:$R$2292,3,0)</f>
        <v>44764</v>
      </c>
      <c r="C11" s="60">
        <f>VLOOKUP($A11,'Return Data'!$B$7:$R$2292,4,0)</f>
        <v>55.67</v>
      </c>
      <c r="D11" s="60">
        <f>VLOOKUP($A11,'Return Data'!$B$7:$R$2292,10,0)</f>
        <v>-2.8515000000000001</v>
      </c>
      <c r="E11" s="61">
        <f t="shared" si="0"/>
        <v>39</v>
      </c>
      <c r="F11" s="60">
        <f>VLOOKUP($A11,'Return Data'!$B$7:$R$2292,11,0)</f>
        <v>-8.3742000000000001</v>
      </c>
      <c r="G11" s="61">
        <f t="shared" si="1"/>
        <v>50</v>
      </c>
      <c r="H11" s="60">
        <f>VLOOKUP($A11,'Return Data'!$B$7:$R$2292,12,0)</f>
        <v>-9.8826000000000001</v>
      </c>
      <c r="I11" s="61">
        <f t="shared" si="2"/>
        <v>55</v>
      </c>
      <c r="J11" s="60">
        <f>VLOOKUP($A11,'Return Data'!$B$7:$R$2292,13,0)</f>
        <v>-0.25259999999999999</v>
      </c>
      <c r="K11" s="61">
        <f t="shared" si="3"/>
        <v>48</v>
      </c>
      <c r="L11" s="60">
        <f>VLOOKUP($A11,'Return Data'!$B$7:$R$2292,17,0)</f>
        <v>18.8643</v>
      </c>
      <c r="M11" s="61">
        <f t="shared" si="4"/>
        <v>53</v>
      </c>
      <c r="N11" s="60">
        <f>VLOOKUP($A11,'Return Data'!$B$7:$R$2292,14,0)</f>
        <v>13.7897</v>
      </c>
      <c r="O11" s="61">
        <f t="shared" si="5"/>
        <v>42</v>
      </c>
      <c r="P11" s="60">
        <f>VLOOKUP($A11,'Return Data'!$B$7:$R$2292,15,0)</f>
        <v>9.0063999999999993</v>
      </c>
      <c r="Q11" s="61">
        <f>RANK(P11,P$8:P$65,0)</f>
        <v>30</v>
      </c>
      <c r="R11" s="60">
        <f>VLOOKUP($A11,'Return Data'!$B$7:$R$2292,16,0)</f>
        <v>10.9285</v>
      </c>
      <c r="S11" s="62">
        <f t="shared" si="6"/>
        <v>43</v>
      </c>
    </row>
    <row r="12" spans="1:20" x14ac:dyDescent="0.3">
      <c r="A12" s="58" t="s">
        <v>2024</v>
      </c>
      <c r="B12" s="59">
        <f>VLOOKUP($A12,'Return Data'!$B$7:$R$2292,3,0)</f>
        <v>44764</v>
      </c>
      <c r="C12" s="60">
        <f>VLOOKUP($A12,'Return Data'!$B$7:$R$2292,4,0)</f>
        <v>15.76</v>
      </c>
      <c r="D12" s="60">
        <f>VLOOKUP($A12,'Return Data'!$B$7:$R$2292,10,0)</f>
        <v>-4.7733999999999996</v>
      </c>
      <c r="E12" s="61">
        <f t="shared" si="0"/>
        <v>50</v>
      </c>
      <c r="F12" s="60">
        <f>VLOOKUP($A12,'Return Data'!$B$7:$R$2292,11,0)</f>
        <v>-11.4109</v>
      </c>
      <c r="G12" s="61">
        <f t="shared" si="1"/>
        <v>56</v>
      </c>
      <c r="H12" s="60">
        <f>VLOOKUP($A12,'Return Data'!$B$7:$R$2292,12,0)</f>
        <v>-9.3732000000000006</v>
      </c>
      <c r="I12" s="61">
        <f t="shared" si="2"/>
        <v>51</v>
      </c>
      <c r="J12" s="60">
        <f>VLOOKUP($A12,'Return Data'!$B$7:$R$2292,13,0)</f>
        <v>-1.8680000000000001</v>
      </c>
      <c r="K12" s="61">
        <f t="shared" si="3"/>
        <v>51</v>
      </c>
      <c r="L12" s="60">
        <f>VLOOKUP($A12,'Return Data'!$B$7:$R$2292,17,0)</f>
        <v>31.240400000000001</v>
      </c>
      <c r="M12" s="61">
        <f t="shared" si="4"/>
        <v>15</v>
      </c>
      <c r="N12" s="60">
        <f>VLOOKUP($A12,'Return Data'!$B$7:$R$2292,14,0)</f>
        <v>25.5425</v>
      </c>
      <c r="O12" s="61">
        <f t="shared" si="5"/>
        <v>9</v>
      </c>
      <c r="P12" s="60"/>
      <c r="Q12" s="61"/>
      <c r="R12" s="60">
        <f>VLOOKUP($A12,'Return Data'!$B$7:$R$2292,16,0)</f>
        <v>10.834899999999999</v>
      </c>
      <c r="S12" s="62">
        <f t="shared" si="6"/>
        <v>44</v>
      </c>
    </row>
    <row r="13" spans="1:20" x14ac:dyDescent="0.3">
      <c r="A13" s="58" t="s">
        <v>2026</v>
      </c>
      <c r="B13" s="59">
        <f>VLOOKUP($A13,'Return Data'!$B$7:$R$2292,3,0)</f>
        <v>44764</v>
      </c>
      <c r="C13" s="60">
        <f>VLOOKUP($A13,'Return Data'!$B$7:$R$2292,4,0)</f>
        <v>18.79</v>
      </c>
      <c r="D13" s="60">
        <f>VLOOKUP($A13,'Return Data'!$B$7:$R$2292,10,0)</f>
        <v>-4.9089</v>
      </c>
      <c r="E13" s="61">
        <f t="shared" si="0"/>
        <v>52</v>
      </c>
      <c r="F13" s="60">
        <f>VLOOKUP($A13,'Return Data'!$B$7:$R$2292,11,0)</f>
        <v>-11.074299999999999</v>
      </c>
      <c r="G13" s="61">
        <f t="shared" si="1"/>
        <v>55</v>
      </c>
      <c r="H13" s="60">
        <f>VLOOKUP($A13,'Return Data'!$B$7:$R$2292,12,0)</f>
        <v>-9.7935999999999996</v>
      </c>
      <c r="I13" s="61">
        <f t="shared" si="2"/>
        <v>53</v>
      </c>
      <c r="J13" s="60">
        <f>VLOOKUP($A13,'Return Data'!$B$7:$R$2292,13,0)</f>
        <v>-4.3765999999999998</v>
      </c>
      <c r="K13" s="61">
        <f t="shared" si="3"/>
        <v>56</v>
      </c>
      <c r="L13" s="60">
        <f>VLOOKUP($A13,'Return Data'!$B$7:$R$2292,17,0)</f>
        <v>30.876000000000001</v>
      </c>
      <c r="M13" s="61">
        <f t="shared" si="4"/>
        <v>16</v>
      </c>
      <c r="N13" s="60">
        <f>VLOOKUP($A13,'Return Data'!$B$7:$R$2292,14,0)</f>
        <v>23.210599999999999</v>
      </c>
      <c r="O13" s="61">
        <f t="shared" si="5"/>
        <v>15</v>
      </c>
      <c r="P13" s="60"/>
      <c r="Q13" s="61"/>
      <c r="R13" s="60">
        <f>VLOOKUP($A13,'Return Data'!$B$7:$R$2292,16,0)</f>
        <v>18.2699</v>
      </c>
      <c r="S13" s="62">
        <f t="shared" si="6"/>
        <v>8</v>
      </c>
    </row>
    <row r="14" spans="1:20" x14ac:dyDescent="0.3">
      <c r="A14" s="58" t="s">
        <v>2028</v>
      </c>
      <c r="B14" s="59">
        <f>VLOOKUP($A14,'Return Data'!$B$7:$R$2292,3,0)</f>
        <v>44764</v>
      </c>
      <c r="C14" s="60">
        <f>VLOOKUP($A14,'Return Data'!$B$7:$R$2292,4,0)</f>
        <v>91.97</v>
      </c>
      <c r="D14" s="60">
        <f>VLOOKUP($A14,'Return Data'!$B$7:$R$2292,10,0)</f>
        <v>-4.8815999999999997</v>
      </c>
      <c r="E14" s="61">
        <f t="shared" si="0"/>
        <v>51</v>
      </c>
      <c r="F14" s="60">
        <f>VLOOKUP($A14,'Return Data'!$B$7:$R$2292,11,0)</f>
        <v>-9.7626000000000008</v>
      </c>
      <c r="G14" s="61">
        <f t="shared" si="1"/>
        <v>54</v>
      </c>
      <c r="H14" s="60">
        <f>VLOOKUP($A14,'Return Data'!$B$7:$R$2292,12,0)</f>
        <v>-9.6917000000000009</v>
      </c>
      <c r="I14" s="61">
        <f t="shared" si="2"/>
        <v>52</v>
      </c>
      <c r="J14" s="60">
        <f>VLOOKUP($A14,'Return Data'!$B$7:$R$2292,13,0)</f>
        <v>-2.1282999999999999</v>
      </c>
      <c r="K14" s="61">
        <f t="shared" si="3"/>
        <v>52</v>
      </c>
      <c r="L14" s="60">
        <f>VLOOKUP($A14,'Return Data'!$B$7:$R$2292,17,0)</f>
        <v>28.914999999999999</v>
      </c>
      <c r="M14" s="61">
        <f t="shared" si="4"/>
        <v>21</v>
      </c>
      <c r="N14" s="60">
        <f>VLOOKUP($A14,'Return Data'!$B$7:$R$2292,14,0)</f>
        <v>23.7684</v>
      </c>
      <c r="O14" s="61">
        <f t="shared" si="5"/>
        <v>13</v>
      </c>
      <c r="P14" s="60">
        <f>VLOOKUP($A14,'Return Data'!$B$7:$R$2292,15,0)</f>
        <v>13.901</v>
      </c>
      <c r="Q14" s="61">
        <f t="shared" ref="Q14:Q21" si="7">RANK(P14,P$8:P$65,0)</f>
        <v>5</v>
      </c>
      <c r="R14" s="60">
        <f>VLOOKUP($A14,'Return Data'!$B$7:$R$2292,16,0)</f>
        <v>17.992699999999999</v>
      </c>
      <c r="S14" s="62">
        <f t="shared" si="6"/>
        <v>9</v>
      </c>
    </row>
    <row r="15" spans="1:20" x14ac:dyDescent="0.3">
      <c r="A15" s="58" t="s">
        <v>274</v>
      </c>
      <c r="B15" s="59">
        <f>VLOOKUP($A15,'Return Data'!$B$7:$R$2292,3,0)</f>
        <v>44764</v>
      </c>
      <c r="C15" s="60">
        <f>VLOOKUP($A15,'Return Data'!$B$7:$R$2292,4,0)</f>
        <v>110.15</v>
      </c>
      <c r="D15" s="60">
        <f>VLOOKUP($A15,'Return Data'!$B$7:$R$2292,10,0)</f>
        <v>-1.1132</v>
      </c>
      <c r="E15" s="61">
        <f t="shared" si="0"/>
        <v>15</v>
      </c>
      <c r="F15" s="60">
        <f>VLOOKUP($A15,'Return Data'!$B$7:$R$2292,11,0)</f>
        <v>-6.7394999999999996</v>
      </c>
      <c r="G15" s="61">
        <f t="shared" si="1"/>
        <v>45</v>
      </c>
      <c r="H15" s="60">
        <f>VLOOKUP($A15,'Return Data'!$B$7:$R$2292,12,0)</f>
        <v>-6.9364999999999997</v>
      </c>
      <c r="I15" s="61">
        <f t="shared" si="2"/>
        <v>39</v>
      </c>
      <c r="J15" s="60">
        <f>VLOOKUP($A15,'Return Data'!$B$7:$R$2292,13,0)</f>
        <v>3.3690000000000002</v>
      </c>
      <c r="K15" s="61">
        <f t="shared" si="3"/>
        <v>38</v>
      </c>
      <c r="L15" s="60">
        <f>VLOOKUP($A15,'Return Data'!$B$7:$R$2292,17,0)</f>
        <v>27.4892</v>
      </c>
      <c r="M15" s="61">
        <f t="shared" si="4"/>
        <v>31</v>
      </c>
      <c r="N15" s="60">
        <f>VLOOKUP($A15,'Return Data'!$B$7:$R$2292,14,0)</f>
        <v>20.164999999999999</v>
      </c>
      <c r="O15" s="61">
        <f t="shared" si="5"/>
        <v>17</v>
      </c>
      <c r="P15" s="60">
        <f>VLOOKUP($A15,'Return Data'!$B$7:$R$2292,15,0)</f>
        <v>14.6061</v>
      </c>
      <c r="Q15" s="61">
        <f t="shared" si="7"/>
        <v>3</v>
      </c>
      <c r="R15" s="60">
        <f>VLOOKUP($A15,'Return Data'!$B$7:$R$2292,16,0)</f>
        <v>19.126100000000001</v>
      </c>
      <c r="S15" s="62">
        <f t="shared" si="6"/>
        <v>7</v>
      </c>
    </row>
    <row r="16" spans="1:20" x14ac:dyDescent="0.3">
      <c r="A16" s="58" t="s">
        <v>275</v>
      </c>
      <c r="B16" s="59">
        <f>VLOOKUP($A16,'Return Data'!$B$7:$R$2292,3,0)</f>
        <v>44764</v>
      </c>
      <c r="C16" s="60">
        <f>VLOOKUP($A16,'Return Data'!$B$7:$R$2292,4,0)</f>
        <v>78.149000000000001</v>
      </c>
      <c r="D16" s="60">
        <f>VLOOKUP($A16,'Return Data'!$B$7:$R$2292,10,0)</f>
        <v>-2.3978999999999999</v>
      </c>
      <c r="E16" s="61">
        <f t="shared" si="0"/>
        <v>28</v>
      </c>
      <c r="F16" s="60">
        <f>VLOOKUP($A16,'Return Data'!$B$7:$R$2292,11,0)</f>
        <v>-4.5088999999999997</v>
      </c>
      <c r="G16" s="61">
        <f t="shared" si="1"/>
        <v>20</v>
      </c>
      <c r="H16" s="60">
        <f>VLOOKUP($A16,'Return Data'!$B$7:$R$2292,12,0)</f>
        <v>-6.0911999999999997</v>
      </c>
      <c r="I16" s="61">
        <f t="shared" si="2"/>
        <v>31</v>
      </c>
      <c r="J16" s="60">
        <f>VLOOKUP($A16,'Return Data'!$B$7:$R$2292,13,0)</f>
        <v>3.0716999999999999</v>
      </c>
      <c r="K16" s="61">
        <f t="shared" si="3"/>
        <v>40</v>
      </c>
      <c r="L16" s="60">
        <f>VLOOKUP($A16,'Return Data'!$B$7:$R$2292,17,0)</f>
        <v>28.203600000000002</v>
      </c>
      <c r="M16" s="61">
        <f t="shared" si="4"/>
        <v>25</v>
      </c>
      <c r="N16" s="60">
        <f>VLOOKUP($A16,'Return Data'!$B$7:$R$2292,14,0)</f>
        <v>18.456800000000001</v>
      </c>
      <c r="O16" s="61">
        <f t="shared" si="5"/>
        <v>20</v>
      </c>
      <c r="P16" s="60">
        <f>VLOOKUP($A16,'Return Data'!$B$7:$R$2292,15,0)</f>
        <v>12.3477</v>
      </c>
      <c r="Q16" s="61">
        <f t="shared" si="7"/>
        <v>10</v>
      </c>
      <c r="R16" s="60">
        <f>VLOOKUP($A16,'Return Data'!$B$7:$R$2292,16,0)</f>
        <v>14.167299999999999</v>
      </c>
      <c r="S16" s="62">
        <f t="shared" si="6"/>
        <v>23</v>
      </c>
    </row>
    <row r="17" spans="1:19" x14ac:dyDescent="0.3">
      <c r="A17" s="58" t="s">
        <v>276</v>
      </c>
      <c r="B17" s="59">
        <f>VLOOKUP($A17,'Return Data'!$B$7:$R$2292,3,0)</f>
        <v>44764</v>
      </c>
      <c r="C17" s="60">
        <f>VLOOKUP($A17,'Return Data'!$B$7:$R$2292,4,0)</f>
        <v>67.45</v>
      </c>
      <c r="D17" s="60">
        <f>VLOOKUP($A17,'Return Data'!$B$7:$R$2292,10,0)</f>
        <v>-2.4443000000000001</v>
      </c>
      <c r="E17" s="61">
        <f t="shared" si="0"/>
        <v>30</v>
      </c>
      <c r="F17" s="60">
        <f>VLOOKUP($A17,'Return Data'!$B$7:$R$2292,11,0)</f>
        <v>-6.5400999999999998</v>
      </c>
      <c r="G17" s="61">
        <f t="shared" si="1"/>
        <v>43</v>
      </c>
      <c r="H17" s="60">
        <f>VLOOKUP($A17,'Return Data'!$B$7:$R$2292,12,0)</f>
        <v>-6.1368999999999998</v>
      </c>
      <c r="I17" s="61">
        <f t="shared" si="2"/>
        <v>32</v>
      </c>
      <c r="J17" s="60">
        <f>VLOOKUP($A17,'Return Data'!$B$7:$R$2292,13,0)</f>
        <v>2.9927999999999999</v>
      </c>
      <c r="K17" s="61">
        <f t="shared" si="3"/>
        <v>41</v>
      </c>
      <c r="L17" s="60">
        <f>VLOOKUP($A17,'Return Data'!$B$7:$R$2292,17,0)</f>
        <v>24.123200000000001</v>
      </c>
      <c r="M17" s="61">
        <f t="shared" si="4"/>
        <v>42</v>
      </c>
      <c r="N17" s="60">
        <f>VLOOKUP($A17,'Return Data'!$B$7:$R$2292,14,0)</f>
        <v>14.590400000000001</v>
      </c>
      <c r="O17" s="61">
        <f t="shared" si="5"/>
        <v>39</v>
      </c>
      <c r="P17" s="60">
        <f>VLOOKUP($A17,'Return Data'!$B$7:$R$2292,15,0)</f>
        <v>9.0434000000000001</v>
      </c>
      <c r="Q17" s="61">
        <f t="shared" si="7"/>
        <v>28</v>
      </c>
      <c r="R17" s="60">
        <f>VLOOKUP($A17,'Return Data'!$B$7:$R$2292,16,0)</f>
        <v>15.107100000000001</v>
      </c>
      <c r="S17" s="62">
        <f t="shared" si="6"/>
        <v>20</v>
      </c>
    </row>
    <row r="18" spans="1:19" x14ac:dyDescent="0.3">
      <c r="A18" s="58" t="s">
        <v>278</v>
      </c>
      <c r="B18" s="59">
        <f>VLOOKUP($A18,'Return Data'!$B$7:$R$2292,3,0)</f>
        <v>44764</v>
      </c>
      <c r="C18" s="60">
        <f>VLOOKUP($A18,'Return Data'!$B$7:$R$2292,4,0)</f>
        <v>834.6354</v>
      </c>
      <c r="D18" s="60">
        <f>VLOOKUP($A18,'Return Data'!$B$7:$R$2292,10,0)</f>
        <v>-1.6718999999999999</v>
      </c>
      <c r="E18" s="61">
        <f t="shared" si="0"/>
        <v>18</v>
      </c>
      <c r="F18" s="60">
        <f>VLOOKUP($A18,'Return Data'!$B$7:$R$2292,11,0)</f>
        <v>-5.0628000000000002</v>
      </c>
      <c r="G18" s="61">
        <f t="shared" si="1"/>
        <v>25</v>
      </c>
      <c r="H18" s="60">
        <f>VLOOKUP($A18,'Return Data'!$B$7:$R$2292,12,0)</f>
        <v>-6.7758000000000003</v>
      </c>
      <c r="I18" s="61">
        <f t="shared" si="2"/>
        <v>36</v>
      </c>
      <c r="J18" s="60">
        <f>VLOOKUP($A18,'Return Data'!$B$7:$R$2292,13,0)</f>
        <v>5.9390000000000001</v>
      </c>
      <c r="K18" s="61">
        <f t="shared" si="3"/>
        <v>26</v>
      </c>
      <c r="L18" s="60">
        <f>VLOOKUP($A18,'Return Data'!$B$7:$R$2292,17,0)</f>
        <v>29.803699999999999</v>
      </c>
      <c r="M18" s="61">
        <f t="shared" si="4"/>
        <v>18</v>
      </c>
      <c r="N18" s="60">
        <f>VLOOKUP($A18,'Return Data'!$B$7:$R$2292,14,0)</f>
        <v>14.636200000000001</v>
      </c>
      <c r="O18" s="61">
        <f t="shared" si="5"/>
        <v>38</v>
      </c>
      <c r="P18" s="60">
        <f>VLOOKUP($A18,'Return Data'!$B$7:$R$2292,15,0)</f>
        <v>9.6919000000000004</v>
      </c>
      <c r="Q18" s="61">
        <f t="shared" si="7"/>
        <v>24</v>
      </c>
      <c r="R18" s="60">
        <f>VLOOKUP($A18,'Return Data'!$B$7:$R$2292,16,0)</f>
        <v>20.9129</v>
      </c>
      <c r="S18" s="62">
        <f t="shared" si="6"/>
        <v>5</v>
      </c>
    </row>
    <row r="19" spans="1:19" x14ac:dyDescent="0.3">
      <c r="A19" s="58" t="s">
        <v>280</v>
      </c>
      <c r="B19" s="59">
        <f>VLOOKUP($A19,'Return Data'!$B$7:$R$2292,3,0)</f>
        <v>44764</v>
      </c>
      <c r="C19" s="60">
        <f>VLOOKUP($A19,'Return Data'!$B$7:$R$2292,4,0)</f>
        <v>2420.0080607187801</v>
      </c>
      <c r="D19" s="60">
        <f>VLOOKUP($A19,'Return Data'!$B$7:$R$2292,10,0)</f>
        <v>0.20810000000000001</v>
      </c>
      <c r="E19" s="61">
        <f t="shared" si="0"/>
        <v>3</v>
      </c>
      <c r="F19" s="60">
        <f>VLOOKUP($A19,'Return Data'!$B$7:$R$2292,11,0)</f>
        <v>0.14810000000000001</v>
      </c>
      <c r="G19" s="61">
        <f t="shared" si="1"/>
        <v>2</v>
      </c>
      <c r="H19" s="60">
        <f>VLOOKUP($A19,'Return Data'!$B$7:$R$2292,12,0)</f>
        <v>-0.37819999999999998</v>
      </c>
      <c r="I19" s="61">
        <f t="shared" si="2"/>
        <v>10</v>
      </c>
      <c r="J19" s="60">
        <f>VLOOKUP($A19,'Return Data'!$B$7:$R$2292,13,0)</f>
        <v>12.142799999999999</v>
      </c>
      <c r="K19" s="61">
        <f t="shared" si="3"/>
        <v>5</v>
      </c>
      <c r="L19" s="60">
        <f>VLOOKUP($A19,'Return Data'!$B$7:$R$2292,17,0)</f>
        <v>27.7439</v>
      </c>
      <c r="M19" s="61">
        <f t="shared" si="4"/>
        <v>28</v>
      </c>
      <c r="N19" s="60">
        <f>VLOOKUP($A19,'Return Data'!$B$7:$R$2292,14,0)</f>
        <v>13.5162</v>
      </c>
      <c r="O19" s="61">
        <f t="shared" si="5"/>
        <v>43</v>
      </c>
      <c r="P19" s="60">
        <f>VLOOKUP($A19,'Return Data'!$B$7:$R$2292,15,0)</f>
        <v>8.0030999999999999</v>
      </c>
      <c r="Q19" s="61">
        <f t="shared" si="7"/>
        <v>35</v>
      </c>
      <c r="R19" s="60">
        <f>VLOOKUP($A19,'Return Data'!$B$7:$R$2292,16,0)</f>
        <v>23.182700000000001</v>
      </c>
      <c r="S19" s="62">
        <f t="shared" si="6"/>
        <v>2</v>
      </c>
    </row>
    <row r="20" spans="1:19" x14ac:dyDescent="0.3">
      <c r="A20" s="58" t="s">
        <v>281</v>
      </c>
      <c r="B20" s="59">
        <f>VLOOKUP($A20,'Return Data'!$B$7:$R$2292,3,0)</f>
        <v>44764</v>
      </c>
      <c r="C20" s="60">
        <f>VLOOKUP($A20,'Return Data'!$B$7:$R$2292,4,0)</f>
        <v>53.546300000000002</v>
      </c>
      <c r="D20" s="60">
        <f>VLOOKUP($A20,'Return Data'!$B$7:$R$2292,10,0)</f>
        <v>-2.7107000000000001</v>
      </c>
      <c r="E20" s="61">
        <f t="shared" si="0"/>
        <v>36</v>
      </c>
      <c r="F20" s="60">
        <f>VLOOKUP($A20,'Return Data'!$B$7:$R$2292,11,0)</f>
        <v>-7.7145999999999999</v>
      </c>
      <c r="G20" s="61">
        <f t="shared" si="1"/>
        <v>48</v>
      </c>
      <c r="H20" s="60">
        <f>VLOOKUP($A20,'Return Data'!$B$7:$R$2292,12,0)</f>
        <v>-7.7361000000000004</v>
      </c>
      <c r="I20" s="61">
        <f t="shared" si="2"/>
        <v>46</v>
      </c>
      <c r="J20" s="60">
        <f>VLOOKUP($A20,'Return Data'!$B$7:$R$2292,13,0)</f>
        <v>5.4272999999999998</v>
      </c>
      <c r="K20" s="61">
        <f t="shared" si="3"/>
        <v>30</v>
      </c>
      <c r="L20" s="60">
        <f>VLOOKUP($A20,'Return Data'!$B$7:$R$2292,17,0)</f>
        <v>25.066700000000001</v>
      </c>
      <c r="M20" s="61">
        <f t="shared" si="4"/>
        <v>41</v>
      </c>
      <c r="N20" s="60">
        <f>VLOOKUP($A20,'Return Data'!$B$7:$R$2292,14,0)</f>
        <v>14.6417</v>
      </c>
      <c r="O20" s="61">
        <f t="shared" si="5"/>
        <v>37</v>
      </c>
      <c r="P20" s="60">
        <f>VLOOKUP($A20,'Return Data'!$B$7:$R$2292,15,0)</f>
        <v>8.0739000000000001</v>
      </c>
      <c r="Q20" s="61">
        <f t="shared" si="7"/>
        <v>33</v>
      </c>
      <c r="R20" s="60">
        <f>VLOOKUP($A20,'Return Data'!$B$7:$R$2292,16,0)</f>
        <v>11.3918</v>
      </c>
      <c r="S20" s="62">
        <f t="shared" si="6"/>
        <v>39</v>
      </c>
    </row>
    <row r="21" spans="1:19" x14ac:dyDescent="0.3">
      <c r="A21" s="58" t="s">
        <v>282</v>
      </c>
      <c r="B21" s="59">
        <f>VLOOKUP($A21,'Return Data'!$B$7:$R$2292,3,0)</f>
        <v>44764</v>
      </c>
      <c r="C21" s="60">
        <f>VLOOKUP($A21,'Return Data'!$B$7:$R$2292,4,0)</f>
        <v>570.66999999999996</v>
      </c>
      <c r="D21" s="60">
        <f>VLOOKUP($A21,'Return Data'!$B$7:$R$2292,10,0)</f>
        <v>-1.8236000000000001</v>
      </c>
      <c r="E21" s="61">
        <f t="shared" si="0"/>
        <v>21</v>
      </c>
      <c r="F21" s="60">
        <f>VLOOKUP($A21,'Return Data'!$B$7:$R$2292,11,0)</f>
        <v>-4.6181000000000001</v>
      </c>
      <c r="G21" s="61">
        <f t="shared" si="1"/>
        <v>22</v>
      </c>
      <c r="H21" s="60">
        <f>VLOOKUP($A21,'Return Data'!$B$7:$R$2292,12,0)</f>
        <v>-7.0069999999999997</v>
      </c>
      <c r="I21" s="61">
        <f t="shared" si="2"/>
        <v>40</v>
      </c>
      <c r="J21" s="60">
        <f>VLOOKUP($A21,'Return Data'!$B$7:$R$2292,13,0)</f>
        <v>6.7031999999999998</v>
      </c>
      <c r="K21" s="61">
        <f t="shared" si="3"/>
        <v>24</v>
      </c>
      <c r="L21" s="60">
        <f>VLOOKUP($A21,'Return Data'!$B$7:$R$2292,17,0)</f>
        <v>27.1035</v>
      </c>
      <c r="M21" s="61">
        <f t="shared" si="4"/>
        <v>34</v>
      </c>
      <c r="N21" s="60">
        <f>VLOOKUP($A21,'Return Data'!$B$7:$R$2292,14,0)</f>
        <v>15.4986</v>
      </c>
      <c r="O21" s="61">
        <f t="shared" si="5"/>
        <v>33</v>
      </c>
      <c r="P21" s="60">
        <f>VLOOKUP($A21,'Return Data'!$B$7:$R$2292,15,0)</f>
        <v>11.485300000000001</v>
      </c>
      <c r="Q21" s="61">
        <f t="shared" si="7"/>
        <v>15</v>
      </c>
      <c r="R21" s="60">
        <f>VLOOKUP($A21,'Return Data'!$B$7:$R$2292,16,0)</f>
        <v>19.279299999999999</v>
      </c>
      <c r="S21" s="62">
        <f t="shared" si="6"/>
        <v>6</v>
      </c>
    </row>
    <row r="22" spans="1:19" x14ac:dyDescent="0.3">
      <c r="A22" s="58" t="s">
        <v>283</v>
      </c>
      <c r="B22" s="59">
        <f>VLOOKUP($A22,'Return Data'!$B$7:$R$2292,3,0)</f>
        <v>44764</v>
      </c>
      <c r="C22" s="60">
        <f>VLOOKUP($A22,'Return Data'!$B$7:$R$2292,4,0)</f>
        <v>16.5</v>
      </c>
      <c r="D22" s="60">
        <f>VLOOKUP($A22,'Return Data'!$B$7:$R$2292,10,0)</f>
        <v>3.3835000000000002</v>
      </c>
      <c r="E22" s="61">
        <f t="shared" si="0"/>
        <v>1</v>
      </c>
      <c r="F22" s="60">
        <f>VLOOKUP($A22,'Return Data'!$B$7:$R$2292,11,0)</f>
        <v>2.5482</v>
      </c>
      <c r="G22" s="61">
        <f t="shared" si="1"/>
        <v>1</v>
      </c>
      <c r="H22" s="60">
        <f>VLOOKUP($A22,'Return Data'!$B$7:$R$2292,12,0)</f>
        <v>0.85570000000000002</v>
      </c>
      <c r="I22" s="61">
        <f t="shared" si="2"/>
        <v>6</v>
      </c>
      <c r="J22" s="60">
        <f>VLOOKUP($A22,'Return Data'!$B$7:$R$2292,13,0)</f>
        <v>15.304</v>
      </c>
      <c r="K22" s="61">
        <f t="shared" si="3"/>
        <v>1</v>
      </c>
      <c r="L22" s="60">
        <f>VLOOKUP($A22,'Return Data'!$B$7:$R$2292,17,0)</f>
        <v>31.72</v>
      </c>
      <c r="M22" s="61">
        <f t="shared" si="4"/>
        <v>14</v>
      </c>
      <c r="N22" s="60">
        <f>VLOOKUP($A22,'Return Data'!$B$7:$R$2292,14,0)</f>
        <v>16.429300000000001</v>
      </c>
      <c r="O22" s="61">
        <f t="shared" si="5"/>
        <v>31</v>
      </c>
      <c r="P22" s="60"/>
      <c r="Q22" s="61"/>
      <c r="R22" s="60">
        <f>VLOOKUP($A22,'Return Data'!$B$7:$R$2292,16,0)</f>
        <v>12.2478</v>
      </c>
      <c r="S22" s="62">
        <f t="shared" si="6"/>
        <v>36</v>
      </c>
    </row>
    <row r="23" spans="1:19" x14ac:dyDescent="0.3">
      <c r="A23" s="58" t="s">
        <v>284</v>
      </c>
      <c r="B23" s="59">
        <f>VLOOKUP($A23,'Return Data'!$B$7:$R$2292,3,0)</f>
        <v>44764</v>
      </c>
      <c r="C23" s="60">
        <f>VLOOKUP($A23,'Return Data'!$B$7:$R$2292,4,0)</f>
        <v>36.6</v>
      </c>
      <c r="D23" s="60">
        <f>VLOOKUP($A23,'Return Data'!$B$7:$R$2292,10,0)</f>
        <v>-2.7888000000000002</v>
      </c>
      <c r="E23" s="61">
        <f t="shared" si="0"/>
        <v>38</v>
      </c>
      <c r="F23" s="60">
        <f>VLOOKUP($A23,'Return Data'!$B$7:$R$2292,11,0)</f>
        <v>-5.7672999999999996</v>
      </c>
      <c r="G23" s="61">
        <f t="shared" si="1"/>
        <v>37</v>
      </c>
      <c r="H23" s="60">
        <f>VLOOKUP($A23,'Return Data'!$B$7:$R$2292,12,0)</f>
        <v>-6.9176000000000002</v>
      </c>
      <c r="I23" s="61">
        <f t="shared" si="2"/>
        <v>38</v>
      </c>
      <c r="J23" s="60">
        <f>VLOOKUP($A23,'Return Data'!$B$7:$R$2292,13,0)</f>
        <v>4.5117000000000003</v>
      </c>
      <c r="K23" s="61">
        <f t="shared" si="3"/>
        <v>35</v>
      </c>
      <c r="L23" s="60">
        <f>VLOOKUP($A23,'Return Data'!$B$7:$R$2292,17,0)</f>
        <v>21.827100000000002</v>
      </c>
      <c r="M23" s="61">
        <f t="shared" si="4"/>
        <v>47</v>
      </c>
      <c r="N23" s="60">
        <f>VLOOKUP($A23,'Return Data'!$B$7:$R$2292,14,0)</f>
        <v>14.2394</v>
      </c>
      <c r="O23" s="61">
        <f t="shared" si="5"/>
        <v>41</v>
      </c>
      <c r="P23" s="60">
        <f>VLOOKUP($A23,'Return Data'!$B$7:$R$2292,15,0)</f>
        <v>8.1381999999999994</v>
      </c>
      <c r="Q23" s="61">
        <f>RANK(P23,P$8:P$65,0)</f>
        <v>32</v>
      </c>
      <c r="R23" s="60">
        <f>VLOOKUP($A23,'Return Data'!$B$7:$R$2292,16,0)</f>
        <v>15.7544</v>
      </c>
      <c r="S23" s="62">
        <f t="shared" si="6"/>
        <v>16</v>
      </c>
    </row>
    <row r="24" spans="1:19" x14ac:dyDescent="0.3">
      <c r="A24" s="58" t="s">
        <v>285</v>
      </c>
      <c r="B24" s="59">
        <f>VLOOKUP($A24,'Return Data'!$B$7:$R$2292,3,0)</f>
        <v>44764</v>
      </c>
      <c r="C24" s="60">
        <f>VLOOKUP($A24,'Return Data'!$B$7:$R$2292,4,0)</f>
        <v>94.36</v>
      </c>
      <c r="D24" s="60">
        <f>VLOOKUP($A24,'Return Data'!$B$7:$R$2292,10,0)</f>
        <v>-4.3875000000000002</v>
      </c>
      <c r="E24" s="61">
        <f t="shared" si="0"/>
        <v>46</v>
      </c>
      <c r="F24" s="60">
        <f>VLOOKUP($A24,'Return Data'!$B$7:$R$2292,11,0)</f>
        <v>-4.7542</v>
      </c>
      <c r="G24" s="61">
        <f t="shared" si="1"/>
        <v>24</v>
      </c>
      <c r="H24" s="60">
        <f>VLOOKUP($A24,'Return Data'!$B$7:$R$2292,12,0)</f>
        <v>-3.5667</v>
      </c>
      <c r="I24" s="61">
        <f t="shared" si="2"/>
        <v>21</v>
      </c>
      <c r="J24" s="60">
        <f>VLOOKUP($A24,'Return Data'!$B$7:$R$2292,13,0)</f>
        <v>7.7907000000000002</v>
      </c>
      <c r="K24" s="61">
        <f t="shared" si="3"/>
        <v>19</v>
      </c>
      <c r="L24" s="60">
        <f>VLOOKUP($A24,'Return Data'!$B$7:$R$2292,17,0)</f>
        <v>37.554299999999998</v>
      </c>
      <c r="M24" s="61">
        <f t="shared" si="4"/>
        <v>13</v>
      </c>
      <c r="N24" s="60">
        <f>VLOOKUP($A24,'Return Data'!$B$7:$R$2292,14,0)</f>
        <v>20.823399999999999</v>
      </c>
      <c r="O24" s="61">
        <f t="shared" si="5"/>
        <v>16</v>
      </c>
      <c r="P24" s="60">
        <f>VLOOKUP($A24,'Return Data'!$B$7:$R$2292,15,0)</f>
        <v>12.664</v>
      </c>
      <c r="Q24" s="61">
        <f>RANK(P24,P$8:P$65,0)</f>
        <v>9</v>
      </c>
      <c r="R24" s="60">
        <f>VLOOKUP($A24,'Return Data'!$B$7:$R$2292,16,0)</f>
        <v>17.9754</v>
      </c>
      <c r="S24" s="62">
        <f t="shared" si="6"/>
        <v>11</v>
      </c>
    </row>
    <row r="25" spans="1:19" x14ac:dyDescent="0.3">
      <c r="A25" s="58" t="s">
        <v>286</v>
      </c>
      <c r="B25" s="59">
        <f>VLOOKUP($A25,'Return Data'!$B$7:$R$2292,3,0)</f>
        <v>44764</v>
      </c>
      <c r="C25" s="60">
        <f>VLOOKUP($A25,'Return Data'!$B$7:$R$2292,4,0)</f>
        <v>12.84</v>
      </c>
      <c r="D25" s="60">
        <f>VLOOKUP($A25,'Return Data'!$B$7:$R$2292,10,0)</f>
        <v>-0.46510000000000001</v>
      </c>
      <c r="E25" s="61">
        <f t="shared" si="0"/>
        <v>7</v>
      </c>
      <c r="F25" s="60">
        <f>VLOOKUP($A25,'Return Data'!$B$7:$R$2292,11,0)</f>
        <v>-4.6771000000000003</v>
      </c>
      <c r="G25" s="61">
        <f t="shared" si="1"/>
        <v>23</v>
      </c>
      <c r="H25" s="60">
        <f>VLOOKUP($A25,'Return Data'!$B$7:$R$2292,12,0)</f>
        <v>-6.7538</v>
      </c>
      <c r="I25" s="61">
        <f t="shared" si="2"/>
        <v>35</v>
      </c>
      <c r="J25" s="60">
        <f>VLOOKUP($A25,'Return Data'!$B$7:$R$2292,13,0)</f>
        <v>3.2153999999999998</v>
      </c>
      <c r="K25" s="61">
        <f t="shared" si="3"/>
        <v>39</v>
      </c>
      <c r="L25" s="60">
        <f>VLOOKUP($A25,'Return Data'!$B$7:$R$2292,17,0)</f>
        <v>19.244599999999998</v>
      </c>
      <c r="M25" s="61">
        <f t="shared" si="4"/>
        <v>51</v>
      </c>
      <c r="N25" s="60">
        <f>VLOOKUP($A25,'Return Data'!$B$7:$R$2292,14,0)</f>
        <v>10.9442</v>
      </c>
      <c r="O25" s="61">
        <f t="shared" si="5"/>
        <v>53</v>
      </c>
      <c r="P25" s="60"/>
      <c r="Q25" s="61"/>
      <c r="R25" s="60">
        <f>VLOOKUP($A25,'Return Data'!$B$7:$R$2292,16,0)</f>
        <v>5.6260000000000003</v>
      </c>
      <c r="S25" s="62">
        <f t="shared" si="6"/>
        <v>57</v>
      </c>
    </row>
    <row r="26" spans="1:19" x14ac:dyDescent="0.3">
      <c r="A26" s="58" t="s">
        <v>287</v>
      </c>
      <c r="B26" s="59">
        <f>VLOOKUP($A26,'Return Data'!$B$7:$R$2292,3,0)</f>
        <v>44764</v>
      </c>
      <c r="C26" s="60">
        <f>VLOOKUP($A26,'Return Data'!$B$7:$R$2292,4,0)</f>
        <v>74.489999999999995</v>
      </c>
      <c r="D26" s="60">
        <f>VLOOKUP($A26,'Return Data'!$B$7:$R$2292,10,0)</f>
        <v>-5.3494000000000002</v>
      </c>
      <c r="E26" s="61">
        <f t="shared" si="0"/>
        <v>56</v>
      </c>
      <c r="F26" s="60">
        <f>VLOOKUP($A26,'Return Data'!$B$7:$R$2292,11,0)</f>
        <v>-12.3544</v>
      </c>
      <c r="G26" s="61">
        <f t="shared" si="1"/>
        <v>57</v>
      </c>
      <c r="H26" s="60">
        <f>VLOOKUP($A26,'Return Data'!$B$7:$R$2292,12,0)</f>
        <v>-12.958600000000001</v>
      </c>
      <c r="I26" s="61">
        <f t="shared" si="2"/>
        <v>57</v>
      </c>
      <c r="J26" s="60">
        <f>VLOOKUP($A26,'Return Data'!$B$7:$R$2292,13,0)</f>
        <v>-3.5478000000000001</v>
      </c>
      <c r="K26" s="61">
        <f t="shared" si="3"/>
        <v>55</v>
      </c>
      <c r="L26" s="60">
        <f>VLOOKUP($A26,'Return Data'!$B$7:$R$2292,17,0)</f>
        <v>20.7011</v>
      </c>
      <c r="M26" s="61">
        <f t="shared" si="4"/>
        <v>48</v>
      </c>
      <c r="N26" s="60">
        <f>VLOOKUP($A26,'Return Data'!$B$7:$R$2292,14,0)</f>
        <v>15.054500000000001</v>
      </c>
      <c r="O26" s="61">
        <f t="shared" si="5"/>
        <v>35</v>
      </c>
      <c r="P26" s="60">
        <f>VLOOKUP($A26,'Return Data'!$B$7:$R$2292,15,0)</f>
        <v>10.820600000000001</v>
      </c>
      <c r="Q26" s="61">
        <f>RANK(P26,P$8:P$65,0)</f>
        <v>19</v>
      </c>
      <c r="R26" s="60">
        <f>VLOOKUP($A26,'Return Data'!$B$7:$R$2292,16,0)</f>
        <v>13.763299999999999</v>
      </c>
      <c r="S26" s="62">
        <f t="shared" si="6"/>
        <v>28</v>
      </c>
    </row>
    <row r="27" spans="1:19" x14ac:dyDescent="0.3">
      <c r="A27" s="58" t="s">
        <v>288</v>
      </c>
      <c r="B27" s="59">
        <f>VLOOKUP($A27,'Return Data'!$B$7:$R$2292,3,0)</f>
        <v>44764</v>
      </c>
      <c r="C27" s="60">
        <f>VLOOKUP($A27,'Return Data'!$B$7:$R$2292,4,0)</f>
        <v>13.1168</v>
      </c>
      <c r="D27" s="60">
        <f>VLOOKUP($A27,'Return Data'!$B$7:$R$2292,10,0)</f>
        <v>-1.0165</v>
      </c>
      <c r="E27" s="61">
        <f t="shared" si="0"/>
        <v>12</v>
      </c>
      <c r="F27" s="60">
        <f>VLOOKUP($A27,'Return Data'!$B$7:$R$2292,11,0)</f>
        <v>-5.7592999999999996</v>
      </c>
      <c r="G27" s="61">
        <f t="shared" si="1"/>
        <v>36</v>
      </c>
      <c r="H27" s="60">
        <f>VLOOKUP($A27,'Return Data'!$B$7:$R$2292,12,0)</f>
        <v>-12.728</v>
      </c>
      <c r="I27" s="61">
        <f t="shared" si="2"/>
        <v>56</v>
      </c>
      <c r="J27" s="60">
        <f>VLOOKUP($A27,'Return Data'!$B$7:$R$2292,13,0)</f>
        <v>-8.7476000000000003</v>
      </c>
      <c r="K27" s="61">
        <f t="shared" si="3"/>
        <v>58</v>
      </c>
      <c r="L27" s="60">
        <f>VLOOKUP($A27,'Return Data'!$B$7:$R$2292,17,0)</f>
        <v>18.3307</v>
      </c>
      <c r="M27" s="61">
        <f t="shared" si="4"/>
        <v>54</v>
      </c>
      <c r="N27" s="60"/>
      <c r="O27" s="61"/>
      <c r="P27" s="60"/>
      <c r="Q27" s="61"/>
      <c r="R27" s="60">
        <f>VLOOKUP($A27,'Return Data'!$B$7:$R$2292,16,0)</f>
        <v>10.322900000000001</v>
      </c>
      <c r="S27" s="62">
        <f t="shared" si="6"/>
        <v>50</v>
      </c>
    </row>
    <row r="28" spans="1:19" x14ac:dyDescent="0.3">
      <c r="A28" s="58" t="s">
        <v>289</v>
      </c>
      <c r="B28" s="59">
        <f>VLOOKUP($A28,'Return Data'!$B$7:$R$2292,3,0)</f>
        <v>44764</v>
      </c>
      <c r="C28" s="60">
        <f>VLOOKUP($A28,'Return Data'!$B$7:$R$2292,4,0)</f>
        <v>27.07</v>
      </c>
      <c r="D28" s="60">
        <f>VLOOKUP($A28,'Return Data'!$B$7:$R$2292,10,0)</f>
        <v>-1.0573999999999999</v>
      </c>
      <c r="E28" s="61">
        <f t="shared" si="0"/>
        <v>14</v>
      </c>
      <c r="F28" s="60">
        <f>VLOOKUP($A28,'Return Data'!$B$7:$R$2292,11,0)</f>
        <v>-7.2077999999999998</v>
      </c>
      <c r="G28" s="61">
        <f t="shared" si="1"/>
        <v>47</v>
      </c>
      <c r="H28" s="60">
        <f>VLOOKUP($A28,'Return Data'!$B$7:$R$2292,12,0)</f>
        <v>-8.3833000000000002</v>
      </c>
      <c r="I28" s="61">
        <f t="shared" si="2"/>
        <v>50</v>
      </c>
      <c r="J28" s="60">
        <f>VLOOKUP($A28,'Return Data'!$B$7:$R$2292,13,0)</f>
        <v>4.5811999999999999</v>
      </c>
      <c r="K28" s="61">
        <f t="shared" si="3"/>
        <v>33</v>
      </c>
      <c r="L28" s="60">
        <f>VLOOKUP($A28,'Return Data'!$B$7:$R$2292,17,0)</f>
        <v>27.903700000000001</v>
      </c>
      <c r="M28" s="61">
        <f t="shared" si="4"/>
        <v>27</v>
      </c>
      <c r="N28" s="60">
        <f>VLOOKUP($A28,'Return Data'!$B$7:$R$2292,14,0)</f>
        <v>17.974900000000002</v>
      </c>
      <c r="O28" s="61">
        <f t="shared" ref="O28:O36" si="8">RANK(N28,N$8:N$65,0)</f>
        <v>21</v>
      </c>
      <c r="P28" s="60">
        <f>VLOOKUP($A28,'Return Data'!$B$7:$R$2292,15,0)</f>
        <v>12.089600000000001</v>
      </c>
      <c r="Q28" s="61">
        <f t="shared" ref="Q28:Q36" si="9">RANK(P28,P$8:P$65,0)</f>
        <v>11</v>
      </c>
      <c r="R28" s="60">
        <f>VLOOKUP($A28,'Return Data'!$B$7:$R$2292,16,0)</f>
        <v>7.2027999999999999</v>
      </c>
      <c r="S28" s="62">
        <f t="shared" si="6"/>
        <v>56</v>
      </c>
    </row>
    <row r="29" spans="1:19" x14ac:dyDescent="0.3">
      <c r="A29" s="58" t="s">
        <v>290</v>
      </c>
      <c r="B29" s="59">
        <f>VLOOKUP($A29,'Return Data'!$B$7:$R$2292,3,0)</f>
        <v>44764</v>
      </c>
      <c r="C29" s="60">
        <f>VLOOKUP($A29,'Return Data'!$B$7:$R$2292,4,0)</f>
        <v>69.831000000000003</v>
      </c>
      <c r="D29" s="60">
        <f>VLOOKUP($A29,'Return Data'!$B$7:$R$2292,10,0)</f>
        <v>-2.4093</v>
      </c>
      <c r="E29" s="61">
        <f t="shared" si="0"/>
        <v>29</v>
      </c>
      <c r="F29" s="60">
        <f>VLOOKUP($A29,'Return Data'!$B$7:$R$2292,11,0)</f>
        <v>-4.4942000000000002</v>
      </c>
      <c r="G29" s="61">
        <f t="shared" si="1"/>
        <v>19</v>
      </c>
      <c r="H29" s="60">
        <f>VLOOKUP($A29,'Return Data'!$B$7:$R$2292,12,0)</f>
        <v>-1.8966000000000001</v>
      </c>
      <c r="I29" s="61">
        <f t="shared" si="2"/>
        <v>15</v>
      </c>
      <c r="J29" s="60">
        <f>VLOOKUP($A29,'Return Data'!$B$7:$R$2292,13,0)</f>
        <v>5.7420999999999998</v>
      </c>
      <c r="K29" s="61">
        <f t="shared" si="3"/>
        <v>27</v>
      </c>
      <c r="L29" s="60">
        <f>VLOOKUP($A29,'Return Data'!$B$7:$R$2292,17,0)</f>
        <v>26.9726</v>
      </c>
      <c r="M29" s="61">
        <f t="shared" si="4"/>
        <v>35</v>
      </c>
      <c r="N29" s="60">
        <f>VLOOKUP($A29,'Return Data'!$B$7:$R$2292,14,0)</f>
        <v>17.086600000000001</v>
      </c>
      <c r="O29" s="61">
        <f t="shared" si="8"/>
        <v>28</v>
      </c>
      <c r="P29" s="60">
        <f>VLOOKUP($A29,'Return Data'!$B$7:$R$2292,15,0)</f>
        <v>11.607200000000001</v>
      </c>
      <c r="Q29" s="61">
        <f t="shared" si="9"/>
        <v>13</v>
      </c>
      <c r="R29" s="60">
        <f>VLOOKUP($A29,'Return Data'!$B$7:$R$2292,16,0)</f>
        <v>12.3645</v>
      </c>
      <c r="S29" s="62">
        <f t="shared" si="6"/>
        <v>35</v>
      </c>
    </row>
    <row r="30" spans="1:19" x14ac:dyDescent="0.3">
      <c r="A30" s="58" t="s">
        <v>291</v>
      </c>
      <c r="B30" s="59">
        <f>VLOOKUP($A30,'Return Data'!$B$7:$R$2292,3,0)</f>
        <v>44764</v>
      </c>
      <c r="C30" s="60">
        <f>VLOOKUP($A30,'Return Data'!$B$7:$R$2292,4,0)</f>
        <v>74.265000000000001</v>
      </c>
      <c r="D30" s="60">
        <f>VLOOKUP($A30,'Return Data'!$B$7:$R$2292,10,0)</f>
        <v>-4.7077999999999998</v>
      </c>
      <c r="E30" s="61">
        <f t="shared" si="0"/>
        <v>49</v>
      </c>
      <c r="F30" s="60">
        <f>VLOOKUP($A30,'Return Data'!$B$7:$R$2292,11,0)</f>
        <v>-8.9978999999999996</v>
      </c>
      <c r="G30" s="61">
        <f t="shared" si="1"/>
        <v>52</v>
      </c>
      <c r="H30" s="60">
        <f>VLOOKUP($A30,'Return Data'!$B$7:$R$2292,12,0)</f>
        <v>-6.5449000000000002</v>
      </c>
      <c r="I30" s="61">
        <f t="shared" si="2"/>
        <v>33</v>
      </c>
      <c r="J30" s="60">
        <f>VLOOKUP($A30,'Return Data'!$B$7:$R$2292,13,0)</f>
        <v>-0.50109999999999999</v>
      </c>
      <c r="K30" s="61">
        <f t="shared" si="3"/>
        <v>49</v>
      </c>
      <c r="L30" s="60">
        <f>VLOOKUP($A30,'Return Data'!$B$7:$R$2292,17,0)</f>
        <v>22.296800000000001</v>
      </c>
      <c r="M30" s="61">
        <f t="shared" si="4"/>
        <v>46</v>
      </c>
      <c r="N30" s="60">
        <f>VLOOKUP($A30,'Return Data'!$B$7:$R$2292,14,0)</f>
        <v>12.7677</v>
      </c>
      <c r="O30" s="61">
        <f t="shared" si="8"/>
        <v>48</v>
      </c>
      <c r="P30" s="60">
        <f>VLOOKUP($A30,'Return Data'!$B$7:$R$2292,15,0)</f>
        <v>7.4280999999999997</v>
      </c>
      <c r="Q30" s="61">
        <f t="shared" si="9"/>
        <v>38</v>
      </c>
      <c r="R30" s="60">
        <f>VLOOKUP($A30,'Return Data'!$B$7:$R$2292,16,0)</f>
        <v>12.9978</v>
      </c>
      <c r="S30" s="62">
        <f t="shared" si="6"/>
        <v>33</v>
      </c>
    </row>
    <row r="31" spans="1:19" x14ac:dyDescent="0.3">
      <c r="A31" s="58" t="s">
        <v>1885</v>
      </c>
      <c r="B31" s="59">
        <f>VLOOKUP($A31,'Return Data'!$B$7:$R$2292,3,0)</f>
        <v>44764</v>
      </c>
      <c r="C31" s="60">
        <f>VLOOKUP($A31,'Return Data'!$B$7:$R$2292,4,0)</f>
        <v>94.644800000000004</v>
      </c>
      <c r="D31" s="60">
        <f>VLOOKUP($A31,'Return Data'!$B$7:$R$2292,10,0)</f>
        <v>-2.7805</v>
      </c>
      <c r="E31" s="61">
        <f t="shared" si="0"/>
        <v>37</v>
      </c>
      <c r="F31" s="60">
        <f>VLOOKUP($A31,'Return Data'!$B$7:$R$2292,11,0)</f>
        <v>-6.5503</v>
      </c>
      <c r="G31" s="61">
        <f t="shared" si="1"/>
        <v>44</v>
      </c>
      <c r="H31" s="60">
        <f>VLOOKUP($A31,'Return Data'!$B$7:$R$2292,12,0)</f>
        <v>-7.5479000000000003</v>
      </c>
      <c r="I31" s="61">
        <f t="shared" si="2"/>
        <v>45</v>
      </c>
      <c r="J31" s="60">
        <f>VLOOKUP($A31,'Return Data'!$B$7:$R$2292,13,0)</f>
        <v>4.0946999999999996</v>
      </c>
      <c r="K31" s="61">
        <f t="shared" si="3"/>
        <v>36</v>
      </c>
      <c r="L31" s="60">
        <f>VLOOKUP($A31,'Return Data'!$B$7:$R$2292,17,0)</f>
        <v>23.611999999999998</v>
      </c>
      <c r="M31" s="61">
        <f t="shared" si="4"/>
        <v>44</v>
      </c>
      <c r="N31" s="60">
        <f>VLOOKUP($A31,'Return Data'!$B$7:$R$2292,14,0)</f>
        <v>13.470800000000001</v>
      </c>
      <c r="O31" s="61">
        <f t="shared" si="8"/>
        <v>46</v>
      </c>
      <c r="P31" s="60">
        <f>VLOOKUP($A31,'Return Data'!$B$7:$R$2292,15,0)</f>
        <v>9.8706999999999994</v>
      </c>
      <c r="Q31" s="61">
        <f t="shared" si="9"/>
        <v>23</v>
      </c>
      <c r="R31" s="60">
        <f>VLOOKUP($A31,'Return Data'!$B$7:$R$2292,16,0)</f>
        <v>9.5332000000000008</v>
      </c>
      <c r="S31" s="62">
        <f t="shared" si="6"/>
        <v>52</v>
      </c>
    </row>
    <row r="32" spans="1:19" x14ac:dyDescent="0.3">
      <c r="A32" s="58" t="s">
        <v>432</v>
      </c>
      <c r="B32" s="59">
        <f>VLOOKUP($A32,'Return Data'!$B$7:$R$2292,3,0)</f>
        <v>44764</v>
      </c>
      <c r="C32" s="60">
        <f>VLOOKUP($A32,'Return Data'!$B$7:$R$2292,4,0)</f>
        <v>18.053799999999999</v>
      </c>
      <c r="D32" s="60">
        <f>VLOOKUP($A32,'Return Data'!$B$7:$R$2292,10,0)</f>
        <v>-2.6781000000000001</v>
      </c>
      <c r="E32" s="61">
        <f t="shared" si="0"/>
        <v>34</v>
      </c>
      <c r="F32" s="60">
        <f>VLOOKUP($A32,'Return Data'!$B$7:$R$2292,11,0)</f>
        <v>-5.4428000000000001</v>
      </c>
      <c r="G32" s="61">
        <f t="shared" si="1"/>
        <v>31</v>
      </c>
      <c r="H32" s="60">
        <f>VLOOKUP($A32,'Return Data'!$B$7:$R$2292,12,0)</f>
        <v>-5.2095000000000002</v>
      </c>
      <c r="I32" s="61">
        <f t="shared" si="2"/>
        <v>28</v>
      </c>
      <c r="J32" s="60">
        <f>VLOOKUP($A32,'Return Data'!$B$7:$R$2292,13,0)</f>
        <v>5.5012999999999996</v>
      </c>
      <c r="K32" s="61">
        <f t="shared" si="3"/>
        <v>29</v>
      </c>
      <c r="L32" s="60">
        <f>VLOOKUP($A32,'Return Data'!$B$7:$R$2292,17,0)</f>
        <v>28.9833</v>
      </c>
      <c r="M32" s="61">
        <f t="shared" si="4"/>
        <v>20</v>
      </c>
      <c r="N32" s="60">
        <f>VLOOKUP($A32,'Return Data'!$B$7:$R$2292,14,0)</f>
        <v>17.9008</v>
      </c>
      <c r="O32" s="61">
        <f t="shared" si="8"/>
        <v>23</v>
      </c>
      <c r="P32" s="60">
        <f>VLOOKUP($A32,'Return Data'!$B$7:$R$2292,15,0)</f>
        <v>9.0313999999999997</v>
      </c>
      <c r="Q32" s="61">
        <f t="shared" si="9"/>
        <v>29</v>
      </c>
      <c r="R32" s="60">
        <f>VLOOKUP($A32,'Return Data'!$B$7:$R$2292,16,0)</f>
        <v>10.797599999999999</v>
      </c>
      <c r="S32" s="62">
        <f t="shared" si="6"/>
        <v>45</v>
      </c>
    </row>
    <row r="33" spans="1:19" x14ac:dyDescent="0.3">
      <c r="A33" s="58" t="s">
        <v>294</v>
      </c>
      <c r="B33" s="59">
        <f>VLOOKUP($A33,'Return Data'!$B$7:$R$2292,3,0)</f>
        <v>44764</v>
      </c>
      <c r="C33" s="60">
        <f>VLOOKUP($A33,'Return Data'!$B$7:$R$2292,4,0)</f>
        <v>29.635000000000002</v>
      </c>
      <c r="D33" s="60">
        <f>VLOOKUP($A33,'Return Data'!$B$7:$R$2292,10,0)</f>
        <v>-3.1916000000000002</v>
      </c>
      <c r="E33" s="61">
        <f t="shared" si="0"/>
        <v>41</v>
      </c>
      <c r="F33" s="60">
        <f>VLOOKUP($A33,'Return Data'!$B$7:$R$2292,11,0)</f>
        <v>-6.1619000000000002</v>
      </c>
      <c r="G33" s="61">
        <f t="shared" si="1"/>
        <v>39</v>
      </c>
      <c r="H33" s="60">
        <f>VLOOKUP($A33,'Return Data'!$B$7:$R$2292,12,0)</f>
        <v>-7.2602000000000002</v>
      </c>
      <c r="I33" s="61">
        <f t="shared" si="2"/>
        <v>44</v>
      </c>
      <c r="J33" s="60">
        <f>VLOOKUP($A33,'Return Data'!$B$7:$R$2292,13,0)</f>
        <v>3.5537000000000001</v>
      </c>
      <c r="K33" s="61">
        <f t="shared" si="3"/>
        <v>37</v>
      </c>
      <c r="L33" s="60">
        <f>VLOOKUP($A33,'Return Data'!$B$7:$R$2292,17,0)</f>
        <v>28.522500000000001</v>
      </c>
      <c r="M33" s="61">
        <f t="shared" si="4"/>
        <v>23</v>
      </c>
      <c r="N33" s="60">
        <f>VLOOKUP($A33,'Return Data'!$B$7:$R$2292,14,0)</f>
        <v>19.213799999999999</v>
      </c>
      <c r="O33" s="61">
        <f t="shared" si="8"/>
        <v>19</v>
      </c>
      <c r="P33" s="60">
        <f>VLOOKUP($A33,'Return Data'!$B$7:$R$2292,15,0)</f>
        <v>14.382099999999999</v>
      </c>
      <c r="Q33" s="61">
        <f t="shared" si="9"/>
        <v>4</v>
      </c>
      <c r="R33" s="60">
        <f>VLOOKUP($A33,'Return Data'!$B$7:$R$2292,16,0)</f>
        <v>17.981400000000001</v>
      </c>
      <c r="S33" s="62">
        <f t="shared" si="6"/>
        <v>10</v>
      </c>
    </row>
    <row r="34" spans="1:19" x14ac:dyDescent="0.3">
      <c r="A34" s="58" t="s">
        <v>295</v>
      </c>
      <c r="B34" s="59">
        <f>VLOOKUP($A34,'Return Data'!$B$7:$R$2292,3,0)</f>
        <v>44764</v>
      </c>
      <c r="C34" s="60">
        <f>VLOOKUP($A34,'Return Data'!$B$7:$R$2292,4,0)</f>
        <v>25.062000000000001</v>
      </c>
      <c r="D34" s="60">
        <f>VLOOKUP($A34,'Return Data'!$B$7:$R$2292,10,0)</f>
        <v>-1.0233000000000001</v>
      </c>
      <c r="E34" s="61">
        <f t="shared" si="0"/>
        <v>13</v>
      </c>
      <c r="F34" s="60">
        <f>VLOOKUP($A34,'Return Data'!$B$7:$R$2292,11,0)</f>
        <v>-8.5030999999999999</v>
      </c>
      <c r="G34" s="61">
        <f t="shared" si="1"/>
        <v>51</v>
      </c>
      <c r="H34" s="60">
        <f>VLOOKUP($A34,'Return Data'!$B$7:$R$2292,12,0)</f>
        <v>-7.1825999999999999</v>
      </c>
      <c r="I34" s="61">
        <f t="shared" si="2"/>
        <v>43</v>
      </c>
      <c r="J34" s="60">
        <f>VLOOKUP($A34,'Return Data'!$B$7:$R$2292,13,0)</f>
        <v>-0.94230000000000003</v>
      </c>
      <c r="K34" s="61">
        <f t="shared" si="3"/>
        <v>50</v>
      </c>
      <c r="L34" s="60">
        <f>VLOOKUP($A34,'Return Data'!$B$7:$R$2292,17,0)</f>
        <v>23.456299999999999</v>
      </c>
      <c r="M34" s="61">
        <f t="shared" si="4"/>
        <v>45</v>
      </c>
      <c r="N34" s="60">
        <f>VLOOKUP($A34,'Return Data'!$B$7:$R$2292,14,0)</f>
        <v>15.161</v>
      </c>
      <c r="O34" s="61">
        <f t="shared" si="8"/>
        <v>34</v>
      </c>
      <c r="P34" s="60">
        <f>VLOOKUP($A34,'Return Data'!$B$7:$R$2292,15,0)</f>
        <v>8.7335999999999991</v>
      </c>
      <c r="Q34" s="61">
        <f t="shared" si="9"/>
        <v>31</v>
      </c>
      <c r="R34" s="60">
        <f>VLOOKUP($A34,'Return Data'!$B$7:$R$2292,16,0)</f>
        <v>13.0246</v>
      </c>
      <c r="S34" s="62">
        <f t="shared" si="6"/>
        <v>32</v>
      </c>
    </row>
    <row r="35" spans="1:19" x14ac:dyDescent="0.3">
      <c r="A35" s="58" t="s">
        <v>1956</v>
      </c>
      <c r="B35" s="59">
        <f>VLOOKUP($A35,'Return Data'!$B$7:$R$2292,3,0)</f>
        <v>44764</v>
      </c>
      <c r="C35" s="60">
        <f>VLOOKUP($A35,'Return Data'!$B$7:$R$2292,4,0)</f>
        <v>19.167400000000001</v>
      </c>
      <c r="D35" s="60">
        <f>VLOOKUP($A35,'Return Data'!$B$7:$R$2292,10,0)</f>
        <v>-4.3891</v>
      </c>
      <c r="E35" s="61">
        <f t="shared" si="0"/>
        <v>47</v>
      </c>
      <c r="F35" s="60">
        <f>VLOOKUP($A35,'Return Data'!$B$7:$R$2292,11,0)</f>
        <v>-9.2543000000000006</v>
      </c>
      <c r="G35" s="61">
        <f t="shared" si="1"/>
        <v>53</v>
      </c>
      <c r="H35" s="60">
        <f>VLOOKUP($A35,'Return Data'!$B$7:$R$2292,12,0)</f>
        <v>-9.8110999999999997</v>
      </c>
      <c r="I35" s="61">
        <f t="shared" si="2"/>
        <v>54</v>
      </c>
      <c r="J35" s="60">
        <f>VLOOKUP($A35,'Return Data'!$B$7:$R$2292,13,0)</f>
        <v>2.9624999999999999</v>
      </c>
      <c r="K35" s="61">
        <f t="shared" si="3"/>
        <v>42</v>
      </c>
      <c r="L35" s="60">
        <f>VLOOKUP($A35,'Return Data'!$B$7:$R$2292,17,0)</f>
        <v>20.428699999999999</v>
      </c>
      <c r="M35" s="61">
        <f t="shared" si="4"/>
        <v>49</v>
      </c>
      <c r="N35" s="60">
        <f>VLOOKUP($A35,'Return Data'!$B$7:$R$2292,14,0)</f>
        <v>11.6045</v>
      </c>
      <c r="O35" s="61">
        <f t="shared" si="8"/>
        <v>52</v>
      </c>
      <c r="P35" s="60">
        <f>VLOOKUP($A35,'Return Data'!$B$7:$R$2292,15,0)</f>
        <v>7.4619</v>
      </c>
      <c r="Q35" s="61">
        <f t="shared" si="9"/>
        <v>37</v>
      </c>
      <c r="R35" s="60">
        <f>VLOOKUP($A35,'Return Data'!$B$7:$R$2292,16,0)</f>
        <v>10.4193</v>
      </c>
      <c r="S35" s="62">
        <f t="shared" si="6"/>
        <v>49</v>
      </c>
    </row>
    <row r="36" spans="1:19" x14ac:dyDescent="0.3">
      <c r="A36" s="58" t="s">
        <v>296</v>
      </c>
      <c r="B36" s="59">
        <f>VLOOKUP($A36,'Return Data'!$B$7:$R$2292,3,0)</f>
        <v>44764</v>
      </c>
      <c r="C36" s="60">
        <f>VLOOKUP($A36,'Return Data'!$B$7:$R$2292,4,0)</f>
        <v>74.948300000000003</v>
      </c>
      <c r="D36" s="60">
        <f>VLOOKUP($A36,'Return Data'!$B$7:$R$2292,10,0)</f>
        <v>-1.6776</v>
      </c>
      <c r="E36" s="61">
        <f t="shared" si="0"/>
        <v>19</v>
      </c>
      <c r="F36" s="60">
        <f>VLOOKUP($A36,'Return Data'!$B$7:$R$2292,11,0)</f>
        <v>-4.0667</v>
      </c>
      <c r="G36" s="61">
        <f t="shared" si="1"/>
        <v>15</v>
      </c>
      <c r="H36" s="60">
        <f>VLOOKUP($A36,'Return Data'!$B$7:$R$2292,12,0)</f>
        <v>-5.4409999999999998</v>
      </c>
      <c r="I36" s="61">
        <f t="shared" si="2"/>
        <v>29</v>
      </c>
      <c r="J36" s="60">
        <f>VLOOKUP($A36,'Return Data'!$B$7:$R$2292,13,0)</f>
        <v>8.1475000000000009</v>
      </c>
      <c r="K36" s="61">
        <f t="shared" si="3"/>
        <v>14</v>
      </c>
      <c r="L36" s="60">
        <f>VLOOKUP($A36,'Return Data'!$B$7:$R$2292,17,0)</f>
        <v>30.008700000000001</v>
      </c>
      <c r="M36" s="61">
        <f t="shared" si="4"/>
        <v>17</v>
      </c>
      <c r="N36" s="60">
        <f>VLOOKUP($A36,'Return Data'!$B$7:$R$2292,14,0)</f>
        <v>12.6614</v>
      </c>
      <c r="O36" s="61">
        <f t="shared" si="8"/>
        <v>49</v>
      </c>
      <c r="P36" s="60">
        <f>VLOOKUP($A36,'Return Data'!$B$7:$R$2292,15,0)</f>
        <v>4.4835000000000003</v>
      </c>
      <c r="Q36" s="61">
        <f t="shared" si="9"/>
        <v>42</v>
      </c>
      <c r="R36" s="60">
        <f>VLOOKUP($A36,'Return Data'!$B$7:$R$2292,16,0)</f>
        <v>12.702500000000001</v>
      </c>
      <c r="S36" s="62">
        <f t="shared" si="6"/>
        <v>34</v>
      </c>
    </row>
    <row r="37" spans="1:19" x14ac:dyDescent="0.3">
      <c r="A37" s="58" t="s">
        <v>297</v>
      </c>
      <c r="B37" s="59">
        <f>VLOOKUP($A37,'Return Data'!$B$7:$R$2292,3,0)</f>
        <v>44764</v>
      </c>
      <c r="C37" s="60">
        <f>VLOOKUP($A37,'Return Data'!$B$7:$R$2292,4,0)</f>
        <v>18.1812</v>
      </c>
      <c r="D37" s="60">
        <f>VLOOKUP($A37,'Return Data'!$B$7:$R$2292,10,0)</f>
        <v>-2.5110999999999999</v>
      </c>
      <c r="E37" s="61">
        <f t="shared" si="0"/>
        <v>31</v>
      </c>
      <c r="F37" s="60">
        <f>VLOOKUP($A37,'Return Data'!$B$7:$R$2292,11,0)</f>
        <v>-4.2519999999999998</v>
      </c>
      <c r="G37" s="61">
        <f t="shared" si="1"/>
        <v>16</v>
      </c>
      <c r="H37" s="60">
        <f>VLOOKUP($A37,'Return Data'!$B$7:$R$2292,12,0)</f>
        <v>-3.4348000000000001</v>
      </c>
      <c r="I37" s="61">
        <f t="shared" si="2"/>
        <v>19</v>
      </c>
      <c r="J37" s="60">
        <f>VLOOKUP($A37,'Return Data'!$B$7:$R$2292,13,0)</f>
        <v>8.1989000000000001</v>
      </c>
      <c r="K37" s="61">
        <f t="shared" si="3"/>
        <v>12</v>
      </c>
      <c r="L37" s="60">
        <f>VLOOKUP($A37,'Return Data'!$B$7:$R$2292,17,0)</f>
        <v>28.4407</v>
      </c>
      <c r="M37" s="61">
        <f t="shared" si="4"/>
        <v>24</v>
      </c>
      <c r="N37" s="60"/>
      <c r="O37" s="61"/>
      <c r="P37" s="60"/>
      <c r="Q37" s="61"/>
      <c r="R37" s="60">
        <f>VLOOKUP($A37,'Return Data'!$B$7:$R$2292,16,0)</f>
        <v>22.0731</v>
      </c>
      <c r="S37" s="62">
        <f t="shared" si="6"/>
        <v>4</v>
      </c>
    </row>
    <row r="38" spans="1:19" x14ac:dyDescent="0.3">
      <c r="A38" s="58" t="s">
        <v>1931</v>
      </c>
      <c r="B38" s="59">
        <f>VLOOKUP($A38,'Return Data'!$B$7:$R$2292,3,0)</f>
        <v>44764</v>
      </c>
      <c r="C38" s="60">
        <f>VLOOKUP($A38,'Return Data'!$B$7:$R$2292,4,0)</f>
        <v>22.94</v>
      </c>
      <c r="D38" s="60">
        <f>VLOOKUP($A38,'Return Data'!$B$7:$R$2292,10,0)</f>
        <v>-3.7347999999999999</v>
      </c>
      <c r="E38" s="61">
        <f t="shared" si="0"/>
        <v>44</v>
      </c>
      <c r="F38" s="60">
        <f>VLOOKUP($A38,'Return Data'!$B$7:$R$2292,11,0)</f>
        <v>-5.48</v>
      </c>
      <c r="G38" s="61">
        <f t="shared" si="1"/>
        <v>33</v>
      </c>
      <c r="H38" s="60">
        <f>VLOOKUP($A38,'Return Data'!$B$7:$R$2292,12,0)</f>
        <v>-2.5489000000000002</v>
      </c>
      <c r="I38" s="61">
        <f t="shared" si="2"/>
        <v>16</v>
      </c>
      <c r="J38" s="60">
        <f>VLOOKUP($A38,'Return Data'!$B$7:$R$2292,13,0)</f>
        <v>7.5480999999999998</v>
      </c>
      <c r="K38" s="61">
        <f t="shared" si="3"/>
        <v>22</v>
      </c>
      <c r="L38" s="60">
        <f>VLOOKUP($A38,'Return Data'!$B$7:$R$2292,17,0)</f>
        <v>29.071300000000001</v>
      </c>
      <c r="M38" s="61">
        <f t="shared" si="4"/>
        <v>19</v>
      </c>
      <c r="N38" s="60">
        <f>VLOOKUP($A38,'Return Data'!$B$7:$R$2292,14,0)</f>
        <v>17.707699999999999</v>
      </c>
      <c r="O38" s="61">
        <f t="shared" ref="O38:O65" si="10">RANK(N38,N$8:N$65,0)</f>
        <v>27</v>
      </c>
      <c r="P38" s="60">
        <f>VLOOKUP($A38,'Return Data'!$B$7:$R$2292,15,0)</f>
        <v>11.572699999999999</v>
      </c>
      <c r="Q38" s="61">
        <f t="shared" ref="Q38:Q44" si="11">RANK(P38,P$8:P$65,0)</f>
        <v>14</v>
      </c>
      <c r="R38" s="60">
        <f>VLOOKUP($A38,'Return Data'!$B$7:$R$2292,16,0)</f>
        <v>13.3704</v>
      </c>
      <c r="S38" s="62">
        <f t="shared" si="6"/>
        <v>30</v>
      </c>
    </row>
    <row r="39" spans="1:19" x14ac:dyDescent="0.3">
      <c r="A39" s="58" t="s">
        <v>301</v>
      </c>
      <c r="B39" s="59">
        <f>VLOOKUP($A39,'Return Data'!$B$7:$R$2292,3,0)</f>
        <v>44764</v>
      </c>
      <c r="C39" s="60">
        <f>VLOOKUP($A39,'Return Data'!$B$7:$R$2292,4,0)</f>
        <v>220.32669999999999</v>
      </c>
      <c r="D39" s="60">
        <f>VLOOKUP($A39,'Return Data'!$B$7:$R$2292,10,0)</f>
        <v>-5.5677000000000003</v>
      </c>
      <c r="E39" s="61">
        <f t="shared" si="0"/>
        <v>57</v>
      </c>
      <c r="F39" s="60">
        <f>VLOOKUP($A39,'Return Data'!$B$7:$R$2292,11,0)</f>
        <v>-2.5110000000000001</v>
      </c>
      <c r="G39" s="61">
        <f t="shared" si="1"/>
        <v>9</v>
      </c>
      <c r="H39" s="60">
        <f>VLOOKUP($A39,'Return Data'!$B$7:$R$2292,12,0)</f>
        <v>-0.2402</v>
      </c>
      <c r="I39" s="61">
        <f t="shared" si="2"/>
        <v>9</v>
      </c>
      <c r="J39" s="60">
        <f>VLOOKUP($A39,'Return Data'!$B$7:$R$2292,13,0)</f>
        <v>7.8483999999999998</v>
      </c>
      <c r="K39" s="61">
        <f t="shared" si="3"/>
        <v>18</v>
      </c>
      <c r="L39" s="60">
        <f>VLOOKUP($A39,'Return Data'!$B$7:$R$2292,17,0)</f>
        <v>51.019100000000002</v>
      </c>
      <c r="M39" s="61">
        <f t="shared" si="4"/>
        <v>7</v>
      </c>
      <c r="N39" s="60">
        <f>VLOOKUP($A39,'Return Data'!$B$7:$R$2292,14,0)</f>
        <v>33.591999999999999</v>
      </c>
      <c r="O39" s="61">
        <f t="shared" si="10"/>
        <v>3</v>
      </c>
      <c r="P39" s="60">
        <f>VLOOKUP($A39,'Return Data'!$B$7:$R$2292,15,0)</f>
        <v>20.4544</v>
      </c>
      <c r="Q39" s="61">
        <f t="shared" si="11"/>
        <v>2</v>
      </c>
      <c r="R39" s="60">
        <f>VLOOKUP($A39,'Return Data'!$B$7:$R$2292,16,0)</f>
        <v>14.8588</v>
      </c>
      <c r="S39" s="62">
        <f t="shared" si="6"/>
        <v>22</v>
      </c>
    </row>
    <row r="40" spans="1:19" x14ac:dyDescent="0.3">
      <c r="A40" s="58" t="s">
        <v>302</v>
      </c>
      <c r="B40" s="59">
        <f>VLOOKUP($A40,'Return Data'!$B$7:$R$2292,3,0)</f>
        <v>44764</v>
      </c>
      <c r="C40" s="60">
        <f>VLOOKUP($A40,'Return Data'!$B$7:$R$2292,4,0)</f>
        <v>74.22</v>
      </c>
      <c r="D40" s="60">
        <f>VLOOKUP($A40,'Return Data'!$B$7:$R$2292,10,0)</f>
        <v>0.7329</v>
      </c>
      <c r="E40" s="61">
        <f t="shared" ref="E40:E65" si="12">RANK(D40,D$8:D$65,0)</f>
        <v>2</v>
      </c>
      <c r="F40" s="60">
        <f>VLOOKUP($A40,'Return Data'!$B$7:$R$2292,11,0)</f>
        <v>-1.3425</v>
      </c>
      <c r="G40" s="61">
        <f t="shared" ref="G40:G65" si="13">RANK(F40,F$8:F$65,0)</f>
        <v>5</v>
      </c>
      <c r="H40" s="60">
        <f>VLOOKUP($A40,'Return Data'!$B$7:$R$2292,12,0)</f>
        <v>-4.7972999999999999</v>
      </c>
      <c r="I40" s="61">
        <f t="shared" ref="I40:I65" si="14">RANK(H40,H$8:H$65,0)</f>
        <v>24</v>
      </c>
      <c r="J40" s="60">
        <f>VLOOKUP($A40,'Return Data'!$B$7:$R$2292,13,0)</f>
        <v>2.7978000000000001</v>
      </c>
      <c r="K40" s="61">
        <f t="shared" ref="K40:K65" si="15">RANK(J40,J$8:J$65,0)</f>
        <v>43</v>
      </c>
      <c r="L40" s="60">
        <f>VLOOKUP($A40,'Return Data'!$B$7:$R$2292,17,0)</f>
        <v>26.121200000000002</v>
      </c>
      <c r="M40" s="61">
        <f t="shared" ref="M40:M65" si="16">RANK(L40,L$8:L$65,0)</f>
        <v>38</v>
      </c>
      <c r="N40" s="60">
        <f>VLOOKUP($A40,'Return Data'!$B$7:$R$2292,14,0)</f>
        <v>11.881500000000001</v>
      </c>
      <c r="O40" s="61">
        <f t="shared" si="10"/>
        <v>51</v>
      </c>
      <c r="P40" s="60">
        <f>VLOOKUP($A40,'Return Data'!$B$7:$R$2292,15,0)</f>
        <v>8.0519999999999996</v>
      </c>
      <c r="Q40" s="61">
        <f t="shared" si="11"/>
        <v>34</v>
      </c>
      <c r="R40" s="60">
        <f>VLOOKUP($A40,'Return Data'!$B$7:$R$2292,16,0)</f>
        <v>15.7202</v>
      </c>
      <c r="S40" s="62">
        <f t="shared" ref="S40:S65" si="17">RANK(R40,R$8:R$65,0)</f>
        <v>17</v>
      </c>
    </row>
    <row r="41" spans="1:19" x14ac:dyDescent="0.3">
      <c r="A41" s="58" t="s">
        <v>373</v>
      </c>
      <c r="B41" s="59">
        <f>VLOOKUP($A41,'Return Data'!$B$7:$R$2292,3,0)</f>
        <v>44764</v>
      </c>
      <c r="C41" s="60">
        <f>VLOOKUP($A41,'Return Data'!$B$7:$R$2292,4,0)</f>
        <v>677.35084664988403</v>
      </c>
      <c r="D41" s="60">
        <f>VLOOKUP($A41,'Return Data'!$B$7:$R$2292,10,0)</f>
        <v>-0.79220000000000002</v>
      </c>
      <c r="E41" s="61">
        <f t="shared" si="12"/>
        <v>9</v>
      </c>
      <c r="F41" s="60">
        <f>VLOOKUP($A41,'Return Data'!$B$7:$R$2292,11,0)</f>
        <v>-2.6347</v>
      </c>
      <c r="G41" s="61">
        <f t="shared" si="13"/>
        <v>10</v>
      </c>
      <c r="H41" s="60">
        <f>VLOOKUP($A41,'Return Data'!$B$7:$R$2292,12,0)</f>
        <v>-4.7481</v>
      </c>
      <c r="I41" s="61">
        <f t="shared" si="14"/>
        <v>23</v>
      </c>
      <c r="J41" s="60">
        <f>VLOOKUP($A41,'Return Data'!$B$7:$R$2292,13,0)</f>
        <v>5.617</v>
      </c>
      <c r="K41" s="61">
        <f t="shared" si="15"/>
        <v>28</v>
      </c>
      <c r="L41" s="60">
        <f>VLOOKUP($A41,'Return Data'!$B$7:$R$2292,17,0)</f>
        <v>26.760400000000001</v>
      </c>
      <c r="M41" s="61">
        <f t="shared" si="16"/>
        <v>37</v>
      </c>
      <c r="N41" s="60">
        <f>VLOOKUP($A41,'Return Data'!$B$7:$R$2292,14,0)</f>
        <v>16.3277</v>
      </c>
      <c r="O41" s="61">
        <f t="shared" si="10"/>
        <v>32</v>
      </c>
      <c r="P41" s="60">
        <f>VLOOKUP($A41,'Return Data'!$B$7:$R$2292,15,0)</f>
        <v>9.6414000000000009</v>
      </c>
      <c r="Q41" s="61">
        <f t="shared" si="11"/>
        <v>25</v>
      </c>
      <c r="R41" s="60">
        <f>VLOOKUP($A41,'Return Data'!$B$7:$R$2292,16,0)</f>
        <v>15.4579</v>
      </c>
      <c r="S41" s="62">
        <f t="shared" si="17"/>
        <v>18</v>
      </c>
    </row>
    <row r="42" spans="1:19" x14ac:dyDescent="0.3">
      <c r="A42" s="58" t="s">
        <v>304</v>
      </c>
      <c r="B42" s="59">
        <f>VLOOKUP($A42,'Return Data'!$B$7:$R$2292,3,0)</f>
        <v>44764</v>
      </c>
      <c r="C42" s="60">
        <f>VLOOKUP($A42,'Return Data'!$B$7:$R$2292,4,0)</f>
        <v>25.738900000000001</v>
      </c>
      <c r="D42" s="60">
        <f>VLOOKUP($A42,'Return Data'!$B$7:$R$2292,10,0)</f>
        <v>-1.9764999999999999</v>
      </c>
      <c r="E42" s="61">
        <f t="shared" si="12"/>
        <v>23</v>
      </c>
      <c r="F42" s="60">
        <f>VLOOKUP($A42,'Return Data'!$B$7:$R$2292,11,0)</f>
        <v>-5.5696000000000003</v>
      </c>
      <c r="G42" s="61">
        <f t="shared" si="13"/>
        <v>34</v>
      </c>
      <c r="H42" s="60">
        <f>VLOOKUP($A42,'Return Data'!$B$7:$R$2292,12,0)</f>
        <v>4.7549000000000001</v>
      </c>
      <c r="I42" s="61">
        <f t="shared" si="14"/>
        <v>1</v>
      </c>
      <c r="J42" s="60">
        <f>VLOOKUP($A42,'Return Data'!$B$7:$R$2292,13,0)</f>
        <v>13.376200000000001</v>
      </c>
      <c r="K42" s="61">
        <f t="shared" si="15"/>
        <v>2</v>
      </c>
      <c r="L42" s="60">
        <f>VLOOKUP($A42,'Return Data'!$B$7:$R$2292,17,0)</f>
        <v>40.092300000000002</v>
      </c>
      <c r="M42" s="61">
        <f t="shared" si="16"/>
        <v>10</v>
      </c>
      <c r="N42" s="60">
        <f>VLOOKUP($A42,'Return Data'!$B$7:$R$2292,14,0)</f>
        <v>24.253799999999998</v>
      </c>
      <c r="O42" s="61">
        <f t="shared" si="10"/>
        <v>11</v>
      </c>
      <c r="P42" s="60">
        <f>VLOOKUP($A42,'Return Data'!$B$7:$R$2292,15,0)</f>
        <v>13.5337</v>
      </c>
      <c r="Q42" s="61">
        <f t="shared" si="11"/>
        <v>6</v>
      </c>
      <c r="R42" s="60">
        <f>VLOOKUP($A42,'Return Data'!$B$7:$R$2292,16,0)</f>
        <v>16.1571</v>
      </c>
      <c r="S42" s="62">
        <f t="shared" si="17"/>
        <v>13</v>
      </c>
    </row>
    <row r="43" spans="1:19" x14ac:dyDescent="0.3">
      <c r="A43" s="58" t="s">
        <v>305</v>
      </c>
      <c r="B43" s="59">
        <f>VLOOKUP($A43,'Return Data'!$B$7:$R$2292,3,0)</f>
        <v>44764</v>
      </c>
      <c r="C43" s="60">
        <f>VLOOKUP($A43,'Return Data'!$B$7:$R$2292,4,0)</f>
        <v>26.275099999999998</v>
      </c>
      <c r="D43" s="60">
        <f>VLOOKUP($A43,'Return Data'!$B$7:$R$2292,10,0)</f>
        <v>-2.5114999999999998</v>
      </c>
      <c r="E43" s="61">
        <f t="shared" si="12"/>
        <v>32</v>
      </c>
      <c r="F43" s="60">
        <f>VLOOKUP($A43,'Return Data'!$B$7:$R$2292,11,0)</f>
        <v>-6.3689999999999998</v>
      </c>
      <c r="G43" s="61">
        <f t="shared" si="13"/>
        <v>41</v>
      </c>
      <c r="H43" s="60">
        <f>VLOOKUP($A43,'Return Data'!$B$7:$R$2292,12,0)</f>
        <v>2.9097</v>
      </c>
      <c r="I43" s="61">
        <f t="shared" si="14"/>
        <v>5</v>
      </c>
      <c r="J43" s="60">
        <f>VLOOKUP($A43,'Return Data'!$B$7:$R$2292,13,0)</f>
        <v>11.495799999999999</v>
      </c>
      <c r="K43" s="61">
        <f t="shared" si="15"/>
        <v>8</v>
      </c>
      <c r="L43" s="60">
        <f>VLOOKUP($A43,'Return Data'!$B$7:$R$2292,17,0)</f>
        <v>38.683900000000001</v>
      </c>
      <c r="M43" s="61">
        <f t="shared" si="16"/>
        <v>12</v>
      </c>
      <c r="N43" s="60">
        <f>VLOOKUP($A43,'Return Data'!$B$7:$R$2292,14,0)</f>
        <v>23.8858</v>
      </c>
      <c r="O43" s="61">
        <f t="shared" si="10"/>
        <v>12</v>
      </c>
      <c r="P43" s="60">
        <f>VLOOKUP($A43,'Return Data'!$B$7:$R$2292,15,0)</f>
        <v>13.5204</v>
      </c>
      <c r="Q43" s="61">
        <f t="shared" si="11"/>
        <v>7</v>
      </c>
      <c r="R43" s="60">
        <f>VLOOKUP($A43,'Return Data'!$B$7:$R$2292,16,0)</f>
        <v>14.085900000000001</v>
      </c>
      <c r="S43" s="62">
        <f t="shared" si="17"/>
        <v>25</v>
      </c>
    </row>
    <row r="44" spans="1:19" x14ac:dyDescent="0.3">
      <c r="A44" s="58" t="s">
        <v>306</v>
      </c>
      <c r="B44" s="59">
        <f>VLOOKUP($A44,'Return Data'!$B$7:$R$2292,3,0)</f>
        <v>44764</v>
      </c>
      <c r="C44" s="60">
        <f>VLOOKUP($A44,'Return Data'!$B$7:$R$2292,4,0)</f>
        <v>24.990600000000001</v>
      </c>
      <c r="D44" s="60">
        <f>VLOOKUP($A44,'Return Data'!$B$7:$R$2292,10,0)</f>
        <v>-2.2288000000000001</v>
      </c>
      <c r="E44" s="61">
        <f t="shared" si="12"/>
        <v>26</v>
      </c>
      <c r="F44" s="60">
        <f>VLOOKUP($A44,'Return Data'!$B$7:$R$2292,11,0)</f>
        <v>-6.0111999999999997</v>
      </c>
      <c r="G44" s="61">
        <f t="shared" si="13"/>
        <v>38</v>
      </c>
      <c r="H44" s="60">
        <f>VLOOKUP($A44,'Return Data'!$B$7:$R$2292,12,0)</f>
        <v>3.9079999999999999</v>
      </c>
      <c r="I44" s="61">
        <f t="shared" si="14"/>
        <v>2</v>
      </c>
      <c r="J44" s="60">
        <f>VLOOKUP($A44,'Return Data'!$B$7:$R$2292,13,0)</f>
        <v>12.6814</v>
      </c>
      <c r="K44" s="61">
        <f t="shared" si="15"/>
        <v>3</v>
      </c>
      <c r="L44" s="60">
        <f>VLOOKUP($A44,'Return Data'!$B$7:$R$2292,17,0)</f>
        <v>39.763500000000001</v>
      </c>
      <c r="M44" s="61">
        <f t="shared" si="16"/>
        <v>11</v>
      </c>
      <c r="N44" s="60">
        <f>VLOOKUP($A44,'Return Data'!$B$7:$R$2292,14,0)</f>
        <v>23.441500000000001</v>
      </c>
      <c r="O44" s="61">
        <f t="shared" si="10"/>
        <v>14</v>
      </c>
      <c r="P44" s="60">
        <f>VLOOKUP($A44,'Return Data'!$B$7:$R$2292,15,0)</f>
        <v>12.82</v>
      </c>
      <c r="Q44" s="61">
        <f t="shared" si="11"/>
        <v>8</v>
      </c>
      <c r="R44" s="60">
        <f>VLOOKUP($A44,'Return Data'!$B$7:$R$2292,16,0)</f>
        <v>13.145300000000001</v>
      </c>
      <c r="S44" s="62">
        <f t="shared" si="17"/>
        <v>31</v>
      </c>
    </row>
    <row r="45" spans="1:19" x14ac:dyDescent="0.3">
      <c r="A45" s="58" t="s">
        <v>307</v>
      </c>
      <c r="B45" s="59">
        <f>VLOOKUP($A45,'Return Data'!$B$7:$R$2292,3,0)</f>
        <v>44764</v>
      </c>
      <c r="C45" s="60">
        <f>VLOOKUP($A45,'Return Data'!$B$7:$R$2292,4,0)</f>
        <v>29.567900000000002</v>
      </c>
      <c r="D45" s="60">
        <f>VLOOKUP($A45,'Return Data'!$B$7:$R$2292,10,0)</f>
        <v>-3.5396000000000001</v>
      </c>
      <c r="E45" s="61">
        <f t="shared" si="12"/>
        <v>42</v>
      </c>
      <c r="F45" s="60">
        <f>VLOOKUP($A45,'Return Data'!$B$7:$R$2292,11,0)</f>
        <v>-4.0231000000000003</v>
      </c>
      <c r="G45" s="61">
        <f t="shared" si="13"/>
        <v>14</v>
      </c>
      <c r="H45" s="60">
        <f>VLOOKUP($A45,'Return Data'!$B$7:$R$2292,12,0)</f>
        <v>-4.3596000000000004</v>
      </c>
      <c r="I45" s="61">
        <f t="shared" si="14"/>
        <v>22</v>
      </c>
      <c r="J45" s="60">
        <f>VLOOKUP($A45,'Return Data'!$B$7:$R$2292,13,0)</f>
        <v>8.5897000000000006</v>
      </c>
      <c r="K45" s="61">
        <f t="shared" si="15"/>
        <v>10</v>
      </c>
      <c r="L45" s="60">
        <f>VLOOKUP($A45,'Return Data'!$B$7:$R$2292,17,0)</f>
        <v>48.227200000000003</v>
      </c>
      <c r="M45" s="61">
        <f t="shared" si="16"/>
        <v>8</v>
      </c>
      <c r="N45" s="60">
        <f>VLOOKUP($A45,'Return Data'!$B$7:$R$2292,14,0)</f>
        <v>33.783900000000003</v>
      </c>
      <c r="O45" s="61">
        <f t="shared" si="10"/>
        <v>1</v>
      </c>
      <c r="P45" s="60"/>
      <c r="Q45" s="61"/>
      <c r="R45" s="60">
        <f>VLOOKUP($A45,'Return Data'!$B$7:$R$2292,16,0)</f>
        <v>22.6388</v>
      </c>
      <c r="S45" s="62">
        <f t="shared" si="17"/>
        <v>3</v>
      </c>
    </row>
    <row r="46" spans="1:19" x14ac:dyDescent="0.3">
      <c r="A46" s="58" t="s">
        <v>308</v>
      </c>
      <c r="B46" s="59">
        <f>VLOOKUP($A46,'Return Data'!$B$7:$R$2292,3,0)</f>
        <v>44764</v>
      </c>
      <c r="C46" s="60">
        <f>VLOOKUP($A46,'Return Data'!$B$7:$R$2292,4,0)</f>
        <v>16.8367</v>
      </c>
      <c r="D46" s="60">
        <f>VLOOKUP($A46,'Return Data'!$B$7:$R$2292,10,0)</f>
        <v>-3.5991</v>
      </c>
      <c r="E46" s="61">
        <f t="shared" si="12"/>
        <v>43</v>
      </c>
      <c r="F46" s="60">
        <f>VLOOKUP($A46,'Return Data'!$B$7:$R$2292,11,0)</f>
        <v>-7.1262999999999996</v>
      </c>
      <c r="G46" s="61">
        <f t="shared" si="13"/>
        <v>46</v>
      </c>
      <c r="H46" s="60">
        <f>VLOOKUP($A46,'Return Data'!$B$7:$R$2292,12,0)</f>
        <v>-5.6418999999999997</v>
      </c>
      <c r="I46" s="61">
        <f t="shared" si="14"/>
        <v>30</v>
      </c>
      <c r="J46" s="60">
        <f>VLOOKUP($A46,'Return Data'!$B$7:$R$2292,13,0)</f>
        <v>2.4068000000000001</v>
      </c>
      <c r="K46" s="61">
        <f t="shared" si="15"/>
        <v>44</v>
      </c>
      <c r="L46" s="60">
        <f>VLOOKUP($A46,'Return Data'!$B$7:$R$2292,17,0)</f>
        <v>28.782499999999999</v>
      </c>
      <c r="M46" s="61">
        <f t="shared" si="16"/>
        <v>22</v>
      </c>
      <c r="N46" s="60">
        <f>VLOOKUP($A46,'Return Data'!$B$7:$R$2292,14,0)</f>
        <v>17.927199999999999</v>
      </c>
      <c r="O46" s="61">
        <f t="shared" si="10"/>
        <v>22</v>
      </c>
      <c r="P46" s="60"/>
      <c r="Q46" s="61"/>
      <c r="R46" s="60">
        <f>VLOOKUP($A46,'Return Data'!$B$7:$R$2292,16,0)</f>
        <v>13.8499</v>
      </c>
      <c r="S46" s="62">
        <f t="shared" si="17"/>
        <v>27</v>
      </c>
    </row>
    <row r="47" spans="1:19" x14ac:dyDescent="0.3">
      <c r="A47" s="58" t="s">
        <v>309</v>
      </c>
      <c r="B47" s="59">
        <f>VLOOKUP($A47,'Return Data'!$B$7:$R$2292,3,0)</f>
        <v>44764</v>
      </c>
      <c r="C47" s="60">
        <f>VLOOKUP($A47,'Return Data'!$B$7:$R$2292,4,0)</f>
        <v>15.866400000000001</v>
      </c>
      <c r="D47" s="60">
        <f>VLOOKUP($A47,'Return Data'!$B$7:$R$2292,10,0)</f>
        <v>-3.1118999999999999</v>
      </c>
      <c r="E47" s="61">
        <f t="shared" si="12"/>
        <v>40</v>
      </c>
      <c r="F47" s="60">
        <f>VLOOKUP($A47,'Return Data'!$B$7:$R$2292,11,0)</f>
        <v>-5.1749999999999998</v>
      </c>
      <c r="G47" s="61">
        <f t="shared" si="13"/>
        <v>26</v>
      </c>
      <c r="H47" s="60">
        <f>VLOOKUP($A47,'Return Data'!$B$7:$R$2292,12,0)</f>
        <v>-4.9740000000000002</v>
      </c>
      <c r="I47" s="61">
        <f t="shared" si="14"/>
        <v>27</v>
      </c>
      <c r="J47" s="60">
        <f>VLOOKUP($A47,'Return Data'!$B$7:$R$2292,13,0)</f>
        <v>6.2889999999999997</v>
      </c>
      <c r="K47" s="61">
        <f t="shared" si="15"/>
        <v>25</v>
      </c>
      <c r="L47" s="60">
        <f>VLOOKUP($A47,'Return Data'!$B$7:$R$2292,17,0)</f>
        <v>27.602599999999999</v>
      </c>
      <c r="M47" s="61">
        <f t="shared" si="16"/>
        <v>29</v>
      </c>
      <c r="N47" s="60">
        <f>VLOOKUP($A47,'Return Data'!$B$7:$R$2292,14,0)</f>
        <v>16.9526</v>
      </c>
      <c r="O47" s="61">
        <f t="shared" si="10"/>
        <v>30</v>
      </c>
      <c r="P47" s="60"/>
      <c r="Q47" s="61"/>
      <c r="R47" s="60">
        <f>VLOOKUP($A47,'Return Data'!$B$7:$R$2292,16,0)</f>
        <v>11.2684</v>
      </c>
      <c r="S47" s="62">
        <f t="shared" si="17"/>
        <v>40</v>
      </c>
    </row>
    <row r="48" spans="1:19" x14ac:dyDescent="0.3">
      <c r="A48" s="58" t="s">
        <v>310</v>
      </c>
      <c r="B48" s="59">
        <f>VLOOKUP($A48,'Return Data'!$B$7:$R$2292,3,0)</f>
        <v>0</v>
      </c>
      <c r="C48" s="60">
        <f>VLOOKUP($A48,'Return Data'!$B$7:$R$2292,4,0)</f>
        <v>0</v>
      </c>
      <c r="D48" s="60">
        <f>VLOOKUP($A48,'Return Data'!$B$7:$R$2292,10,0)</f>
        <v>0</v>
      </c>
      <c r="E48" s="61">
        <f t="shared" si="12"/>
        <v>4</v>
      </c>
      <c r="F48" s="60">
        <f>VLOOKUP($A48,'Return Data'!$B$7:$R$2292,11,0)</f>
        <v>0</v>
      </c>
      <c r="G48" s="61">
        <f t="shared" si="13"/>
        <v>3</v>
      </c>
      <c r="H48" s="60">
        <f>VLOOKUP($A48,'Return Data'!$B$7:$R$2292,12,0)</f>
        <v>0</v>
      </c>
      <c r="I48" s="61">
        <f t="shared" si="14"/>
        <v>8</v>
      </c>
      <c r="J48" s="60">
        <f>VLOOKUP($A48,'Return Data'!$B$7:$R$2292,13,0)</f>
        <v>0</v>
      </c>
      <c r="K48" s="61">
        <f t="shared" si="15"/>
        <v>47</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44764</v>
      </c>
      <c r="C49" s="60">
        <f>VLOOKUP($A49,'Return Data'!$B$7:$R$2292,4,0)</f>
        <v>58.673499999999997</v>
      </c>
      <c r="D49" s="60">
        <f>VLOOKUP($A49,'Return Data'!$B$7:$R$2292,10,0)</f>
        <v>-0.2918</v>
      </c>
      <c r="E49" s="61">
        <f t="shared" si="12"/>
        <v>5</v>
      </c>
      <c r="F49" s="60">
        <f>VLOOKUP($A49,'Return Data'!$B$7:$R$2292,11,0)</f>
        <v>-0.12189999999999999</v>
      </c>
      <c r="G49" s="61">
        <f t="shared" si="13"/>
        <v>4</v>
      </c>
      <c r="H49" s="60">
        <f>VLOOKUP($A49,'Return Data'!$B$7:$R$2292,12,0)</f>
        <v>-1.768</v>
      </c>
      <c r="I49" s="61">
        <f t="shared" si="14"/>
        <v>14</v>
      </c>
      <c r="J49" s="60">
        <f>VLOOKUP($A49,'Return Data'!$B$7:$R$2292,13,0)</f>
        <v>12.668799999999999</v>
      </c>
      <c r="K49" s="61">
        <f t="shared" si="15"/>
        <v>4</v>
      </c>
      <c r="L49" s="60">
        <f>VLOOKUP($A49,'Return Data'!$B$7:$R$2292,17,0)</f>
        <v>43.224600000000002</v>
      </c>
      <c r="M49" s="61">
        <f t="shared" si="16"/>
        <v>9</v>
      </c>
      <c r="N49" s="60">
        <f>VLOOKUP($A49,'Return Data'!$B$7:$R$2292,14,0)</f>
        <v>33.639499999999998</v>
      </c>
      <c r="O49" s="61">
        <f t="shared" si="10"/>
        <v>2</v>
      </c>
      <c r="P49" s="60">
        <f>VLOOKUP($A49,'Return Data'!$B$7:$R$2292,15,0)</f>
        <v>22.187999999999999</v>
      </c>
      <c r="Q49" s="61">
        <f>RANK(P49,P$8:P$65,0)</f>
        <v>1</v>
      </c>
      <c r="R49" s="60">
        <f>VLOOKUP($A49,'Return Data'!$B$7:$R$2292,16,0)</f>
        <v>23.687100000000001</v>
      </c>
      <c r="S49" s="62">
        <f t="shared" si="17"/>
        <v>1</v>
      </c>
    </row>
    <row r="50" spans="1:19" x14ac:dyDescent="0.3">
      <c r="A50" s="58" t="s">
        <v>312</v>
      </c>
      <c r="B50" s="59">
        <f>VLOOKUP($A50,'Return Data'!$B$7:$R$2292,3,0)</f>
        <v>44764</v>
      </c>
      <c r="C50" s="60">
        <f>VLOOKUP($A50,'Return Data'!$B$7:$R$2292,4,0)</f>
        <v>14.8744</v>
      </c>
      <c r="D50" s="60">
        <f>VLOOKUP($A50,'Return Data'!$B$7:$R$2292,10,0)</f>
        <v>-0.873</v>
      </c>
      <c r="E50" s="61">
        <f t="shared" si="12"/>
        <v>10</v>
      </c>
      <c r="F50" s="60">
        <f>VLOOKUP($A50,'Return Data'!$B$7:$R$2292,11,0)</f>
        <v>-5.4237000000000002</v>
      </c>
      <c r="G50" s="61">
        <f t="shared" si="13"/>
        <v>29</v>
      </c>
      <c r="H50" s="60">
        <f>VLOOKUP($A50,'Return Data'!$B$7:$R$2292,12,0)</f>
        <v>-7.1371000000000002</v>
      </c>
      <c r="I50" s="61">
        <f t="shared" si="14"/>
        <v>42</v>
      </c>
      <c r="J50" s="60">
        <f>VLOOKUP($A50,'Return Data'!$B$7:$R$2292,13,0)</f>
        <v>5.2377000000000002</v>
      </c>
      <c r="K50" s="61">
        <f t="shared" si="15"/>
        <v>32</v>
      </c>
      <c r="L50" s="60">
        <f>VLOOKUP($A50,'Return Data'!$B$7:$R$2292,17,0)</f>
        <v>16.9895</v>
      </c>
      <c r="M50" s="61">
        <f t="shared" si="16"/>
        <v>55</v>
      </c>
      <c r="N50" s="60">
        <f>VLOOKUP($A50,'Return Data'!$B$7:$R$2292,14,0)</f>
        <v>13.4879</v>
      </c>
      <c r="O50" s="61">
        <f t="shared" si="10"/>
        <v>45</v>
      </c>
      <c r="P50" s="60"/>
      <c r="Q50" s="61"/>
      <c r="R50" s="60">
        <f>VLOOKUP($A50,'Return Data'!$B$7:$R$2292,16,0)</f>
        <v>12.0479</v>
      </c>
      <c r="S50" s="62">
        <f t="shared" si="17"/>
        <v>37</v>
      </c>
    </row>
    <row r="51" spans="1:19" x14ac:dyDescent="0.3">
      <c r="A51" s="58" t="s">
        <v>313</v>
      </c>
      <c r="B51" s="59">
        <f>VLOOKUP($A51,'Return Data'!$B$7:$R$2292,3,0)</f>
        <v>44764</v>
      </c>
      <c r="C51" s="60">
        <f>VLOOKUP($A51,'Return Data'!$B$7:$R$2292,4,0)</f>
        <v>144.2928</v>
      </c>
      <c r="D51" s="60">
        <f>VLOOKUP($A51,'Return Data'!$B$7:$R$2292,10,0)</f>
        <v>-0.97609999999999997</v>
      </c>
      <c r="E51" s="61">
        <f t="shared" si="12"/>
        <v>11</v>
      </c>
      <c r="F51" s="60">
        <f>VLOOKUP($A51,'Return Data'!$B$7:$R$2292,11,0)</f>
        <v>-3.6551</v>
      </c>
      <c r="G51" s="61">
        <f t="shared" si="13"/>
        <v>12</v>
      </c>
      <c r="H51" s="60">
        <f>VLOOKUP($A51,'Return Data'!$B$7:$R$2292,12,0)</f>
        <v>-3.5409000000000002</v>
      </c>
      <c r="I51" s="61">
        <f t="shared" si="14"/>
        <v>20</v>
      </c>
      <c r="J51" s="60">
        <f>VLOOKUP($A51,'Return Data'!$B$7:$R$2292,13,0)</f>
        <v>7.6695000000000002</v>
      </c>
      <c r="K51" s="61">
        <f t="shared" si="15"/>
        <v>21</v>
      </c>
      <c r="L51" s="60">
        <f>VLOOKUP($A51,'Return Data'!$B$7:$R$2292,17,0)</f>
        <v>26.839300000000001</v>
      </c>
      <c r="M51" s="61">
        <f t="shared" si="16"/>
        <v>36</v>
      </c>
      <c r="N51" s="60">
        <f>VLOOKUP($A51,'Return Data'!$B$7:$R$2292,14,0)</f>
        <v>14.432399999999999</v>
      </c>
      <c r="O51" s="61">
        <f t="shared" si="10"/>
        <v>40</v>
      </c>
      <c r="P51" s="60">
        <f>VLOOKUP($A51,'Return Data'!$B$7:$R$2292,15,0)</f>
        <v>7.7687999999999997</v>
      </c>
      <c r="Q51" s="61">
        <f>RANK(P51,P$8:P$65,0)</f>
        <v>36</v>
      </c>
      <c r="R51" s="60">
        <f>VLOOKUP($A51,'Return Data'!$B$7:$R$2292,16,0)</f>
        <v>14.8851</v>
      </c>
      <c r="S51" s="62">
        <f t="shared" si="17"/>
        <v>21</v>
      </c>
    </row>
    <row r="52" spans="1:19" x14ac:dyDescent="0.3">
      <c r="A52" s="58" t="s">
        <v>314</v>
      </c>
      <c r="B52" s="59">
        <f>VLOOKUP($A52,'Return Data'!$B$7:$R$2292,3,0)</f>
        <v>44764</v>
      </c>
      <c r="C52" s="60">
        <f>VLOOKUP($A52,'Return Data'!$B$7:$R$2292,4,0)</f>
        <v>18.078600000000002</v>
      </c>
      <c r="D52" s="60">
        <f>VLOOKUP($A52,'Return Data'!$B$7:$R$2292,10,0)</f>
        <v>-5.2007000000000003</v>
      </c>
      <c r="E52" s="61">
        <f t="shared" si="12"/>
        <v>54</v>
      </c>
      <c r="F52" s="60">
        <f>VLOOKUP($A52,'Return Data'!$B$7:$R$2292,11,0)</f>
        <v>-5.3475999999999999</v>
      </c>
      <c r="G52" s="61">
        <f t="shared" si="13"/>
        <v>28</v>
      </c>
      <c r="H52" s="60">
        <f>VLOOKUP($A52,'Return Data'!$B$7:$R$2292,12,0)</f>
        <v>-0.58020000000000005</v>
      </c>
      <c r="I52" s="61">
        <f t="shared" si="14"/>
        <v>11</v>
      </c>
      <c r="J52" s="60">
        <f>VLOOKUP($A52,'Return Data'!$B$7:$R$2292,13,0)</f>
        <v>7.6973000000000003</v>
      </c>
      <c r="K52" s="61">
        <f t="shared" si="15"/>
        <v>20</v>
      </c>
      <c r="L52" s="60">
        <f>VLOOKUP($A52,'Return Data'!$B$7:$R$2292,17,0)</f>
        <v>51.391599999999997</v>
      </c>
      <c r="M52" s="61">
        <f t="shared" si="16"/>
        <v>5</v>
      </c>
      <c r="N52" s="60">
        <f>VLOOKUP($A52,'Return Data'!$B$7:$R$2292,14,0)</f>
        <v>25.081</v>
      </c>
      <c r="O52" s="61">
        <f t="shared" si="10"/>
        <v>10</v>
      </c>
      <c r="P52" s="60">
        <f>VLOOKUP($A52,'Return Data'!$B$7:$R$2292,15,0)</f>
        <v>7.2434000000000003</v>
      </c>
      <c r="Q52" s="61">
        <f>RANK(P52,P$8:P$65,0)</f>
        <v>39</v>
      </c>
      <c r="R52" s="60">
        <f>VLOOKUP($A52,'Return Data'!$B$7:$R$2292,16,0)</f>
        <v>10.9946</v>
      </c>
      <c r="S52" s="62">
        <f t="shared" si="17"/>
        <v>42</v>
      </c>
    </row>
    <row r="53" spans="1:19" x14ac:dyDescent="0.3">
      <c r="A53" s="58" t="s">
        <v>315</v>
      </c>
      <c r="B53" s="59">
        <f>VLOOKUP($A53,'Return Data'!$B$7:$R$2292,3,0)</f>
        <v>44764</v>
      </c>
      <c r="C53" s="60">
        <f>VLOOKUP($A53,'Return Data'!$B$7:$R$2292,4,0)</f>
        <v>15.6517</v>
      </c>
      <c r="D53" s="60">
        <f>VLOOKUP($A53,'Return Data'!$B$7:$R$2292,10,0)</f>
        <v>-5.0848000000000004</v>
      </c>
      <c r="E53" s="61">
        <f t="shared" si="12"/>
        <v>53</v>
      </c>
      <c r="F53" s="60">
        <f>VLOOKUP($A53,'Return Data'!$B$7:$R$2292,11,0)</f>
        <v>-5.1905999999999999</v>
      </c>
      <c r="G53" s="61">
        <f t="shared" si="13"/>
        <v>27</v>
      </c>
      <c r="H53" s="60">
        <f>VLOOKUP($A53,'Return Data'!$B$7:$R$2292,12,0)</f>
        <v>5.7500000000000002E-2</v>
      </c>
      <c r="I53" s="61">
        <f t="shared" si="14"/>
        <v>7</v>
      </c>
      <c r="J53" s="60">
        <f>VLOOKUP($A53,'Return Data'!$B$7:$R$2292,13,0)</f>
        <v>8.1852</v>
      </c>
      <c r="K53" s="61">
        <f t="shared" si="15"/>
        <v>13</v>
      </c>
      <c r="L53" s="60">
        <f>VLOOKUP($A53,'Return Data'!$B$7:$R$2292,17,0)</f>
        <v>52.175899999999999</v>
      </c>
      <c r="M53" s="61">
        <f t="shared" si="16"/>
        <v>4</v>
      </c>
      <c r="N53" s="60">
        <f>VLOOKUP($A53,'Return Data'!$B$7:$R$2292,14,0)</f>
        <v>26.1023</v>
      </c>
      <c r="O53" s="61">
        <f t="shared" si="10"/>
        <v>6</v>
      </c>
      <c r="P53" s="60"/>
      <c r="Q53" s="61"/>
      <c r="R53" s="60">
        <f>VLOOKUP($A53,'Return Data'!$B$7:$R$2292,16,0)</f>
        <v>8.7659000000000002</v>
      </c>
      <c r="S53" s="62">
        <f t="shared" si="17"/>
        <v>54</v>
      </c>
    </row>
    <row r="54" spans="1:19" x14ac:dyDescent="0.3">
      <c r="A54" s="58" t="s">
        <v>316</v>
      </c>
      <c r="B54" s="59">
        <f>VLOOKUP($A54,'Return Data'!$B$7:$R$2292,3,0)</f>
        <v>44764</v>
      </c>
      <c r="C54" s="60">
        <f>VLOOKUP($A54,'Return Data'!$B$7:$R$2292,4,0)</f>
        <v>14.515599999999999</v>
      </c>
      <c r="D54" s="60">
        <f>VLOOKUP($A54,'Return Data'!$B$7:$R$2292,10,0)</f>
        <v>-4.5033000000000003</v>
      </c>
      <c r="E54" s="61">
        <f t="shared" si="12"/>
        <v>48</v>
      </c>
      <c r="F54" s="60">
        <f>VLOOKUP($A54,'Return Data'!$B$7:$R$2292,11,0)</f>
        <v>-4.4561000000000002</v>
      </c>
      <c r="G54" s="61">
        <f t="shared" si="13"/>
        <v>17</v>
      </c>
      <c r="H54" s="60">
        <f>VLOOKUP($A54,'Return Data'!$B$7:$R$2292,12,0)</f>
        <v>-1.2275</v>
      </c>
      <c r="I54" s="61">
        <f t="shared" si="14"/>
        <v>12</v>
      </c>
      <c r="J54" s="60">
        <f>VLOOKUP($A54,'Return Data'!$B$7:$R$2292,13,0)</f>
        <v>7.8777999999999997</v>
      </c>
      <c r="K54" s="61">
        <f t="shared" si="15"/>
        <v>17</v>
      </c>
      <c r="L54" s="60">
        <f>VLOOKUP($A54,'Return Data'!$B$7:$R$2292,17,0)</f>
        <v>54.026299999999999</v>
      </c>
      <c r="M54" s="61">
        <f t="shared" si="16"/>
        <v>1</v>
      </c>
      <c r="N54" s="60">
        <f>VLOOKUP($A54,'Return Data'!$B$7:$R$2292,14,0)</f>
        <v>26.778199999999998</v>
      </c>
      <c r="O54" s="61">
        <f t="shared" si="10"/>
        <v>4</v>
      </c>
      <c r="P54" s="60"/>
      <c r="Q54" s="61"/>
      <c r="R54" s="60">
        <f>VLOOKUP($A54,'Return Data'!$B$7:$R$2292,16,0)</f>
        <v>8.0440000000000005</v>
      </c>
      <c r="S54" s="62">
        <f t="shared" si="17"/>
        <v>55</v>
      </c>
    </row>
    <row r="55" spans="1:19" x14ac:dyDescent="0.3">
      <c r="A55" s="58" t="s">
        <v>317</v>
      </c>
      <c r="B55" s="59">
        <f>VLOOKUP($A55,'Return Data'!$B$7:$R$2292,3,0)</f>
        <v>44764</v>
      </c>
      <c r="C55" s="60">
        <f>VLOOKUP($A55,'Return Data'!$B$7:$R$2292,4,0)</f>
        <v>15.3756</v>
      </c>
      <c r="D55" s="60">
        <f>VLOOKUP($A55,'Return Data'!$B$7:$R$2292,10,0)</f>
        <v>-5.2725</v>
      </c>
      <c r="E55" s="61">
        <f t="shared" si="12"/>
        <v>55</v>
      </c>
      <c r="F55" s="60">
        <f>VLOOKUP($A55,'Return Data'!$B$7:$R$2292,11,0)</f>
        <v>-5.4420000000000002</v>
      </c>
      <c r="G55" s="61">
        <f t="shared" si="13"/>
        <v>30</v>
      </c>
      <c r="H55" s="60">
        <f>VLOOKUP($A55,'Return Data'!$B$7:$R$2292,12,0)</f>
        <v>-1.4757</v>
      </c>
      <c r="I55" s="61">
        <f t="shared" si="14"/>
        <v>13</v>
      </c>
      <c r="J55" s="60">
        <f>VLOOKUP($A55,'Return Data'!$B$7:$R$2292,13,0)</f>
        <v>6.8247</v>
      </c>
      <c r="K55" s="61">
        <f t="shared" si="15"/>
        <v>23</v>
      </c>
      <c r="L55" s="60">
        <f>VLOOKUP($A55,'Return Data'!$B$7:$R$2292,17,0)</f>
        <v>53.335900000000002</v>
      </c>
      <c r="M55" s="61">
        <f t="shared" si="16"/>
        <v>2</v>
      </c>
      <c r="N55" s="60">
        <f>VLOOKUP($A55,'Return Data'!$B$7:$R$2292,14,0)</f>
        <v>26.3797</v>
      </c>
      <c r="O55" s="61">
        <f t="shared" si="10"/>
        <v>5</v>
      </c>
      <c r="P55" s="60"/>
      <c r="Q55" s="61"/>
      <c r="R55" s="60">
        <f>VLOOKUP($A55,'Return Data'!$B$7:$R$2292,16,0)</f>
        <v>8.8933999999999997</v>
      </c>
      <c r="S55" s="62">
        <f t="shared" si="17"/>
        <v>53</v>
      </c>
    </row>
    <row r="56" spans="1:19" x14ac:dyDescent="0.3">
      <c r="A56" s="58" t="s">
        <v>318</v>
      </c>
      <c r="B56" s="59">
        <f>VLOOKUP($A56,'Return Data'!$B$7:$R$2292,3,0)</f>
        <v>44764</v>
      </c>
      <c r="C56" s="60">
        <f>VLOOKUP($A56,'Return Data'!$B$7:$R$2292,4,0)</f>
        <v>15.3512</v>
      </c>
      <c r="D56" s="60">
        <f>VLOOKUP($A56,'Return Data'!$B$7:$R$2292,10,0)</f>
        <v>-2.3268</v>
      </c>
      <c r="E56" s="61">
        <f t="shared" si="12"/>
        <v>27</v>
      </c>
      <c r="F56" s="60">
        <f>VLOOKUP($A56,'Return Data'!$B$7:$R$2292,11,0)</f>
        <v>-2.4502999999999999</v>
      </c>
      <c r="G56" s="61">
        <f t="shared" si="13"/>
        <v>8</v>
      </c>
      <c r="H56" s="60">
        <f>VLOOKUP($A56,'Return Data'!$B$7:$R$2292,12,0)</f>
        <v>3.7075</v>
      </c>
      <c r="I56" s="61">
        <f t="shared" si="14"/>
        <v>3</v>
      </c>
      <c r="J56" s="60">
        <f>VLOOKUP($A56,'Return Data'!$B$7:$R$2292,13,0)</f>
        <v>11.783300000000001</v>
      </c>
      <c r="K56" s="61">
        <f t="shared" si="15"/>
        <v>6</v>
      </c>
      <c r="L56" s="60">
        <f>VLOOKUP($A56,'Return Data'!$B$7:$R$2292,17,0)</f>
        <v>53.007199999999997</v>
      </c>
      <c r="M56" s="61">
        <f t="shared" si="16"/>
        <v>3</v>
      </c>
      <c r="N56" s="60">
        <f>VLOOKUP($A56,'Return Data'!$B$7:$R$2292,14,0)</f>
        <v>26.085999999999999</v>
      </c>
      <c r="O56" s="61">
        <f t="shared" si="10"/>
        <v>7</v>
      </c>
      <c r="P56" s="60"/>
      <c r="Q56" s="61"/>
      <c r="R56" s="60">
        <f>VLOOKUP($A56,'Return Data'!$B$7:$R$2292,16,0)</f>
        <v>10.429</v>
      </c>
      <c r="S56" s="62">
        <f t="shared" si="17"/>
        <v>48</v>
      </c>
    </row>
    <row r="57" spans="1:19" x14ac:dyDescent="0.3">
      <c r="A57" s="58" t="s">
        <v>319</v>
      </c>
      <c r="B57" s="59">
        <f>VLOOKUP($A57,'Return Data'!$B$7:$R$2292,3,0)</f>
        <v>44764</v>
      </c>
      <c r="C57" s="60">
        <f>VLOOKUP($A57,'Return Data'!$B$7:$R$2292,4,0)</f>
        <v>23.069600000000001</v>
      </c>
      <c r="D57" s="60">
        <f>VLOOKUP($A57,'Return Data'!$B$7:$R$2292,10,0)</f>
        <v>-0.39550000000000002</v>
      </c>
      <c r="E57" s="61">
        <f t="shared" si="12"/>
        <v>6</v>
      </c>
      <c r="F57" s="60">
        <f>VLOOKUP($A57,'Return Data'!$B$7:$R$2292,11,0)</f>
        <v>-2.1172</v>
      </c>
      <c r="G57" s="61">
        <f t="shared" si="13"/>
        <v>7</v>
      </c>
      <c r="H57" s="60">
        <f>VLOOKUP($A57,'Return Data'!$B$7:$R$2292,12,0)</f>
        <v>-3.1059999999999999</v>
      </c>
      <c r="I57" s="61">
        <f t="shared" si="14"/>
        <v>18</v>
      </c>
      <c r="J57" s="60">
        <f>VLOOKUP($A57,'Return Data'!$B$7:$R$2292,13,0)</f>
        <v>8.2286999999999999</v>
      </c>
      <c r="K57" s="61">
        <f t="shared" si="15"/>
        <v>11</v>
      </c>
      <c r="L57" s="60">
        <f>VLOOKUP($A57,'Return Data'!$B$7:$R$2292,17,0)</f>
        <v>27.1493</v>
      </c>
      <c r="M57" s="61">
        <f t="shared" si="16"/>
        <v>33</v>
      </c>
      <c r="N57" s="60">
        <f>VLOOKUP($A57,'Return Data'!$B$7:$R$2292,14,0)</f>
        <v>17.899699999999999</v>
      </c>
      <c r="O57" s="61">
        <f t="shared" si="10"/>
        <v>24</v>
      </c>
      <c r="P57" s="60">
        <f>VLOOKUP($A57,'Return Data'!$B$7:$R$2292,15,0)</f>
        <v>11.096</v>
      </c>
      <c r="Q57" s="61">
        <f>RANK(P57,P$8:P$65,0)</f>
        <v>16</v>
      </c>
      <c r="R57" s="60">
        <f>VLOOKUP($A57,'Return Data'!$B$7:$R$2292,16,0)</f>
        <v>14.0944</v>
      </c>
      <c r="S57" s="62">
        <f t="shared" si="17"/>
        <v>24</v>
      </c>
    </row>
    <row r="58" spans="1:19" x14ac:dyDescent="0.3">
      <c r="A58" s="58" t="s">
        <v>320</v>
      </c>
      <c r="B58" s="59">
        <f>VLOOKUP($A58,'Return Data'!$B$7:$R$2292,3,0)</f>
        <v>44764</v>
      </c>
      <c r="C58" s="60">
        <f>VLOOKUP($A58,'Return Data'!$B$7:$R$2292,4,0)</f>
        <v>21.150300000000001</v>
      </c>
      <c r="D58" s="60">
        <f>VLOOKUP($A58,'Return Data'!$B$7:$R$2292,10,0)</f>
        <v>-0.56179999999999997</v>
      </c>
      <c r="E58" s="61">
        <f t="shared" si="12"/>
        <v>8</v>
      </c>
      <c r="F58" s="60">
        <f>VLOOKUP($A58,'Return Data'!$B$7:$R$2292,11,0)</f>
        <v>-1.8994</v>
      </c>
      <c r="G58" s="61">
        <f t="shared" si="13"/>
        <v>6</v>
      </c>
      <c r="H58" s="60">
        <f>VLOOKUP($A58,'Return Data'!$B$7:$R$2292,12,0)</f>
        <v>-3.0448</v>
      </c>
      <c r="I58" s="61">
        <f t="shared" si="14"/>
        <v>17</v>
      </c>
      <c r="J58" s="60">
        <f>VLOOKUP($A58,'Return Data'!$B$7:$R$2292,13,0)</f>
        <v>8.1204000000000001</v>
      </c>
      <c r="K58" s="61">
        <f t="shared" si="15"/>
        <v>15</v>
      </c>
      <c r="L58" s="60">
        <f>VLOOKUP($A58,'Return Data'!$B$7:$R$2292,17,0)</f>
        <v>27.5243</v>
      </c>
      <c r="M58" s="61">
        <f t="shared" si="16"/>
        <v>30</v>
      </c>
      <c r="N58" s="60">
        <f>VLOOKUP($A58,'Return Data'!$B$7:$R$2292,14,0)</f>
        <v>17.7197</v>
      </c>
      <c r="O58" s="61">
        <f t="shared" si="10"/>
        <v>26</v>
      </c>
      <c r="P58" s="60">
        <f>VLOOKUP($A58,'Return Data'!$B$7:$R$2292,15,0)</f>
        <v>10.496600000000001</v>
      </c>
      <c r="Q58" s="61">
        <f>RANK(P58,P$8:P$65,0)</f>
        <v>21</v>
      </c>
      <c r="R58" s="60">
        <f>VLOOKUP($A58,'Return Data'!$B$7:$R$2292,16,0)</f>
        <v>10.7615</v>
      </c>
      <c r="S58" s="62">
        <f t="shared" si="17"/>
        <v>46</v>
      </c>
    </row>
    <row r="59" spans="1:19" x14ac:dyDescent="0.3">
      <c r="A59" s="58" t="s">
        <v>321</v>
      </c>
      <c r="B59" s="59">
        <f>VLOOKUP($A59,'Return Data'!$B$7:$R$2292,3,0)</f>
        <v>44764</v>
      </c>
      <c r="C59" s="60">
        <f>VLOOKUP($A59,'Return Data'!$B$7:$R$2292,4,0)</f>
        <v>17.7361</v>
      </c>
      <c r="D59" s="60">
        <f>VLOOKUP($A59,'Return Data'!$B$7:$R$2292,10,0)</f>
        <v>-2.5836999999999999</v>
      </c>
      <c r="E59" s="61">
        <f t="shared" si="12"/>
        <v>33</v>
      </c>
      <c r="F59" s="60">
        <f>VLOOKUP($A59,'Return Data'!$B$7:$R$2292,11,0)</f>
        <v>-3.1703000000000001</v>
      </c>
      <c r="G59" s="61">
        <f t="shared" si="13"/>
        <v>11</v>
      </c>
      <c r="H59" s="60">
        <f>VLOOKUP($A59,'Return Data'!$B$7:$R$2292,12,0)</f>
        <v>3.3885999999999998</v>
      </c>
      <c r="I59" s="61">
        <f t="shared" si="14"/>
        <v>4</v>
      </c>
      <c r="J59" s="60">
        <f>VLOOKUP($A59,'Return Data'!$B$7:$R$2292,13,0)</f>
        <v>11.648899999999999</v>
      </c>
      <c r="K59" s="61">
        <f t="shared" si="15"/>
        <v>7</v>
      </c>
      <c r="L59" s="60">
        <f>VLOOKUP($A59,'Return Data'!$B$7:$R$2292,17,0)</f>
        <v>51.155099999999997</v>
      </c>
      <c r="M59" s="61">
        <f t="shared" si="16"/>
        <v>6</v>
      </c>
      <c r="N59" s="60">
        <f>VLOOKUP($A59,'Return Data'!$B$7:$R$2292,14,0)</f>
        <v>25.889199999999999</v>
      </c>
      <c r="O59" s="61">
        <f t="shared" si="10"/>
        <v>8</v>
      </c>
      <c r="P59" s="60"/>
      <c r="Q59" s="61"/>
      <c r="R59" s="60">
        <f>VLOOKUP($A59,'Return Data'!$B$7:$R$2292,16,0)</f>
        <v>15.135300000000001</v>
      </c>
      <c r="S59" s="62">
        <f t="shared" si="17"/>
        <v>19</v>
      </c>
    </row>
    <row r="60" spans="1:19" x14ac:dyDescent="0.3">
      <c r="A60" s="58" t="s">
        <v>1911</v>
      </c>
      <c r="B60" s="59">
        <f>VLOOKUP($A60,'Return Data'!$B$7:$R$2292,3,0)</f>
        <v>44764</v>
      </c>
      <c r="C60" s="60">
        <f>VLOOKUP($A60,'Return Data'!$B$7:$R$2292,4,0)</f>
        <v>482.10456125484302</v>
      </c>
      <c r="D60" s="60">
        <f>VLOOKUP($A60,'Return Data'!$B$7:$R$2292,10,0)</f>
        <v>-1.4557</v>
      </c>
      <c r="E60" s="61">
        <f t="shared" si="12"/>
        <v>17</v>
      </c>
      <c r="F60" s="60">
        <f>VLOOKUP($A60,'Return Data'!$B$7:$R$2292,11,0)</f>
        <v>-3.8546</v>
      </c>
      <c r="G60" s="61">
        <f t="shared" si="13"/>
        <v>13</v>
      </c>
      <c r="H60" s="60">
        <f>VLOOKUP($A60,'Return Data'!$B$7:$R$2292,12,0)</f>
        <v>-4.8944999999999999</v>
      </c>
      <c r="I60" s="61">
        <f t="shared" si="14"/>
        <v>26</v>
      </c>
      <c r="J60" s="60">
        <f>VLOOKUP($A60,'Return Data'!$B$7:$R$2292,13,0)</f>
        <v>8.8086000000000002</v>
      </c>
      <c r="K60" s="61">
        <f t="shared" si="15"/>
        <v>9</v>
      </c>
      <c r="L60" s="60">
        <f>VLOOKUP($A60,'Return Data'!$B$7:$R$2292,17,0)</f>
        <v>28.1097</v>
      </c>
      <c r="M60" s="61">
        <f t="shared" si="16"/>
        <v>26</v>
      </c>
      <c r="N60" s="60">
        <f>VLOOKUP($A60,'Return Data'!$B$7:$R$2292,14,0)</f>
        <v>16.976299999999998</v>
      </c>
      <c r="O60" s="61">
        <f t="shared" si="10"/>
        <v>29</v>
      </c>
      <c r="P60" s="60">
        <f>VLOOKUP($A60,'Return Data'!$B$7:$R$2292,15,0)</f>
        <v>10.2576</v>
      </c>
      <c r="Q60" s="61">
        <f t="shared" ref="Q60:Q65" si="18">RANK(P60,P$8:P$65,0)</f>
        <v>22</v>
      </c>
      <c r="R60" s="60">
        <f>VLOOKUP($A60,'Return Data'!$B$7:$R$2292,16,0)</f>
        <v>15.860300000000001</v>
      </c>
      <c r="S60" s="62">
        <f t="shared" si="17"/>
        <v>14</v>
      </c>
    </row>
    <row r="61" spans="1:19" x14ac:dyDescent="0.3">
      <c r="A61" s="58" t="s">
        <v>322</v>
      </c>
      <c r="B61" s="59">
        <f>VLOOKUP($A61,'Return Data'!$B$7:$R$2292,3,0)</f>
        <v>44764</v>
      </c>
      <c r="C61" s="60">
        <f>VLOOKUP($A61,'Return Data'!$B$7:$R$2292,4,0)</f>
        <v>27.2102</v>
      </c>
      <c r="D61" s="60">
        <f>VLOOKUP($A61,'Return Data'!$B$7:$R$2292,10,0)</f>
        <v>-1.8351999999999999</v>
      </c>
      <c r="E61" s="61">
        <f t="shared" si="12"/>
        <v>22</v>
      </c>
      <c r="F61" s="60">
        <f>VLOOKUP($A61,'Return Data'!$B$7:$R$2292,11,0)</f>
        <v>-4.4576000000000002</v>
      </c>
      <c r="G61" s="61">
        <f t="shared" si="13"/>
        <v>18</v>
      </c>
      <c r="H61" s="60">
        <f>VLOOKUP($A61,'Return Data'!$B$7:$R$2292,12,0)</f>
        <v>-4.8601000000000001</v>
      </c>
      <c r="I61" s="61">
        <f t="shared" si="14"/>
        <v>25</v>
      </c>
      <c r="J61" s="60">
        <f>VLOOKUP($A61,'Return Data'!$B$7:$R$2292,13,0)</f>
        <v>8.0190000000000001</v>
      </c>
      <c r="K61" s="61">
        <f t="shared" si="15"/>
        <v>16</v>
      </c>
      <c r="L61" s="60">
        <f>VLOOKUP($A61,'Return Data'!$B$7:$R$2292,17,0)</f>
        <v>25.4512</v>
      </c>
      <c r="M61" s="61">
        <f t="shared" si="16"/>
        <v>40</v>
      </c>
      <c r="N61" s="60">
        <f>VLOOKUP($A61,'Return Data'!$B$7:$R$2292,14,0)</f>
        <v>14.954599999999999</v>
      </c>
      <c r="O61" s="61">
        <f t="shared" si="10"/>
        <v>36</v>
      </c>
      <c r="P61" s="60">
        <f>VLOOKUP($A61,'Return Data'!$B$7:$R$2292,15,0)</f>
        <v>10.5579</v>
      </c>
      <c r="Q61" s="61">
        <f t="shared" si="18"/>
        <v>20</v>
      </c>
      <c r="R61" s="60">
        <f>VLOOKUP($A61,'Return Data'!$B$7:$R$2292,16,0)</f>
        <v>13.734400000000001</v>
      </c>
      <c r="S61" s="62">
        <f t="shared" si="17"/>
        <v>29</v>
      </c>
    </row>
    <row r="62" spans="1:19" x14ac:dyDescent="0.3">
      <c r="A62" s="58" t="s">
        <v>323</v>
      </c>
      <c r="B62" s="59">
        <f>VLOOKUP($A62,'Return Data'!$B$7:$R$2292,3,0)</f>
        <v>44764</v>
      </c>
      <c r="C62" s="60">
        <f>VLOOKUP($A62,'Return Data'!$B$7:$R$2292,4,0)</f>
        <v>164.51033275804599</v>
      </c>
      <c r="D62" s="60">
        <f>VLOOKUP($A62,'Return Data'!$B$7:$R$2292,10,0)</f>
        <v>-4.1412000000000004</v>
      </c>
      <c r="E62" s="61">
        <f t="shared" si="12"/>
        <v>45</v>
      </c>
      <c r="F62" s="60">
        <f>VLOOKUP($A62,'Return Data'!$B$7:$R$2292,11,0)</f>
        <v>-4.5551000000000004</v>
      </c>
      <c r="G62" s="61">
        <f t="shared" si="13"/>
        <v>21</v>
      </c>
      <c r="H62" s="60">
        <f>VLOOKUP($A62,'Return Data'!$B$7:$R$2292,12,0)</f>
        <v>-7.1165000000000003</v>
      </c>
      <c r="I62" s="61">
        <f t="shared" si="14"/>
        <v>41</v>
      </c>
      <c r="J62" s="60">
        <f>VLOOKUP($A62,'Return Data'!$B$7:$R$2292,13,0)</f>
        <v>1.9289000000000001</v>
      </c>
      <c r="K62" s="61">
        <f t="shared" si="15"/>
        <v>46</v>
      </c>
      <c r="L62" s="60">
        <f>VLOOKUP($A62,'Return Data'!$B$7:$R$2292,17,0)</f>
        <v>19.602499999999999</v>
      </c>
      <c r="M62" s="61">
        <f t="shared" si="16"/>
        <v>50</v>
      </c>
      <c r="N62" s="60">
        <f>VLOOKUP($A62,'Return Data'!$B$7:$R$2292,14,0)</f>
        <v>12.6477</v>
      </c>
      <c r="O62" s="61">
        <f t="shared" si="10"/>
        <v>50</v>
      </c>
      <c r="P62" s="60">
        <f>VLOOKUP($A62,'Return Data'!$B$7:$R$2292,15,0)</f>
        <v>9.3701000000000008</v>
      </c>
      <c r="Q62" s="61">
        <f t="shared" si="18"/>
        <v>26</v>
      </c>
      <c r="R62" s="60">
        <f>VLOOKUP($A62,'Return Data'!$B$7:$R$2292,16,0)</f>
        <v>11.223699999999999</v>
      </c>
      <c r="S62" s="62">
        <f t="shared" si="17"/>
        <v>41</v>
      </c>
    </row>
    <row r="63" spans="1:19" x14ac:dyDescent="0.3">
      <c r="A63" s="58" t="s">
        <v>324</v>
      </c>
      <c r="B63" s="59">
        <f>VLOOKUP($A63,'Return Data'!$B$7:$R$2292,3,0)</f>
        <v>44764</v>
      </c>
      <c r="C63" s="60">
        <f>VLOOKUP($A63,'Return Data'!$B$7:$R$2292,4,0)</f>
        <v>40.01</v>
      </c>
      <c r="D63" s="60">
        <f>VLOOKUP($A63,'Return Data'!$B$7:$R$2292,10,0)</f>
        <v>-2.2000000000000002</v>
      </c>
      <c r="E63" s="61">
        <f t="shared" si="12"/>
        <v>24</v>
      </c>
      <c r="F63" s="60">
        <f>VLOOKUP($A63,'Return Data'!$B$7:$R$2292,11,0)</f>
        <v>-5.7035</v>
      </c>
      <c r="G63" s="61">
        <f t="shared" si="13"/>
        <v>35</v>
      </c>
      <c r="H63" s="60">
        <f>VLOOKUP($A63,'Return Data'!$B$7:$R$2292,12,0)</f>
        <v>-6.6712999999999996</v>
      </c>
      <c r="I63" s="61">
        <f t="shared" si="14"/>
        <v>34</v>
      </c>
      <c r="J63" s="60">
        <f>VLOOKUP($A63,'Return Data'!$B$7:$R$2292,13,0)</f>
        <v>5.3171999999999997</v>
      </c>
      <c r="K63" s="61">
        <f t="shared" si="15"/>
        <v>31</v>
      </c>
      <c r="L63" s="60">
        <f>VLOOKUP($A63,'Return Data'!$B$7:$R$2292,17,0)</f>
        <v>27.376000000000001</v>
      </c>
      <c r="M63" s="61">
        <f t="shared" si="16"/>
        <v>32</v>
      </c>
      <c r="N63" s="60">
        <f>VLOOKUP($A63,'Return Data'!$B$7:$R$2292,14,0)</f>
        <v>19.287400000000002</v>
      </c>
      <c r="O63" s="61">
        <f t="shared" si="10"/>
        <v>18</v>
      </c>
      <c r="P63" s="60">
        <f>VLOOKUP($A63,'Return Data'!$B$7:$R$2292,15,0)</f>
        <v>11.9298</v>
      </c>
      <c r="Q63" s="61">
        <f t="shared" si="18"/>
        <v>12</v>
      </c>
      <c r="R63" s="60">
        <f>VLOOKUP($A63,'Return Data'!$B$7:$R$2292,16,0)</f>
        <v>13.994</v>
      </c>
      <c r="S63" s="62">
        <f t="shared" si="17"/>
        <v>26</v>
      </c>
    </row>
    <row r="64" spans="1:19" x14ac:dyDescent="0.3">
      <c r="A64" s="58" t="s">
        <v>330</v>
      </c>
      <c r="B64" s="59">
        <f>VLOOKUP($A64,'Return Data'!$B$7:$R$2292,3,0)</f>
        <v>44764</v>
      </c>
      <c r="C64" s="60">
        <f>VLOOKUP($A64,'Return Data'!$B$7:$R$2292,4,0)</f>
        <v>136.2912</v>
      </c>
      <c r="D64" s="60">
        <f>VLOOKUP($A64,'Return Data'!$B$7:$R$2292,10,0)</f>
        <v>-2.2039</v>
      </c>
      <c r="E64" s="61">
        <f t="shared" si="12"/>
        <v>25</v>
      </c>
      <c r="F64" s="60">
        <f>VLOOKUP($A64,'Return Data'!$B$7:$R$2292,11,0)</f>
        <v>-8.3422999999999998</v>
      </c>
      <c r="G64" s="61">
        <f t="shared" si="13"/>
        <v>49</v>
      </c>
      <c r="H64" s="60">
        <f>VLOOKUP($A64,'Return Data'!$B$7:$R$2292,12,0)</f>
        <v>-7.9257999999999997</v>
      </c>
      <c r="I64" s="61">
        <f t="shared" si="14"/>
        <v>48</v>
      </c>
      <c r="J64" s="60">
        <f>VLOOKUP($A64,'Return Data'!$B$7:$R$2292,13,0)</f>
        <v>2.0811999999999999</v>
      </c>
      <c r="K64" s="61">
        <f t="shared" si="15"/>
        <v>45</v>
      </c>
      <c r="L64" s="60">
        <f>VLOOKUP($A64,'Return Data'!$B$7:$R$2292,17,0)</f>
        <v>25.878</v>
      </c>
      <c r="M64" s="61">
        <f t="shared" si="16"/>
        <v>39</v>
      </c>
      <c r="N64" s="60">
        <f>VLOOKUP($A64,'Return Data'!$B$7:$R$2292,14,0)</f>
        <v>17.734200000000001</v>
      </c>
      <c r="O64" s="61">
        <f t="shared" si="10"/>
        <v>25</v>
      </c>
      <c r="P64" s="60">
        <f>VLOOKUP($A64,'Return Data'!$B$7:$R$2292,15,0)</f>
        <v>10.9192</v>
      </c>
      <c r="Q64" s="61">
        <f t="shared" si="18"/>
        <v>17</v>
      </c>
      <c r="R64" s="60">
        <f>VLOOKUP($A64,'Return Data'!$B$7:$R$2292,16,0)</f>
        <v>11.5421</v>
      </c>
      <c r="S64" s="62">
        <f t="shared" si="17"/>
        <v>38</v>
      </c>
    </row>
    <row r="65" spans="1:19" x14ac:dyDescent="0.3">
      <c r="A65" s="58" t="s">
        <v>331</v>
      </c>
      <c r="B65" s="59">
        <f>VLOOKUP($A65,'Return Data'!$B$7:$R$2292,3,0)</f>
        <v>44764</v>
      </c>
      <c r="C65" s="60">
        <f>VLOOKUP($A65,'Return Data'!$B$7:$R$2292,4,0)</f>
        <v>218.08427340121901</v>
      </c>
      <c r="D65" s="60">
        <f>VLOOKUP($A65,'Return Data'!$B$7:$R$2292,10,0)</f>
        <v>-2.6966999999999999</v>
      </c>
      <c r="E65" s="61">
        <f t="shared" si="12"/>
        <v>35</v>
      </c>
      <c r="F65" s="60">
        <f>VLOOKUP($A65,'Return Data'!$B$7:$R$2292,11,0)</f>
        <v>-5.4551999999999996</v>
      </c>
      <c r="G65" s="61">
        <f t="shared" si="13"/>
        <v>32</v>
      </c>
      <c r="H65" s="60">
        <f>VLOOKUP($A65,'Return Data'!$B$7:$R$2292,12,0)</f>
        <v>-6.7824999999999998</v>
      </c>
      <c r="I65" s="61">
        <f t="shared" si="14"/>
        <v>37</v>
      </c>
      <c r="J65" s="60">
        <f>VLOOKUP($A65,'Return Data'!$B$7:$R$2292,13,0)</f>
        <v>4.5239000000000003</v>
      </c>
      <c r="K65" s="61">
        <f t="shared" si="15"/>
        <v>34</v>
      </c>
      <c r="L65" s="60">
        <f>VLOOKUP($A65,'Return Data'!$B$7:$R$2292,17,0)</f>
        <v>23.657699999999998</v>
      </c>
      <c r="M65" s="61">
        <f t="shared" si="16"/>
        <v>43</v>
      </c>
      <c r="N65" s="60">
        <f>VLOOKUP($A65,'Return Data'!$B$7:$R$2292,14,0)</f>
        <v>13.510899999999999</v>
      </c>
      <c r="O65" s="61">
        <f t="shared" si="10"/>
        <v>44</v>
      </c>
      <c r="P65" s="60">
        <f>VLOOKUP($A65,'Return Data'!$B$7:$R$2292,15,0)</f>
        <v>9.2708999999999993</v>
      </c>
      <c r="Q65" s="61">
        <f t="shared" si="18"/>
        <v>27</v>
      </c>
      <c r="R65" s="60">
        <f>VLOOKUP($A65,'Return Data'!$B$7:$R$2292,16,0)</f>
        <v>17.285900000000002</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-2.5093413793103441</v>
      </c>
      <c r="E67" s="69"/>
      <c r="F67" s="70">
        <f>AVERAGE(F8:F65)</f>
        <v>-5.4252206896551742</v>
      </c>
      <c r="G67" s="69"/>
      <c r="H67" s="70">
        <f>AVERAGE(H8:H65)</f>
        <v>-4.9399499999999996</v>
      </c>
      <c r="I67" s="69"/>
      <c r="J67" s="70">
        <f>AVERAGE(J8:J65)</f>
        <v>4.8822258620689665</v>
      </c>
      <c r="K67" s="69"/>
      <c r="L67" s="70">
        <f>AVERAGE(L8:L65)</f>
        <v>29.642532758620678</v>
      </c>
      <c r="M67" s="69"/>
      <c r="N67" s="70">
        <f>AVERAGE(N8:N65)</f>
        <v>18.117142857142856</v>
      </c>
      <c r="O67" s="69"/>
      <c r="P67" s="70">
        <f>AVERAGE(P8:P65)</f>
        <v>10.412660465116279</v>
      </c>
      <c r="Q67" s="69"/>
      <c r="R67" s="70">
        <f>AVERAGE(R8:R65)</f>
        <v>13.695177586206897</v>
      </c>
      <c r="S67" s="71"/>
    </row>
    <row r="68" spans="1:19" x14ac:dyDescent="0.3">
      <c r="A68" s="68" t="s">
        <v>28</v>
      </c>
      <c r="B68" s="69"/>
      <c r="C68" s="69"/>
      <c r="D68" s="70">
        <f>MIN(D8:D65)</f>
        <v>-6.952</v>
      </c>
      <c r="E68" s="69"/>
      <c r="F68" s="70">
        <f>MIN(F8:F65)</f>
        <v>-12.654299999999999</v>
      </c>
      <c r="G68" s="69"/>
      <c r="H68" s="70">
        <f>MIN(H8:H65)</f>
        <v>-17.213899999999999</v>
      </c>
      <c r="I68" s="69"/>
      <c r="J68" s="70">
        <f>MIN(J8:J65)</f>
        <v>-8.7476000000000003</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3.3835000000000002</v>
      </c>
      <c r="E69" s="73"/>
      <c r="F69" s="74">
        <f>MAX(F8:F65)</f>
        <v>2.5482</v>
      </c>
      <c r="G69" s="73"/>
      <c r="H69" s="74">
        <f>MAX(H8:H65)</f>
        <v>4.7549000000000001</v>
      </c>
      <c r="I69" s="73"/>
      <c r="J69" s="74">
        <f>MAX(J8:J65)</f>
        <v>15.304</v>
      </c>
      <c r="K69" s="73"/>
      <c r="L69" s="74">
        <f>MAX(L8:L65)</f>
        <v>54.026299999999999</v>
      </c>
      <c r="M69" s="73"/>
      <c r="N69" s="74">
        <f>MAX(N8:N65)</f>
        <v>33.783900000000003</v>
      </c>
      <c r="O69" s="73"/>
      <c r="P69" s="74">
        <f>MAX(P8:P65)</f>
        <v>22.187999999999999</v>
      </c>
      <c r="Q69" s="73"/>
      <c r="R69" s="74">
        <f>MAX(R8:R65)</f>
        <v>23.687100000000001</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44764</v>
      </c>
      <c r="C8" s="60">
        <f>VLOOKUP($A8,'Return Data'!$B$7:$R$2292,4,0)</f>
        <v>11.98</v>
      </c>
      <c r="D8" s="60">
        <f>VLOOKUP($A8,'Return Data'!$B$7:$R$2292,8,0)</f>
        <v>3.9028999999999998</v>
      </c>
      <c r="E8" s="61">
        <f>RANK(D8,D$8:D$15,0)</f>
        <v>2</v>
      </c>
      <c r="F8" s="60">
        <f>VLOOKUP($A8,'Return Data'!$B$7:$R$2292,9,0)</f>
        <v>10.9259</v>
      </c>
      <c r="G8" s="61">
        <f t="shared" ref="G8" si="0">RANK(F8,F$8:F$15,0)</f>
        <v>2</v>
      </c>
      <c r="H8" s="60">
        <f>VLOOKUP($A8,'Return Data'!$B$7:$R$2292,10,0)</f>
        <v>-5.5205000000000002</v>
      </c>
      <c r="I8" s="61">
        <f t="shared" ref="I8" si="1">RANK(H8,H$8:H$15,0)</f>
        <v>7</v>
      </c>
      <c r="J8" s="60">
        <f>VLOOKUP($A8,'Return Data'!$B$7:$R$2292,11,0)</f>
        <v>-12.105600000000001</v>
      </c>
      <c r="K8" s="61">
        <f t="shared" ref="K8" si="2">RANK(J8,J$8:J$15,0)</f>
        <v>8</v>
      </c>
      <c r="L8" s="60">
        <f>VLOOKUP($A8,'Return Data'!$B$7:$R$2292,12,0)</f>
        <v>-14.611499999999999</v>
      </c>
      <c r="M8" s="61">
        <f t="shared" ref="M8" si="3">RANK(L8,L$8:L$15,0)</f>
        <v>7</v>
      </c>
      <c r="N8" s="60">
        <f>VLOOKUP($A8,'Return Data'!$B$7:$R$2292,13,0)</f>
        <v>1.3535999999999999</v>
      </c>
      <c r="O8" s="61">
        <f t="shared" ref="O8:O9" si="4">RANK(N8,N$8:N$15,0)</f>
        <v>4</v>
      </c>
      <c r="P8" s="60">
        <f>VLOOKUP($A8,'Return Data'!$B$7:$R$2292,16,0)</f>
        <v>12.151</v>
      </c>
      <c r="Q8" s="62">
        <f t="shared" ref="Q8" si="5">RANK(P8,P$8:P$15,0)</f>
        <v>7</v>
      </c>
    </row>
    <row r="9" spans="1:18" x14ac:dyDescent="0.3">
      <c r="A9" s="58" t="s">
        <v>377</v>
      </c>
      <c r="B9" s="59">
        <f>VLOOKUP($A9,'Return Data'!$B$7:$R$2292,3,0)</f>
        <v>44764</v>
      </c>
      <c r="C9" s="60">
        <f>VLOOKUP($A9,'Return Data'!$B$7:$R$2292,4,0)</f>
        <v>14.86</v>
      </c>
      <c r="D9" s="60">
        <f>VLOOKUP($A9,'Return Data'!$B$7:$R$2292,8,0)</f>
        <v>2.5535000000000001</v>
      </c>
      <c r="E9" s="61">
        <f t="shared" ref="E9:E15" si="6">RANK(D9,D$8:D$15,0)</f>
        <v>7</v>
      </c>
      <c r="F9" s="60">
        <f>VLOOKUP($A9,'Return Data'!$B$7:$R$2292,9,0)</f>
        <v>8.5464000000000002</v>
      </c>
      <c r="G9" s="61">
        <f t="shared" ref="G9" si="7">RANK(F9,F$8:F$15,0)</f>
        <v>7</v>
      </c>
      <c r="H9" s="60">
        <f>VLOOKUP($A9,'Return Data'!$B$7:$R$2292,10,0)</f>
        <v>-5.5308000000000002</v>
      </c>
      <c r="I9" s="61">
        <f t="shared" ref="I9" si="8">RANK(H9,H$8:H$15,0)</f>
        <v>8</v>
      </c>
      <c r="J9" s="60">
        <f>VLOOKUP($A9,'Return Data'!$B$7:$R$2292,11,0)</f>
        <v>-10.211499999999999</v>
      </c>
      <c r="K9" s="61">
        <f t="shared" ref="K9" si="9">RANK(J9,J$8:J$15,0)</f>
        <v>6</v>
      </c>
      <c r="L9" s="60">
        <f>VLOOKUP($A9,'Return Data'!$B$7:$R$2292,12,0)</f>
        <v>-14.7447</v>
      </c>
      <c r="M9" s="61">
        <f t="shared" ref="M9" si="10">RANK(L9,L$8:L$15,0)</f>
        <v>8</v>
      </c>
      <c r="N9" s="60">
        <f>VLOOKUP($A9,'Return Data'!$B$7:$R$2292,13,0)</f>
        <v>-2.8757999999999999</v>
      </c>
      <c r="O9" s="61">
        <f t="shared" si="4"/>
        <v>7</v>
      </c>
      <c r="P9" s="60">
        <f>VLOOKUP($A9,'Return Data'!$B$7:$R$2292,16,0)</f>
        <v>17.616399999999999</v>
      </c>
      <c r="Q9" s="62">
        <f t="shared" ref="Q9" si="11">RANK(P9,P$8:P$15,0)</f>
        <v>2</v>
      </c>
    </row>
    <row r="10" spans="1:18" x14ac:dyDescent="0.3">
      <c r="A10" s="58" t="s">
        <v>1822</v>
      </c>
      <c r="B10" s="59">
        <f>VLOOKUP($A10,'Return Data'!$B$7:$R$2292,3,0)</f>
        <v>44764</v>
      </c>
      <c r="C10" s="60">
        <f>VLOOKUP($A10,'Return Data'!$B$7:$R$2292,4,0)</f>
        <v>12.9</v>
      </c>
      <c r="D10" s="60">
        <f>VLOOKUP($A10,'Return Data'!$B$7:$R$2292,8,0)</f>
        <v>1.8152999999999999</v>
      </c>
      <c r="E10" s="61">
        <f t="shared" si="6"/>
        <v>8</v>
      </c>
      <c r="F10" s="60">
        <f>VLOOKUP($A10,'Return Data'!$B$7:$R$2292,9,0)</f>
        <v>7.9497999999999998</v>
      </c>
      <c r="G10" s="61">
        <f t="shared" ref="G10:G15" si="12">RANK(F10,F$8:F$15,0)</f>
        <v>8</v>
      </c>
      <c r="H10" s="60">
        <f>VLOOKUP($A10,'Return Data'!$B$7:$R$2292,10,0)</f>
        <v>-1.8265</v>
      </c>
      <c r="I10" s="61">
        <f t="shared" ref="I10:I15" si="13">RANK(H10,H$8:H$15,0)</f>
        <v>2</v>
      </c>
      <c r="J10" s="60">
        <f>VLOOKUP($A10,'Return Data'!$B$7:$R$2292,11,0)</f>
        <v>-5.9767000000000001</v>
      </c>
      <c r="K10" s="61">
        <f t="shared" ref="K10:K15" si="14">RANK(J10,J$8:J$15,0)</f>
        <v>4</v>
      </c>
      <c r="L10" s="60">
        <f>VLOOKUP($A10,'Return Data'!$B$7:$R$2292,12,0)</f>
        <v>-9.4736999999999991</v>
      </c>
      <c r="M10" s="61">
        <f t="shared" ref="M10:M15" si="15">RANK(L10,L$8:L$15,0)</f>
        <v>4</v>
      </c>
      <c r="N10" s="60">
        <f>VLOOKUP($A10,'Return Data'!$B$7:$R$2292,13,0)</f>
        <v>-3.2258</v>
      </c>
      <c r="O10" s="61">
        <f t="shared" ref="O10" si="16">RANK(N10,N$8:N$15,0)</f>
        <v>8</v>
      </c>
      <c r="P10" s="60">
        <f>VLOOKUP($A10,'Return Data'!$B$7:$R$2292,16,0)</f>
        <v>15.3466</v>
      </c>
      <c r="Q10" s="62">
        <f t="shared" ref="Q10:Q15" si="17">RANK(P10,P$8:P$15,0)</f>
        <v>4</v>
      </c>
    </row>
    <row r="11" spans="1:18" x14ac:dyDescent="0.3">
      <c r="A11" s="58" t="s">
        <v>1823</v>
      </c>
      <c r="B11" s="59">
        <f>VLOOKUP($A11,'Return Data'!$B$7:$R$2292,3,0)</f>
        <v>44764</v>
      </c>
      <c r="C11" s="60">
        <f>VLOOKUP($A11,'Return Data'!$B$7:$R$2292,4,0)</f>
        <v>11.97</v>
      </c>
      <c r="D11" s="60">
        <f>VLOOKUP($A11,'Return Data'!$B$7:$R$2292,8,0)</f>
        <v>3.6364000000000001</v>
      </c>
      <c r="E11" s="61">
        <f t="shared" si="6"/>
        <v>3</v>
      </c>
      <c r="F11" s="60">
        <f>VLOOKUP($A11,'Return Data'!$B$7:$R$2292,9,0)</f>
        <v>10.221</v>
      </c>
      <c r="G11" s="61">
        <f t="shared" si="12"/>
        <v>5</v>
      </c>
      <c r="H11" s="60">
        <f>VLOOKUP($A11,'Return Data'!$B$7:$R$2292,10,0)</f>
        <v>-4.6974999999999998</v>
      </c>
      <c r="I11" s="61">
        <f t="shared" si="13"/>
        <v>4</v>
      </c>
      <c r="J11" s="60">
        <f>VLOOKUP($A11,'Return Data'!$B$7:$R$2292,11,0)</f>
        <v>-10.604900000000001</v>
      </c>
      <c r="K11" s="61">
        <f t="shared" si="14"/>
        <v>7</v>
      </c>
      <c r="L11" s="60">
        <f>VLOOKUP($A11,'Return Data'!$B$7:$R$2292,12,0)</f>
        <v>-11.2018</v>
      </c>
      <c r="M11" s="61">
        <f t="shared" ref="M11" si="18">RANK(L11,L$8:L$15,0)</f>
        <v>6</v>
      </c>
      <c r="N11" s="60">
        <f>VLOOKUP($A11,'Return Data'!$B$7:$R$2292,13,0)</f>
        <v>1.5266999999999999</v>
      </c>
      <c r="O11" s="61">
        <f t="shared" ref="O11:O15" si="19">RANK(N11,N$8:N$15,0)</f>
        <v>3</v>
      </c>
      <c r="P11" s="60">
        <f>VLOOKUP($A11,'Return Data'!$B$7:$R$2292,16,0)</f>
        <v>14.3645</v>
      </c>
      <c r="Q11" s="62">
        <f t="shared" si="17"/>
        <v>5</v>
      </c>
    </row>
    <row r="12" spans="1:18" x14ac:dyDescent="0.3">
      <c r="A12" s="58" t="s">
        <v>1825</v>
      </c>
      <c r="B12" s="59">
        <f>VLOOKUP($A12,'Return Data'!$B$7:$R$2292,3,0)</f>
        <v>44764</v>
      </c>
      <c r="C12" s="60">
        <f>VLOOKUP($A12,'Return Data'!$B$7:$R$2292,4,0)</f>
        <v>11.398999999999999</v>
      </c>
      <c r="D12" s="60">
        <f>VLOOKUP($A12,'Return Data'!$B$7:$R$2292,8,0)</f>
        <v>3.4016999999999999</v>
      </c>
      <c r="E12" s="61">
        <f t="shared" si="6"/>
        <v>4</v>
      </c>
      <c r="F12" s="60">
        <f>VLOOKUP($A12,'Return Data'!$B$7:$R$2292,9,0)</f>
        <v>10.3058</v>
      </c>
      <c r="G12" s="61">
        <f t="shared" si="12"/>
        <v>4</v>
      </c>
      <c r="H12" s="60">
        <f>VLOOKUP($A12,'Return Data'!$B$7:$R$2292,10,0)</f>
        <v>-5.4103000000000003</v>
      </c>
      <c r="I12" s="61">
        <f t="shared" si="13"/>
        <v>6</v>
      </c>
      <c r="J12" s="60">
        <f>VLOOKUP($A12,'Return Data'!$B$7:$R$2292,11,0)</f>
        <v>-9.0409000000000006</v>
      </c>
      <c r="K12" s="61">
        <f t="shared" si="14"/>
        <v>5</v>
      </c>
      <c r="L12" s="60">
        <f>VLOOKUP($A12,'Return Data'!$B$7:$R$2292,12,0)</f>
        <v>-9.5820000000000007</v>
      </c>
      <c r="M12" s="61">
        <f t="shared" si="15"/>
        <v>5</v>
      </c>
      <c r="N12" s="60">
        <f>VLOOKUP($A12,'Return Data'!$B$7:$R$2292,13,0)</f>
        <v>-2.6309</v>
      </c>
      <c r="O12" s="61">
        <f t="shared" si="19"/>
        <v>6</v>
      </c>
      <c r="P12" s="60">
        <f>VLOOKUP($A12,'Return Data'!$B$7:$R$2292,16,0)</f>
        <v>8.4079999999999995</v>
      </c>
      <c r="Q12" s="62">
        <f t="shared" si="17"/>
        <v>8</v>
      </c>
    </row>
    <row r="13" spans="1:18" x14ac:dyDescent="0.3">
      <c r="A13" s="58" t="s">
        <v>1827</v>
      </c>
      <c r="B13" s="59">
        <f>VLOOKUP($A13,'Return Data'!$B$7:$R$2292,3,0)</f>
        <v>44764</v>
      </c>
      <c r="C13" s="60">
        <f>VLOOKUP($A13,'Return Data'!$B$7:$R$2292,4,0)</f>
        <v>20.2897</v>
      </c>
      <c r="D13" s="60">
        <f>VLOOKUP($A13,'Return Data'!$B$7:$R$2292,8,0)</f>
        <v>4.2710999999999997</v>
      </c>
      <c r="E13" s="61">
        <f t="shared" si="6"/>
        <v>1</v>
      </c>
      <c r="F13" s="60">
        <f>VLOOKUP($A13,'Return Data'!$B$7:$R$2292,9,0)</f>
        <v>12.629200000000001</v>
      </c>
      <c r="G13" s="61">
        <f t="shared" si="12"/>
        <v>1</v>
      </c>
      <c r="H13" s="60">
        <f>VLOOKUP($A13,'Return Data'!$B$7:$R$2292,10,0)</f>
        <v>-5.2313000000000001</v>
      </c>
      <c r="I13" s="61">
        <f t="shared" si="13"/>
        <v>5</v>
      </c>
      <c r="J13" s="60">
        <f>VLOOKUP($A13,'Return Data'!$B$7:$R$2292,11,0)</f>
        <v>0.91169999999999995</v>
      </c>
      <c r="K13" s="61">
        <f t="shared" si="14"/>
        <v>1</v>
      </c>
      <c r="L13" s="60">
        <f>VLOOKUP($A13,'Return Data'!$B$7:$R$2292,12,0)</f>
        <v>9.4385999999999992</v>
      </c>
      <c r="M13" s="61">
        <f t="shared" si="15"/>
        <v>1</v>
      </c>
      <c r="N13" s="60">
        <f>VLOOKUP($A13,'Return Data'!$B$7:$R$2292,13,0)</f>
        <v>22.450600000000001</v>
      </c>
      <c r="O13" s="61">
        <f t="shared" si="19"/>
        <v>1</v>
      </c>
      <c r="P13" s="60">
        <f>VLOOKUP($A13,'Return Data'!$B$7:$R$2292,16,0)</f>
        <v>51.264299999999999</v>
      </c>
      <c r="Q13" s="62">
        <f t="shared" si="17"/>
        <v>1</v>
      </c>
    </row>
    <row r="14" spans="1:18" x14ac:dyDescent="0.3">
      <c r="A14" s="58" t="s">
        <v>49</v>
      </c>
      <c r="B14" s="59">
        <f>VLOOKUP($A14,'Return Data'!$B$7:$R$2292,3,0)</f>
        <v>44764</v>
      </c>
      <c r="C14" s="60">
        <f>VLOOKUP($A14,'Return Data'!$B$7:$R$2292,4,0)</f>
        <v>16.22</v>
      </c>
      <c r="D14" s="60">
        <f>VLOOKUP($A14,'Return Data'!$B$7:$R$2292,8,0)</f>
        <v>2.9841000000000002</v>
      </c>
      <c r="E14" s="61">
        <f t="shared" si="6"/>
        <v>6</v>
      </c>
      <c r="F14" s="60">
        <f>VLOOKUP($A14,'Return Data'!$B$7:$R$2292,9,0)</f>
        <v>9.5945999999999998</v>
      </c>
      <c r="G14" s="61">
        <f t="shared" si="12"/>
        <v>6</v>
      </c>
      <c r="H14" s="60">
        <f>VLOOKUP($A14,'Return Data'!$B$7:$R$2292,10,0)</f>
        <v>-2.1713</v>
      </c>
      <c r="I14" s="61">
        <f t="shared" si="13"/>
        <v>3</v>
      </c>
      <c r="J14" s="60">
        <f>VLOOKUP($A14,'Return Data'!$B$7:$R$2292,11,0)</f>
        <v>-5.6428000000000003</v>
      </c>
      <c r="K14" s="61">
        <f t="shared" si="14"/>
        <v>3</v>
      </c>
      <c r="L14" s="60">
        <f>VLOOKUP($A14,'Return Data'!$B$7:$R$2292,12,0)</f>
        <v>-7.4729000000000001</v>
      </c>
      <c r="M14" s="61">
        <f t="shared" si="15"/>
        <v>3</v>
      </c>
      <c r="N14" s="60">
        <f>VLOOKUP($A14,'Return Data'!$B$7:$R$2292,13,0)</f>
        <v>0.49569999999999997</v>
      </c>
      <c r="O14" s="61">
        <f t="shared" si="19"/>
        <v>5</v>
      </c>
      <c r="P14" s="60">
        <f>VLOOKUP($A14,'Return Data'!$B$7:$R$2292,16,0)</f>
        <v>17.306100000000001</v>
      </c>
      <c r="Q14" s="62">
        <f t="shared" si="17"/>
        <v>3</v>
      </c>
    </row>
    <row r="15" spans="1:18" x14ac:dyDescent="0.3">
      <c r="A15" s="58" t="s">
        <v>50</v>
      </c>
      <c r="B15" s="59">
        <f>VLOOKUP($A15,'Return Data'!$B$7:$R$2292,3,0)</f>
        <v>44764</v>
      </c>
      <c r="C15" s="60">
        <f>VLOOKUP($A15,'Return Data'!$B$7:$R$2292,4,0)</f>
        <v>169.33359999999999</v>
      </c>
      <c r="D15" s="60">
        <f>VLOOKUP($A15,'Return Data'!$B$7:$R$2292,8,0)</f>
        <v>3.3637999999999999</v>
      </c>
      <c r="E15" s="61">
        <f t="shared" si="6"/>
        <v>5</v>
      </c>
      <c r="F15" s="60">
        <f>VLOOKUP($A15,'Return Data'!$B$7:$R$2292,9,0)</f>
        <v>10.849399999999999</v>
      </c>
      <c r="G15" s="61">
        <f t="shared" si="12"/>
        <v>3</v>
      </c>
      <c r="H15" s="60">
        <f>VLOOKUP($A15,'Return Data'!$B$7:$R$2292,10,0)</f>
        <v>-1.0234000000000001</v>
      </c>
      <c r="I15" s="61">
        <f t="shared" si="13"/>
        <v>1</v>
      </c>
      <c r="J15" s="60">
        <f>VLOOKUP($A15,'Return Data'!$B$7:$R$2292,11,0)</f>
        <v>-5.4603999999999999</v>
      </c>
      <c r="K15" s="61">
        <f t="shared" si="14"/>
        <v>2</v>
      </c>
      <c r="L15" s="60">
        <f>VLOOKUP($A15,'Return Data'!$B$7:$R$2292,12,0)</f>
        <v>-6.4885000000000002</v>
      </c>
      <c r="M15" s="61">
        <f t="shared" si="15"/>
        <v>2</v>
      </c>
      <c r="N15" s="60">
        <f>VLOOKUP($A15,'Return Data'!$B$7:$R$2292,13,0)</f>
        <v>6.4017999999999997</v>
      </c>
      <c r="O15" s="61">
        <f t="shared" si="19"/>
        <v>2</v>
      </c>
      <c r="P15" s="60">
        <f>VLOOKUP($A15,'Return Data'!$B$7:$R$2292,16,0)</f>
        <v>14.0406</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3.2411000000000003</v>
      </c>
      <c r="E17" s="69"/>
      <c r="F17" s="70">
        <f>AVERAGE(F8:F15)</f>
        <v>10.127762500000001</v>
      </c>
      <c r="G17" s="69"/>
      <c r="H17" s="70">
        <f>AVERAGE(H8:H15)</f>
        <v>-3.9264499999999996</v>
      </c>
      <c r="I17" s="69"/>
      <c r="J17" s="70">
        <f>AVERAGE(J8:J15)</f>
        <v>-7.2663875000000004</v>
      </c>
      <c r="K17" s="69"/>
      <c r="L17" s="70">
        <f>AVERAGE(L8:L15)</f>
        <v>-8.0170624999999998</v>
      </c>
      <c r="M17" s="69"/>
      <c r="N17" s="70">
        <f>AVERAGE(N8:N15)</f>
        <v>2.9369874999999999</v>
      </c>
      <c r="O17" s="69"/>
      <c r="P17" s="70">
        <f>AVERAGE(P8:P15)</f>
        <v>18.812187500000004</v>
      </c>
      <c r="Q17" s="71"/>
    </row>
    <row r="18" spans="1:17" ht="15" customHeight="1" x14ac:dyDescent="0.3">
      <c r="A18" s="68" t="s">
        <v>28</v>
      </c>
      <c r="B18" s="69"/>
      <c r="C18" s="69"/>
      <c r="D18" s="70">
        <f>MIN(D8:D15)</f>
        <v>1.8152999999999999</v>
      </c>
      <c r="E18" s="69"/>
      <c r="F18" s="70">
        <f>MIN(F8:F15)</f>
        <v>7.9497999999999998</v>
      </c>
      <c r="G18" s="69"/>
      <c r="H18" s="70">
        <f>MIN(H8:H15)</f>
        <v>-5.5308000000000002</v>
      </c>
      <c r="I18" s="69"/>
      <c r="J18" s="70">
        <f>MIN(J8:J15)</f>
        <v>-12.105600000000001</v>
      </c>
      <c r="K18" s="69"/>
      <c r="L18" s="70">
        <f>MIN(L8:L15)</f>
        <v>-14.7447</v>
      </c>
      <c r="M18" s="69"/>
      <c r="N18" s="70">
        <f>MIN(N8:N15)</f>
        <v>-3.2258</v>
      </c>
      <c r="O18" s="69"/>
      <c r="P18" s="70">
        <f>MIN(P8:P15)</f>
        <v>8.4079999999999995</v>
      </c>
      <c r="Q18" s="71"/>
    </row>
    <row r="19" spans="1:17" ht="15" thickBot="1" x14ac:dyDescent="0.35">
      <c r="A19" s="72" t="s">
        <v>29</v>
      </c>
      <c r="B19" s="73"/>
      <c r="C19" s="73"/>
      <c r="D19" s="74">
        <f>MAX(D8:D15)</f>
        <v>4.2710999999999997</v>
      </c>
      <c r="E19" s="73"/>
      <c r="F19" s="74">
        <f>MAX(F8:F15)</f>
        <v>12.629200000000001</v>
      </c>
      <c r="G19" s="73"/>
      <c r="H19" s="74">
        <f>MAX(H8:H15)</f>
        <v>-1.0234000000000001</v>
      </c>
      <c r="I19" s="73"/>
      <c r="J19" s="74">
        <f>MAX(J8:J15)</f>
        <v>0.91169999999999995</v>
      </c>
      <c r="K19" s="73"/>
      <c r="L19" s="74">
        <f>MAX(L8:L15)</f>
        <v>9.4385999999999992</v>
      </c>
      <c r="M19" s="73"/>
      <c r="N19" s="74">
        <f>MAX(N8:N15)</f>
        <v>22.450600000000001</v>
      </c>
      <c r="O19" s="73"/>
      <c r="P19" s="74">
        <f>MAX(P8:P15)</f>
        <v>51.264299999999999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44764</v>
      </c>
      <c r="C8" s="60">
        <f>VLOOKUP($A8,'Return Data'!$B$7:$R$2292,4,0)</f>
        <v>11.63</v>
      </c>
      <c r="D8" s="60">
        <f>VLOOKUP($A8,'Return Data'!$B$7:$R$2292,8,0)</f>
        <v>3.8393000000000002</v>
      </c>
      <c r="E8" s="61">
        <f>RANK(D8,D$8:D$16,0)</f>
        <v>2</v>
      </c>
      <c r="F8" s="60">
        <f>VLOOKUP($A8,'Return Data'!$B$7:$R$2292,9,0)</f>
        <v>10.761900000000001</v>
      </c>
      <c r="G8" s="61">
        <f>RANK(F8,F$8:F$16,0)</f>
        <v>3</v>
      </c>
      <c r="H8" s="60">
        <f>VLOOKUP($A8,'Return Data'!$B$7:$R$2292,10,0)</f>
        <v>-5.9821999999999997</v>
      </c>
      <c r="I8" s="61">
        <f t="shared" ref="I8" si="0">RANK(H8,H$8:H$16,0)</f>
        <v>9</v>
      </c>
      <c r="J8" s="60">
        <f>VLOOKUP($A8,'Return Data'!$B$7:$R$2292,11,0)</f>
        <v>-12.883900000000001</v>
      </c>
      <c r="K8" s="61">
        <f t="shared" ref="K8" si="1">RANK(J8,J$8:J$16,0)</f>
        <v>9</v>
      </c>
      <c r="L8" s="60">
        <f>VLOOKUP($A8,'Return Data'!$B$7:$R$2292,12,0)</f>
        <v>-15.7857</v>
      </c>
      <c r="M8" s="61">
        <f t="shared" ref="M8" si="2">RANK(L8,L$8:L$16,0)</f>
        <v>9</v>
      </c>
      <c r="N8" s="60">
        <f>VLOOKUP($A8,'Return Data'!$B$7:$R$2292,13,0)</f>
        <v>-0.42809999999999998</v>
      </c>
      <c r="O8" s="61">
        <f t="shared" ref="O8:O9" si="3">RANK(N8,N$8:N$16,0)</f>
        <v>6</v>
      </c>
      <c r="P8" s="60">
        <f>VLOOKUP($A8,'Return Data'!$B$7:$R$2292,16,0)</f>
        <v>10.059799999999999</v>
      </c>
      <c r="Q8" s="62">
        <f t="shared" ref="Q8" si="4">RANK(P8,P$8:P$16,0)</f>
        <v>8</v>
      </c>
    </row>
    <row r="9" spans="1:17" x14ac:dyDescent="0.3">
      <c r="A9" s="58" t="s">
        <v>379</v>
      </c>
      <c r="B9" s="59">
        <f>VLOOKUP($A9,'Return Data'!$B$7:$R$2292,3,0)</f>
        <v>44764</v>
      </c>
      <c r="C9" s="60">
        <f>VLOOKUP($A9,'Return Data'!$B$7:$R$2292,4,0)</f>
        <v>14.29</v>
      </c>
      <c r="D9" s="60">
        <f>VLOOKUP($A9,'Return Data'!$B$7:$R$2292,8,0)</f>
        <v>2.5108000000000001</v>
      </c>
      <c r="E9" s="61">
        <f t="shared" ref="E9:E16" si="5">RANK(D9,D$8:D$16,0)</f>
        <v>8</v>
      </c>
      <c r="F9" s="60">
        <f>VLOOKUP($A9,'Return Data'!$B$7:$R$2292,9,0)</f>
        <v>8.4219000000000008</v>
      </c>
      <c r="G9" s="61">
        <f t="shared" ref="G9:G16" si="6">RANK(F9,F$8:F$16,0)</f>
        <v>8</v>
      </c>
      <c r="H9" s="60">
        <f>VLOOKUP($A9,'Return Data'!$B$7:$R$2292,10,0)</f>
        <v>-5.8630000000000004</v>
      </c>
      <c r="I9" s="61">
        <f t="shared" ref="I9" si="7">RANK(H9,H$8:H$16,0)</f>
        <v>8</v>
      </c>
      <c r="J9" s="60">
        <f>VLOOKUP($A9,'Return Data'!$B$7:$R$2292,11,0)</f>
        <v>-10.9102</v>
      </c>
      <c r="K9" s="61">
        <f t="shared" ref="K9" si="8">RANK(J9,J$8:J$16,0)</f>
        <v>7</v>
      </c>
      <c r="L9" s="60">
        <f>VLOOKUP($A9,'Return Data'!$B$7:$R$2292,12,0)</f>
        <v>-15.742900000000001</v>
      </c>
      <c r="M9" s="61">
        <f t="shared" ref="M9" si="9">RANK(L9,L$8:L$16,0)</f>
        <v>8</v>
      </c>
      <c r="N9" s="60">
        <f>VLOOKUP($A9,'Return Data'!$B$7:$R$2292,13,0)</f>
        <v>-4.4146999999999998</v>
      </c>
      <c r="O9" s="61">
        <f t="shared" si="3"/>
        <v>8</v>
      </c>
      <c r="P9" s="60">
        <f>VLOOKUP($A9,'Return Data'!$B$7:$R$2292,16,0)</f>
        <v>15.7469</v>
      </c>
      <c r="Q9" s="62">
        <f t="shared" ref="Q9" si="10">RANK(P9,P$8:P$16,0)</f>
        <v>3</v>
      </c>
    </row>
    <row r="10" spans="1:17" x14ac:dyDescent="0.3">
      <c r="A10" s="58" t="s">
        <v>1821</v>
      </c>
      <c r="B10" s="59">
        <f>VLOOKUP($A10,'Return Data'!$B$7:$R$2292,3,0)</f>
        <v>44764</v>
      </c>
      <c r="C10" s="60">
        <f>VLOOKUP($A10,'Return Data'!$B$7:$R$2292,4,0)</f>
        <v>12.56</v>
      </c>
      <c r="D10" s="60">
        <f>VLOOKUP($A10,'Return Data'!$B$7:$R$2292,8,0)</f>
        <v>1.7003999999999999</v>
      </c>
      <c r="E10" s="61">
        <f t="shared" si="5"/>
        <v>9</v>
      </c>
      <c r="F10" s="60">
        <f>VLOOKUP($A10,'Return Data'!$B$7:$R$2292,9,0)</f>
        <v>7.9038000000000004</v>
      </c>
      <c r="G10" s="61">
        <f t="shared" si="6"/>
        <v>9</v>
      </c>
      <c r="H10" s="60">
        <f>VLOOKUP($A10,'Return Data'!$B$7:$R$2292,10,0)</f>
        <v>-2.1044</v>
      </c>
      <c r="I10" s="61">
        <f t="shared" ref="I10:I16" si="11">RANK(H10,H$8:H$16,0)</f>
        <v>2</v>
      </c>
      <c r="J10" s="60">
        <f>VLOOKUP($A10,'Return Data'!$B$7:$R$2292,11,0)</f>
        <v>-6.5476000000000001</v>
      </c>
      <c r="K10" s="61">
        <f t="shared" ref="K10:K16" si="12">RANK(J10,J$8:J$16,0)</f>
        <v>5</v>
      </c>
      <c r="L10" s="60">
        <f>VLOOKUP($A10,'Return Data'!$B$7:$R$2292,12,0)</f>
        <v>-10.3498</v>
      </c>
      <c r="M10" s="61">
        <f t="shared" ref="M10:M16" si="13">RANK(L10,L$8:L$16,0)</f>
        <v>5</v>
      </c>
      <c r="N10" s="60">
        <f>VLOOKUP($A10,'Return Data'!$B$7:$R$2292,13,0)</f>
        <v>-4.5593000000000004</v>
      </c>
      <c r="O10" s="61">
        <f t="shared" ref="O10:O16" si="14">RANK(N10,N$8:N$16,0)</f>
        <v>9</v>
      </c>
      <c r="P10" s="60">
        <f>VLOOKUP($A10,'Return Data'!$B$7:$R$2292,16,0)</f>
        <v>13.632099999999999</v>
      </c>
      <c r="Q10" s="62">
        <f t="shared" ref="Q10:Q16" si="15">RANK(P10,P$8:P$16,0)</f>
        <v>6</v>
      </c>
    </row>
    <row r="11" spans="1:17" x14ac:dyDescent="0.3">
      <c r="A11" s="58" t="s">
        <v>1824</v>
      </c>
      <c r="B11" s="59">
        <f>VLOOKUP($A11,'Return Data'!$B$7:$R$2292,3,0)</f>
        <v>44764</v>
      </c>
      <c r="C11" s="60">
        <f>VLOOKUP($A11,'Return Data'!$B$7:$R$2292,4,0)</f>
        <v>11.67</v>
      </c>
      <c r="D11" s="60">
        <f>VLOOKUP($A11,'Return Data'!$B$7:$R$2292,8,0)</f>
        <v>3.5491999999999999</v>
      </c>
      <c r="E11" s="61">
        <f t="shared" si="5"/>
        <v>3</v>
      </c>
      <c r="F11" s="60">
        <f>VLOOKUP($A11,'Return Data'!$B$7:$R$2292,9,0)</f>
        <v>9.9906000000000006</v>
      </c>
      <c r="G11" s="61">
        <f t="shared" ref="G11" si="16">RANK(F11,F$8:F$16,0)</f>
        <v>5</v>
      </c>
      <c r="H11" s="60">
        <f>VLOOKUP($A11,'Return Data'!$B$7:$R$2292,10,0)</f>
        <v>-5.1989999999999998</v>
      </c>
      <c r="I11" s="61">
        <f t="shared" si="11"/>
        <v>5</v>
      </c>
      <c r="J11" s="60">
        <f>VLOOKUP($A11,'Return Data'!$B$7:$R$2292,11,0)</f>
        <v>-11.523899999999999</v>
      </c>
      <c r="K11" s="61">
        <f t="shared" si="12"/>
        <v>8</v>
      </c>
      <c r="L11" s="60">
        <f>VLOOKUP($A11,'Return Data'!$B$7:$R$2292,12,0)</f>
        <v>-12.453099999999999</v>
      </c>
      <c r="M11" s="61">
        <f t="shared" ref="M11" si="17">RANK(L11,L$8:L$16,0)</f>
        <v>7</v>
      </c>
      <c r="N11" s="60">
        <f>VLOOKUP($A11,'Return Data'!$B$7:$R$2292,13,0)</f>
        <v>-0.42659999999999998</v>
      </c>
      <c r="O11" s="61">
        <f t="shared" ref="O11:O15" si="18">RANK(N11,N$8:N$16,0)</f>
        <v>5</v>
      </c>
      <c r="P11" s="60">
        <f>VLOOKUP($A11,'Return Data'!$B$7:$R$2292,16,0)</f>
        <v>12.2182</v>
      </c>
      <c r="Q11" s="62">
        <f t="shared" si="15"/>
        <v>7</v>
      </c>
    </row>
    <row r="12" spans="1:17" x14ac:dyDescent="0.3">
      <c r="A12" s="58" t="s">
        <v>1826</v>
      </c>
      <c r="B12" s="59">
        <f>VLOOKUP($A12,'Return Data'!$B$7:$R$2292,3,0)</f>
        <v>44764</v>
      </c>
      <c r="C12" s="60">
        <f>VLOOKUP($A12,'Return Data'!$B$7:$R$2292,4,0)</f>
        <v>11.085000000000001</v>
      </c>
      <c r="D12" s="60">
        <f>VLOOKUP($A12,'Return Data'!$B$7:$R$2292,8,0)</f>
        <v>3.3374000000000001</v>
      </c>
      <c r="E12" s="61">
        <f t="shared" si="5"/>
        <v>4</v>
      </c>
      <c r="F12" s="60">
        <f>VLOOKUP($A12,'Return Data'!$B$7:$R$2292,9,0)</f>
        <v>10.156000000000001</v>
      </c>
      <c r="G12" s="61">
        <f t="shared" si="6"/>
        <v>4</v>
      </c>
      <c r="H12" s="60">
        <f>VLOOKUP($A12,'Return Data'!$B$7:$R$2292,10,0)</f>
        <v>-5.8118999999999996</v>
      </c>
      <c r="I12" s="61">
        <f t="shared" si="11"/>
        <v>7</v>
      </c>
      <c r="J12" s="60">
        <f>VLOOKUP($A12,'Return Data'!$B$7:$R$2292,11,0)</f>
        <v>-9.8120999999999992</v>
      </c>
      <c r="K12" s="61">
        <f t="shared" si="12"/>
        <v>6</v>
      </c>
      <c r="L12" s="60">
        <f>VLOOKUP($A12,'Return Data'!$B$7:$R$2292,12,0)</f>
        <v>-10.72</v>
      </c>
      <c r="M12" s="61">
        <f t="shared" si="13"/>
        <v>6</v>
      </c>
      <c r="N12" s="60">
        <f>VLOOKUP($A12,'Return Data'!$B$7:$R$2292,13,0)</f>
        <v>-4.2746000000000004</v>
      </c>
      <c r="O12" s="61">
        <f t="shared" si="18"/>
        <v>7</v>
      </c>
      <c r="P12" s="60">
        <f>VLOOKUP($A12,'Return Data'!$B$7:$R$2292,16,0)</f>
        <v>6.5570000000000004</v>
      </c>
      <c r="Q12" s="62">
        <f t="shared" si="15"/>
        <v>9</v>
      </c>
    </row>
    <row r="13" spans="1:17" x14ac:dyDescent="0.3">
      <c r="A13" s="58" t="s">
        <v>2046</v>
      </c>
      <c r="B13" s="59">
        <f>VLOOKUP($A13,'Return Data'!$B$7:$R$2292,3,0)</f>
        <v>44764</v>
      </c>
      <c r="C13" s="60">
        <f>VLOOKUP($A13,'Return Data'!$B$7:$R$2292,4,0)</f>
        <v>28.151</v>
      </c>
      <c r="D13" s="60">
        <f>VLOOKUP($A13,'Return Data'!$B$7:$R$2292,8,0)</f>
        <v>2.8534999999999999</v>
      </c>
      <c r="E13" s="61">
        <f t="shared" si="5"/>
        <v>7</v>
      </c>
      <c r="F13" s="60">
        <f>VLOOKUP($A13,'Return Data'!$B$7:$R$2292,9,0)</f>
        <v>8.6073000000000004</v>
      </c>
      <c r="G13" s="61">
        <f t="shared" si="6"/>
        <v>7</v>
      </c>
      <c r="H13" s="60">
        <f>VLOOKUP($A13,'Return Data'!$B$7:$R$2292,10,0)</f>
        <v>-3.0379</v>
      </c>
      <c r="I13" s="61">
        <f t="shared" si="11"/>
        <v>4</v>
      </c>
      <c r="J13" s="60">
        <f>VLOOKUP($A13,'Return Data'!$B$7:$R$2292,11,0)</f>
        <v>-5.9282000000000004</v>
      </c>
      <c r="K13" s="61">
        <f t="shared" si="12"/>
        <v>3</v>
      </c>
      <c r="L13" s="60">
        <f>VLOOKUP($A13,'Return Data'!$B$7:$R$2292,12,0)</f>
        <v>-7.6623000000000001</v>
      </c>
      <c r="M13" s="61">
        <f t="shared" si="13"/>
        <v>3</v>
      </c>
      <c r="N13" s="60">
        <f>VLOOKUP($A13,'Return Data'!$B$7:$R$2292,13,0)</f>
        <v>4.0355999999999996</v>
      </c>
      <c r="O13" s="61">
        <f t="shared" si="18"/>
        <v>3</v>
      </c>
      <c r="P13" s="60">
        <f>VLOOKUP($A13,'Return Data'!$B$7:$R$2292,16,0)</f>
        <v>14.9186</v>
      </c>
      <c r="Q13" s="62">
        <f t="shared" si="15"/>
        <v>4</v>
      </c>
    </row>
    <row r="14" spans="1:17" x14ac:dyDescent="0.3">
      <c r="A14" s="58" t="s">
        <v>1828</v>
      </c>
      <c r="B14" s="59">
        <f>VLOOKUP($A14,'Return Data'!$B$7:$R$2292,3,0)</f>
        <v>44764</v>
      </c>
      <c r="C14" s="60">
        <f>VLOOKUP($A14,'Return Data'!$B$7:$R$2292,4,0)</f>
        <v>19.825099999999999</v>
      </c>
      <c r="D14" s="60">
        <f>VLOOKUP($A14,'Return Data'!$B$7:$R$2292,8,0)</f>
        <v>4.1890999999999998</v>
      </c>
      <c r="E14" s="61">
        <f t="shared" si="5"/>
        <v>1</v>
      </c>
      <c r="F14" s="60">
        <f>VLOOKUP($A14,'Return Data'!$B$7:$R$2292,9,0)</f>
        <v>12.439500000000001</v>
      </c>
      <c r="G14" s="61">
        <f t="shared" si="6"/>
        <v>1</v>
      </c>
      <c r="H14" s="60">
        <f>VLOOKUP($A14,'Return Data'!$B$7:$R$2292,10,0)</f>
        <v>-5.7226999999999997</v>
      </c>
      <c r="I14" s="61">
        <f t="shared" si="11"/>
        <v>6</v>
      </c>
      <c r="J14" s="60">
        <f>VLOOKUP($A14,'Return Data'!$B$7:$R$2292,11,0)</f>
        <v>0.1278</v>
      </c>
      <c r="K14" s="61">
        <f t="shared" si="12"/>
        <v>1</v>
      </c>
      <c r="L14" s="60">
        <f>VLOOKUP($A14,'Return Data'!$B$7:$R$2292,12,0)</f>
        <v>8.2279999999999998</v>
      </c>
      <c r="M14" s="61">
        <f t="shared" si="13"/>
        <v>1</v>
      </c>
      <c r="N14" s="60">
        <f>VLOOKUP($A14,'Return Data'!$B$7:$R$2292,13,0)</f>
        <v>20.733799999999999</v>
      </c>
      <c r="O14" s="61">
        <f t="shared" si="18"/>
        <v>1</v>
      </c>
      <c r="P14" s="60">
        <f>VLOOKUP($A14,'Return Data'!$B$7:$R$2292,16,0)</f>
        <v>49.2286</v>
      </c>
      <c r="Q14" s="62">
        <f t="shared" si="15"/>
        <v>1</v>
      </c>
    </row>
    <row r="15" spans="1:17" x14ac:dyDescent="0.3">
      <c r="A15" s="58" t="s">
        <v>51</v>
      </c>
      <c r="B15" s="59">
        <f>VLOOKUP($A15,'Return Data'!$B$7:$R$2292,3,0)</f>
        <v>44764</v>
      </c>
      <c r="C15" s="60">
        <f>VLOOKUP($A15,'Return Data'!$B$7:$R$2292,4,0)</f>
        <v>15.9</v>
      </c>
      <c r="D15" s="60">
        <f>VLOOKUP($A15,'Return Data'!$B$7:$R$2292,8,0)</f>
        <v>2.9792999999999998</v>
      </c>
      <c r="E15" s="61">
        <f t="shared" si="5"/>
        <v>6</v>
      </c>
      <c r="F15" s="60">
        <f>VLOOKUP($A15,'Return Data'!$B$7:$R$2292,9,0)</f>
        <v>9.5795999999999992</v>
      </c>
      <c r="G15" s="61">
        <f t="shared" si="6"/>
        <v>6</v>
      </c>
      <c r="H15" s="60">
        <f>VLOOKUP($A15,'Return Data'!$B$7:$R$2292,10,0)</f>
        <v>-2.3342000000000001</v>
      </c>
      <c r="I15" s="61">
        <f t="shared" si="11"/>
        <v>3</v>
      </c>
      <c r="J15" s="60">
        <f>VLOOKUP($A15,'Return Data'!$B$7:$R$2292,11,0)</f>
        <v>-5.9728000000000003</v>
      </c>
      <c r="K15" s="61">
        <f t="shared" si="12"/>
        <v>4</v>
      </c>
      <c r="L15" s="60">
        <f>VLOOKUP($A15,'Return Data'!$B$7:$R$2292,12,0)</f>
        <v>-7.9328000000000003</v>
      </c>
      <c r="M15" s="61">
        <f t="shared" si="13"/>
        <v>4</v>
      </c>
      <c r="N15" s="60">
        <f>VLOOKUP($A15,'Return Data'!$B$7:$R$2292,13,0)</f>
        <v>-0.25090000000000001</v>
      </c>
      <c r="O15" s="61">
        <f t="shared" si="18"/>
        <v>4</v>
      </c>
      <c r="P15" s="60">
        <f>VLOOKUP($A15,'Return Data'!$B$7:$R$2292,16,0)</f>
        <v>16.537199999999999</v>
      </c>
      <c r="Q15" s="62">
        <f t="shared" si="15"/>
        <v>2</v>
      </c>
    </row>
    <row r="16" spans="1:17" x14ac:dyDescent="0.3">
      <c r="A16" s="58" t="s">
        <v>52</v>
      </c>
      <c r="B16" s="59">
        <f>VLOOKUP($A16,'Return Data'!$B$7:$R$2292,3,0)</f>
        <v>44764</v>
      </c>
      <c r="C16" s="60">
        <f>VLOOKUP($A16,'Return Data'!$B$7:$R$2292,4,0)</f>
        <v>694.82419676874599</v>
      </c>
      <c r="D16" s="60">
        <f>VLOOKUP($A16,'Return Data'!$B$7:$R$2292,8,0)</f>
        <v>3.3359000000000001</v>
      </c>
      <c r="E16" s="61">
        <f t="shared" si="5"/>
        <v>5</v>
      </c>
      <c r="F16" s="60">
        <f>VLOOKUP($A16,'Return Data'!$B$7:$R$2292,9,0)</f>
        <v>10.7949</v>
      </c>
      <c r="G16" s="61">
        <f t="shared" si="6"/>
        <v>2</v>
      </c>
      <c r="H16" s="60">
        <f>VLOOKUP($A16,'Return Data'!$B$7:$R$2292,10,0)</f>
        <v>-1.1718</v>
      </c>
      <c r="I16" s="61">
        <f t="shared" si="11"/>
        <v>1</v>
      </c>
      <c r="J16" s="60">
        <f>VLOOKUP($A16,'Return Data'!$B$7:$R$2292,11,0)</f>
        <v>-5.7766000000000002</v>
      </c>
      <c r="K16" s="61">
        <f t="shared" si="12"/>
        <v>2</v>
      </c>
      <c r="L16" s="60">
        <f>VLOOKUP($A16,'Return Data'!$B$7:$R$2292,12,0)</f>
        <v>-6.9843000000000002</v>
      </c>
      <c r="M16" s="61">
        <f t="shared" si="13"/>
        <v>2</v>
      </c>
      <c r="N16" s="60">
        <f>VLOOKUP($A16,'Return Data'!$B$7:$R$2292,13,0)</f>
        <v>5.6360999999999999</v>
      </c>
      <c r="O16" s="61">
        <f t="shared" si="14"/>
        <v>2</v>
      </c>
      <c r="P16" s="60">
        <f>VLOOKUP($A16,'Return Data'!$B$7:$R$2292,16,0)</f>
        <v>14.375400000000001</v>
      </c>
      <c r="Q16" s="62">
        <f t="shared" si="15"/>
        <v>5</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3.1438777777777771</v>
      </c>
      <c r="E18" s="69"/>
      <c r="F18" s="70">
        <f>AVERAGE(F8:F16)</f>
        <v>9.8506111111111121</v>
      </c>
      <c r="G18" s="69"/>
      <c r="H18" s="70">
        <f>AVERAGE(H8:H16)</f>
        <v>-4.136344444444445</v>
      </c>
      <c r="I18" s="69"/>
      <c r="J18" s="70">
        <f>AVERAGE(J8:J16)</f>
        <v>-7.6919444444444451</v>
      </c>
      <c r="K18" s="69"/>
      <c r="L18" s="70">
        <f>AVERAGE(L8:L16)</f>
        <v>-8.8225444444444463</v>
      </c>
      <c r="M18" s="69"/>
      <c r="N18" s="70">
        <f>AVERAGE(N8:N16)</f>
        <v>1.7834777777777775</v>
      </c>
      <c r="O18" s="69"/>
      <c r="P18" s="70">
        <f>AVERAGE(P8:P16)</f>
        <v>17.030422222222221</v>
      </c>
      <c r="Q18" s="71"/>
    </row>
    <row r="19" spans="1:17" x14ac:dyDescent="0.3">
      <c r="A19" s="68" t="s">
        <v>28</v>
      </c>
      <c r="B19" s="69"/>
      <c r="C19" s="69"/>
      <c r="D19" s="70">
        <f>MIN(D8:D16)</f>
        <v>1.7003999999999999</v>
      </c>
      <c r="E19" s="69"/>
      <c r="F19" s="70">
        <f>MIN(F8:F16)</f>
        <v>7.9038000000000004</v>
      </c>
      <c r="G19" s="69"/>
      <c r="H19" s="70">
        <f>MIN(H8:H16)</f>
        <v>-5.9821999999999997</v>
      </c>
      <c r="I19" s="69"/>
      <c r="J19" s="70">
        <f>MIN(J8:J16)</f>
        <v>-12.883900000000001</v>
      </c>
      <c r="K19" s="69"/>
      <c r="L19" s="70">
        <f>MIN(L8:L16)</f>
        <v>-15.7857</v>
      </c>
      <c r="M19" s="69"/>
      <c r="N19" s="70">
        <f>MIN(N8:N16)</f>
        <v>-4.5593000000000004</v>
      </c>
      <c r="O19" s="69"/>
      <c r="P19" s="70">
        <f>MIN(P8:P16)</f>
        <v>6.5570000000000004</v>
      </c>
      <c r="Q19" s="71"/>
    </row>
    <row r="20" spans="1:17" ht="15" thickBot="1" x14ac:dyDescent="0.35">
      <c r="A20" s="72" t="s">
        <v>29</v>
      </c>
      <c r="B20" s="73"/>
      <c r="C20" s="73"/>
      <c r="D20" s="74">
        <f>MAX(D8:D16)</f>
        <v>4.1890999999999998</v>
      </c>
      <c r="E20" s="73"/>
      <c r="F20" s="74">
        <f>MAX(F8:F16)</f>
        <v>12.439500000000001</v>
      </c>
      <c r="G20" s="73"/>
      <c r="H20" s="74">
        <f>MAX(H8:H16)</f>
        <v>-1.1718</v>
      </c>
      <c r="I20" s="73"/>
      <c r="J20" s="74">
        <f>MAX(J8:J16)</f>
        <v>0.1278</v>
      </c>
      <c r="K20" s="73"/>
      <c r="L20" s="74">
        <f>MAX(L8:L16)</f>
        <v>8.2279999999999998</v>
      </c>
      <c r="M20" s="73"/>
      <c r="N20" s="74">
        <f>MAX(N8:N16)</f>
        <v>20.733799999999999</v>
      </c>
      <c r="O20" s="73"/>
      <c r="P20" s="74">
        <f>MAX(P8:P16)</f>
        <v>49.2286</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44764</v>
      </c>
      <c r="C8" s="60">
        <f>VLOOKUP($A8,'Return Data'!$B$7:$R$2292,4,0)</f>
        <v>40.864699999999999</v>
      </c>
      <c r="D8" s="60">
        <f>VLOOKUP($A8,'Return Data'!$B$7:$R$2292,9,0)</f>
        <v>12.0482</v>
      </c>
      <c r="E8" s="61">
        <f t="shared" ref="E8:E31" si="0">RANK(D8,D$8:D$31,0)</f>
        <v>1</v>
      </c>
      <c r="F8" s="60">
        <f>VLOOKUP($A8,'Return Data'!$B$7:$R$2292,10,0)</f>
        <v>3.5558999999999998</v>
      </c>
      <c r="G8" s="61">
        <f t="shared" ref="G8:G31" si="1">RANK(F8,F$8:F$31,0)</f>
        <v>2</v>
      </c>
      <c r="H8" s="60">
        <f>VLOOKUP($A8,'Return Data'!$B$7:$R$2292,11,0)</f>
        <v>3.7357999999999998</v>
      </c>
      <c r="I8" s="61">
        <f t="shared" ref="I8:I31" si="2">RANK(H8,H$8:H$31,0)</f>
        <v>3</v>
      </c>
      <c r="J8" s="60">
        <f>VLOOKUP($A8,'Return Data'!$B$7:$R$2292,12,0)</f>
        <v>3.6139000000000001</v>
      </c>
      <c r="K8" s="61">
        <f t="shared" ref="K8:K31" si="3">RANK(J8,J$8:J$31,0)</f>
        <v>2</v>
      </c>
      <c r="L8" s="60">
        <f>VLOOKUP($A8,'Return Data'!$B$7:$R$2292,13,0)</f>
        <v>4.1082999999999998</v>
      </c>
      <c r="M8" s="61">
        <f t="shared" ref="M8:M31" si="4">RANK(L8,L$8:L$31,0)</f>
        <v>5</v>
      </c>
      <c r="N8" s="60">
        <f>VLOOKUP($A8,'Return Data'!$B$7:$R$2292,17,0)</f>
        <v>5.4713000000000003</v>
      </c>
      <c r="O8" s="61">
        <f t="shared" ref="O8:O31" si="5">RANK(N8,N$8:N$31,0)</f>
        <v>5</v>
      </c>
      <c r="P8" s="60">
        <f>VLOOKUP($A8,'Return Data'!$B$7:$R$2292,14,0)</f>
        <v>7.1896000000000004</v>
      </c>
      <c r="Q8" s="61">
        <f t="shared" ref="Q8:Q23" si="6">RANK(P8,P$8:P$31,0)</f>
        <v>5</v>
      </c>
      <c r="R8" s="60">
        <f>VLOOKUP($A8,'Return Data'!$B$7:$R$2292,16,0)</f>
        <v>8.8275000000000006</v>
      </c>
      <c r="S8" s="62">
        <f t="shared" ref="S8:S31" si="7">RANK(R8,R$8:R$31,0)</f>
        <v>1</v>
      </c>
    </row>
    <row r="9" spans="1:19" x14ac:dyDescent="0.3">
      <c r="A9" s="77" t="s">
        <v>1305</v>
      </c>
      <c r="B9" s="59">
        <f>VLOOKUP($A9,'Return Data'!$B$7:$R$2292,3,0)</f>
        <v>44764</v>
      </c>
      <c r="C9" s="60">
        <f>VLOOKUP($A9,'Return Data'!$B$7:$R$2292,4,0)</f>
        <v>26.808700000000002</v>
      </c>
      <c r="D9" s="60">
        <f>VLOOKUP($A9,'Return Data'!$B$7:$R$2292,9,0)</f>
        <v>8.6475000000000009</v>
      </c>
      <c r="E9" s="61">
        <f t="shared" si="0"/>
        <v>8</v>
      </c>
      <c r="F9" s="60">
        <f>VLOOKUP($A9,'Return Data'!$B$7:$R$2292,10,0)</f>
        <v>2.4733000000000001</v>
      </c>
      <c r="G9" s="61">
        <f t="shared" si="1"/>
        <v>5</v>
      </c>
      <c r="H9" s="60">
        <f>VLOOKUP($A9,'Return Data'!$B$7:$R$2292,11,0)</f>
        <v>2.8243</v>
      </c>
      <c r="I9" s="61">
        <f t="shared" si="2"/>
        <v>4</v>
      </c>
      <c r="J9" s="60">
        <f>VLOOKUP($A9,'Return Data'!$B$7:$R$2292,12,0)</f>
        <v>3.0352000000000001</v>
      </c>
      <c r="K9" s="61">
        <f t="shared" si="3"/>
        <v>5</v>
      </c>
      <c r="L9" s="60">
        <f>VLOOKUP($A9,'Return Data'!$B$7:$R$2292,13,0)</f>
        <v>3.6017000000000001</v>
      </c>
      <c r="M9" s="61">
        <f t="shared" si="4"/>
        <v>7</v>
      </c>
      <c r="N9" s="60">
        <f>VLOOKUP($A9,'Return Data'!$B$7:$R$2292,17,0)</f>
        <v>4.4705000000000004</v>
      </c>
      <c r="O9" s="61">
        <f t="shared" si="5"/>
        <v>9</v>
      </c>
      <c r="P9" s="60">
        <f>VLOOKUP($A9,'Return Data'!$B$7:$R$2292,14,0)</f>
        <v>6.9386999999999999</v>
      </c>
      <c r="Q9" s="61">
        <f t="shared" si="6"/>
        <v>8</v>
      </c>
      <c r="R9" s="60">
        <f>VLOOKUP($A9,'Return Data'!$B$7:$R$2292,16,0)</f>
        <v>8.2878000000000007</v>
      </c>
      <c r="S9" s="62">
        <f t="shared" si="7"/>
        <v>3</v>
      </c>
    </row>
    <row r="10" spans="1:19" x14ac:dyDescent="0.3">
      <c r="A10" s="77" t="s">
        <v>1991</v>
      </c>
      <c r="B10" s="59">
        <f>VLOOKUP($A10,'Return Data'!$B$7:$R$2292,3,0)</f>
        <v>44764</v>
      </c>
      <c r="C10" s="60">
        <f>VLOOKUP($A10,'Return Data'!$B$7:$R$2292,4,0)</f>
        <v>25.2255</v>
      </c>
      <c r="D10" s="60">
        <f>VLOOKUP($A10,'Return Data'!$B$7:$R$2292,9,0)</f>
        <v>9.5960000000000001</v>
      </c>
      <c r="E10" s="61">
        <f t="shared" si="0"/>
        <v>5</v>
      </c>
      <c r="F10" s="60">
        <f>VLOOKUP($A10,'Return Data'!$B$7:$R$2292,10,0)</f>
        <v>0.86529999999999996</v>
      </c>
      <c r="G10" s="61">
        <f t="shared" si="1"/>
        <v>19</v>
      </c>
      <c r="H10" s="60">
        <f>VLOOKUP($A10,'Return Data'!$B$7:$R$2292,11,0)</f>
        <v>1.5212000000000001</v>
      </c>
      <c r="I10" s="61">
        <f t="shared" si="2"/>
        <v>20</v>
      </c>
      <c r="J10" s="60">
        <f>VLOOKUP($A10,'Return Data'!$B$7:$R$2292,12,0)</f>
        <v>2.1711999999999998</v>
      </c>
      <c r="K10" s="61">
        <f t="shared" si="3"/>
        <v>16</v>
      </c>
      <c r="L10" s="60">
        <f>VLOOKUP($A10,'Return Data'!$B$7:$R$2292,13,0)</f>
        <v>2.7820999999999998</v>
      </c>
      <c r="M10" s="61">
        <f t="shared" si="4"/>
        <v>16</v>
      </c>
      <c r="N10" s="60">
        <f>VLOOKUP($A10,'Return Data'!$B$7:$R$2292,17,0)</f>
        <v>4.1414</v>
      </c>
      <c r="O10" s="61">
        <f t="shared" si="5"/>
        <v>10</v>
      </c>
      <c r="P10" s="60">
        <f>VLOOKUP($A10,'Return Data'!$B$7:$R$2292,14,0)</f>
        <v>5.7568000000000001</v>
      </c>
      <c r="Q10" s="61">
        <f t="shared" si="6"/>
        <v>19</v>
      </c>
      <c r="R10" s="60">
        <f>VLOOKUP($A10,'Return Data'!$B$7:$R$2292,16,0)</f>
        <v>8.0935000000000006</v>
      </c>
      <c r="S10" s="62">
        <f t="shared" si="7"/>
        <v>7</v>
      </c>
    </row>
    <row r="11" spans="1:19" x14ac:dyDescent="0.3">
      <c r="A11" s="77" t="s">
        <v>2040</v>
      </c>
      <c r="B11" s="59">
        <f>VLOOKUP($A11,'Return Data'!$B$7:$R$2292,3,0)</f>
        <v>44764</v>
      </c>
      <c r="C11" s="60">
        <f>VLOOKUP($A11,'Return Data'!$B$7:$R$2292,4,0)</f>
        <v>21.762799999999999</v>
      </c>
      <c r="D11" s="60">
        <f>VLOOKUP($A11,'Return Data'!$B$7:$R$2292,9,0)</f>
        <v>5.8815999999999997</v>
      </c>
      <c r="E11" s="61">
        <f t="shared" si="0"/>
        <v>24</v>
      </c>
      <c r="F11" s="60">
        <f>VLOOKUP($A11,'Return Data'!$B$7:$R$2292,10,0)</f>
        <v>1.7232000000000001</v>
      </c>
      <c r="G11" s="61">
        <f t="shared" si="1"/>
        <v>12</v>
      </c>
      <c r="H11" s="60">
        <f>VLOOKUP($A11,'Return Data'!$B$7:$R$2292,11,0)</f>
        <v>32.383800000000001</v>
      </c>
      <c r="I11" s="61">
        <f t="shared" si="2"/>
        <v>1</v>
      </c>
      <c r="J11" s="60">
        <f>VLOOKUP($A11,'Return Data'!$B$7:$R$2292,12,0)</f>
        <v>22.563300000000002</v>
      </c>
      <c r="K11" s="61">
        <f t="shared" si="3"/>
        <v>1</v>
      </c>
      <c r="L11" s="60">
        <f>VLOOKUP($A11,'Return Data'!$B$7:$R$2292,13,0)</f>
        <v>17.583400000000001</v>
      </c>
      <c r="M11" s="61">
        <f t="shared" si="4"/>
        <v>1</v>
      </c>
      <c r="N11" s="60">
        <f>VLOOKUP($A11,'Return Data'!$B$7:$R$2292,17,0)</f>
        <v>10.9033</v>
      </c>
      <c r="O11" s="61">
        <f t="shared" si="5"/>
        <v>1</v>
      </c>
      <c r="P11" s="60">
        <f>VLOOKUP($A11,'Return Data'!$B$7:$R$2292,14,0)</f>
        <v>4.3018999999999998</v>
      </c>
      <c r="Q11" s="61">
        <f t="shared" si="6"/>
        <v>21</v>
      </c>
      <c r="R11" s="60">
        <f>VLOOKUP($A11,'Return Data'!$B$7:$R$2292,16,0)</f>
        <v>5.9375</v>
      </c>
      <c r="S11" s="62">
        <f t="shared" si="7"/>
        <v>24</v>
      </c>
    </row>
    <row r="12" spans="1:19" x14ac:dyDescent="0.3">
      <c r="A12" s="77" t="s">
        <v>1309</v>
      </c>
      <c r="B12" s="59">
        <f>VLOOKUP($A12,'Return Data'!$B$7:$R$2292,3,0)</f>
        <v>44764</v>
      </c>
      <c r="C12" s="60">
        <f>VLOOKUP($A12,'Return Data'!$B$7:$R$2292,4,0)</f>
        <v>22.4832</v>
      </c>
      <c r="D12" s="60">
        <f>VLOOKUP($A12,'Return Data'!$B$7:$R$2292,9,0)</f>
        <v>7.766</v>
      </c>
      <c r="E12" s="61">
        <f t="shared" si="0"/>
        <v>14</v>
      </c>
      <c r="F12" s="60">
        <f>VLOOKUP($A12,'Return Data'!$B$7:$R$2292,10,0)</f>
        <v>1.7991999999999999</v>
      </c>
      <c r="G12" s="61">
        <f t="shared" si="1"/>
        <v>10</v>
      </c>
      <c r="H12" s="60">
        <f>VLOOKUP($A12,'Return Data'!$B$7:$R$2292,11,0)</f>
        <v>2.0045000000000002</v>
      </c>
      <c r="I12" s="61">
        <f t="shared" si="2"/>
        <v>14</v>
      </c>
      <c r="J12" s="60">
        <f>VLOOKUP($A12,'Return Data'!$B$7:$R$2292,12,0)</f>
        <v>2.3102999999999998</v>
      </c>
      <c r="K12" s="61">
        <f t="shared" si="3"/>
        <v>15</v>
      </c>
      <c r="L12" s="60">
        <f>VLOOKUP($A12,'Return Data'!$B$7:$R$2292,13,0)</f>
        <v>2.6381999999999999</v>
      </c>
      <c r="M12" s="61">
        <f t="shared" si="4"/>
        <v>19</v>
      </c>
      <c r="N12" s="60">
        <f>VLOOKUP($A12,'Return Data'!$B$7:$R$2292,17,0)</f>
        <v>3.5695999999999999</v>
      </c>
      <c r="O12" s="61">
        <f t="shared" si="5"/>
        <v>20</v>
      </c>
      <c r="P12" s="60">
        <f>VLOOKUP($A12,'Return Data'!$B$7:$R$2292,14,0)</f>
        <v>5.8963999999999999</v>
      </c>
      <c r="Q12" s="61">
        <f t="shared" si="6"/>
        <v>18</v>
      </c>
      <c r="R12" s="60">
        <f>VLOOKUP($A12,'Return Data'!$B$7:$R$2292,16,0)</f>
        <v>7.2732999999999999</v>
      </c>
      <c r="S12" s="62">
        <f t="shared" si="7"/>
        <v>18</v>
      </c>
    </row>
    <row r="13" spans="1:19" x14ac:dyDescent="0.3">
      <c r="A13" s="77" t="s">
        <v>1311</v>
      </c>
      <c r="B13" s="59">
        <f>VLOOKUP($A13,'Return Data'!$B$7:$R$2292,3,0)</f>
        <v>44764</v>
      </c>
      <c r="C13" s="60">
        <f>VLOOKUP($A13,'Return Data'!$B$7:$R$2292,4,0)</f>
        <v>40.6477</v>
      </c>
      <c r="D13" s="60">
        <f>VLOOKUP($A13,'Return Data'!$B$7:$R$2292,9,0)</f>
        <v>7.9657999999999998</v>
      </c>
      <c r="E13" s="61">
        <f t="shared" si="0"/>
        <v>12</v>
      </c>
      <c r="F13" s="60">
        <f>VLOOKUP($A13,'Return Data'!$B$7:$R$2292,10,0)</f>
        <v>1.7343</v>
      </c>
      <c r="G13" s="61">
        <f t="shared" si="1"/>
        <v>11</v>
      </c>
      <c r="H13" s="60">
        <f>VLOOKUP($A13,'Return Data'!$B$7:$R$2292,11,0)</f>
        <v>2.3096999999999999</v>
      </c>
      <c r="I13" s="61">
        <f t="shared" si="2"/>
        <v>12</v>
      </c>
      <c r="J13" s="60">
        <f>VLOOKUP($A13,'Return Data'!$B$7:$R$2292,12,0)</f>
        <v>2.3887999999999998</v>
      </c>
      <c r="K13" s="61">
        <f t="shared" si="3"/>
        <v>14</v>
      </c>
      <c r="L13" s="60">
        <f>VLOOKUP($A13,'Return Data'!$B$7:$R$2292,13,0)</f>
        <v>2.7690000000000001</v>
      </c>
      <c r="M13" s="61">
        <f t="shared" si="4"/>
        <v>17</v>
      </c>
      <c r="N13" s="60">
        <f>VLOOKUP($A13,'Return Data'!$B$7:$R$2292,17,0)</f>
        <v>3.8380999999999998</v>
      </c>
      <c r="O13" s="61">
        <f t="shared" si="5"/>
        <v>14</v>
      </c>
      <c r="P13" s="60">
        <f>VLOOKUP($A13,'Return Data'!$B$7:$R$2292,14,0)</f>
        <v>6.2763999999999998</v>
      </c>
      <c r="Q13" s="61">
        <f t="shared" si="6"/>
        <v>13</v>
      </c>
      <c r="R13" s="60">
        <f>VLOOKUP($A13,'Return Data'!$B$7:$R$2292,16,0)</f>
        <v>7.9504999999999999</v>
      </c>
      <c r="S13" s="62">
        <f t="shared" si="7"/>
        <v>8</v>
      </c>
    </row>
    <row r="14" spans="1:19" x14ac:dyDescent="0.3">
      <c r="A14" s="77" t="s">
        <v>1321</v>
      </c>
      <c r="B14" s="59">
        <f>VLOOKUP($A14,'Return Data'!$B$7:$R$2292,3,0)</f>
        <v>44764</v>
      </c>
      <c r="C14" s="60">
        <f>VLOOKUP($A14,'Return Data'!$B$7:$R$2292,4,0)</f>
        <v>4749.4336999999996</v>
      </c>
      <c r="D14" s="60">
        <f>VLOOKUP($A14,'Return Data'!$B$7:$R$2292,9,0)</f>
        <v>11.3165</v>
      </c>
      <c r="E14" s="61">
        <f t="shared" si="0"/>
        <v>3</v>
      </c>
      <c r="F14" s="60">
        <f>VLOOKUP($A14,'Return Data'!$B$7:$R$2292,10,0)</f>
        <v>3.5204</v>
      </c>
      <c r="G14" s="61">
        <f t="shared" si="1"/>
        <v>3</v>
      </c>
      <c r="H14" s="60">
        <f>VLOOKUP($A14,'Return Data'!$B$7:$R$2292,11,0)</f>
        <v>0.98380000000000001</v>
      </c>
      <c r="I14" s="61">
        <f t="shared" si="2"/>
        <v>24</v>
      </c>
      <c r="J14" s="60">
        <f>VLOOKUP($A14,'Return Data'!$B$7:$R$2292,12,0)</f>
        <v>2.4293</v>
      </c>
      <c r="K14" s="61">
        <f t="shared" si="3"/>
        <v>13</v>
      </c>
      <c r="L14" s="60">
        <f>VLOOKUP($A14,'Return Data'!$B$7:$R$2292,13,0)</f>
        <v>12.289199999999999</v>
      </c>
      <c r="M14" s="61">
        <f t="shared" si="4"/>
        <v>2</v>
      </c>
      <c r="N14" s="60">
        <f>VLOOKUP($A14,'Return Data'!$B$7:$R$2292,17,0)</f>
        <v>9.1293000000000006</v>
      </c>
      <c r="O14" s="61">
        <f t="shared" si="5"/>
        <v>2</v>
      </c>
      <c r="P14" s="60">
        <f>VLOOKUP($A14,'Return Data'!$B$7:$R$2292,14,0)</f>
        <v>3.6284999999999998</v>
      </c>
      <c r="Q14" s="61">
        <f t="shared" si="6"/>
        <v>23</v>
      </c>
      <c r="R14" s="60">
        <f>VLOOKUP($A14,'Return Data'!$B$7:$R$2292,16,0)</f>
        <v>7.8634000000000004</v>
      </c>
      <c r="S14" s="62">
        <f t="shared" si="7"/>
        <v>11</v>
      </c>
    </row>
    <row r="15" spans="1:19" x14ac:dyDescent="0.3">
      <c r="A15" s="77" t="s">
        <v>1323</v>
      </c>
      <c r="B15" s="59">
        <f>VLOOKUP($A15,'Return Data'!$B$7:$R$2292,3,0)</f>
        <v>44764</v>
      </c>
      <c r="C15" s="60">
        <f>VLOOKUP($A15,'Return Data'!$B$7:$R$2292,4,0)</f>
        <v>26.299199999999999</v>
      </c>
      <c r="D15" s="60">
        <f>VLOOKUP($A15,'Return Data'!$B$7:$R$2292,9,0)</f>
        <v>8.6379999999999999</v>
      </c>
      <c r="E15" s="61">
        <f t="shared" si="0"/>
        <v>9</v>
      </c>
      <c r="F15" s="60">
        <f>VLOOKUP($A15,'Return Data'!$B$7:$R$2292,10,0)</f>
        <v>2.2222</v>
      </c>
      <c r="G15" s="61">
        <f t="shared" si="1"/>
        <v>7</v>
      </c>
      <c r="H15" s="60">
        <f>VLOOKUP($A15,'Return Data'!$B$7:$R$2292,11,0)</f>
        <v>2.3117999999999999</v>
      </c>
      <c r="I15" s="61">
        <f t="shared" si="2"/>
        <v>11</v>
      </c>
      <c r="J15" s="60">
        <f>VLOOKUP($A15,'Return Data'!$B$7:$R$2292,12,0)</f>
        <v>2.5505</v>
      </c>
      <c r="K15" s="61">
        <f t="shared" si="3"/>
        <v>11</v>
      </c>
      <c r="L15" s="60">
        <f>VLOOKUP($A15,'Return Data'!$B$7:$R$2292,13,0)</f>
        <v>3.2098</v>
      </c>
      <c r="M15" s="61">
        <f t="shared" si="4"/>
        <v>10</v>
      </c>
      <c r="N15" s="60">
        <f>VLOOKUP($A15,'Return Data'!$B$7:$R$2292,17,0)</f>
        <v>4.5284000000000004</v>
      </c>
      <c r="O15" s="61">
        <f t="shared" si="5"/>
        <v>8</v>
      </c>
      <c r="P15" s="60">
        <f>VLOOKUP($A15,'Return Data'!$B$7:$R$2292,14,0)</f>
        <v>6.9802999999999997</v>
      </c>
      <c r="Q15" s="61">
        <f t="shared" si="6"/>
        <v>7</v>
      </c>
      <c r="R15" s="60">
        <f>VLOOKUP($A15,'Return Data'!$B$7:$R$2292,16,0)</f>
        <v>8.1395</v>
      </c>
      <c r="S15" s="62">
        <f t="shared" si="7"/>
        <v>5</v>
      </c>
    </row>
    <row r="16" spans="1:19" x14ac:dyDescent="0.3">
      <c r="A16" s="77" t="s">
        <v>1325</v>
      </c>
      <c r="B16" s="59">
        <f>VLOOKUP($A16,'Return Data'!$B$7:$R$2292,3,0)</f>
        <v>44764</v>
      </c>
      <c r="C16" s="60">
        <f>VLOOKUP($A16,'Return Data'!$B$7:$R$2292,4,0)</f>
        <v>35.028700000000001</v>
      </c>
      <c r="D16" s="60">
        <f>VLOOKUP($A16,'Return Data'!$B$7:$R$2292,9,0)</f>
        <v>7.2325999999999997</v>
      </c>
      <c r="E16" s="61">
        <f t="shared" si="0"/>
        <v>18</v>
      </c>
      <c r="F16" s="60">
        <f>VLOOKUP($A16,'Return Data'!$B$7:$R$2292,10,0)</f>
        <v>0.3599</v>
      </c>
      <c r="G16" s="61">
        <f t="shared" si="1"/>
        <v>24</v>
      </c>
      <c r="H16" s="60">
        <f>VLOOKUP($A16,'Return Data'!$B$7:$R$2292,11,0)</f>
        <v>1.5485</v>
      </c>
      <c r="I16" s="61">
        <f t="shared" si="2"/>
        <v>19</v>
      </c>
      <c r="J16" s="60">
        <f>VLOOKUP($A16,'Return Data'!$B$7:$R$2292,12,0)</f>
        <v>1.9823999999999999</v>
      </c>
      <c r="K16" s="61">
        <f t="shared" si="3"/>
        <v>20</v>
      </c>
      <c r="L16" s="60">
        <f>VLOOKUP($A16,'Return Data'!$B$7:$R$2292,13,0)</f>
        <v>2.6305000000000001</v>
      </c>
      <c r="M16" s="61">
        <f t="shared" si="4"/>
        <v>21</v>
      </c>
      <c r="N16" s="60">
        <f>VLOOKUP($A16,'Return Data'!$B$7:$R$2292,17,0)</f>
        <v>3.7094999999999998</v>
      </c>
      <c r="O16" s="61">
        <f t="shared" si="5"/>
        <v>19</v>
      </c>
      <c r="P16" s="60">
        <f>VLOOKUP($A16,'Return Data'!$B$7:$R$2292,14,0)</f>
        <v>5.0608000000000004</v>
      </c>
      <c r="Q16" s="61">
        <f t="shared" si="6"/>
        <v>20</v>
      </c>
      <c r="R16" s="60">
        <f>VLOOKUP($A16,'Return Data'!$B$7:$R$2292,16,0)</f>
        <v>6.4631999999999996</v>
      </c>
      <c r="S16" s="62">
        <f t="shared" si="7"/>
        <v>23</v>
      </c>
    </row>
    <row r="17" spans="1:19" x14ac:dyDescent="0.3">
      <c r="A17" s="77" t="s">
        <v>1327</v>
      </c>
      <c r="B17" s="59">
        <f>VLOOKUP($A17,'Return Data'!$B$7:$R$2292,3,0)</f>
        <v>44764</v>
      </c>
      <c r="C17" s="60">
        <f>VLOOKUP($A17,'Return Data'!$B$7:$R$2292,4,0)</f>
        <v>51.579000000000001</v>
      </c>
      <c r="D17" s="60">
        <f>VLOOKUP($A17,'Return Data'!$B$7:$R$2292,9,0)</f>
        <v>11.6812</v>
      </c>
      <c r="E17" s="61">
        <f t="shared" si="0"/>
        <v>2</v>
      </c>
      <c r="F17" s="60">
        <f>VLOOKUP($A17,'Return Data'!$B$7:$R$2292,10,0)</f>
        <v>4.2531999999999996</v>
      </c>
      <c r="G17" s="61">
        <f t="shared" si="1"/>
        <v>1</v>
      </c>
      <c r="H17" s="60">
        <f>VLOOKUP($A17,'Return Data'!$B$7:$R$2292,11,0)</f>
        <v>3.7393000000000001</v>
      </c>
      <c r="I17" s="61">
        <f t="shared" si="2"/>
        <v>2</v>
      </c>
      <c r="J17" s="60">
        <f>VLOOKUP($A17,'Return Data'!$B$7:$R$2292,12,0)</f>
        <v>3.3271999999999999</v>
      </c>
      <c r="K17" s="61">
        <f t="shared" si="3"/>
        <v>3</v>
      </c>
      <c r="L17" s="60">
        <f>VLOOKUP($A17,'Return Data'!$B$7:$R$2292,13,0)</f>
        <v>4.1017999999999999</v>
      </c>
      <c r="M17" s="61">
        <f t="shared" si="4"/>
        <v>6</v>
      </c>
      <c r="N17" s="60">
        <f>VLOOKUP($A17,'Return Data'!$B$7:$R$2292,17,0)</f>
        <v>4.9938000000000002</v>
      </c>
      <c r="O17" s="61">
        <f t="shared" si="5"/>
        <v>6</v>
      </c>
      <c r="P17" s="60">
        <f>VLOOKUP($A17,'Return Data'!$B$7:$R$2292,14,0)</f>
        <v>7.3701999999999996</v>
      </c>
      <c r="Q17" s="61">
        <f t="shared" si="6"/>
        <v>3</v>
      </c>
      <c r="R17" s="60">
        <f>VLOOKUP($A17,'Return Data'!$B$7:$R$2292,16,0)</f>
        <v>8.6015999999999995</v>
      </c>
      <c r="S17" s="62">
        <f t="shared" si="7"/>
        <v>2</v>
      </c>
    </row>
    <row r="18" spans="1:19" x14ac:dyDescent="0.3">
      <c r="A18" s="77" t="s">
        <v>1329</v>
      </c>
      <c r="B18" s="59">
        <f>VLOOKUP($A18,'Return Data'!$B$7:$R$2292,3,0)</f>
        <v>44764</v>
      </c>
      <c r="C18" s="60">
        <f>VLOOKUP($A18,'Return Data'!$B$7:$R$2292,4,0)</f>
        <v>24.138200000000001</v>
      </c>
      <c r="D18" s="60">
        <f>VLOOKUP($A18,'Return Data'!$B$7:$R$2292,9,0)</f>
        <v>8.3382000000000005</v>
      </c>
      <c r="E18" s="61">
        <f t="shared" si="0"/>
        <v>11</v>
      </c>
      <c r="F18" s="60">
        <f>VLOOKUP($A18,'Return Data'!$B$7:$R$2292,10,0)</f>
        <v>1.0262</v>
      </c>
      <c r="G18" s="61">
        <f t="shared" si="1"/>
        <v>18</v>
      </c>
      <c r="H18" s="60">
        <f>VLOOKUP($A18,'Return Data'!$B$7:$R$2292,11,0)</f>
        <v>1.5869</v>
      </c>
      <c r="I18" s="61">
        <f t="shared" si="2"/>
        <v>18</v>
      </c>
      <c r="J18" s="60">
        <f>VLOOKUP($A18,'Return Data'!$B$7:$R$2292,12,0)</f>
        <v>1.9153</v>
      </c>
      <c r="K18" s="61">
        <f t="shared" si="3"/>
        <v>21</v>
      </c>
      <c r="L18" s="60">
        <f>VLOOKUP($A18,'Return Data'!$B$7:$R$2292,13,0)</f>
        <v>11.0594</v>
      </c>
      <c r="M18" s="61">
        <f t="shared" si="4"/>
        <v>3</v>
      </c>
      <c r="N18" s="60">
        <f>VLOOKUP($A18,'Return Data'!$B$7:$R$2292,17,0)</f>
        <v>8.2518999999999991</v>
      </c>
      <c r="O18" s="61">
        <f t="shared" si="5"/>
        <v>3</v>
      </c>
      <c r="P18" s="60">
        <f>VLOOKUP($A18,'Return Data'!$B$7:$R$2292,14,0)</f>
        <v>7.8746</v>
      </c>
      <c r="Q18" s="61">
        <f t="shared" si="6"/>
        <v>2</v>
      </c>
      <c r="R18" s="60">
        <f>VLOOKUP($A18,'Return Data'!$B$7:$R$2292,16,0)</f>
        <v>7.8243999999999998</v>
      </c>
      <c r="S18" s="62">
        <f t="shared" si="7"/>
        <v>12</v>
      </c>
    </row>
    <row r="19" spans="1:19" x14ac:dyDescent="0.3">
      <c r="A19" s="77" t="s">
        <v>1330</v>
      </c>
      <c r="B19" s="59">
        <f>VLOOKUP($A19,'Return Data'!$B$7:$R$2292,3,0)</f>
        <v>44764</v>
      </c>
      <c r="C19" s="60">
        <f>VLOOKUP($A19,'Return Data'!$B$7:$R$2292,4,0)</f>
        <v>48.958599999999997</v>
      </c>
      <c r="D19" s="60">
        <f>VLOOKUP($A19,'Return Data'!$B$7:$R$2292,9,0)</f>
        <v>9.2219999999999995</v>
      </c>
      <c r="E19" s="61">
        <f t="shared" si="0"/>
        <v>6</v>
      </c>
      <c r="F19" s="60">
        <f>VLOOKUP($A19,'Return Data'!$B$7:$R$2292,10,0)</f>
        <v>1.5924</v>
      </c>
      <c r="G19" s="61">
        <f t="shared" si="1"/>
        <v>14</v>
      </c>
      <c r="H19" s="60">
        <f>VLOOKUP($A19,'Return Data'!$B$7:$R$2292,11,0)</f>
        <v>1.7841</v>
      </c>
      <c r="I19" s="61">
        <f t="shared" si="2"/>
        <v>16</v>
      </c>
      <c r="J19" s="60">
        <f>VLOOKUP($A19,'Return Data'!$B$7:$R$2292,12,0)</f>
        <v>2.1101999999999999</v>
      </c>
      <c r="K19" s="61">
        <f t="shared" si="3"/>
        <v>18</v>
      </c>
      <c r="L19" s="60">
        <f>VLOOKUP($A19,'Return Data'!$B$7:$R$2292,13,0)</f>
        <v>2.6762000000000001</v>
      </c>
      <c r="M19" s="61">
        <f t="shared" si="4"/>
        <v>18</v>
      </c>
      <c r="N19" s="60">
        <f>VLOOKUP($A19,'Return Data'!$B$7:$R$2292,17,0)</f>
        <v>3.742</v>
      </c>
      <c r="O19" s="61">
        <f t="shared" si="5"/>
        <v>18</v>
      </c>
      <c r="P19" s="60">
        <f>VLOOKUP($A19,'Return Data'!$B$7:$R$2292,14,0)</f>
        <v>6.3371000000000004</v>
      </c>
      <c r="Q19" s="61">
        <f t="shared" si="6"/>
        <v>11</v>
      </c>
      <c r="R19" s="60">
        <f>VLOOKUP($A19,'Return Data'!$B$7:$R$2292,16,0)</f>
        <v>7.9466999999999999</v>
      </c>
      <c r="S19" s="62">
        <f t="shared" si="7"/>
        <v>9</v>
      </c>
    </row>
    <row r="20" spans="1:19" x14ac:dyDescent="0.3">
      <c r="A20" s="77" t="s">
        <v>1332</v>
      </c>
      <c r="B20" s="59">
        <f>VLOOKUP($A20,'Return Data'!$B$7:$R$2292,3,0)</f>
        <v>44764</v>
      </c>
      <c r="C20" s="60">
        <f>VLOOKUP($A20,'Return Data'!$B$7:$R$2292,4,0)</f>
        <v>1926.7181</v>
      </c>
      <c r="D20" s="60">
        <f>VLOOKUP($A20,'Return Data'!$B$7:$R$2292,9,0)</f>
        <v>7.2107000000000001</v>
      </c>
      <c r="E20" s="61">
        <f t="shared" si="0"/>
        <v>19</v>
      </c>
      <c r="F20" s="60">
        <f>VLOOKUP($A20,'Return Data'!$B$7:$R$2292,10,0)</f>
        <v>0.59060000000000001</v>
      </c>
      <c r="G20" s="61">
        <f t="shared" si="1"/>
        <v>22</v>
      </c>
      <c r="H20" s="60">
        <f>VLOOKUP($A20,'Return Data'!$B$7:$R$2292,11,0)</f>
        <v>1.161</v>
      </c>
      <c r="I20" s="61">
        <f t="shared" si="2"/>
        <v>23</v>
      </c>
      <c r="J20" s="60">
        <f>VLOOKUP($A20,'Return Data'!$B$7:$R$2292,12,0)</f>
        <v>1.6877</v>
      </c>
      <c r="K20" s="61">
        <f t="shared" si="3"/>
        <v>24</v>
      </c>
      <c r="L20" s="60">
        <f>VLOOKUP($A20,'Return Data'!$B$7:$R$2292,13,0)</f>
        <v>2.5440999999999998</v>
      </c>
      <c r="M20" s="61">
        <f t="shared" si="4"/>
        <v>22</v>
      </c>
      <c r="N20" s="60">
        <f>VLOOKUP($A20,'Return Data'!$B$7:$R$2292,17,0)</f>
        <v>3.5628000000000002</v>
      </c>
      <c r="O20" s="61">
        <f t="shared" si="5"/>
        <v>21</v>
      </c>
      <c r="P20" s="60">
        <f>VLOOKUP($A20,'Return Data'!$B$7:$R$2292,14,0)</f>
        <v>4.0731999999999999</v>
      </c>
      <c r="Q20" s="61">
        <f t="shared" si="6"/>
        <v>22</v>
      </c>
      <c r="R20" s="60">
        <f>VLOOKUP($A20,'Return Data'!$B$7:$R$2292,16,0)</f>
        <v>7.6597</v>
      </c>
      <c r="S20" s="62">
        <f t="shared" si="7"/>
        <v>15</v>
      </c>
    </row>
    <row r="21" spans="1:19" x14ac:dyDescent="0.3">
      <c r="A21" s="77" t="s">
        <v>1334</v>
      </c>
      <c r="B21" s="59">
        <f>VLOOKUP($A21,'Return Data'!$B$7:$R$2292,3,0)</f>
        <v>44764</v>
      </c>
      <c r="C21" s="60">
        <f>VLOOKUP($A21,'Return Data'!$B$7:$R$2292,4,0)</f>
        <v>3164.4881999999998</v>
      </c>
      <c r="D21" s="60">
        <f>VLOOKUP($A21,'Return Data'!$B$7:$R$2292,9,0)</f>
        <v>7.1863999999999999</v>
      </c>
      <c r="E21" s="61">
        <f t="shared" si="0"/>
        <v>20</v>
      </c>
      <c r="F21" s="60">
        <f>VLOOKUP($A21,'Return Data'!$B$7:$R$2292,10,0)</f>
        <v>0.68659999999999999</v>
      </c>
      <c r="G21" s="61">
        <f t="shared" si="1"/>
        <v>20</v>
      </c>
      <c r="H21" s="60">
        <f>VLOOKUP($A21,'Return Data'!$B$7:$R$2292,11,0)</f>
        <v>1.6894</v>
      </c>
      <c r="I21" s="61">
        <f t="shared" si="2"/>
        <v>17</v>
      </c>
      <c r="J21" s="60">
        <f>VLOOKUP($A21,'Return Data'!$B$7:$R$2292,12,0)</f>
        <v>2.1362000000000001</v>
      </c>
      <c r="K21" s="61">
        <f t="shared" si="3"/>
        <v>17</v>
      </c>
      <c r="L21" s="60">
        <f>VLOOKUP($A21,'Return Data'!$B$7:$R$2292,13,0)</f>
        <v>2.6366000000000001</v>
      </c>
      <c r="M21" s="61">
        <f t="shared" si="4"/>
        <v>20</v>
      </c>
      <c r="N21" s="60">
        <f>VLOOKUP($A21,'Return Data'!$B$7:$R$2292,17,0)</f>
        <v>3.4397000000000002</v>
      </c>
      <c r="O21" s="61">
        <f t="shared" si="5"/>
        <v>23</v>
      </c>
      <c r="P21" s="60">
        <f>VLOOKUP($A21,'Return Data'!$B$7:$R$2292,14,0)</f>
        <v>6.18</v>
      </c>
      <c r="Q21" s="61">
        <f t="shared" si="6"/>
        <v>15</v>
      </c>
      <c r="R21" s="60">
        <f>VLOOKUP($A21,'Return Data'!$B$7:$R$2292,16,0)</f>
        <v>7.6639999999999997</v>
      </c>
      <c r="S21" s="62">
        <f t="shared" si="7"/>
        <v>14</v>
      </c>
    </row>
    <row r="22" spans="1:19" x14ac:dyDescent="0.3">
      <c r="A22" s="77" t="s">
        <v>1338</v>
      </c>
      <c r="B22" s="59">
        <f>VLOOKUP($A22,'Return Data'!$B$7:$R$2292,3,0)</f>
        <v>44764</v>
      </c>
      <c r="C22" s="60">
        <f>VLOOKUP($A22,'Return Data'!$B$7:$R$2292,4,0)</f>
        <v>45.717100000000002</v>
      </c>
      <c r="D22" s="60">
        <f>VLOOKUP($A22,'Return Data'!$B$7:$R$2292,9,0)</f>
        <v>10.192299999999999</v>
      </c>
      <c r="E22" s="61">
        <f t="shared" si="0"/>
        <v>4</v>
      </c>
      <c r="F22" s="60">
        <f>VLOOKUP($A22,'Return Data'!$B$7:$R$2292,10,0)</f>
        <v>1.3221000000000001</v>
      </c>
      <c r="G22" s="61">
        <f t="shared" si="1"/>
        <v>16</v>
      </c>
      <c r="H22" s="60">
        <f>VLOOKUP($A22,'Return Data'!$B$7:$R$2292,11,0)</f>
        <v>1.7939000000000001</v>
      </c>
      <c r="I22" s="61">
        <f t="shared" si="2"/>
        <v>15</v>
      </c>
      <c r="J22" s="60">
        <f>VLOOKUP($A22,'Return Data'!$B$7:$R$2292,12,0)</f>
        <v>2.0154000000000001</v>
      </c>
      <c r="K22" s="61">
        <f t="shared" si="3"/>
        <v>19</v>
      </c>
      <c r="L22" s="60">
        <f>VLOOKUP($A22,'Return Data'!$B$7:$R$2292,13,0)</f>
        <v>3.1781000000000001</v>
      </c>
      <c r="M22" s="61">
        <f t="shared" si="4"/>
        <v>11</v>
      </c>
      <c r="N22" s="60">
        <f>VLOOKUP($A22,'Return Data'!$B$7:$R$2292,17,0)</f>
        <v>4.1086</v>
      </c>
      <c r="O22" s="61">
        <f t="shared" si="5"/>
        <v>11</v>
      </c>
      <c r="P22" s="60">
        <f>VLOOKUP($A22,'Return Data'!$B$7:$R$2292,14,0)</f>
        <v>6.6313000000000004</v>
      </c>
      <c r="Q22" s="61">
        <f t="shared" si="6"/>
        <v>9</v>
      </c>
      <c r="R22" s="60">
        <f>VLOOKUP($A22,'Return Data'!$B$7:$R$2292,16,0)</f>
        <v>8.1356000000000002</v>
      </c>
      <c r="S22" s="62">
        <f t="shared" si="7"/>
        <v>6</v>
      </c>
    </row>
    <row r="23" spans="1:19" x14ac:dyDescent="0.3">
      <c r="A23" s="77" t="s">
        <v>1339</v>
      </c>
      <c r="B23" s="59">
        <f>VLOOKUP($A23,'Return Data'!$B$7:$R$2292,3,0)</f>
        <v>44764</v>
      </c>
      <c r="C23" s="60">
        <f>VLOOKUP($A23,'Return Data'!$B$7:$R$2292,4,0)</f>
        <v>22.572700000000001</v>
      </c>
      <c r="D23" s="60">
        <f>VLOOKUP($A23,'Return Data'!$B$7:$R$2292,9,0)</f>
        <v>7.8441999999999998</v>
      </c>
      <c r="E23" s="61">
        <f t="shared" si="0"/>
        <v>13</v>
      </c>
      <c r="F23" s="60">
        <f>VLOOKUP($A23,'Return Data'!$B$7:$R$2292,10,0)</f>
        <v>0.51780000000000004</v>
      </c>
      <c r="G23" s="61">
        <f t="shared" si="1"/>
        <v>23</v>
      </c>
      <c r="H23" s="60">
        <f>VLOOKUP($A23,'Return Data'!$B$7:$R$2292,11,0)</f>
        <v>1.3577999999999999</v>
      </c>
      <c r="I23" s="61">
        <f t="shared" si="2"/>
        <v>22</v>
      </c>
      <c r="J23" s="60">
        <f>VLOOKUP($A23,'Return Data'!$B$7:$R$2292,12,0)</f>
        <v>1.7728999999999999</v>
      </c>
      <c r="K23" s="61">
        <f t="shared" si="3"/>
        <v>23</v>
      </c>
      <c r="L23" s="60">
        <f>VLOOKUP($A23,'Return Data'!$B$7:$R$2292,13,0)</f>
        <v>2.4066999999999998</v>
      </c>
      <c r="M23" s="61">
        <f t="shared" si="4"/>
        <v>23</v>
      </c>
      <c r="N23" s="60">
        <f>VLOOKUP($A23,'Return Data'!$B$7:$R$2292,17,0)</f>
        <v>3.4573999999999998</v>
      </c>
      <c r="O23" s="61">
        <f t="shared" si="5"/>
        <v>22</v>
      </c>
      <c r="P23" s="60">
        <f>VLOOKUP($A23,'Return Data'!$B$7:$R$2292,14,0)</f>
        <v>6.0921000000000003</v>
      </c>
      <c r="Q23" s="61">
        <f t="shared" si="6"/>
        <v>16</v>
      </c>
      <c r="R23" s="60">
        <f>VLOOKUP($A23,'Return Data'!$B$7:$R$2292,16,0)</f>
        <v>7.8</v>
      </c>
      <c r="S23" s="62">
        <f t="shared" si="7"/>
        <v>13</v>
      </c>
    </row>
    <row r="24" spans="1:19" x14ac:dyDescent="0.3">
      <c r="A24" s="77" t="s">
        <v>1341</v>
      </c>
      <c r="B24" s="59">
        <f>VLOOKUP($A24,'Return Data'!$B$7:$R$2292,3,0)</f>
        <v>44764</v>
      </c>
      <c r="C24" s="60">
        <f>VLOOKUP($A24,'Return Data'!$B$7:$R$2292,4,0)</f>
        <v>12.4765</v>
      </c>
      <c r="D24" s="60">
        <f>VLOOKUP($A24,'Return Data'!$B$7:$R$2292,9,0)</f>
        <v>7.5751999999999997</v>
      </c>
      <c r="E24" s="61">
        <f t="shared" si="0"/>
        <v>16</v>
      </c>
      <c r="F24" s="60">
        <f>VLOOKUP($A24,'Return Data'!$B$7:$R$2292,10,0)</f>
        <v>0.66010000000000002</v>
      </c>
      <c r="G24" s="61">
        <f t="shared" si="1"/>
        <v>21</v>
      </c>
      <c r="H24" s="60">
        <f>VLOOKUP($A24,'Return Data'!$B$7:$R$2292,11,0)</f>
        <v>1.498</v>
      </c>
      <c r="I24" s="61">
        <f t="shared" si="2"/>
        <v>21</v>
      </c>
      <c r="J24" s="60">
        <f>VLOOKUP($A24,'Return Data'!$B$7:$R$2292,12,0)</f>
        <v>1.8855</v>
      </c>
      <c r="K24" s="61">
        <f t="shared" si="3"/>
        <v>22</v>
      </c>
      <c r="L24" s="60">
        <f>VLOOKUP($A24,'Return Data'!$B$7:$R$2292,13,0)</f>
        <v>2.4024000000000001</v>
      </c>
      <c r="M24" s="61">
        <f t="shared" si="4"/>
        <v>24</v>
      </c>
      <c r="N24" s="60">
        <f>VLOOKUP($A24,'Return Data'!$B$7:$R$2292,17,0)</f>
        <v>3.3662999999999998</v>
      </c>
      <c r="O24" s="61">
        <f t="shared" si="5"/>
        <v>24</v>
      </c>
      <c r="P24" s="60"/>
      <c r="Q24" s="61"/>
      <c r="R24" s="60">
        <f>VLOOKUP($A24,'Return Data'!$B$7:$R$2292,16,0)</f>
        <v>6.5816999999999997</v>
      </c>
      <c r="S24" s="62">
        <f t="shared" si="7"/>
        <v>22</v>
      </c>
    </row>
    <row r="25" spans="1:19" x14ac:dyDescent="0.3">
      <c r="A25" s="77" t="s">
        <v>1343</v>
      </c>
      <c r="B25" s="59">
        <f>VLOOKUP($A25,'Return Data'!$B$7:$R$2292,3,0)</f>
        <v>44764</v>
      </c>
      <c r="C25" s="60">
        <f>VLOOKUP($A25,'Return Data'!$B$7:$R$2292,4,0)</f>
        <v>13.343400000000001</v>
      </c>
      <c r="D25" s="60">
        <f>VLOOKUP($A25,'Return Data'!$B$7:$R$2292,9,0)</f>
        <v>8.5023999999999997</v>
      </c>
      <c r="E25" s="61">
        <f t="shared" si="0"/>
        <v>10</v>
      </c>
      <c r="F25" s="60">
        <f>VLOOKUP($A25,'Return Data'!$B$7:$R$2292,10,0)</f>
        <v>2.2429000000000001</v>
      </c>
      <c r="G25" s="61">
        <f t="shared" si="1"/>
        <v>6</v>
      </c>
      <c r="H25" s="60">
        <f>VLOOKUP($A25,'Return Data'!$B$7:$R$2292,11,0)</f>
        <v>2.5941999999999998</v>
      </c>
      <c r="I25" s="61">
        <f t="shared" si="2"/>
        <v>5</v>
      </c>
      <c r="J25" s="60">
        <f>VLOOKUP($A25,'Return Data'!$B$7:$R$2292,12,0)</f>
        <v>2.6913</v>
      </c>
      <c r="K25" s="61">
        <f t="shared" si="3"/>
        <v>7</v>
      </c>
      <c r="L25" s="60">
        <f>VLOOKUP($A25,'Return Data'!$B$7:$R$2292,13,0)</f>
        <v>3.1230000000000002</v>
      </c>
      <c r="M25" s="61">
        <f t="shared" si="4"/>
        <v>12</v>
      </c>
      <c r="N25" s="60">
        <f>VLOOKUP($A25,'Return Data'!$B$7:$R$2292,17,0)</f>
        <v>3.9517000000000002</v>
      </c>
      <c r="O25" s="61">
        <f t="shared" si="5"/>
        <v>12</v>
      </c>
      <c r="P25" s="60">
        <f>VLOOKUP($A25,'Return Data'!$B$7:$R$2292,14,0)</f>
        <v>6.0873999999999997</v>
      </c>
      <c r="Q25" s="61">
        <f t="shared" ref="Q25:Q31" si="8">RANK(P25,P$8:P$31,0)</f>
        <v>17</v>
      </c>
      <c r="R25" s="60">
        <f>VLOOKUP($A25,'Return Data'!$B$7:$R$2292,16,0)</f>
        <v>6.8498999999999999</v>
      </c>
      <c r="S25" s="62">
        <f t="shared" si="7"/>
        <v>21</v>
      </c>
    </row>
    <row r="26" spans="1:19" x14ac:dyDescent="0.3">
      <c r="A26" s="77" t="s">
        <v>1345</v>
      </c>
      <c r="B26" s="59">
        <f>VLOOKUP($A26,'Return Data'!$B$7:$R$2292,3,0)</f>
        <v>44764</v>
      </c>
      <c r="C26" s="60">
        <f>VLOOKUP($A26,'Return Data'!$B$7:$R$2292,4,0)</f>
        <v>45.560200000000002</v>
      </c>
      <c r="D26" s="60">
        <f>VLOOKUP($A26,'Return Data'!$B$7:$R$2292,9,0)</f>
        <v>9.1180000000000003</v>
      </c>
      <c r="E26" s="61">
        <f t="shared" si="0"/>
        <v>7</v>
      </c>
      <c r="F26" s="60">
        <f>VLOOKUP($A26,'Return Data'!$B$7:$R$2292,10,0)</f>
        <v>1.2115</v>
      </c>
      <c r="G26" s="61">
        <f t="shared" si="1"/>
        <v>17</v>
      </c>
      <c r="H26" s="60">
        <f>VLOOKUP($A26,'Return Data'!$B$7:$R$2292,11,0)</f>
        <v>2.1966000000000001</v>
      </c>
      <c r="I26" s="61">
        <f t="shared" si="2"/>
        <v>13</v>
      </c>
      <c r="J26" s="60">
        <f>VLOOKUP($A26,'Return Data'!$B$7:$R$2292,12,0)</f>
        <v>2.6476000000000002</v>
      </c>
      <c r="K26" s="61">
        <f t="shared" si="3"/>
        <v>9</v>
      </c>
      <c r="L26" s="60">
        <f>VLOOKUP($A26,'Return Data'!$B$7:$R$2292,13,0)</f>
        <v>3.4548999999999999</v>
      </c>
      <c r="M26" s="61">
        <f t="shared" si="4"/>
        <v>8</v>
      </c>
      <c r="N26" s="60">
        <f>VLOOKUP($A26,'Return Data'!$B$7:$R$2292,17,0)</f>
        <v>4.9813999999999998</v>
      </c>
      <c r="O26" s="61">
        <f t="shared" si="5"/>
        <v>7</v>
      </c>
      <c r="P26" s="60">
        <f>VLOOKUP($A26,'Return Data'!$B$7:$R$2292,14,0)</f>
        <v>7.0239000000000003</v>
      </c>
      <c r="Q26" s="61">
        <f t="shared" si="8"/>
        <v>6</v>
      </c>
      <c r="R26" s="60">
        <f>VLOOKUP($A26,'Return Data'!$B$7:$R$2292,16,0)</f>
        <v>8.2173999999999996</v>
      </c>
      <c r="S26" s="62">
        <f t="shared" si="7"/>
        <v>4</v>
      </c>
    </row>
    <row r="27" spans="1:19" x14ac:dyDescent="0.3">
      <c r="A27" s="77" t="s">
        <v>1947</v>
      </c>
      <c r="B27" s="59">
        <f>VLOOKUP($A27,'Return Data'!$B$7:$R$2292,3,0)</f>
        <v>44764</v>
      </c>
      <c r="C27" s="60">
        <f>VLOOKUP($A27,'Return Data'!$B$7:$R$2292,4,0)</f>
        <v>39.793799999999997</v>
      </c>
      <c r="D27" s="60">
        <f>VLOOKUP($A27,'Return Data'!$B$7:$R$2292,9,0)</f>
        <v>6.8780999999999999</v>
      </c>
      <c r="E27" s="61">
        <f t="shared" si="0"/>
        <v>21</v>
      </c>
      <c r="F27" s="60">
        <f>VLOOKUP($A27,'Return Data'!$B$7:$R$2292,10,0)</f>
        <v>2.5623</v>
      </c>
      <c r="G27" s="61">
        <f t="shared" si="1"/>
        <v>4</v>
      </c>
      <c r="H27" s="60">
        <f>VLOOKUP($A27,'Return Data'!$B$7:$R$2292,11,0)</f>
        <v>2.5762</v>
      </c>
      <c r="I27" s="61">
        <f t="shared" si="2"/>
        <v>6</v>
      </c>
      <c r="J27" s="60">
        <f>VLOOKUP($A27,'Return Data'!$B$7:$R$2292,12,0)</f>
        <v>2.5592000000000001</v>
      </c>
      <c r="K27" s="61">
        <f t="shared" si="3"/>
        <v>10</v>
      </c>
      <c r="L27" s="60">
        <f>VLOOKUP($A27,'Return Data'!$B$7:$R$2292,13,0)</f>
        <v>2.9908000000000001</v>
      </c>
      <c r="M27" s="61">
        <f t="shared" si="4"/>
        <v>15</v>
      </c>
      <c r="N27" s="60">
        <f>VLOOKUP($A27,'Return Data'!$B$7:$R$2292,17,0)</f>
        <v>3.8692000000000002</v>
      </c>
      <c r="O27" s="61">
        <f t="shared" si="5"/>
        <v>13</v>
      </c>
      <c r="P27" s="60">
        <f>VLOOKUP($A27,'Return Data'!$B$7:$R$2292,14,0)</f>
        <v>7.2031999999999998</v>
      </c>
      <c r="Q27" s="61">
        <f t="shared" si="8"/>
        <v>4</v>
      </c>
      <c r="R27" s="60">
        <f>VLOOKUP($A27,'Return Data'!$B$7:$R$2292,16,0)</f>
        <v>7.1487999999999996</v>
      </c>
      <c r="S27" s="62">
        <f t="shared" si="7"/>
        <v>19</v>
      </c>
    </row>
    <row r="28" spans="1:19" x14ac:dyDescent="0.3">
      <c r="A28" s="77" t="s">
        <v>1346</v>
      </c>
      <c r="B28" s="59">
        <f>VLOOKUP($A28,'Return Data'!$B$7:$R$2292,3,0)</f>
        <v>44764</v>
      </c>
      <c r="C28" s="60">
        <f>VLOOKUP($A28,'Return Data'!$B$7:$R$2292,4,0)</f>
        <v>27.316600000000001</v>
      </c>
      <c r="D28" s="60">
        <f>VLOOKUP($A28,'Return Data'!$B$7:$R$2292,9,0)</f>
        <v>6.8213999999999997</v>
      </c>
      <c r="E28" s="61">
        <f t="shared" si="0"/>
        <v>22</v>
      </c>
      <c r="F28" s="60">
        <f>VLOOKUP($A28,'Return Data'!$B$7:$R$2292,10,0)</f>
        <v>1.6039000000000001</v>
      </c>
      <c r="G28" s="61">
        <f t="shared" si="1"/>
        <v>13</v>
      </c>
      <c r="H28" s="60">
        <f>VLOOKUP($A28,'Return Data'!$B$7:$R$2292,11,0)</f>
        <v>2.3742000000000001</v>
      </c>
      <c r="I28" s="61">
        <f t="shared" si="2"/>
        <v>10</v>
      </c>
      <c r="J28" s="60">
        <f>VLOOKUP($A28,'Return Data'!$B$7:$R$2292,12,0)</f>
        <v>2.5</v>
      </c>
      <c r="K28" s="61">
        <f t="shared" si="3"/>
        <v>12</v>
      </c>
      <c r="L28" s="60">
        <f>VLOOKUP($A28,'Return Data'!$B$7:$R$2292,13,0)</f>
        <v>3.0994000000000002</v>
      </c>
      <c r="M28" s="61">
        <f t="shared" si="4"/>
        <v>13</v>
      </c>
      <c r="N28" s="60">
        <f>VLOOKUP($A28,'Return Data'!$B$7:$R$2292,17,0)</f>
        <v>3.7565</v>
      </c>
      <c r="O28" s="61">
        <f t="shared" si="5"/>
        <v>17</v>
      </c>
      <c r="P28" s="60">
        <f>VLOOKUP($A28,'Return Data'!$B$7:$R$2292,14,0)</f>
        <v>6.2911000000000001</v>
      </c>
      <c r="Q28" s="61">
        <f t="shared" si="8"/>
        <v>12</v>
      </c>
      <c r="R28" s="60">
        <f>VLOOKUP($A28,'Return Data'!$B$7:$R$2292,16,0)</f>
        <v>7.8948999999999998</v>
      </c>
      <c r="S28" s="62">
        <f t="shared" si="7"/>
        <v>10</v>
      </c>
    </row>
    <row r="29" spans="1:19" x14ac:dyDescent="0.3">
      <c r="A29" s="77" t="s">
        <v>1925</v>
      </c>
      <c r="B29" s="59">
        <f>VLOOKUP($A29,'Return Data'!$B$7:$R$2292,3,0)</f>
        <v>44764</v>
      </c>
      <c r="C29" s="60">
        <f>VLOOKUP($A29,'Return Data'!$B$7:$R$2292,4,0)</f>
        <v>38.231299999999997</v>
      </c>
      <c r="D29" s="60">
        <f>VLOOKUP($A29,'Return Data'!$B$7:$R$2292,9,0)</f>
        <v>6.3113999999999999</v>
      </c>
      <c r="E29" s="61">
        <f t="shared" si="0"/>
        <v>23</v>
      </c>
      <c r="F29" s="60">
        <f>VLOOKUP($A29,'Return Data'!$B$7:$R$2292,10,0)</f>
        <v>1.4932000000000001</v>
      </c>
      <c r="G29" s="61">
        <f t="shared" si="1"/>
        <v>15</v>
      </c>
      <c r="H29" s="60">
        <f>VLOOKUP($A29,'Return Data'!$B$7:$R$2292,11,0)</f>
        <v>2.4462000000000002</v>
      </c>
      <c r="I29" s="61">
        <f t="shared" si="2"/>
        <v>9</v>
      </c>
      <c r="J29" s="60">
        <f>VLOOKUP($A29,'Return Data'!$B$7:$R$2292,12,0)</f>
        <v>3.0767000000000002</v>
      </c>
      <c r="K29" s="61">
        <f t="shared" si="3"/>
        <v>4</v>
      </c>
      <c r="L29" s="60">
        <f>VLOOKUP($A29,'Return Data'!$B$7:$R$2292,13,0)</f>
        <v>3.3927</v>
      </c>
      <c r="M29" s="61">
        <f t="shared" si="4"/>
        <v>9</v>
      </c>
      <c r="N29" s="60">
        <f>VLOOKUP($A29,'Return Data'!$B$7:$R$2292,17,0)</f>
        <v>3.7698999999999998</v>
      </c>
      <c r="O29" s="61">
        <f t="shared" si="5"/>
        <v>16</v>
      </c>
      <c r="P29" s="60">
        <f>VLOOKUP($A29,'Return Data'!$B$7:$R$2292,14,0)</f>
        <v>6.2112999999999996</v>
      </c>
      <c r="Q29" s="61">
        <f t="shared" si="8"/>
        <v>14</v>
      </c>
      <c r="R29" s="60">
        <f>VLOOKUP($A29,'Return Data'!$B$7:$R$2292,16,0)</f>
        <v>6.8941999999999997</v>
      </c>
      <c r="S29" s="62">
        <f t="shared" si="7"/>
        <v>20</v>
      </c>
    </row>
    <row r="30" spans="1:19" x14ac:dyDescent="0.3">
      <c r="A30" s="77" t="s">
        <v>1351</v>
      </c>
      <c r="B30" s="59">
        <f>VLOOKUP($A30,'Return Data'!$B$7:$R$2292,3,0)</f>
        <v>44764</v>
      </c>
      <c r="C30" s="60">
        <f>VLOOKUP($A30,'Return Data'!$B$7:$R$2292,4,0)</f>
        <v>42.443800000000003</v>
      </c>
      <c r="D30" s="60">
        <f>VLOOKUP($A30,'Return Data'!$B$7:$R$2292,9,0)</f>
        <v>7.7515000000000001</v>
      </c>
      <c r="E30" s="61">
        <f t="shared" si="0"/>
        <v>15</v>
      </c>
      <c r="F30" s="60">
        <f>VLOOKUP($A30,'Return Data'!$B$7:$R$2292,10,0)</f>
        <v>1.9915</v>
      </c>
      <c r="G30" s="61">
        <f t="shared" si="1"/>
        <v>9</v>
      </c>
      <c r="H30" s="60">
        <f>VLOOKUP($A30,'Return Data'!$B$7:$R$2292,11,0)</f>
        <v>2.4782999999999999</v>
      </c>
      <c r="I30" s="61">
        <f t="shared" si="2"/>
        <v>8</v>
      </c>
      <c r="J30" s="60">
        <f>VLOOKUP($A30,'Return Data'!$B$7:$R$2292,12,0)</f>
        <v>2.6882999999999999</v>
      </c>
      <c r="K30" s="61">
        <f t="shared" si="3"/>
        <v>8</v>
      </c>
      <c r="L30" s="60">
        <f>VLOOKUP($A30,'Return Data'!$B$7:$R$2292,13,0)</f>
        <v>2.9948999999999999</v>
      </c>
      <c r="M30" s="61">
        <f t="shared" si="4"/>
        <v>14</v>
      </c>
      <c r="N30" s="60">
        <f>VLOOKUP($A30,'Return Data'!$B$7:$R$2292,17,0)</f>
        <v>3.7961</v>
      </c>
      <c r="O30" s="61">
        <f t="shared" si="5"/>
        <v>15</v>
      </c>
      <c r="P30" s="60">
        <f>VLOOKUP($A30,'Return Data'!$B$7:$R$2292,14,0)</f>
        <v>6.3868</v>
      </c>
      <c r="Q30" s="61">
        <f t="shared" si="8"/>
        <v>10</v>
      </c>
      <c r="R30" s="60">
        <f>VLOOKUP($A30,'Return Data'!$B$7:$R$2292,16,0)</f>
        <v>7.5541999999999998</v>
      </c>
      <c r="S30" s="62">
        <f t="shared" si="7"/>
        <v>16</v>
      </c>
    </row>
    <row r="31" spans="1:19" x14ac:dyDescent="0.3">
      <c r="A31" s="77" t="s">
        <v>1352</v>
      </c>
      <c r="B31" s="59">
        <f>VLOOKUP($A31,'Return Data'!$B$7:$R$2292,3,0)</f>
        <v>44764</v>
      </c>
      <c r="C31" s="60">
        <f>VLOOKUP($A31,'Return Data'!$B$7:$R$2292,4,0)</f>
        <v>26.884899999999998</v>
      </c>
      <c r="D31" s="60">
        <f>VLOOKUP($A31,'Return Data'!$B$7:$R$2292,9,0)</f>
        <v>7.3253000000000004</v>
      </c>
      <c r="E31" s="61">
        <f t="shared" si="0"/>
        <v>17</v>
      </c>
      <c r="F31" s="60">
        <f>VLOOKUP($A31,'Return Data'!$B$7:$R$2292,10,0)</f>
        <v>2.0196999999999998</v>
      </c>
      <c r="G31" s="61">
        <f t="shared" si="1"/>
        <v>8</v>
      </c>
      <c r="H31" s="60">
        <f>VLOOKUP($A31,'Return Data'!$B$7:$R$2292,11,0)</f>
        <v>2.5266999999999999</v>
      </c>
      <c r="I31" s="61">
        <f t="shared" si="2"/>
        <v>7</v>
      </c>
      <c r="J31" s="60">
        <f>VLOOKUP($A31,'Return Data'!$B$7:$R$2292,12,0)</f>
        <v>2.7317</v>
      </c>
      <c r="K31" s="61">
        <f t="shared" si="3"/>
        <v>6</v>
      </c>
      <c r="L31" s="60">
        <f>VLOOKUP($A31,'Return Data'!$B$7:$R$2292,13,0)</f>
        <v>8.2149000000000001</v>
      </c>
      <c r="M31" s="61">
        <f t="shared" si="4"/>
        <v>4</v>
      </c>
      <c r="N31" s="60">
        <f>VLOOKUP($A31,'Return Data'!$B$7:$R$2292,17,0)</f>
        <v>6.7134</v>
      </c>
      <c r="O31" s="61">
        <f t="shared" si="5"/>
        <v>4</v>
      </c>
      <c r="P31" s="60">
        <f>VLOOKUP($A31,'Return Data'!$B$7:$R$2292,14,0)</f>
        <v>8.4808000000000003</v>
      </c>
      <c r="Q31" s="61">
        <f t="shared" si="8"/>
        <v>1</v>
      </c>
      <c r="R31" s="60">
        <f>VLOOKUP($A31,'Return Data'!$B$7:$R$2292,16,0)</f>
        <v>7.3585000000000003</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8.3771041666666655</v>
      </c>
      <c r="E33" s="83"/>
      <c r="F33" s="84">
        <f>AVERAGE(F8:F31)</f>
        <v>1.7511541666666668</v>
      </c>
      <c r="G33" s="83"/>
      <c r="H33" s="84">
        <f>AVERAGE(H8:H31)</f>
        <v>3.3927583333333344</v>
      </c>
      <c r="I33" s="83"/>
      <c r="J33" s="84">
        <f>AVERAGE(J8:J31)</f>
        <v>3.2829208333333337</v>
      </c>
      <c r="K33" s="83"/>
      <c r="L33" s="84">
        <f>AVERAGE(L8:L31)</f>
        <v>4.5786708333333328</v>
      </c>
      <c r="M33" s="83"/>
      <c r="N33" s="84">
        <f>AVERAGE(N8:N31)</f>
        <v>4.8134208333333328</v>
      </c>
      <c r="O33" s="83"/>
      <c r="P33" s="84">
        <f>AVERAGE(P8:P31)</f>
        <v>6.2727130434782596</v>
      </c>
      <c r="Q33" s="83"/>
      <c r="R33" s="84">
        <f>AVERAGE(R8:R31)</f>
        <v>7.6236583333333341</v>
      </c>
      <c r="S33" s="85"/>
    </row>
    <row r="34" spans="1:19" x14ac:dyDescent="0.3">
      <c r="A34" s="82" t="s">
        <v>28</v>
      </c>
      <c r="B34" s="83"/>
      <c r="C34" s="83"/>
      <c r="D34" s="84">
        <f>MIN(D8:D31)</f>
        <v>5.8815999999999997</v>
      </c>
      <c r="E34" s="83"/>
      <c r="F34" s="84">
        <f>MIN(F8:F31)</f>
        <v>0.3599</v>
      </c>
      <c r="G34" s="83"/>
      <c r="H34" s="84">
        <f>MIN(H8:H31)</f>
        <v>0.98380000000000001</v>
      </c>
      <c r="I34" s="83"/>
      <c r="J34" s="84">
        <f>MIN(J8:J31)</f>
        <v>1.6877</v>
      </c>
      <c r="K34" s="83"/>
      <c r="L34" s="84">
        <f>MIN(L8:L31)</f>
        <v>2.4024000000000001</v>
      </c>
      <c r="M34" s="83"/>
      <c r="N34" s="84">
        <f>MIN(N8:N31)</f>
        <v>3.3662999999999998</v>
      </c>
      <c r="O34" s="83"/>
      <c r="P34" s="84">
        <f>MIN(P8:P31)</f>
        <v>3.6284999999999998</v>
      </c>
      <c r="Q34" s="83"/>
      <c r="R34" s="84">
        <f>MIN(R8:R31)</f>
        <v>5.9375</v>
      </c>
      <c r="S34" s="85"/>
    </row>
    <row r="35" spans="1:19" ht="15" thickBot="1" x14ac:dyDescent="0.35">
      <c r="A35" s="86" t="s">
        <v>29</v>
      </c>
      <c r="B35" s="87"/>
      <c r="C35" s="87"/>
      <c r="D35" s="88">
        <f>MAX(D8:D31)</f>
        <v>12.0482</v>
      </c>
      <c r="E35" s="87"/>
      <c r="F35" s="88">
        <f>MAX(F8:F31)</f>
        <v>4.2531999999999996</v>
      </c>
      <c r="G35" s="87"/>
      <c r="H35" s="88">
        <f>MAX(H8:H31)</f>
        <v>32.383800000000001</v>
      </c>
      <c r="I35" s="87"/>
      <c r="J35" s="88">
        <f>MAX(J8:J31)</f>
        <v>22.563300000000002</v>
      </c>
      <c r="K35" s="87"/>
      <c r="L35" s="88">
        <f>MAX(L8:L31)</f>
        <v>17.583400000000001</v>
      </c>
      <c r="M35" s="87"/>
      <c r="N35" s="88">
        <f>MAX(N8:N31)</f>
        <v>10.9033</v>
      </c>
      <c r="O35" s="87"/>
      <c r="P35" s="88">
        <f>MAX(P8:P31)</f>
        <v>8.4808000000000003</v>
      </c>
      <c r="Q35" s="87"/>
      <c r="R35" s="88">
        <f>MAX(R8:R31)</f>
        <v>8.8275000000000006</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44764</v>
      </c>
      <c r="C8" s="60">
        <f>VLOOKUP($A8,'Return Data'!$B$7:$R$2292,4,0)</f>
        <v>38.507199999999997</v>
      </c>
      <c r="D8" s="60">
        <f>VLOOKUP($A8,'Return Data'!$B$7:$R$2292,9,0)</f>
        <v>11.3241</v>
      </c>
      <c r="E8" s="61">
        <f t="shared" ref="E8:E31" si="0">RANK(D8,D$8:D$31,0)</f>
        <v>1</v>
      </c>
      <c r="F8" s="60">
        <f>VLOOKUP($A8,'Return Data'!$B$7:$R$2292,10,0)</f>
        <v>2.8342999999999998</v>
      </c>
      <c r="G8" s="61">
        <f t="shared" ref="G8:G31" si="1">RANK(F8,F$8:F$31,0)</f>
        <v>3</v>
      </c>
      <c r="H8" s="60">
        <f>VLOOKUP($A8,'Return Data'!$B$7:$R$2292,11,0)</f>
        <v>3.0089000000000001</v>
      </c>
      <c r="I8" s="61">
        <f t="shared" ref="I8:I31" si="2">RANK(H8,H$8:H$31,0)</f>
        <v>3</v>
      </c>
      <c r="J8" s="60">
        <f>VLOOKUP($A8,'Return Data'!$B$7:$R$2292,12,0)</f>
        <v>2.8866000000000001</v>
      </c>
      <c r="K8" s="61">
        <f t="shared" ref="K8:K31" si="3">RANK(J8,J$8:J$31,0)</f>
        <v>3</v>
      </c>
      <c r="L8" s="60">
        <f>VLOOKUP($A8,'Return Data'!$B$7:$R$2292,13,0)</f>
        <v>3.3748</v>
      </c>
      <c r="M8" s="61">
        <f t="shared" ref="M8:M31" si="4">RANK(L8,L$8:L$31,0)</f>
        <v>5</v>
      </c>
      <c r="N8" s="60">
        <f>VLOOKUP($A8,'Return Data'!$B$7:$R$2292,17,0)</f>
        <v>4.7420999999999998</v>
      </c>
      <c r="O8" s="61">
        <f t="shared" ref="O8:O31" si="5">RANK(N8,N$8:N$31,0)</f>
        <v>5</v>
      </c>
      <c r="P8" s="60">
        <f>VLOOKUP($A8,'Return Data'!$B$7:$R$2292,14,0)</f>
        <v>6.4469000000000003</v>
      </c>
      <c r="Q8" s="61">
        <f t="shared" ref="Q8:Q23" si="6">RANK(P8,P$8:P$31,0)</f>
        <v>5</v>
      </c>
      <c r="R8" s="60">
        <f>VLOOKUP($A8,'Return Data'!$B$7:$R$2292,16,0)</f>
        <v>7.2682000000000002</v>
      </c>
      <c r="S8" s="62">
        <f t="shared" ref="S8:S31" si="7">RANK(R8,R$8:R$31,0)</f>
        <v>11</v>
      </c>
    </row>
    <row r="9" spans="1:19" x14ac:dyDescent="0.3">
      <c r="A9" s="77" t="s">
        <v>1306</v>
      </c>
      <c r="B9" s="59">
        <f>VLOOKUP($A9,'Return Data'!$B$7:$R$2292,3,0)</f>
        <v>44764</v>
      </c>
      <c r="C9" s="60">
        <f>VLOOKUP($A9,'Return Data'!$B$7:$R$2292,4,0)</f>
        <v>24.995000000000001</v>
      </c>
      <c r="D9" s="60">
        <f>VLOOKUP($A9,'Return Data'!$B$7:$R$2292,9,0)</f>
        <v>7.9617000000000004</v>
      </c>
      <c r="E9" s="61">
        <f t="shared" si="0"/>
        <v>9</v>
      </c>
      <c r="F9" s="60">
        <f>VLOOKUP($A9,'Return Data'!$B$7:$R$2292,10,0)</f>
        <v>1.7876000000000001</v>
      </c>
      <c r="G9" s="61">
        <f t="shared" si="1"/>
        <v>5</v>
      </c>
      <c r="H9" s="60">
        <f>VLOOKUP($A9,'Return Data'!$B$7:$R$2292,11,0)</f>
        <v>2.1695000000000002</v>
      </c>
      <c r="I9" s="61">
        <f t="shared" si="2"/>
        <v>5</v>
      </c>
      <c r="J9" s="60">
        <f>VLOOKUP($A9,'Return Data'!$B$7:$R$2292,12,0)</f>
        <v>2.3603000000000001</v>
      </c>
      <c r="K9" s="61">
        <f t="shared" si="3"/>
        <v>6</v>
      </c>
      <c r="L9" s="60">
        <f>VLOOKUP($A9,'Return Data'!$B$7:$R$2292,13,0)</f>
        <v>2.9113000000000002</v>
      </c>
      <c r="M9" s="61">
        <f t="shared" si="4"/>
        <v>7</v>
      </c>
      <c r="N9" s="60">
        <f>VLOOKUP($A9,'Return Data'!$B$7:$R$2292,17,0)</f>
        <v>3.7610999999999999</v>
      </c>
      <c r="O9" s="61">
        <f t="shared" si="5"/>
        <v>9</v>
      </c>
      <c r="P9" s="60">
        <f>VLOOKUP($A9,'Return Data'!$B$7:$R$2292,14,0)</f>
        <v>6.2222</v>
      </c>
      <c r="Q9" s="61">
        <f t="shared" si="6"/>
        <v>7</v>
      </c>
      <c r="R9" s="60">
        <f>VLOOKUP($A9,'Return Data'!$B$7:$R$2292,16,0)</f>
        <v>7.6013999999999999</v>
      </c>
      <c r="S9" s="62">
        <f t="shared" si="7"/>
        <v>5</v>
      </c>
    </row>
    <row r="10" spans="1:19" x14ac:dyDescent="0.3">
      <c r="A10" s="77" t="s">
        <v>2009</v>
      </c>
      <c r="B10" s="59">
        <f>VLOOKUP($A10,'Return Data'!$B$7:$R$2292,3,0)</f>
        <v>44764</v>
      </c>
      <c r="C10" s="60">
        <f>VLOOKUP($A10,'Return Data'!$B$7:$R$2292,4,0)</f>
        <v>23.706800000000001</v>
      </c>
      <c r="D10" s="60">
        <f>VLOOKUP($A10,'Return Data'!$B$7:$R$2292,9,0)</f>
        <v>8.9177999999999997</v>
      </c>
      <c r="E10" s="61">
        <f t="shared" si="0"/>
        <v>5</v>
      </c>
      <c r="F10" s="60">
        <f>VLOOKUP($A10,'Return Data'!$B$7:$R$2292,10,0)</f>
        <v>0.18790000000000001</v>
      </c>
      <c r="G10" s="61">
        <f t="shared" si="1"/>
        <v>19</v>
      </c>
      <c r="H10" s="60">
        <f>VLOOKUP($A10,'Return Data'!$B$7:$R$2292,11,0)</f>
        <v>0.8367</v>
      </c>
      <c r="I10" s="61">
        <f t="shared" si="2"/>
        <v>21</v>
      </c>
      <c r="J10" s="60">
        <f>VLOOKUP($A10,'Return Data'!$B$7:$R$2292,12,0)</f>
        <v>1.4814000000000001</v>
      </c>
      <c r="K10" s="61">
        <f t="shared" si="3"/>
        <v>17</v>
      </c>
      <c r="L10" s="60">
        <f>VLOOKUP($A10,'Return Data'!$B$7:$R$2292,13,0)</f>
        <v>2.0811000000000002</v>
      </c>
      <c r="M10" s="61">
        <f t="shared" si="4"/>
        <v>17</v>
      </c>
      <c r="N10" s="60">
        <f>VLOOKUP($A10,'Return Data'!$B$7:$R$2292,17,0)</f>
        <v>3.3929999999999998</v>
      </c>
      <c r="O10" s="61">
        <f t="shared" si="5"/>
        <v>10</v>
      </c>
      <c r="P10" s="60">
        <f>VLOOKUP($A10,'Return Data'!$B$7:$R$2292,14,0)</f>
        <v>5.0072000000000001</v>
      </c>
      <c r="Q10" s="61">
        <f t="shared" si="6"/>
        <v>21</v>
      </c>
      <c r="R10" s="60">
        <f>VLOOKUP($A10,'Return Data'!$B$7:$R$2292,16,0)</f>
        <v>7.4142999999999999</v>
      </c>
      <c r="S10" s="62">
        <f t="shared" si="7"/>
        <v>7</v>
      </c>
    </row>
    <row r="11" spans="1:19" x14ac:dyDescent="0.3">
      <c r="A11" s="77" t="s">
        <v>2041</v>
      </c>
      <c r="B11" s="59">
        <f>VLOOKUP($A11,'Return Data'!$B$7:$R$2292,3,0)</f>
        <v>44764</v>
      </c>
      <c r="C11" s="60">
        <f>VLOOKUP($A11,'Return Data'!$B$7:$R$2292,4,0)</f>
        <v>20.321400000000001</v>
      </c>
      <c r="D11" s="60">
        <f>VLOOKUP($A11,'Return Data'!$B$7:$R$2292,9,0)</f>
        <v>5.6420000000000003</v>
      </c>
      <c r="E11" s="61">
        <f t="shared" si="0"/>
        <v>24</v>
      </c>
      <c r="F11" s="60">
        <f>VLOOKUP($A11,'Return Data'!$B$7:$R$2292,10,0)</f>
        <v>1.4838</v>
      </c>
      <c r="G11" s="61">
        <f t="shared" si="1"/>
        <v>7</v>
      </c>
      <c r="H11" s="60">
        <f>VLOOKUP($A11,'Return Data'!$B$7:$R$2292,11,0)</f>
        <v>32.084600000000002</v>
      </c>
      <c r="I11" s="61">
        <f t="shared" si="2"/>
        <v>1</v>
      </c>
      <c r="J11" s="60">
        <f>VLOOKUP($A11,'Return Data'!$B$7:$R$2292,12,0)</f>
        <v>22.254100000000001</v>
      </c>
      <c r="K11" s="61">
        <f t="shared" si="3"/>
        <v>1</v>
      </c>
      <c r="L11" s="60">
        <f>VLOOKUP($A11,'Return Data'!$B$7:$R$2292,13,0)</f>
        <v>17.269500000000001</v>
      </c>
      <c r="M11" s="61">
        <f t="shared" si="4"/>
        <v>2</v>
      </c>
      <c r="N11" s="60">
        <f>VLOOKUP($A11,'Return Data'!$B$7:$R$2292,17,0)</f>
        <v>10.480399999999999</v>
      </c>
      <c r="O11" s="61">
        <f t="shared" si="5"/>
        <v>2</v>
      </c>
      <c r="P11" s="60">
        <f>VLOOKUP($A11,'Return Data'!$B$7:$R$2292,14,0)</f>
        <v>3.8431000000000002</v>
      </c>
      <c r="Q11" s="61">
        <f t="shared" si="6"/>
        <v>23</v>
      </c>
      <c r="R11" s="60">
        <f>VLOOKUP($A11,'Return Data'!$B$7:$R$2292,16,0)</f>
        <v>5.3521999999999998</v>
      </c>
      <c r="S11" s="62">
        <f t="shared" si="7"/>
        <v>24</v>
      </c>
    </row>
    <row r="12" spans="1:19" x14ac:dyDescent="0.3">
      <c r="A12" s="77" t="s">
        <v>1310</v>
      </c>
      <c r="B12" s="59">
        <f>VLOOKUP($A12,'Return Data'!$B$7:$R$2292,3,0)</f>
        <v>44764</v>
      </c>
      <c r="C12" s="60">
        <f>VLOOKUP($A12,'Return Data'!$B$7:$R$2292,4,0)</f>
        <v>20.979399999999998</v>
      </c>
      <c r="D12" s="60">
        <f>VLOOKUP($A12,'Return Data'!$B$7:$R$2292,9,0)</f>
        <v>7.1517999999999997</v>
      </c>
      <c r="E12" s="61">
        <f t="shared" si="0"/>
        <v>14</v>
      </c>
      <c r="F12" s="60">
        <f>VLOOKUP($A12,'Return Data'!$B$7:$R$2292,10,0)</f>
        <v>1.1966000000000001</v>
      </c>
      <c r="G12" s="61">
        <f t="shared" si="1"/>
        <v>10</v>
      </c>
      <c r="H12" s="60">
        <f>VLOOKUP($A12,'Return Data'!$B$7:$R$2292,11,0)</f>
        <v>1.4103000000000001</v>
      </c>
      <c r="I12" s="61">
        <f t="shared" si="2"/>
        <v>14</v>
      </c>
      <c r="J12" s="60">
        <f>VLOOKUP($A12,'Return Data'!$B$7:$R$2292,12,0)</f>
        <v>1.7162999999999999</v>
      </c>
      <c r="K12" s="61">
        <f t="shared" si="3"/>
        <v>15</v>
      </c>
      <c r="L12" s="60">
        <f>VLOOKUP($A12,'Return Data'!$B$7:$R$2292,13,0)</f>
        <v>2.0230000000000001</v>
      </c>
      <c r="M12" s="61">
        <f t="shared" si="4"/>
        <v>19</v>
      </c>
      <c r="N12" s="60">
        <f>VLOOKUP($A12,'Return Data'!$B$7:$R$2292,17,0)</f>
        <v>2.9346999999999999</v>
      </c>
      <c r="O12" s="61">
        <f t="shared" si="5"/>
        <v>19</v>
      </c>
      <c r="P12" s="60">
        <f>VLOOKUP($A12,'Return Data'!$B$7:$R$2292,14,0)</f>
        <v>5.2240000000000002</v>
      </c>
      <c r="Q12" s="61">
        <f t="shared" si="6"/>
        <v>20</v>
      </c>
      <c r="R12" s="60">
        <f>VLOOKUP($A12,'Return Data'!$B$7:$R$2292,16,0)</f>
        <v>6.8083999999999998</v>
      </c>
      <c r="S12" s="62">
        <f t="shared" si="7"/>
        <v>18</v>
      </c>
    </row>
    <row r="13" spans="1:19" x14ac:dyDescent="0.3">
      <c r="A13" s="77" t="s">
        <v>1312</v>
      </c>
      <c r="B13" s="59">
        <f>VLOOKUP($A13,'Return Data'!$B$7:$R$2292,3,0)</f>
        <v>44764</v>
      </c>
      <c r="C13" s="60">
        <f>VLOOKUP($A13,'Return Data'!$B$7:$R$2292,4,0)</f>
        <v>38.093899999999998</v>
      </c>
      <c r="D13" s="60">
        <f>VLOOKUP($A13,'Return Data'!$B$7:$R$2292,9,0)</f>
        <v>7.3419999999999996</v>
      </c>
      <c r="E13" s="61">
        <f t="shared" si="0"/>
        <v>13</v>
      </c>
      <c r="F13" s="60">
        <f>VLOOKUP($A13,'Return Data'!$B$7:$R$2292,10,0)</f>
        <v>1.1372</v>
      </c>
      <c r="G13" s="61">
        <f t="shared" si="1"/>
        <v>12</v>
      </c>
      <c r="H13" s="60">
        <f>VLOOKUP($A13,'Return Data'!$B$7:$R$2292,11,0)</f>
        <v>1.6957</v>
      </c>
      <c r="I13" s="61">
        <f t="shared" si="2"/>
        <v>12</v>
      </c>
      <c r="J13" s="60">
        <f>VLOOKUP($A13,'Return Data'!$B$7:$R$2292,12,0)</f>
        <v>1.7717000000000001</v>
      </c>
      <c r="K13" s="61">
        <f t="shared" si="3"/>
        <v>13</v>
      </c>
      <c r="L13" s="60">
        <f>VLOOKUP($A13,'Return Data'!$B$7:$R$2292,13,0)</f>
        <v>2.1417999999999999</v>
      </c>
      <c r="M13" s="61">
        <f t="shared" si="4"/>
        <v>16</v>
      </c>
      <c r="N13" s="60">
        <f>VLOOKUP($A13,'Return Data'!$B$7:$R$2292,17,0)</f>
        <v>3.1898</v>
      </c>
      <c r="O13" s="61">
        <f t="shared" si="5"/>
        <v>15</v>
      </c>
      <c r="P13" s="60">
        <f>VLOOKUP($A13,'Return Data'!$B$7:$R$2292,14,0)</f>
        <v>5.5941000000000001</v>
      </c>
      <c r="Q13" s="61">
        <f t="shared" si="6"/>
        <v>13</v>
      </c>
      <c r="R13" s="60">
        <f>VLOOKUP($A13,'Return Data'!$B$7:$R$2292,16,0)</f>
        <v>6.9593999999999996</v>
      </c>
      <c r="S13" s="62">
        <f t="shared" si="7"/>
        <v>15</v>
      </c>
    </row>
    <row r="14" spans="1:19" x14ac:dyDescent="0.3">
      <c r="A14" s="77" t="s">
        <v>1320</v>
      </c>
      <c r="B14" s="59">
        <f>VLOOKUP($A14,'Return Data'!$B$7:$R$2292,3,0)</f>
        <v>44764</v>
      </c>
      <c r="C14" s="60">
        <f>VLOOKUP($A14,'Return Data'!$B$7:$R$2292,4,0)</f>
        <v>4750.7389558232899</v>
      </c>
      <c r="D14" s="60">
        <f>VLOOKUP($A14,'Return Data'!$B$7:$R$2292,9,0)</f>
        <v>11.3165</v>
      </c>
      <c r="E14" s="61">
        <f t="shared" si="0"/>
        <v>2</v>
      </c>
      <c r="F14" s="60">
        <f>VLOOKUP($A14,'Return Data'!$B$7:$R$2292,10,0)</f>
        <v>3.5204</v>
      </c>
      <c r="G14" s="61">
        <f t="shared" si="1"/>
        <v>1</v>
      </c>
      <c r="H14" s="60">
        <f>VLOOKUP($A14,'Return Data'!$B$7:$R$2292,11,0)</f>
        <v>13.214499999999999</v>
      </c>
      <c r="I14" s="61">
        <f t="shared" si="2"/>
        <v>2</v>
      </c>
      <c r="J14" s="60">
        <f>VLOOKUP($A14,'Return Data'!$B$7:$R$2292,12,0)</f>
        <v>10.690799999999999</v>
      </c>
      <c r="K14" s="61">
        <f t="shared" si="3"/>
        <v>2</v>
      </c>
      <c r="L14" s="60">
        <f>VLOOKUP($A14,'Return Data'!$B$7:$R$2292,13,0)</f>
        <v>19.1038</v>
      </c>
      <c r="M14" s="61">
        <f t="shared" si="4"/>
        <v>1</v>
      </c>
      <c r="N14" s="60">
        <f>VLOOKUP($A14,'Return Data'!$B$7:$R$2292,17,0)</f>
        <v>12.148099999999999</v>
      </c>
      <c r="O14" s="61">
        <f t="shared" si="5"/>
        <v>1</v>
      </c>
      <c r="P14" s="60">
        <f>VLOOKUP($A14,'Return Data'!$B$7:$R$2292,14,0)</f>
        <v>5.2686999999999999</v>
      </c>
      <c r="Q14" s="61">
        <f t="shared" si="6"/>
        <v>18</v>
      </c>
      <c r="R14" s="60">
        <f>VLOOKUP($A14,'Return Data'!$B$7:$R$2292,16,0)</f>
        <v>7.9039000000000001</v>
      </c>
      <c r="S14" s="62">
        <f t="shared" si="7"/>
        <v>2</v>
      </c>
    </row>
    <row r="15" spans="1:19" x14ac:dyDescent="0.3">
      <c r="A15" s="77" t="s">
        <v>1322</v>
      </c>
      <c r="B15" s="59">
        <f>VLOOKUP($A15,'Return Data'!$B$7:$R$2292,3,0)</f>
        <v>44764</v>
      </c>
      <c r="C15" s="60">
        <f>VLOOKUP($A15,'Return Data'!$B$7:$R$2292,4,0)</f>
        <v>25.738299999999999</v>
      </c>
      <c r="D15" s="60">
        <f>VLOOKUP($A15,'Return Data'!$B$7:$R$2292,9,0)</f>
        <v>8.1805000000000003</v>
      </c>
      <c r="E15" s="61">
        <f t="shared" si="0"/>
        <v>8</v>
      </c>
      <c r="F15" s="60">
        <f>VLOOKUP($A15,'Return Data'!$B$7:$R$2292,10,0)</f>
        <v>1.7672000000000001</v>
      </c>
      <c r="G15" s="61">
        <f t="shared" si="1"/>
        <v>6</v>
      </c>
      <c r="H15" s="60">
        <f>VLOOKUP($A15,'Return Data'!$B$7:$R$2292,11,0)</f>
        <v>1.89</v>
      </c>
      <c r="I15" s="61">
        <f t="shared" si="2"/>
        <v>7</v>
      </c>
      <c r="J15" s="60">
        <f>VLOOKUP($A15,'Return Data'!$B$7:$R$2292,12,0)</f>
        <v>2.1015000000000001</v>
      </c>
      <c r="K15" s="61">
        <f t="shared" si="3"/>
        <v>8</v>
      </c>
      <c r="L15" s="60">
        <f>VLOOKUP($A15,'Return Data'!$B$7:$R$2292,13,0)</f>
        <v>2.7309000000000001</v>
      </c>
      <c r="M15" s="61">
        <f t="shared" si="4"/>
        <v>9</v>
      </c>
      <c r="N15" s="60">
        <f>VLOOKUP($A15,'Return Data'!$B$7:$R$2292,17,0)</f>
        <v>4.0191999999999997</v>
      </c>
      <c r="O15" s="61">
        <f t="shared" si="5"/>
        <v>8</v>
      </c>
      <c r="P15" s="60">
        <f>VLOOKUP($A15,'Return Data'!$B$7:$R$2292,14,0)</f>
        <v>6.5587999999999997</v>
      </c>
      <c r="Q15" s="61">
        <f t="shared" si="6"/>
        <v>4</v>
      </c>
      <c r="R15" s="60">
        <f>VLOOKUP($A15,'Return Data'!$B$7:$R$2292,16,0)</f>
        <v>8.1389999999999993</v>
      </c>
      <c r="S15" s="62">
        <f t="shared" si="7"/>
        <v>1</v>
      </c>
    </row>
    <row r="16" spans="1:19" x14ac:dyDescent="0.3">
      <c r="A16" s="77" t="s">
        <v>1324</v>
      </c>
      <c r="B16" s="59">
        <f>VLOOKUP($A16,'Return Data'!$B$7:$R$2292,3,0)</f>
        <v>44764</v>
      </c>
      <c r="C16" s="60">
        <f>VLOOKUP($A16,'Return Data'!$B$7:$R$2292,4,0)</f>
        <v>32.162100000000002</v>
      </c>
      <c r="D16" s="60">
        <f>VLOOKUP($A16,'Return Data'!$B$7:$R$2292,9,0)</f>
        <v>6.6755000000000004</v>
      </c>
      <c r="E16" s="61">
        <f t="shared" si="0"/>
        <v>17</v>
      </c>
      <c r="F16" s="60">
        <f>VLOOKUP($A16,'Return Data'!$B$7:$R$2292,10,0)</f>
        <v>-0.16950000000000001</v>
      </c>
      <c r="G16" s="61">
        <f t="shared" si="1"/>
        <v>23</v>
      </c>
      <c r="H16" s="60">
        <f>VLOOKUP($A16,'Return Data'!$B$7:$R$2292,11,0)</f>
        <v>1.0197000000000001</v>
      </c>
      <c r="I16" s="61">
        <f t="shared" si="2"/>
        <v>18</v>
      </c>
      <c r="J16" s="60">
        <f>VLOOKUP($A16,'Return Data'!$B$7:$R$2292,12,0)</f>
        <v>1.4374</v>
      </c>
      <c r="K16" s="61">
        <f t="shared" si="3"/>
        <v>19</v>
      </c>
      <c r="L16" s="60">
        <f>VLOOKUP($A16,'Return Data'!$B$7:$R$2292,13,0)</f>
        <v>1.9592000000000001</v>
      </c>
      <c r="M16" s="61">
        <f t="shared" si="4"/>
        <v>20</v>
      </c>
      <c r="N16" s="60">
        <f>VLOOKUP($A16,'Return Data'!$B$7:$R$2292,17,0)</f>
        <v>2.8353999999999999</v>
      </c>
      <c r="O16" s="61">
        <f t="shared" si="5"/>
        <v>21</v>
      </c>
      <c r="P16" s="60">
        <f>VLOOKUP($A16,'Return Data'!$B$7:$R$2292,14,0)</f>
        <v>4.1338999999999997</v>
      </c>
      <c r="Q16" s="61">
        <f t="shared" si="6"/>
        <v>22</v>
      </c>
      <c r="R16" s="60">
        <f>VLOOKUP($A16,'Return Data'!$B$7:$R$2292,16,0)</f>
        <v>6.1326000000000001</v>
      </c>
      <c r="S16" s="62">
        <f t="shared" si="7"/>
        <v>21</v>
      </c>
    </row>
    <row r="17" spans="1:19" x14ac:dyDescent="0.3">
      <c r="A17" s="77" t="s">
        <v>1326</v>
      </c>
      <c r="B17" s="59">
        <f>VLOOKUP($A17,'Return Data'!$B$7:$R$2292,3,0)</f>
        <v>44764</v>
      </c>
      <c r="C17" s="60">
        <f>VLOOKUP($A17,'Return Data'!$B$7:$R$2292,4,0)</f>
        <v>48.174599999999998</v>
      </c>
      <c r="D17" s="60">
        <f>VLOOKUP($A17,'Return Data'!$B$7:$R$2292,9,0)</f>
        <v>10.9216</v>
      </c>
      <c r="E17" s="61">
        <f t="shared" si="0"/>
        <v>3</v>
      </c>
      <c r="F17" s="60">
        <f>VLOOKUP($A17,'Return Data'!$B$7:$R$2292,10,0)</f>
        <v>3.4921000000000002</v>
      </c>
      <c r="G17" s="61">
        <f t="shared" si="1"/>
        <v>2</v>
      </c>
      <c r="H17" s="60">
        <f>VLOOKUP($A17,'Return Data'!$B$7:$R$2292,11,0)</f>
        <v>2.9702999999999999</v>
      </c>
      <c r="I17" s="61">
        <f t="shared" si="2"/>
        <v>4</v>
      </c>
      <c r="J17" s="60">
        <f>VLOOKUP($A17,'Return Data'!$B$7:$R$2292,12,0)</f>
        <v>2.5531000000000001</v>
      </c>
      <c r="K17" s="61">
        <f t="shared" si="3"/>
        <v>4</v>
      </c>
      <c r="L17" s="60">
        <f>VLOOKUP($A17,'Return Data'!$B$7:$R$2292,13,0)</f>
        <v>3.3155999999999999</v>
      </c>
      <c r="M17" s="61">
        <f t="shared" si="4"/>
        <v>6</v>
      </c>
      <c r="N17" s="60">
        <f>VLOOKUP($A17,'Return Data'!$B$7:$R$2292,17,0)</f>
        <v>4.2</v>
      </c>
      <c r="O17" s="61">
        <f t="shared" si="5"/>
        <v>6</v>
      </c>
      <c r="P17" s="60">
        <f>VLOOKUP($A17,'Return Data'!$B$7:$R$2292,14,0)</f>
        <v>6.5621</v>
      </c>
      <c r="Q17" s="61">
        <f t="shared" si="6"/>
        <v>3</v>
      </c>
      <c r="R17" s="60">
        <f>VLOOKUP($A17,'Return Data'!$B$7:$R$2292,16,0)</f>
        <v>7.8701999999999996</v>
      </c>
      <c r="S17" s="62">
        <f t="shared" si="7"/>
        <v>3</v>
      </c>
    </row>
    <row r="18" spans="1:19" x14ac:dyDescent="0.3">
      <c r="A18" s="77" t="s">
        <v>1328</v>
      </c>
      <c r="B18" s="59">
        <f>VLOOKUP($A18,'Return Data'!$B$7:$R$2292,3,0)</f>
        <v>44764</v>
      </c>
      <c r="C18" s="60">
        <f>VLOOKUP($A18,'Return Data'!$B$7:$R$2292,4,0)</f>
        <v>22.415600000000001</v>
      </c>
      <c r="D18" s="60">
        <f>VLOOKUP($A18,'Return Data'!$B$7:$R$2292,9,0)</f>
        <v>7.8665000000000003</v>
      </c>
      <c r="E18" s="61">
        <f t="shared" si="0"/>
        <v>10</v>
      </c>
      <c r="F18" s="60">
        <f>VLOOKUP($A18,'Return Data'!$B$7:$R$2292,10,0)</f>
        <v>0.55549999999999999</v>
      </c>
      <c r="G18" s="61">
        <f t="shared" si="1"/>
        <v>16</v>
      </c>
      <c r="H18" s="60">
        <f>VLOOKUP($A18,'Return Data'!$B$7:$R$2292,11,0)</f>
        <v>1.1137999999999999</v>
      </c>
      <c r="I18" s="61">
        <f t="shared" si="2"/>
        <v>17</v>
      </c>
      <c r="J18" s="60">
        <f>VLOOKUP($A18,'Return Data'!$B$7:$R$2292,12,0)</f>
        <v>1.4397</v>
      </c>
      <c r="K18" s="61">
        <f t="shared" si="3"/>
        <v>18</v>
      </c>
      <c r="L18" s="60">
        <f>VLOOKUP($A18,'Return Data'!$B$7:$R$2292,13,0)</f>
        <v>10.5426</v>
      </c>
      <c r="M18" s="61">
        <f t="shared" si="4"/>
        <v>3</v>
      </c>
      <c r="N18" s="60">
        <f>VLOOKUP($A18,'Return Data'!$B$7:$R$2292,17,0)</f>
        <v>7.7751999999999999</v>
      </c>
      <c r="O18" s="61">
        <f t="shared" si="5"/>
        <v>3</v>
      </c>
      <c r="P18" s="60">
        <f>VLOOKUP($A18,'Return Data'!$B$7:$R$2292,14,0)</f>
        <v>7.3106</v>
      </c>
      <c r="Q18" s="61">
        <f t="shared" si="6"/>
        <v>2</v>
      </c>
      <c r="R18" s="60">
        <f>VLOOKUP($A18,'Return Data'!$B$7:$R$2292,16,0)</f>
        <v>7.3775000000000004</v>
      </c>
      <c r="S18" s="62">
        <f t="shared" si="7"/>
        <v>9</v>
      </c>
    </row>
    <row r="19" spans="1:19" x14ac:dyDescent="0.3">
      <c r="A19" s="77" t="s">
        <v>1331</v>
      </c>
      <c r="B19" s="59">
        <f>VLOOKUP($A19,'Return Data'!$B$7:$R$2292,3,0)</f>
        <v>44764</v>
      </c>
      <c r="C19" s="60">
        <f>VLOOKUP($A19,'Return Data'!$B$7:$R$2292,4,0)</f>
        <v>46.368000000000002</v>
      </c>
      <c r="D19" s="60">
        <f>VLOOKUP($A19,'Return Data'!$B$7:$R$2292,9,0)</f>
        <v>8.7423999999999999</v>
      </c>
      <c r="E19" s="61">
        <f t="shared" si="0"/>
        <v>6</v>
      </c>
      <c r="F19" s="60">
        <f>VLOOKUP($A19,'Return Data'!$B$7:$R$2292,10,0)</f>
        <v>1.1137999999999999</v>
      </c>
      <c r="G19" s="61">
        <f t="shared" si="1"/>
        <v>13</v>
      </c>
      <c r="H19" s="60">
        <f>VLOOKUP($A19,'Return Data'!$B$7:$R$2292,11,0)</f>
        <v>1.2928999999999999</v>
      </c>
      <c r="I19" s="61">
        <f t="shared" si="2"/>
        <v>16</v>
      </c>
      <c r="J19" s="60">
        <f>VLOOKUP($A19,'Return Data'!$B$7:$R$2292,12,0)</f>
        <v>1.6188</v>
      </c>
      <c r="K19" s="61">
        <f t="shared" si="3"/>
        <v>16</v>
      </c>
      <c r="L19" s="60">
        <f>VLOOKUP($A19,'Return Data'!$B$7:$R$2292,13,0)</f>
        <v>2.1785000000000001</v>
      </c>
      <c r="M19" s="61">
        <f t="shared" si="4"/>
        <v>15</v>
      </c>
      <c r="N19" s="60">
        <f>VLOOKUP($A19,'Return Data'!$B$7:$R$2292,17,0)</f>
        <v>3.2305000000000001</v>
      </c>
      <c r="O19" s="61">
        <f t="shared" si="5"/>
        <v>14</v>
      </c>
      <c r="P19" s="60">
        <f>VLOOKUP($A19,'Return Data'!$B$7:$R$2292,14,0)</f>
        <v>5.8068</v>
      </c>
      <c r="Q19" s="61">
        <f t="shared" si="6"/>
        <v>9</v>
      </c>
      <c r="R19" s="60">
        <f>VLOOKUP($A19,'Return Data'!$B$7:$R$2292,16,0)</f>
        <v>7.3544</v>
      </c>
      <c r="S19" s="62">
        <f t="shared" si="7"/>
        <v>10</v>
      </c>
    </row>
    <row r="20" spans="1:19" x14ac:dyDescent="0.3">
      <c r="A20" s="77" t="s">
        <v>1333</v>
      </c>
      <c r="B20" s="59">
        <f>VLOOKUP($A20,'Return Data'!$B$7:$R$2292,3,0)</f>
        <v>44764</v>
      </c>
      <c r="C20" s="60">
        <f>VLOOKUP($A20,'Return Data'!$B$7:$R$2292,4,0)</f>
        <v>2918.5547000000001</v>
      </c>
      <c r="D20" s="60">
        <f>VLOOKUP($A20,'Return Data'!$B$7:$R$2292,9,0)</f>
        <v>6.3312999999999997</v>
      </c>
      <c r="E20" s="61">
        <f t="shared" si="0"/>
        <v>20</v>
      </c>
      <c r="F20" s="60">
        <f>VLOOKUP($A20,'Return Data'!$B$7:$R$2292,10,0)</f>
        <v>-0.1646</v>
      </c>
      <c r="G20" s="61">
        <f t="shared" si="1"/>
        <v>21</v>
      </c>
      <c r="H20" s="60">
        <f>VLOOKUP($A20,'Return Data'!$B$7:$R$2292,11,0)</f>
        <v>0.83279999999999998</v>
      </c>
      <c r="I20" s="61">
        <f t="shared" si="2"/>
        <v>22</v>
      </c>
      <c r="J20" s="60">
        <f>VLOOKUP($A20,'Return Data'!$B$7:$R$2292,12,0)</f>
        <v>1.2744</v>
      </c>
      <c r="K20" s="61">
        <f t="shared" si="3"/>
        <v>21</v>
      </c>
      <c r="L20" s="60">
        <f>VLOOKUP($A20,'Return Data'!$B$7:$R$2292,13,0)</f>
        <v>1.7670999999999999</v>
      </c>
      <c r="M20" s="61">
        <f t="shared" si="4"/>
        <v>22</v>
      </c>
      <c r="N20" s="60">
        <f>VLOOKUP($A20,'Return Data'!$B$7:$R$2292,17,0)</f>
        <v>2.5638000000000001</v>
      </c>
      <c r="O20" s="61">
        <f t="shared" si="5"/>
        <v>22</v>
      </c>
      <c r="P20" s="60">
        <f>VLOOKUP($A20,'Return Data'!$B$7:$R$2292,14,0)</f>
        <v>5.2821999999999996</v>
      </c>
      <c r="Q20" s="61">
        <f t="shared" si="6"/>
        <v>16</v>
      </c>
      <c r="R20" s="60">
        <f>VLOOKUP($A20,'Return Data'!$B$7:$R$2292,16,0)</f>
        <v>7.2320000000000002</v>
      </c>
      <c r="S20" s="62">
        <f t="shared" si="7"/>
        <v>12</v>
      </c>
    </row>
    <row r="21" spans="1:19" x14ac:dyDescent="0.3">
      <c r="A21" s="77" t="s">
        <v>1333</v>
      </c>
      <c r="B21" s="59">
        <f>VLOOKUP($A21,'Return Data'!$B$7:$R$2292,3,0)</f>
        <v>44764</v>
      </c>
      <c r="C21" s="60">
        <f>VLOOKUP($A21,'Return Data'!$B$7:$R$2292,4,0)</f>
        <v>2918.5547000000001</v>
      </c>
      <c r="D21" s="60">
        <f>VLOOKUP($A21,'Return Data'!$B$7:$R$2292,9,0)</f>
        <v>6.3312999999999997</v>
      </c>
      <c r="E21" s="61">
        <f t="shared" si="0"/>
        <v>20</v>
      </c>
      <c r="F21" s="60">
        <f>VLOOKUP($A21,'Return Data'!$B$7:$R$2292,10,0)</f>
        <v>-0.1646</v>
      </c>
      <c r="G21" s="61">
        <f t="shared" si="1"/>
        <v>21</v>
      </c>
      <c r="H21" s="60">
        <f>VLOOKUP($A21,'Return Data'!$B$7:$R$2292,11,0)</f>
        <v>0.83279999999999998</v>
      </c>
      <c r="I21" s="61">
        <f t="shared" si="2"/>
        <v>22</v>
      </c>
      <c r="J21" s="60">
        <f>VLOOKUP($A21,'Return Data'!$B$7:$R$2292,12,0)</f>
        <v>1.2744</v>
      </c>
      <c r="K21" s="61">
        <f t="shared" si="3"/>
        <v>21</v>
      </c>
      <c r="L21" s="60">
        <f>VLOOKUP($A21,'Return Data'!$B$7:$R$2292,13,0)</f>
        <v>1.7670999999999999</v>
      </c>
      <c r="M21" s="61">
        <f t="shared" si="4"/>
        <v>22</v>
      </c>
      <c r="N21" s="60">
        <f>VLOOKUP($A21,'Return Data'!$B$7:$R$2292,17,0)</f>
        <v>2.5638000000000001</v>
      </c>
      <c r="O21" s="61">
        <f t="shared" si="5"/>
        <v>22</v>
      </c>
      <c r="P21" s="60">
        <f>VLOOKUP($A21,'Return Data'!$B$7:$R$2292,14,0)</f>
        <v>5.2821999999999996</v>
      </c>
      <c r="Q21" s="61">
        <f t="shared" si="6"/>
        <v>16</v>
      </c>
      <c r="R21" s="60">
        <f>VLOOKUP($A21,'Return Data'!$B$7:$R$2292,16,0)</f>
        <v>7.2320000000000002</v>
      </c>
      <c r="S21" s="62">
        <f t="shared" si="7"/>
        <v>12</v>
      </c>
    </row>
    <row r="22" spans="1:19" x14ac:dyDescent="0.3">
      <c r="A22" s="77" t="s">
        <v>1337</v>
      </c>
      <c r="B22" s="59">
        <f>VLOOKUP($A22,'Return Data'!$B$7:$R$2292,3,0)</f>
        <v>44764</v>
      </c>
      <c r="C22" s="60">
        <f>VLOOKUP($A22,'Return Data'!$B$7:$R$2292,4,0)</f>
        <v>42.499099999999999</v>
      </c>
      <c r="D22" s="60">
        <f>VLOOKUP($A22,'Return Data'!$B$7:$R$2292,9,0)</f>
        <v>9.3699999999999992</v>
      </c>
      <c r="E22" s="61">
        <f t="shared" si="0"/>
        <v>4</v>
      </c>
      <c r="F22" s="60">
        <f>VLOOKUP($A22,'Return Data'!$B$7:$R$2292,10,0)</f>
        <v>0.49990000000000001</v>
      </c>
      <c r="G22" s="61">
        <f t="shared" si="1"/>
        <v>17</v>
      </c>
      <c r="H22" s="60">
        <f>VLOOKUP($A22,'Return Data'!$B$7:$R$2292,11,0)</f>
        <v>0.96779999999999999</v>
      </c>
      <c r="I22" s="61">
        <f t="shared" si="2"/>
        <v>19</v>
      </c>
      <c r="J22" s="60">
        <f>VLOOKUP($A22,'Return Data'!$B$7:$R$2292,12,0)</f>
        <v>1.1851</v>
      </c>
      <c r="K22" s="61">
        <f t="shared" si="3"/>
        <v>23</v>
      </c>
      <c r="L22" s="60">
        <f>VLOOKUP($A22,'Return Data'!$B$7:$R$2292,13,0)</f>
        <v>2.3344999999999998</v>
      </c>
      <c r="M22" s="61">
        <f t="shared" si="4"/>
        <v>12</v>
      </c>
      <c r="N22" s="60">
        <f>VLOOKUP($A22,'Return Data'!$B$7:$R$2292,17,0)</f>
        <v>3.2621000000000002</v>
      </c>
      <c r="O22" s="61">
        <f t="shared" si="5"/>
        <v>12</v>
      </c>
      <c r="P22" s="60">
        <f>VLOOKUP($A22,'Return Data'!$B$7:$R$2292,14,0)</f>
        <v>5.7636000000000003</v>
      </c>
      <c r="Q22" s="61">
        <f t="shared" si="6"/>
        <v>10</v>
      </c>
      <c r="R22" s="60">
        <f>VLOOKUP($A22,'Return Data'!$B$7:$R$2292,16,0)</f>
        <v>7.4120999999999997</v>
      </c>
      <c r="S22" s="62">
        <f t="shared" si="7"/>
        <v>8</v>
      </c>
    </row>
    <row r="23" spans="1:19" x14ac:dyDescent="0.3">
      <c r="A23" s="77" t="s">
        <v>1340</v>
      </c>
      <c r="B23" s="59">
        <f>VLOOKUP($A23,'Return Data'!$B$7:$R$2292,3,0)</f>
        <v>44764</v>
      </c>
      <c r="C23" s="60">
        <f>VLOOKUP($A23,'Return Data'!$B$7:$R$2292,4,0)</f>
        <v>21.591799999999999</v>
      </c>
      <c r="D23" s="60">
        <f>VLOOKUP($A23,'Return Data'!$B$7:$R$2292,9,0)</f>
        <v>7.3582999999999998</v>
      </c>
      <c r="E23" s="61">
        <f t="shared" si="0"/>
        <v>12</v>
      </c>
      <c r="F23" s="60">
        <f>VLOOKUP($A23,'Return Data'!$B$7:$R$2292,10,0)</f>
        <v>3.7199999999999997E-2</v>
      </c>
      <c r="G23" s="61">
        <f t="shared" si="1"/>
        <v>20</v>
      </c>
      <c r="H23" s="60">
        <f>VLOOKUP($A23,'Return Data'!$B$7:$R$2292,11,0)</f>
        <v>0.87409999999999999</v>
      </c>
      <c r="I23" s="61">
        <f t="shared" si="2"/>
        <v>20</v>
      </c>
      <c r="J23" s="60">
        <f>VLOOKUP($A23,'Return Data'!$B$7:$R$2292,12,0)</f>
        <v>1.2871999999999999</v>
      </c>
      <c r="K23" s="61">
        <f t="shared" si="3"/>
        <v>20</v>
      </c>
      <c r="L23" s="60">
        <f>VLOOKUP($A23,'Return Data'!$B$7:$R$2292,13,0)</f>
        <v>1.9164000000000001</v>
      </c>
      <c r="M23" s="61">
        <f t="shared" si="4"/>
        <v>21</v>
      </c>
      <c r="N23" s="60">
        <f>VLOOKUP($A23,'Return Data'!$B$7:$R$2292,17,0)</f>
        <v>2.9561000000000002</v>
      </c>
      <c r="O23" s="61">
        <f t="shared" si="5"/>
        <v>18</v>
      </c>
      <c r="P23" s="60">
        <f>VLOOKUP($A23,'Return Data'!$B$7:$R$2292,14,0)</f>
        <v>5.5785999999999998</v>
      </c>
      <c r="Q23" s="61">
        <f t="shared" si="6"/>
        <v>14</v>
      </c>
      <c r="R23" s="60">
        <f>VLOOKUP($A23,'Return Data'!$B$7:$R$2292,16,0)</f>
        <v>7.55</v>
      </c>
      <c r="S23" s="62">
        <f t="shared" si="7"/>
        <v>6</v>
      </c>
    </row>
    <row r="24" spans="1:19" x14ac:dyDescent="0.3">
      <c r="A24" s="77" t="s">
        <v>1342</v>
      </c>
      <c r="B24" s="59">
        <f>VLOOKUP($A24,'Return Data'!$B$7:$R$2292,3,0)</f>
        <v>44764</v>
      </c>
      <c r="C24" s="60">
        <f>VLOOKUP($A24,'Return Data'!$B$7:$R$2292,4,0)</f>
        <v>12.0289</v>
      </c>
      <c r="D24" s="60">
        <f>VLOOKUP($A24,'Return Data'!$B$7:$R$2292,9,0)</f>
        <v>6.5180999999999996</v>
      </c>
      <c r="E24" s="61">
        <f t="shared" si="0"/>
        <v>18</v>
      </c>
      <c r="F24" s="60">
        <f>VLOOKUP($A24,'Return Data'!$B$7:$R$2292,10,0)</f>
        <v>-0.3931</v>
      </c>
      <c r="G24" s="61">
        <f t="shared" si="1"/>
        <v>24</v>
      </c>
      <c r="H24" s="60">
        <f>VLOOKUP($A24,'Return Data'!$B$7:$R$2292,11,0)</f>
        <v>0.44109999999999999</v>
      </c>
      <c r="I24" s="61">
        <f t="shared" si="2"/>
        <v>24</v>
      </c>
      <c r="J24" s="60">
        <f>VLOOKUP($A24,'Return Data'!$B$7:$R$2292,12,0)</f>
        <v>0.82310000000000005</v>
      </c>
      <c r="K24" s="61">
        <f t="shared" si="3"/>
        <v>24</v>
      </c>
      <c r="L24" s="60">
        <f>VLOOKUP($A24,'Return Data'!$B$7:$R$2292,13,0)</f>
        <v>1.331</v>
      </c>
      <c r="M24" s="61">
        <f t="shared" si="4"/>
        <v>24</v>
      </c>
      <c r="N24" s="60">
        <f>VLOOKUP($A24,'Return Data'!$B$7:$R$2292,17,0)</f>
        <v>2.2852999999999999</v>
      </c>
      <c r="O24" s="61">
        <f t="shared" si="5"/>
        <v>24</v>
      </c>
      <c r="P24" s="60"/>
      <c r="Q24" s="61"/>
      <c r="R24" s="60">
        <f>VLOOKUP($A24,'Return Data'!$B$7:$R$2292,16,0)</f>
        <v>5.4657999999999998</v>
      </c>
      <c r="S24" s="62">
        <f t="shared" si="7"/>
        <v>23</v>
      </c>
    </row>
    <row r="25" spans="1:19" x14ac:dyDescent="0.3">
      <c r="A25" s="77" t="s">
        <v>1890</v>
      </c>
      <c r="B25" s="59">
        <f>VLOOKUP($A25,'Return Data'!$B$7:$R$2292,3,0)</f>
        <v>44764</v>
      </c>
      <c r="C25" s="60">
        <f>VLOOKUP($A25,'Return Data'!$B$7:$R$2292,4,0)</f>
        <v>12.892300000000001</v>
      </c>
      <c r="D25" s="60">
        <f>VLOOKUP($A25,'Return Data'!$B$7:$R$2292,9,0)</f>
        <v>7.7115</v>
      </c>
      <c r="E25" s="61">
        <f t="shared" si="0"/>
        <v>11</v>
      </c>
      <c r="F25" s="60">
        <f>VLOOKUP($A25,'Return Data'!$B$7:$R$2292,10,0)</f>
        <v>1.4362999999999999</v>
      </c>
      <c r="G25" s="61">
        <f t="shared" si="1"/>
        <v>8</v>
      </c>
      <c r="H25" s="60">
        <f>VLOOKUP($A25,'Return Data'!$B$7:$R$2292,11,0)</f>
        <v>1.7813000000000001</v>
      </c>
      <c r="I25" s="61">
        <f t="shared" si="2"/>
        <v>9</v>
      </c>
      <c r="J25" s="60">
        <f>VLOOKUP($A25,'Return Data'!$B$7:$R$2292,12,0)</f>
        <v>1.8665</v>
      </c>
      <c r="K25" s="61">
        <f t="shared" si="3"/>
        <v>10</v>
      </c>
      <c r="L25" s="60">
        <f>VLOOKUP($A25,'Return Data'!$B$7:$R$2292,13,0)</f>
        <v>2.2856999999999998</v>
      </c>
      <c r="M25" s="61">
        <f t="shared" si="4"/>
        <v>13</v>
      </c>
      <c r="N25" s="60">
        <f>VLOOKUP($A25,'Return Data'!$B$7:$R$2292,17,0)</f>
        <v>3.0994000000000002</v>
      </c>
      <c r="O25" s="61">
        <f t="shared" si="5"/>
        <v>17</v>
      </c>
      <c r="P25" s="60">
        <f>VLOOKUP($A25,'Return Data'!$B$7:$R$2292,14,0)</f>
        <v>5.2294999999999998</v>
      </c>
      <c r="Q25" s="61">
        <f t="shared" ref="Q25:Q31" si="8">RANK(P25,P$8:P$31,0)</f>
        <v>19</v>
      </c>
      <c r="R25" s="60">
        <f>VLOOKUP($A25,'Return Data'!$B$7:$R$2292,16,0)</f>
        <v>6.0091999999999999</v>
      </c>
      <c r="S25" s="62">
        <f t="shared" si="7"/>
        <v>22</v>
      </c>
    </row>
    <row r="26" spans="1:19" x14ac:dyDescent="0.3">
      <c r="A26" s="77" t="s">
        <v>1344</v>
      </c>
      <c r="B26" s="59">
        <f>VLOOKUP($A26,'Return Data'!$B$7:$R$2292,3,0)</f>
        <v>44764</v>
      </c>
      <c r="C26" s="60">
        <f>VLOOKUP($A26,'Return Data'!$B$7:$R$2292,4,0)</f>
        <v>42.7209</v>
      </c>
      <c r="D26" s="60">
        <f>VLOOKUP($A26,'Return Data'!$B$7:$R$2292,9,0)</f>
        <v>8.3125999999999998</v>
      </c>
      <c r="E26" s="61">
        <f t="shared" si="0"/>
        <v>7</v>
      </c>
      <c r="F26" s="60">
        <f>VLOOKUP($A26,'Return Data'!$B$7:$R$2292,10,0)</f>
        <v>0.41070000000000001</v>
      </c>
      <c r="G26" s="61">
        <f t="shared" si="1"/>
        <v>18</v>
      </c>
      <c r="H26" s="60">
        <f>VLOOKUP($A26,'Return Data'!$B$7:$R$2292,11,0)</f>
        <v>1.3911</v>
      </c>
      <c r="I26" s="61">
        <f t="shared" si="2"/>
        <v>15</v>
      </c>
      <c r="J26" s="60">
        <f>VLOOKUP($A26,'Return Data'!$B$7:$R$2292,12,0)</f>
        <v>1.8328</v>
      </c>
      <c r="K26" s="61">
        <f t="shared" si="3"/>
        <v>11</v>
      </c>
      <c r="L26" s="60">
        <f>VLOOKUP($A26,'Return Data'!$B$7:$R$2292,13,0)</f>
        <v>2.6291000000000002</v>
      </c>
      <c r="M26" s="61">
        <f t="shared" si="4"/>
        <v>10</v>
      </c>
      <c r="N26" s="60">
        <f>VLOOKUP($A26,'Return Data'!$B$7:$R$2292,17,0)</f>
        <v>4.1322999999999999</v>
      </c>
      <c r="O26" s="61">
        <f t="shared" si="5"/>
        <v>7</v>
      </c>
      <c r="P26" s="60">
        <f>VLOOKUP($A26,'Return Data'!$B$7:$R$2292,14,0)</f>
        <v>6.1630000000000003</v>
      </c>
      <c r="Q26" s="61">
        <f t="shared" si="8"/>
        <v>8</v>
      </c>
      <c r="R26" s="60">
        <f>VLOOKUP($A26,'Return Data'!$B$7:$R$2292,16,0)</f>
        <v>7.6878000000000002</v>
      </c>
      <c r="S26" s="62">
        <f t="shared" si="7"/>
        <v>4</v>
      </c>
    </row>
    <row r="27" spans="1:19" x14ac:dyDescent="0.3">
      <c r="A27" s="77" t="s">
        <v>1946</v>
      </c>
      <c r="B27" s="59">
        <f>VLOOKUP($A27,'Return Data'!$B$7:$R$2292,3,0)</f>
        <v>44764</v>
      </c>
      <c r="C27" s="60">
        <f>VLOOKUP($A27,'Return Data'!$B$7:$R$2292,4,0)</f>
        <v>36.774500000000003</v>
      </c>
      <c r="D27" s="60">
        <f>VLOOKUP($A27,'Return Data'!$B$7:$R$2292,9,0)</f>
        <v>6.3654999999999999</v>
      </c>
      <c r="E27" s="61">
        <f t="shared" si="0"/>
        <v>19</v>
      </c>
      <c r="F27" s="60">
        <f>VLOOKUP($A27,'Return Data'!$B$7:$R$2292,10,0)</f>
        <v>1.9531000000000001</v>
      </c>
      <c r="G27" s="61">
        <f t="shared" si="1"/>
        <v>4</v>
      </c>
      <c r="H27" s="60">
        <f>VLOOKUP($A27,'Return Data'!$B$7:$R$2292,11,0)</f>
        <v>1.7738</v>
      </c>
      <c r="I27" s="61">
        <f t="shared" si="2"/>
        <v>11</v>
      </c>
      <c r="J27" s="60">
        <f>VLOOKUP($A27,'Return Data'!$B$7:$R$2292,12,0)</f>
        <v>1.7563</v>
      </c>
      <c r="K27" s="61">
        <f t="shared" si="3"/>
        <v>14</v>
      </c>
      <c r="L27" s="60">
        <f>VLOOKUP($A27,'Return Data'!$B$7:$R$2292,13,0)</f>
        <v>2.1897000000000002</v>
      </c>
      <c r="M27" s="61">
        <f t="shared" si="4"/>
        <v>14</v>
      </c>
      <c r="N27" s="60">
        <f>VLOOKUP($A27,'Return Data'!$B$7:$R$2292,17,0)</f>
        <v>3.1009000000000002</v>
      </c>
      <c r="O27" s="61">
        <f t="shared" si="5"/>
        <v>16</v>
      </c>
      <c r="P27" s="60">
        <f>VLOOKUP($A27,'Return Data'!$B$7:$R$2292,14,0)</f>
        <v>6.4031000000000002</v>
      </c>
      <c r="Q27" s="61">
        <f t="shared" si="8"/>
        <v>6</v>
      </c>
      <c r="R27" s="60">
        <f>VLOOKUP($A27,'Return Data'!$B$7:$R$2292,16,0)</f>
        <v>6.9076000000000004</v>
      </c>
      <c r="S27" s="62">
        <f t="shared" si="7"/>
        <v>16</v>
      </c>
    </row>
    <row r="28" spans="1:19" x14ac:dyDescent="0.3">
      <c r="A28" s="77" t="s">
        <v>1347</v>
      </c>
      <c r="B28" s="59">
        <f>VLOOKUP($A28,'Return Data'!$B$7:$R$2292,3,0)</f>
        <v>44764</v>
      </c>
      <c r="C28" s="60">
        <f>VLOOKUP($A28,'Return Data'!$B$7:$R$2292,4,0)</f>
        <v>26.088899999999999</v>
      </c>
      <c r="D28" s="60">
        <f>VLOOKUP($A28,'Return Data'!$B$7:$R$2292,9,0)</f>
        <v>6.3190999999999997</v>
      </c>
      <c r="E28" s="61">
        <f t="shared" si="0"/>
        <v>22</v>
      </c>
      <c r="F28" s="60">
        <f>VLOOKUP($A28,'Return Data'!$B$7:$R$2292,10,0)</f>
        <v>1.1053999999999999</v>
      </c>
      <c r="G28" s="61">
        <f t="shared" si="1"/>
        <v>14</v>
      </c>
      <c r="H28" s="60">
        <f>VLOOKUP($A28,'Return Data'!$B$7:$R$2292,11,0)</f>
        <v>1.8698999999999999</v>
      </c>
      <c r="I28" s="61">
        <f t="shared" si="2"/>
        <v>8</v>
      </c>
      <c r="J28" s="60">
        <f>VLOOKUP($A28,'Return Data'!$B$7:$R$2292,12,0)</f>
        <v>1.992</v>
      </c>
      <c r="K28" s="61">
        <f t="shared" si="3"/>
        <v>9</v>
      </c>
      <c r="L28" s="60">
        <f>VLOOKUP($A28,'Return Data'!$B$7:$R$2292,13,0)</f>
        <v>2.5853999999999999</v>
      </c>
      <c r="M28" s="61">
        <f t="shared" si="4"/>
        <v>11</v>
      </c>
      <c r="N28" s="60">
        <f>VLOOKUP($A28,'Return Data'!$B$7:$R$2292,17,0)</f>
        <v>3.2391000000000001</v>
      </c>
      <c r="O28" s="61">
        <f t="shared" si="5"/>
        <v>13</v>
      </c>
      <c r="P28" s="60">
        <f>VLOOKUP($A28,'Return Data'!$B$7:$R$2292,14,0)</f>
        <v>5.7607999999999997</v>
      </c>
      <c r="Q28" s="61">
        <f t="shared" si="8"/>
        <v>11</v>
      </c>
      <c r="R28" s="60">
        <f>VLOOKUP($A28,'Return Data'!$B$7:$R$2292,16,0)</f>
        <v>6.6016000000000004</v>
      </c>
      <c r="S28" s="62">
        <f t="shared" si="7"/>
        <v>19</v>
      </c>
    </row>
    <row r="29" spans="1:19" x14ac:dyDescent="0.3">
      <c r="A29" s="77" t="s">
        <v>1924</v>
      </c>
      <c r="B29" s="59">
        <f>VLOOKUP($A29,'Return Data'!$B$7:$R$2292,3,0)</f>
        <v>44764</v>
      </c>
      <c r="C29" s="60">
        <f>VLOOKUP($A29,'Return Data'!$B$7:$R$2292,4,0)</f>
        <v>35.920499999999997</v>
      </c>
      <c r="D29" s="60">
        <f>VLOOKUP($A29,'Return Data'!$B$7:$R$2292,9,0)</f>
        <v>5.6555</v>
      </c>
      <c r="E29" s="61">
        <f t="shared" si="0"/>
        <v>23</v>
      </c>
      <c r="F29" s="60">
        <f>VLOOKUP($A29,'Return Data'!$B$7:$R$2292,10,0)</f>
        <v>0.8246</v>
      </c>
      <c r="G29" s="61">
        <f t="shared" si="1"/>
        <v>15</v>
      </c>
      <c r="H29" s="60">
        <f>VLOOKUP($A29,'Return Data'!$B$7:$R$2292,11,0)</f>
        <v>1.7794000000000001</v>
      </c>
      <c r="I29" s="61">
        <f t="shared" si="2"/>
        <v>10</v>
      </c>
      <c r="J29" s="60">
        <f>VLOOKUP($A29,'Return Data'!$B$7:$R$2292,12,0)</f>
        <v>2.4817</v>
      </c>
      <c r="K29" s="61">
        <f t="shared" si="3"/>
        <v>5</v>
      </c>
      <c r="L29" s="60">
        <f>VLOOKUP($A29,'Return Data'!$B$7:$R$2292,13,0)</f>
        <v>2.8412999999999999</v>
      </c>
      <c r="M29" s="61">
        <f t="shared" si="4"/>
        <v>8</v>
      </c>
      <c r="N29" s="60">
        <f>VLOOKUP($A29,'Return Data'!$B$7:$R$2292,17,0)</f>
        <v>3.2806999999999999</v>
      </c>
      <c r="O29" s="61">
        <f t="shared" si="5"/>
        <v>11</v>
      </c>
      <c r="P29" s="60">
        <f>VLOOKUP($A29,'Return Data'!$B$7:$R$2292,14,0)</f>
        <v>5.7308000000000003</v>
      </c>
      <c r="Q29" s="61">
        <f t="shared" si="8"/>
        <v>12</v>
      </c>
      <c r="R29" s="60">
        <f>VLOOKUP($A29,'Return Data'!$B$7:$R$2292,16,0)</f>
        <v>6.8762999999999996</v>
      </c>
      <c r="S29" s="62">
        <f t="shared" si="7"/>
        <v>17</v>
      </c>
    </row>
    <row r="30" spans="1:19" x14ac:dyDescent="0.3">
      <c r="A30" s="77" t="s">
        <v>1350</v>
      </c>
      <c r="B30" s="59">
        <f>VLOOKUP($A30,'Return Data'!$B$7:$R$2292,3,0)</f>
        <v>44764</v>
      </c>
      <c r="C30" s="60">
        <f>VLOOKUP($A30,'Return Data'!$B$7:$R$2292,4,0)</f>
        <v>39.302300000000002</v>
      </c>
      <c r="D30" s="60">
        <f>VLOOKUP($A30,'Return Data'!$B$7:$R$2292,9,0)</f>
        <v>6.8958000000000004</v>
      </c>
      <c r="E30" s="61">
        <f t="shared" si="0"/>
        <v>15</v>
      </c>
      <c r="F30" s="60">
        <f>VLOOKUP($A30,'Return Data'!$B$7:$R$2292,10,0)</f>
        <v>1.1453</v>
      </c>
      <c r="G30" s="61">
        <f t="shared" si="1"/>
        <v>11</v>
      </c>
      <c r="H30" s="60">
        <f>VLOOKUP($A30,'Return Data'!$B$7:$R$2292,11,0)</f>
        <v>1.6415999999999999</v>
      </c>
      <c r="I30" s="61">
        <f t="shared" si="2"/>
        <v>13</v>
      </c>
      <c r="J30" s="60">
        <f>VLOOKUP($A30,'Return Data'!$B$7:$R$2292,12,0)</f>
        <v>1.7989999999999999</v>
      </c>
      <c r="K30" s="61">
        <f t="shared" si="3"/>
        <v>12</v>
      </c>
      <c r="L30" s="60">
        <f>VLOOKUP($A30,'Return Data'!$B$7:$R$2292,13,0)</f>
        <v>2.0804</v>
      </c>
      <c r="M30" s="61">
        <f t="shared" si="4"/>
        <v>18</v>
      </c>
      <c r="N30" s="60">
        <f>VLOOKUP($A30,'Return Data'!$B$7:$R$2292,17,0)</f>
        <v>2.8454999999999999</v>
      </c>
      <c r="O30" s="61">
        <f t="shared" si="5"/>
        <v>20</v>
      </c>
      <c r="P30" s="60">
        <f>VLOOKUP($A30,'Return Data'!$B$7:$R$2292,14,0)</f>
        <v>5.4093999999999998</v>
      </c>
      <c r="Q30" s="61">
        <f t="shared" si="8"/>
        <v>15</v>
      </c>
      <c r="R30" s="60">
        <f>VLOOKUP($A30,'Return Data'!$B$7:$R$2292,16,0)</f>
        <v>7.0952000000000002</v>
      </c>
      <c r="S30" s="62">
        <f t="shared" si="7"/>
        <v>14</v>
      </c>
    </row>
    <row r="31" spans="1:19" x14ac:dyDescent="0.3">
      <c r="A31" s="77" t="s">
        <v>1353</v>
      </c>
      <c r="B31" s="59">
        <f>VLOOKUP($A31,'Return Data'!$B$7:$R$2292,3,0)</f>
        <v>44764</v>
      </c>
      <c r="C31" s="60">
        <f>VLOOKUP($A31,'Return Data'!$B$7:$R$2292,4,0)</f>
        <v>25.6722</v>
      </c>
      <c r="D31" s="60">
        <f>VLOOKUP($A31,'Return Data'!$B$7:$R$2292,9,0)</f>
        <v>6.7191999999999998</v>
      </c>
      <c r="E31" s="61">
        <f t="shared" si="0"/>
        <v>16</v>
      </c>
      <c r="F31" s="60">
        <f>VLOOKUP($A31,'Return Data'!$B$7:$R$2292,10,0)</f>
        <v>1.4111</v>
      </c>
      <c r="G31" s="61">
        <f t="shared" si="1"/>
        <v>9</v>
      </c>
      <c r="H31" s="60">
        <f>VLOOKUP($A31,'Return Data'!$B$7:$R$2292,11,0)</f>
        <v>1.9140999999999999</v>
      </c>
      <c r="I31" s="61">
        <f t="shared" si="2"/>
        <v>6</v>
      </c>
      <c r="J31" s="60">
        <f>VLOOKUP($A31,'Return Data'!$B$7:$R$2292,12,0)</f>
        <v>2.1135000000000002</v>
      </c>
      <c r="K31" s="61">
        <f t="shared" si="3"/>
        <v>7</v>
      </c>
      <c r="L31" s="60">
        <f>VLOOKUP($A31,'Return Data'!$B$7:$R$2292,13,0)</f>
        <v>7.5590999999999999</v>
      </c>
      <c r="M31" s="61">
        <f t="shared" si="4"/>
        <v>4</v>
      </c>
      <c r="N31" s="60">
        <f>VLOOKUP($A31,'Return Data'!$B$7:$R$2292,17,0)</f>
        <v>6.0885999999999996</v>
      </c>
      <c r="O31" s="61">
        <f t="shared" si="5"/>
        <v>4</v>
      </c>
      <c r="P31" s="60">
        <f>VLOOKUP($A31,'Return Data'!$B$7:$R$2292,14,0)</f>
        <v>7.9172000000000002</v>
      </c>
      <c r="Q31" s="61">
        <f t="shared" si="8"/>
        <v>1</v>
      </c>
      <c r="R31" s="60">
        <f>VLOOKUP($A31,'Return Data'!$B$7:$R$2292,16,0)</f>
        <v>6.5538999999999996</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7.7471083333333333</v>
      </c>
      <c r="E33" s="83"/>
      <c r="F33" s="84">
        <f>AVERAGE(F8:F31)</f>
        <v>1.1253416666666665</v>
      </c>
      <c r="G33" s="83"/>
      <c r="H33" s="84">
        <f>AVERAGE(H8:H31)</f>
        <v>3.2836124999999998</v>
      </c>
      <c r="I33" s="83"/>
      <c r="J33" s="84">
        <f>AVERAGE(J8:J31)</f>
        <v>2.9999041666666675</v>
      </c>
      <c r="K33" s="83"/>
      <c r="L33" s="84">
        <f>AVERAGE(L8:L31)</f>
        <v>4.2049541666666661</v>
      </c>
      <c r="M33" s="83"/>
      <c r="N33" s="84">
        <f>AVERAGE(N8:N31)</f>
        <v>4.2552958333333333</v>
      </c>
      <c r="O33" s="83"/>
      <c r="P33" s="84">
        <f>AVERAGE(P8:P31)</f>
        <v>5.7608173913043474</v>
      </c>
      <c r="Q33" s="83"/>
      <c r="R33" s="84">
        <f>AVERAGE(R8:R31)</f>
        <v>7.0335416666666655</v>
      </c>
      <c r="S33" s="85"/>
    </row>
    <row r="34" spans="1:19" x14ac:dyDescent="0.3">
      <c r="A34" s="82" t="s">
        <v>28</v>
      </c>
      <c r="B34" s="83"/>
      <c r="C34" s="83"/>
      <c r="D34" s="84">
        <f>MIN(D8:D31)</f>
        <v>5.6420000000000003</v>
      </c>
      <c r="E34" s="83"/>
      <c r="F34" s="84">
        <f>MIN(F8:F31)</f>
        <v>-0.3931</v>
      </c>
      <c r="G34" s="83"/>
      <c r="H34" s="84">
        <f>MIN(H8:H31)</f>
        <v>0.44109999999999999</v>
      </c>
      <c r="I34" s="83"/>
      <c r="J34" s="84">
        <f>MIN(J8:J31)</f>
        <v>0.82310000000000005</v>
      </c>
      <c r="K34" s="83"/>
      <c r="L34" s="84">
        <f>MIN(L8:L31)</f>
        <v>1.331</v>
      </c>
      <c r="M34" s="83"/>
      <c r="N34" s="84">
        <f>MIN(N8:N31)</f>
        <v>2.2852999999999999</v>
      </c>
      <c r="O34" s="83"/>
      <c r="P34" s="84">
        <f>MIN(P8:P31)</f>
        <v>3.8431000000000002</v>
      </c>
      <c r="Q34" s="83"/>
      <c r="R34" s="84">
        <f>MIN(R8:R31)</f>
        <v>5.3521999999999998</v>
      </c>
      <c r="S34" s="85"/>
    </row>
    <row r="35" spans="1:19" ht="15" thickBot="1" x14ac:dyDescent="0.35">
      <c r="A35" s="86" t="s">
        <v>29</v>
      </c>
      <c r="B35" s="87"/>
      <c r="C35" s="87"/>
      <c r="D35" s="88">
        <f>MAX(D8:D31)</f>
        <v>11.3241</v>
      </c>
      <c r="E35" s="87"/>
      <c r="F35" s="88">
        <f>MAX(F8:F31)</f>
        <v>3.5204</v>
      </c>
      <c r="G35" s="87"/>
      <c r="H35" s="88">
        <f>MAX(H8:H31)</f>
        <v>32.084600000000002</v>
      </c>
      <c r="I35" s="87"/>
      <c r="J35" s="88">
        <f>MAX(J8:J31)</f>
        <v>22.254100000000001</v>
      </c>
      <c r="K35" s="87"/>
      <c r="L35" s="88">
        <f>MAX(L8:L31)</f>
        <v>19.1038</v>
      </c>
      <c r="M35" s="87"/>
      <c r="N35" s="88">
        <f>MAX(N8:N31)</f>
        <v>12.148099999999999</v>
      </c>
      <c r="O35" s="87"/>
      <c r="P35" s="88">
        <f>MAX(P8:P31)</f>
        <v>7.9172000000000002</v>
      </c>
      <c r="Q35" s="87"/>
      <c r="R35" s="88">
        <f>MAX(R8:R31)</f>
        <v>8.1389999999999993</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44764</v>
      </c>
      <c r="C8" s="60">
        <f>VLOOKUP($A8,'Return Data'!$B$7:$R$2292,4,0)</f>
        <v>32.549900000000001</v>
      </c>
      <c r="D8" s="60">
        <f>VLOOKUP($A8,'Return Data'!$B$7:$R$2292,9,0)</f>
        <v>197.8656</v>
      </c>
      <c r="E8" s="61">
        <f>RANK(D8,D$8:D$42,0)</f>
        <v>1</v>
      </c>
      <c r="F8" s="60">
        <f>VLOOKUP($A8,'Return Data'!$B$7:$R$2292,10,0)</f>
        <v>64.922499999999999</v>
      </c>
      <c r="G8" s="61">
        <f>RANK(F8,F$8:F$42,0)</f>
        <v>1</v>
      </c>
      <c r="H8" s="60">
        <f>VLOOKUP($A8,'Return Data'!$B$7:$R$2292,11,0)</f>
        <v>43.073900000000002</v>
      </c>
      <c r="I8" s="61">
        <f>RANK(H8,H$8:H$42,0)</f>
        <v>1</v>
      </c>
      <c r="J8" s="60">
        <f>VLOOKUP($A8,'Return Data'!$B$7:$R$2292,12,0)</f>
        <v>30.374199999999998</v>
      </c>
      <c r="K8" s="61">
        <f>RANK(J8,J$8:J$42,0)</f>
        <v>1</v>
      </c>
      <c r="L8" s="60">
        <f>VLOOKUP($A8,'Return Data'!$B$7:$R$2292,13,0)</f>
        <v>24.6435</v>
      </c>
      <c r="M8" s="61">
        <f>RANK(L8,L$8:L$42,0)</f>
        <v>1</v>
      </c>
      <c r="N8" s="60">
        <f>VLOOKUP($A8,'Return Data'!$B$7:$R$2292,17,0)</f>
        <v>17.264199999999999</v>
      </c>
      <c r="O8" s="61">
        <f>RANK(N8,N$8:N$42,0)</f>
        <v>1</v>
      </c>
      <c r="P8" s="60">
        <f>VLOOKUP($A8,'Return Data'!$B$7:$R$2292,14,0)</f>
        <v>10.224399999999999</v>
      </c>
      <c r="Q8" s="61">
        <f>RANK(P8,P$8:P$42,0)</f>
        <v>1</v>
      </c>
      <c r="R8" s="60">
        <f>VLOOKUP($A8,'Return Data'!$B$7:$R$2292,16,0)</f>
        <v>9.6813000000000002</v>
      </c>
      <c r="S8" s="62">
        <f t="shared" ref="S8:S10" si="0">RANK(R8,R$8:R$42,0)</f>
        <v>1</v>
      </c>
    </row>
    <row r="9" spans="1:19" x14ac:dyDescent="0.3">
      <c r="A9" s="77" t="s">
        <v>1013</v>
      </c>
      <c r="B9" s="59">
        <f>VLOOKUP($A9,'Return Data'!$B$7:$R$2292,3,0)</f>
        <v>44764</v>
      </c>
      <c r="C9" s="60">
        <f>VLOOKUP($A9,'Return Data'!$B$7:$R$2292,4,0)</f>
        <v>0.57010000000000005</v>
      </c>
      <c r="D9" s="60"/>
      <c r="E9" s="61"/>
      <c r="F9" s="60"/>
      <c r="G9" s="61"/>
      <c r="H9" s="60"/>
      <c r="I9" s="61"/>
      <c r="J9" s="60"/>
      <c r="K9" s="61"/>
      <c r="L9" s="60"/>
      <c r="M9" s="61"/>
      <c r="N9" s="60"/>
      <c r="O9" s="61"/>
      <c r="P9" s="60"/>
      <c r="Q9" s="61"/>
      <c r="R9" s="60">
        <f>VLOOKUP($A9,'Return Data'!$B$7:$R$2292,16,0)</f>
        <v>-35.542099999999998</v>
      </c>
      <c r="S9" s="62">
        <f t="shared" si="0"/>
        <v>35</v>
      </c>
    </row>
    <row r="10" spans="1:19" x14ac:dyDescent="0.3">
      <c r="A10" s="77" t="s">
        <v>1015</v>
      </c>
      <c r="B10" s="59">
        <f>VLOOKUP($A10,'Return Data'!$B$7:$R$2292,3,0)</f>
        <v>44764</v>
      </c>
      <c r="C10" s="60">
        <f>VLOOKUP($A10,'Return Data'!$B$7:$R$2292,4,0)</f>
        <v>24.066400000000002</v>
      </c>
      <c r="D10" s="60">
        <f>VLOOKUP($A10,'Return Data'!$B$7:$R$2292,9,0)</f>
        <v>10.216200000000001</v>
      </c>
      <c r="E10" s="61">
        <f t="shared" ref="E10:E42" si="1">RANK(D10,D$8:D$42,0)</f>
        <v>10</v>
      </c>
      <c r="F10" s="60">
        <f>VLOOKUP($A10,'Return Data'!$B$7:$R$2292,10,0)</f>
        <v>2.9108999999999998</v>
      </c>
      <c r="G10" s="61">
        <f t="shared" ref="G10:G42" si="2">RANK(F10,F$8:F$42,0)</f>
        <v>4</v>
      </c>
      <c r="H10" s="60">
        <f>VLOOKUP($A10,'Return Data'!$B$7:$R$2292,11,0)</f>
        <v>2.6545999999999998</v>
      </c>
      <c r="I10" s="61">
        <f t="shared" ref="I10" si="3">RANK(H10,H$8:H$42,0)</f>
        <v>4</v>
      </c>
      <c r="J10" s="60">
        <f>VLOOKUP($A10,'Return Data'!$B$7:$R$2292,12,0)</f>
        <v>3.1025</v>
      </c>
      <c r="K10" s="61">
        <f t="shared" ref="K10" si="4">RANK(J10,J$8:J$42,0)</f>
        <v>4</v>
      </c>
      <c r="L10" s="60">
        <f>VLOOKUP($A10,'Return Data'!$B$7:$R$2292,13,0)</f>
        <v>4.1898999999999997</v>
      </c>
      <c r="M10" s="61">
        <f t="shared" ref="M10" si="5">RANK(L10,L$8:L$42,0)</f>
        <v>5</v>
      </c>
      <c r="N10" s="60">
        <f>VLOOKUP($A10,'Return Data'!$B$7:$R$2292,17,0)</f>
        <v>5.9417</v>
      </c>
      <c r="O10" s="61">
        <f t="shared" ref="O10" si="6">RANK(N10,N$8:N$42,0)</f>
        <v>6</v>
      </c>
      <c r="P10" s="60">
        <f>VLOOKUP($A10,'Return Data'!$B$7:$R$2292,14,0)</f>
        <v>7.5532000000000004</v>
      </c>
      <c r="Q10" s="61">
        <f t="shared" ref="Q10" si="7">RANK(P10,P$8:P$42,0)</f>
        <v>3</v>
      </c>
      <c r="R10" s="60">
        <f>VLOOKUP($A10,'Return Data'!$B$7:$R$2292,16,0)</f>
        <v>8.6971000000000007</v>
      </c>
      <c r="S10" s="62">
        <f t="shared" si="0"/>
        <v>3</v>
      </c>
    </row>
    <row r="11" spans="1:19" x14ac:dyDescent="0.3">
      <c r="A11" s="77" t="s">
        <v>1983</v>
      </c>
      <c r="B11" s="59">
        <f>VLOOKUP($A11,'Return Data'!$B$7:$R$2292,3,0)</f>
        <v>44764</v>
      </c>
      <c r="C11" s="60">
        <f>VLOOKUP($A11,'Return Data'!$B$7:$R$2292,4,0)</f>
        <v>16.171500000000002</v>
      </c>
      <c r="D11" s="60">
        <f>VLOOKUP($A11,'Return Data'!$B$7:$R$2292,9,0)</f>
        <v>10.196400000000001</v>
      </c>
      <c r="E11" s="61">
        <f t="shared" si="1"/>
        <v>12</v>
      </c>
      <c r="F11" s="60">
        <f>VLOOKUP($A11,'Return Data'!$B$7:$R$2292,10,0)</f>
        <v>0.62350000000000005</v>
      </c>
      <c r="G11" s="61">
        <f t="shared" si="2"/>
        <v>17</v>
      </c>
      <c r="H11" s="60">
        <f>VLOOKUP($A11,'Return Data'!$B$7:$R$2292,11,0)</f>
        <v>0.21479999999999999</v>
      </c>
      <c r="I11" s="61">
        <f t="shared" ref="I11:I42" si="8">RANK(H11,H$8:H$42,0)</f>
        <v>17</v>
      </c>
      <c r="J11" s="60">
        <f>VLOOKUP($A11,'Return Data'!$B$7:$R$2292,12,0)</f>
        <v>0.8679</v>
      </c>
      <c r="K11" s="61">
        <f t="shared" ref="K11:K42" si="9">RANK(J11,J$8:J$42,0)</f>
        <v>16</v>
      </c>
      <c r="L11" s="60">
        <f>VLOOKUP($A11,'Return Data'!$B$7:$R$2292,13,0)</f>
        <v>1.6749000000000001</v>
      </c>
      <c r="M11" s="61">
        <f t="shared" ref="M11:M42" si="10">RANK(L11,L$8:L$42,0)</f>
        <v>18</v>
      </c>
      <c r="N11" s="60">
        <f>VLOOKUP($A11,'Return Data'!$B$7:$R$2292,17,0)</f>
        <v>2.5434999999999999</v>
      </c>
      <c r="O11" s="61">
        <f t="shared" ref="O11:O42" si="11">RANK(N11,N$8:N$42,0)</f>
        <v>20</v>
      </c>
      <c r="P11" s="60">
        <f>VLOOKUP($A11,'Return Data'!$B$7:$R$2292,14,0)</f>
        <v>4.3585000000000003</v>
      </c>
      <c r="Q11" s="61">
        <f t="shared" ref="Q11:Q42" si="12">RANK(P11,P$8:P$42,0)</f>
        <v>22</v>
      </c>
      <c r="R11" s="60">
        <f>VLOOKUP($A11,'Return Data'!$B$7:$R$2292,16,0)</f>
        <v>5.891</v>
      </c>
      <c r="S11" s="62">
        <f t="shared" ref="S11:S42" si="13">RANK(R11,R$8:R$42,0)</f>
        <v>27</v>
      </c>
    </row>
    <row r="12" spans="1:19" x14ac:dyDescent="0.3">
      <c r="A12" s="77" t="s">
        <v>1017</v>
      </c>
      <c r="B12" s="59">
        <f>VLOOKUP($A12,'Return Data'!$B$7:$R$2292,3,0)</f>
        <v>44764</v>
      </c>
      <c r="C12" s="60">
        <f>VLOOKUP($A12,'Return Data'!$B$7:$R$2292,4,0)</f>
        <v>69.231499999999997</v>
      </c>
      <c r="D12" s="60">
        <f>VLOOKUP($A12,'Return Data'!$B$7:$R$2292,9,0)</f>
        <v>9.5983999999999998</v>
      </c>
      <c r="E12" s="61">
        <f t="shared" si="1"/>
        <v>17</v>
      </c>
      <c r="F12" s="60">
        <f>VLOOKUP($A12,'Return Data'!$B$7:$R$2292,10,0)</f>
        <v>1.2903</v>
      </c>
      <c r="G12" s="61">
        <f t="shared" si="2"/>
        <v>10</v>
      </c>
      <c r="H12" s="60">
        <f>VLOOKUP($A12,'Return Data'!$B$7:$R$2292,11,0)</f>
        <v>1.1306</v>
      </c>
      <c r="I12" s="61">
        <f t="shared" si="8"/>
        <v>8</v>
      </c>
      <c r="J12" s="60">
        <f>VLOOKUP($A12,'Return Data'!$B$7:$R$2292,12,0)</f>
        <v>1.5934999999999999</v>
      </c>
      <c r="K12" s="61">
        <f t="shared" si="9"/>
        <v>9</v>
      </c>
      <c r="L12" s="60">
        <f>VLOOKUP($A12,'Return Data'!$B$7:$R$2292,13,0)</f>
        <v>2.3988</v>
      </c>
      <c r="M12" s="61">
        <f t="shared" si="10"/>
        <v>14</v>
      </c>
      <c r="N12" s="60">
        <f>VLOOKUP($A12,'Return Data'!$B$7:$R$2292,17,0)</f>
        <v>3.4636</v>
      </c>
      <c r="O12" s="61">
        <f t="shared" si="11"/>
        <v>14</v>
      </c>
      <c r="P12" s="60">
        <f>VLOOKUP($A12,'Return Data'!$B$7:$R$2292,14,0)</f>
        <v>5.5967000000000002</v>
      </c>
      <c r="Q12" s="61">
        <f t="shared" si="12"/>
        <v>16</v>
      </c>
      <c r="R12" s="60">
        <f>VLOOKUP($A12,'Return Data'!$B$7:$R$2292,16,0)</f>
        <v>6.9120999999999997</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21</v>
      </c>
      <c r="H13" s="60">
        <f>VLOOKUP($A13,'Return Data'!$B$7:$R$2292,11,0)</f>
        <v>0</v>
      </c>
      <c r="I13" s="61">
        <f t="shared" si="8"/>
        <v>19</v>
      </c>
      <c r="J13" s="60">
        <f>VLOOKUP($A13,'Return Data'!$B$7:$R$2292,12,0)</f>
        <v>0</v>
      </c>
      <c r="K13" s="61">
        <f t="shared" si="9"/>
        <v>23</v>
      </c>
      <c r="L13" s="60">
        <f>VLOOKUP($A13,'Return Data'!$B$7:$R$2292,13,0)</f>
        <v>0</v>
      </c>
      <c r="M13" s="61">
        <f t="shared" si="10"/>
        <v>29</v>
      </c>
      <c r="N13" s="60">
        <f>VLOOKUP($A13,'Return Data'!$B$7:$R$2292,17,0)</f>
        <v>0</v>
      </c>
      <c r="O13" s="61">
        <f t="shared" si="11"/>
        <v>29</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44764</v>
      </c>
      <c r="C14" s="60">
        <f>VLOOKUP($A14,'Return Data'!$B$7:$R$2292,4,0)</f>
        <v>48.366399999999999</v>
      </c>
      <c r="D14" s="60">
        <f>VLOOKUP($A14,'Return Data'!$B$7:$R$2292,9,0)</f>
        <v>11.3416</v>
      </c>
      <c r="E14" s="61">
        <f t="shared" si="1"/>
        <v>7</v>
      </c>
      <c r="F14" s="60">
        <f>VLOOKUP($A14,'Return Data'!$B$7:$R$2292,10,0)</f>
        <v>1.1635</v>
      </c>
      <c r="G14" s="61">
        <f t="shared" si="2"/>
        <v>12</v>
      </c>
      <c r="H14" s="60">
        <f>VLOOKUP($A14,'Return Data'!$B$7:$R$2292,11,0)</f>
        <v>1.0931</v>
      </c>
      <c r="I14" s="61">
        <f t="shared" si="8"/>
        <v>10</v>
      </c>
      <c r="J14" s="60">
        <f>VLOOKUP($A14,'Return Data'!$B$7:$R$2292,12,0)</f>
        <v>1.879</v>
      </c>
      <c r="K14" s="61">
        <f t="shared" si="9"/>
        <v>8</v>
      </c>
      <c r="L14" s="60">
        <f>VLOOKUP($A14,'Return Data'!$B$7:$R$2292,13,0)</f>
        <v>3.1202999999999999</v>
      </c>
      <c r="M14" s="61">
        <f t="shared" si="10"/>
        <v>8</v>
      </c>
      <c r="N14" s="60">
        <f>VLOOKUP($A14,'Return Data'!$B$7:$R$2292,17,0)</f>
        <v>5.5937999999999999</v>
      </c>
      <c r="O14" s="61">
        <f t="shared" si="11"/>
        <v>8</v>
      </c>
      <c r="P14" s="60">
        <f>VLOOKUP($A14,'Return Data'!$B$7:$R$2292,14,0)</f>
        <v>6.9364999999999997</v>
      </c>
      <c r="Q14" s="61">
        <f t="shared" si="12"/>
        <v>8</v>
      </c>
      <c r="R14" s="60">
        <f>VLOOKUP($A14,'Return Data'!$B$7:$R$2292,16,0)</f>
        <v>8.2455999999999996</v>
      </c>
      <c r="S14" s="62">
        <f t="shared" si="13"/>
        <v>7</v>
      </c>
    </row>
    <row r="15" spans="1:19" x14ac:dyDescent="0.3">
      <c r="A15" s="77" t="s">
        <v>1026</v>
      </c>
      <c r="B15" s="59">
        <f>VLOOKUP($A15,'Return Data'!$B$7:$R$2292,3,0)</f>
        <v>44764</v>
      </c>
      <c r="C15" s="60">
        <f>VLOOKUP($A15,'Return Data'!$B$7:$R$2292,4,0)</f>
        <v>38.721400000000003</v>
      </c>
      <c r="D15" s="60">
        <f>VLOOKUP($A15,'Return Data'!$B$7:$R$2292,9,0)</f>
        <v>12.459</v>
      </c>
      <c r="E15" s="61">
        <f t="shared" si="1"/>
        <v>4</v>
      </c>
      <c r="F15" s="60">
        <f>VLOOKUP($A15,'Return Data'!$B$7:$R$2292,10,0)</f>
        <v>3.8769999999999998</v>
      </c>
      <c r="G15" s="61">
        <f t="shared" si="2"/>
        <v>3</v>
      </c>
      <c r="H15" s="60">
        <f>VLOOKUP($A15,'Return Data'!$B$7:$R$2292,11,0)</f>
        <v>3.4009999999999998</v>
      </c>
      <c r="I15" s="61">
        <f t="shared" si="8"/>
        <v>3</v>
      </c>
      <c r="J15" s="60">
        <f>VLOOKUP($A15,'Return Data'!$B$7:$R$2292,12,0)</f>
        <v>3.3260999999999998</v>
      </c>
      <c r="K15" s="61">
        <f t="shared" si="9"/>
        <v>3</v>
      </c>
      <c r="L15" s="60">
        <f>VLOOKUP($A15,'Return Data'!$B$7:$R$2292,13,0)</f>
        <v>4.1626000000000003</v>
      </c>
      <c r="M15" s="61">
        <f t="shared" si="10"/>
        <v>6</v>
      </c>
      <c r="N15" s="60">
        <f>VLOOKUP($A15,'Return Data'!$B$7:$R$2292,17,0)</f>
        <v>6.2933000000000003</v>
      </c>
      <c r="O15" s="61">
        <f t="shared" si="11"/>
        <v>4</v>
      </c>
      <c r="P15" s="60">
        <f>VLOOKUP($A15,'Return Data'!$B$7:$R$2292,14,0)</f>
        <v>7.8779000000000003</v>
      </c>
      <c r="Q15" s="61">
        <f t="shared" si="12"/>
        <v>2</v>
      </c>
      <c r="R15" s="60">
        <f>VLOOKUP($A15,'Return Data'!$B$7:$R$2292,16,0)</f>
        <v>8.6029999999999998</v>
      </c>
      <c r="S15" s="62">
        <f t="shared" si="13"/>
        <v>4</v>
      </c>
    </row>
    <row r="16" spans="1:19" x14ac:dyDescent="0.3">
      <c r="A16" s="77" t="s">
        <v>1027</v>
      </c>
      <c r="B16" s="59">
        <f>VLOOKUP($A16,'Return Data'!$B$7:$R$2292,3,0)</f>
        <v>44764</v>
      </c>
      <c r="C16" s="60">
        <f>VLOOKUP($A16,'Return Data'!$B$7:$R$2292,4,0)</f>
        <v>40.0672</v>
      </c>
      <c r="D16" s="60">
        <f>VLOOKUP($A16,'Return Data'!$B$7:$R$2292,9,0)</f>
        <v>10.882400000000001</v>
      </c>
      <c r="E16" s="61">
        <f t="shared" si="1"/>
        <v>8</v>
      </c>
      <c r="F16" s="60">
        <f>VLOOKUP($A16,'Return Data'!$B$7:$R$2292,10,0)</f>
        <v>-0.378</v>
      </c>
      <c r="G16" s="61">
        <f t="shared" si="2"/>
        <v>30</v>
      </c>
      <c r="H16" s="60">
        <f>VLOOKUP($A16,'Return Data'!$B$7:$R$2292,11,0)</f>
        <v>-5.9499999999999997E-2</v>
      </c>
      <c r="I16" s="61">
        <f t="shared" si="8"/>
        <v>24</v>
      </c>
      <c r="J16" s="60">
        <f>VLOOKUP($A16,'Return Data'!$B$7:$R$2292,12,0)</f>
        <v>0.55349999999999999</v>
      </c>
      <c r="K16" s="61">
        <f t="shared" si="9"/>
        <v>18</v>
      </c>
      <c r="L16" s="60">
        <f>VLOOKUP($A16,'Return Data'!$B$7:$R$2292,13,0)</f>
        <v>1.5508999999999999</v>
      </c>
      <c r="M16" s="61">
        <f t="shared" si="10"/>
        <v>20</v>
      </c>
      <c r="N16" s="60">
        <f>VLOOKUP($A16,'Return Data'!$B$7:$R$2292,17,0)</f>
        <v>2.7887</v>
      </c>
      <c r="O16" s="61">
        <f t="shared" si="11"/>
        <v>17</v>
      </c>
      <c r="P16" s="60">
        <f>VLOOKUP($A16,'Return Data'!$B$7:$R$2292,14,0)</f>
        <v>5.7115</v>
      </c>
      <c r="Q16" s="61">
        <f t="shared" si="12"/>
        <v>15</v>
      </c>
      <c r="R16" s="60">
        <f>VLOOKUP($A16,'Return Data'!$B$7:$R$2292,16,0)</f>
        <v>7.7271999999999998</v>
      </c>
      <c r="S16" s="62">
        <f t="shared" si="13"/>
        <v>17</v>
      </c>
    </row>
    <row r="17" spans="1:19" x14ac:dyDescent="0.3">
      <c r="A17" s="77" t="s">
        <v>1032</v>
      </c>
      <c r="B17" s="59">
        <f>VLOOKUP($A17,'Return Data'!$B$7:$R$2292,3,0)</f>
        <v>44764</v>
      </c>
      <c r="C17" s="60">
        <f>VLOOKUP($A17,'Return Data'!$B$7:$R$2292,4,0)</f>
        <v>19.774000000000001</v>
      </c>
      <c r="D17" s="60">
        <f>VLOOKUP($A17,'Return Data'!$B$7:$R$2292,9,0)</f>
        <v>12.6701</v>
      </c>
      <c r="E17" s="61">
        <f t="shared" si="1"/>
        <v>2</v>
      </c>
      <c r="F17" s="60">
        <f>VLOOKUP($A17,'Return Data'!$B$7:$R$2292,10,0)</f>
        <v>0.89649999999999996</v>
      </c>
      <c r="G17" s="61">
        <f t="shared" si="2"/>
        <v>15</v>
      </c>
      <c r="H17" s="60">
        <f>VLOOKUP($A17,'Return Data'!$B$7:$R$2292,11,0)</f>
        <v>2.2564000000000002</v>
      </c>
      <c r="I17" s="61">
        <f t="shared" si="8"/>
        <v>5</v>
      </c>
      <c r="J17" s="60">
        <f>VLOOKUP($A17,'Return Data'!$B$7:$R$2292,12,0)</f>
        <v>2.8540999999999999</v>
      </c>
      <c r="K17" s="61">
        <f t="shared" si="9"/>
        <v>5</v>
      </c>
      <c r="L17" s="60">
        <f>VLOOKUP($A17,'Return Data'!$B$7:$R$2292,13,0)</f>
        <v>4.2262000000000004</v>
      </c>
      <c r="M17" s="61">
        <f t="shared" si="10"/>
        <v>4</v>
      </c>
      <c r="N17" s="60">
        <f>VLOOKUP($A17,'Return Data'!$B$7:$R$2292,17,0)</f>
        <v>6.0566000000000004</v>
      </c>
      <c r="O17" s="61">
        <f t="shared" si="11"/>
        <v>5</v>
      </c>
      <c r="P17" s="60">
        <f>VLOOKUP($A17,'Return Data'!$B$7:$R$2292,14,0)</f>
        <v>7.0016999999999996</v>
      </c>
      <c r="Q17" s="61">
        <f t="shared" si="12"/>
        <v>7</v>
      </c>
      <c r="R17" s="60">
        <f>VLOOKUP($A17,'Return Data'!$B$7:$R$2292,16,0)</f>
        <v>8.5157000000000007</v>
      </c>
      <c r="S17" s="62">
        <f t="shared" si="13"/>
        <v>5</v>
      </c>
    </row>
    <row r="18" spans="1:19" x14ac:dyDescent="0.3">
      <c r="A18" s="77" t="s">
        <v>1033</v>
      </c>
      <c r="B18" s="59">
        <f>VLOOKUP($A18,'Return Data'!$B$7:$R$2292,3,0)</f>
        <v>44764</v>
      </c>
      <c r="C18" s="60">
        <f>VLOOKUP($A18,'Return Data'!$B$7:$R$2292,4,0)</f>
        <v>17.53</v>
      </c>
      <c r="D18" s="60">
        <f>VLOOKUP($A18,'Return Data'!$B$7:$R$2292,9,0)</f>
        <v>10.3523</v>
      </c>
      <c r="E18" s="61">
        <f t="shared" si="1"/>
        <v>9</v>
      </c>
      <c r="F18" s="60">
        <f>VLOOKUP($A18,'Return Data'!$B$7:$R$2292,10,0)</f>
        <v>0.24729999999999999</v>
      </c>
      <c r="G18" s="61">
        <f t="shared" si="2"/>
        <v>20</v>
      </c>
      <c r="H18" s="60">
        <f>VLOOKUP($A18,'Return Data'!$B$7:$R$2292,11,0)</f>
        <v>0.8629</v>
      </c>
      <c r="I18" s="61">
        <f t="shared" si="8"/>
        <v>11</v>
      </c>
      <c r="J18" s="60">
        <f>VLOOKUP($A18,'Return Data'!$B$7:$R$2292,12,0)</f>
        <v>1.5563</v>
      </c>
      <c r="K18" s="61">
        <f t="shared" si="9"/>
        <v>10</v>
      </c>
      <c r="L18" s="60">
        <f>VLOOKUP($A18,'Return Data'!$B$7:$R$2292,13,0)</f>
        <v>2.9493</v>
      </c>
      <c r="M18" s="61">
        <f t="shared" si="10"/>
        <v>10</v>
      </c>
      <c r="N18" s="60">
        <f>VLOOKUP($A18,'Return Data'!$B$7:$R$2292,17,0)</f>
        <v>5.8074000000000003</v>
      </c>
      <c r="O18" s="61">
        <f t="shared" si="11"/>
        <v>7</v>
      </c>
      <c r="P18" s="60">
        <f>VLOOKUP($A18,'Return Data'!$B$7:$R$2292,14,0)</f>
        <v>6.6726000000000001</v>
      </c>
      <c r="Q18" s="61">
        <f t="shared" si="12"/>
        <v>9</v>
      </c>
      <c r="R18" s="60">
        <f>VLOOKUP($A18,'Return Data'!$B$7:$R$2292,16,0)</f>
        <v>7.8026</v>
      </c>
      <c r="S18" s="62">
        <f t="shared" si="13"/>
        <v>16</v>
      </c>
    </row>
    <row r="19" spans="1:19" x14ac:dyDescent="0.3">
      <c r="A19" s="77" t="s">
        <v>1036</v>
      </c>
      <c r="B19" s="59">
        <f>VLOOKUP($A19,'Return Data'!$B$7:$R$2292,3,0)</f>
        <v>44764</v>
      </c>
      <c r="C19" s="60">
        <f>VLOOKUP($A19,'Return Data'!$B$7:$R$2292,4,0)</f>
        <v>13.315799999999999</v>
      </c>
      <c r="D19" s="60">
        <f>VLOOKUP($A19,'Return Data'!$B$7:$R$2292,9,0)</f>
        <v>5.3963999999999999</v>
      </c>
      <c r="E19" s="61">
        <f t="shared" si="1"/>
        <v>29</v>
      </c>
      <c r="F19" s="60">
        <f>VLOOKUP($A19,'Return Data'!$B$7:$R$2292,10,0)</f>
        <v>-1.5334000000000001</v>
      </c>
      <c r="G19" s="61">
        <f t="shared" si="2"/>
        <v>33</v>
      </c>
      <c r="H19" s="60">
        <f>VLOOKUP($A19,'Return Data'!$B$7:$R$2292,11,0)</f>
        <v>0.48609999999999998</v>
      </c>
      <c r="I19" s="61">
        <f t="shared" si="8"/>
        <v>14</v>
      </c>
      <c r="J19" s="60">
        <f>VLOOKUP($A19,'Return Data'!$B$7:$R$2292,12,0)</f>
        <v>0.97699999999999998</v>
      </c>
      <c r="K19" s="61">
        <f t="shared" si="9"/>
        <v>13</v>
      </c>
      <c r="L19" s="60">
        <f>VLOOKUP($A19,'Return Data'!$B$7:$R$2292,13,0)</f>
        <v>1.915</v>
      </c>
      <c r="M19" s="61">
        <f t="shared" si="10"/>
        <v>17</v>
      </c>
      <c r="N19" s="60">
        <f>VLOOKUP($A19,'Return Data'!$B$7:$R$2292,17,0)</f>
        <v>9.8911999999999995</v>
      </c>
      <c r="O19" s="61">
        <f t="shared" si="11"/>
        <v>2</v>
      </c>
      <c r="P19" s="60">
        <f>VLOOKUP($A19,'Return Data'!$B$7:$R$2292,14,0)</f>
        <v>-3.0682999999999998</v>
      </c>
      <c r="Q19" s="61">
        <f t="shared" si="12"/>
        <v>30</v>
      </c>
      <c r="R19" s="60">
        <f>VLOOKUP($A19,'Return Data'!$B$7:$R$2292,16,0)</f>
        <v>3.6092</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21</v>
      </c>
      <c r="H20" s="60">
        <f>VLOOKUP($A20,'Return Data'!$B$7:$R$2292,11,0)</f>
        <v>0</v>
      </c>
      <c r="I20" s="61">
        <f t="shared" si="8"/>
        <v>19</v>
      </c>
      <c r="J20" s="60">
        <f>VLOOKUP($A20,'Return Data'!$B$7:$R$2292,12,0)</f>
        <v>0</v>
      </c>
      <c r="K20" s="61">
        <f t="shared" si="9"/>
        <v>23</v>
      </c>
      <c r="L20" s="60">
        <f>VLOOKUP($A20,'Return Data'!$B$7:$R$2292,13,0)</f>
        <v>0</v>
      </c>
      <c r="M20" s="61">
        <f t="shared" si="10"/>
        <v>29</v>
      </c>
      <c r="N20" s="60"/>
      <c r="O20" s="61"/>
      <c r="P20" s="60"/>
      <c r="Q20" s="61"/>
      <c r="R20" s="60">
        <f>VLOOKUP($A20,'Return Data'!$B$7:$R$2292,16,0)</f>
        <v>0</v>
      </c>
      <c r="S20" s="62">
        <f t="shared" si="13"/>
        <v>30</v>
      </c>
    </row>
    <row r="21" spans="1:19" x14ac:dyDescent="0.3">
      <c r="A21" s="77" t="s">
        <v>1041</v>
      </c>
      <c r="B21" s="59">
        <f>VLOOKUP($A21,'Return Data'!$B$7:$R$2292,3,0)</f>
        <v>44764</v>
      </c>
      <c r="C21" s="60">
        <f>VLOOKUP($A21,'Return Data'!$B$7:$R$2292,4,0)</f>
        <v>43.707099999999997</v>
      </c>
      <c r="D21" s="60">
        <f>VLOOKUP($A21,'Return Data'!$B$7:$R$2292,9,0)</f>
        <v>8.0166000000000004</v>
      </c>
      <c r="E21" s="61">
        <f t="shared" si="1"/>
        <v>23</v>
      </c>
      <c r="F21" s="60">
        <f>VLOOKUP($A21,'Return Data'!$B$7:$R$2292,10,0)</f>
        <v>1.5430999999999999</v>
      </c>
      <c r="G21" s="61">
        <f t="shared" si="2"/>
        <v>6</v>
      </c>
      <c r="H21" s="60">
        <f>VLOOKUP($A21,'Return Data'!$B$7:$R$2292,11,0)</f>
        <v>1.4414</v>
      </c>
      <c r="I21" s="61">
        <f t="shared" si="8"/>
        <v>7</v>
      </c>
      <c r="J21" s="60">
        <f>VLOOKUP($A21,'Return Data'!$B$7:$R$2292,12,0)</f>
        <v>2.0127000000000002</v>
      </c>
      <c r="K21" s="61">
        <f t="shared" si="9"/>
        <v>7</v>
      </c>
      <c r="L21" s="60">
        <f>VLOOKUP($A21,'Return Data'!$B$7:$R$2292,13,0)</f>
        <v>2.9523999999999999</v>
      </c>
      <c r="M21" s="61">
        <f t="shared" si="10"/>
        <v>9</v>
      </c>
      <c r="N21" s="60">
        <f>VLOOKUP($A21,'Return Data'!$B$7:$R$2292,17,0)</f>
        <v>4.8586</v>
      </c>
      <c r="O21" s="61">
        <f t="shared" si="11"/>
        <v>11</v>
      </c>
      <c r="P21" s="60">
        <f>VLOOKUP($A21,'Return Data'!$B$7:$R$2292,14,0)</f>
        <v>7.4036999999999997</v>
      </c>
      <c r="Q21" s="61">
        <f t="shared" si="12"/>
        <v>5</v>
      </c>
      <c r="R21" s="60">
        <f>VLOOKUP($A21,'Return Data'!$B$7:$R$2292,16,0)</f>
        <v>9.2190999999999992</v>
      </c>
      <c r="S21" s="62">
        <f t="shared" si="13"/>
        <v>2</v>
      </c>
    </row>
    <row r="22" spans="1:19" x14ac:dyDescent="0.3">
      <c r="A22" s="77" t="s">
        <v>1044</v>
      </c>
      <c r="B22" s="59">
        <f>VLOOKUP($A22,'Return Data'!$B$7:$R$2292,3,0)</f>
        <v>44764</v>
      </c>
      <c r="C22" s="60">
        <f>VLOOKUP($A22,'Return Data'!$B$7:$R$2292,4,0)</f>
        <v>63.478099999999998</v>
      </c>
      <c r="D22" s="60">
        <f>VLOOKUP($A22,'Return Data'!$B$7:$R$2292,9,0)</f>
        <v>9.1903000000000006</v>
      </c>
      <c r="E22" s="61">
        <f t="shared" si="1"/>
        <v>21</v>
      </c>
      <c r="F22" s="60">
        <f>VLOOKUP($A22,'Return Data'!$B$7:$R$2292,10,0)</f>
        <v>-0.26769999999999999</v>
      </c>
      <c r="G22" s="61">
        <f t="shared" si="2"/>
        <v>29</v>
      </c>
      <c r="H22" s="60">
        <f>VLOOKUP($A22,'Return Data'!$B$7:$R$2292,11,0)</f>
        <v>-0.84250000000000003</v>
      </c>
      <c r="I22" s="61">
        <f t="shared" si="8"/>
        <v>28</v>
      </c>
      <c r="J22" s="60">
        <f>VLOOKUP($A22,'Return Data'!$B$7:$R$2292,12,0)</f>
        <v>-0.32419999999999999</v>
      </c>
      <c r="K22" s="61">
        <f t="shared" si="9"/>
        <v>28</v>
      </c>
      <c r="L22" s="60">
        <f>VLOOKUP($A22,'Return Data'!$B$7:$R$2292,13,0)</f>
        <v>0.99309999999999998</v>
      </c>
      <c r="M22" s="61">
        <f t="shared" si="10"/>
        <v>24</v>
      </c>
      <c r="N22" s="60">
        <f>VLOOKUP($A22,'Return Data'!$B$7:$R$2292,17,0)</f>
        <v>2.0754999999999999</v>
      </c>
      <c r="O22" s="61">
        <f t="shared" si="11"/>
        <v>23</v>
      </c>
      <c r="P22" s="60">
        <f>VLOOKUP($A22,'Return Data'!$B$7:$R$2292,14,0)</f>
        <v>4.0317999999999996</v>
      </c>
      <c r="Q22" s="61">
        <f t="shared" si="12"/>
        <v>24</v>
      </c>
      <c r="R22" s="60">
        <f>VLOOKUP($A22,'Return Data'!$B$7:$R$2292,16,0)</f>
        <v>6.9709000000000003</v>
      </c>
      <c r="S22" s="62">
        <f t="shared" si="13"/>
        <v>20</v>
      </c>
    </row>
    <row r="23" spans="1:19" x14ac:dyDescent="0.3">
      <c r="A23" s="77" t="s">
        <v>1045</v>
      </c>
      <c r="B23" s="59">
        <f>VLOOKUP($A23,'Return Data'!$B$7:$R$2292,3,0)</f>
        <v>44764</v>
      </c>
      <c r="C23" s="60">
        <f>VLOOKUP($A23,'Return Data'!$B$7:$R$2292,4,0)</f>
        <v>32.448599999999999</v>
      </c>
      <c r="D23" s="60">
        <f>VLOOKUP($A23,'Return Data'!$B$7:$R$2292,9,0)</f>
        <v>11.521599999999999</v>
      </c>
      <c r="E23" s="61">
        <f t="shared" si="1"/>
        <v>6</v>
      </c>
      <c r="F23" s="60">
        <f>VLOOKUP($A23,'Return Data'!$B$7:$R$2292,10,0)</f>
        <v>1.4763999999999999</v>
      </c>
      <c r="G23" s="61">
        <f t="shared" si="2"/>
        <v>7</v>
      </c>
      <c r="H23" s="60">
        <f>VLOOKUP($A23,'Return Data'!$B$7:$R$2292,11,0)</f>
        <v>1.1155999999999999</v>
      </c>
      <c r="I23" s="61">
        <f t="shared" si="8"/>
        <v>9</v>
      </c>
      <c r="J23" s="60">
        <f>VLOOKUP($A23,'Return Data'!$B$7:$R$2292,12,0)</f>
        <v>2.0562999999999998</v>
      </c>
      <c r="K23" s="61">
        <f t="shared" si="9"/>
        <v>6</v>
      </c>
      <c r="L23" s="60">
        <f>VLOOKUP($A23,'Return Data'!$B$7:$R$2292,13,0)</f>
        <v>3.3542999999999998</v>
      </c>
      <c r="M23" s="61">
        <f t="shared" si="10"/>
        <v>7</v>
      </c>
      <c r="N23" s="60">
        <f>VLOOKUP($A23,'Return Data'!$B$7:$R$2292,17,0)</f>
        <v>5.0324999999999998</v>
      </c>
      <c r="O23" s="61">
        <f t="shared" si="11"/>
        <v>10</v>
      </c>
      <c r="P23" s="60">
        <f>VLOOKUP($A23,'Return Data'!$B$7:$R$2292,14,0)</f>
        <v>7.4111000000000002</v>
      </c>
      <c r="Q23" s="61">
        <f t="shared" si="12"/>
        <v>4</v>
      </c>
      <c r="R23" s="60">
        <f>VLOOKUP($A23,'Return Data'!$B$7:$R$2292,16,0)</f>
        <v>6.4494999999999996</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21</v>
      </c>
      <c r="H24" s="60">
        <f>VLOOKUP($A24,'Return Data'!$B$7:$R$2292,11,0)</f>
        <v>0</v>
      </c>
      <c r="I24" s="61">
        <f t="shared" si="8"/>
        <v>19</v>
      </c>
      <c r="J24" s="60">
        <f>VLOOKUP($A24,'Return Data'!$B$7:$R$2292,12,0)</f>
        <v>0</v>
      </c>
      <c r="K24" s="61">
        <f t="shared" si="9"/>
        <v>23</v>
      </c>
      <c r="L24" s="60">
        <f>VLOOKUP($A24,'Return Data'!$B$7:$R$2292,13,0)</f>
        <v>0</v>
      </c>
      <c r="M24" s="61">
        <f t="shared" si="10"/>
        <v>29</v>
      </c>
      <c r="N24" s="60">
        <f>VLOOKUP($A24,'Return Data'!$B$7:$R$2292,17,0)</f>
        <v>0</v>
      </c>
      <c r="O24" s="61">
        <f t="shared" si="11"/>
        <v>29</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21</v>
      </c>
      <c r="H25" s="60">
        <f>VLOOKUP($A25,'Return Data'!$B$7:$R$2292,11,0)</f>
        <v>0</v>
      </c>
      <c r="I25" s="61">
        <f t="shared" si="8"/>
        <v>19</v>
      </c>
      <c r="J25" s="60">
        <f>VLOOKUP($A25,'Return Data'!$B$7:$R$2292,12,0)</f>
        <v>0</v>
      </c>
      <c r="K25" s="61">
        <f t="shared" si="9"/>
        <v>23</v>
      </c>
      <c r="L25" s="60">
        <f>VLOOKUP($A25,'Return Data'!$B$7:$R$2292,13,0)</f>
        <v>0</v>
      </c>
      <c r="M25" s="61">
        <f t="shared" si="10"/>
        <v>29</v>
      </c>
      <c r="N25" s="60"/>
      <c r="O25" s="61"/>
      <c r="P25" s="60"/>
      <c r="Q25" s="61"/>
      <c r="R25" s="60">
        <f>VLOOKUP($A25,'Return Data'!$B$7:$R$2292,16,0)</f>
        <v>0</v>
      </c>
      <c r="S25" s="62">
        <f t="shared" si="13"/>
        <v>30</v>
      </c>
    </row>
    <row r="26" spans="1:19" x14ac:dyDescent="0.3">
      <c r="A26" s="77" t="s">
        <v>1053</v>
      </c>
      <c r="B26" s="59">
        <f>VLOOKUP($A26,'Return Data'!$B$7:$R$2292,3,0)</f>
        <v>44764</v>
      </c>
      <c r="C26" s="60">
        <f>VLOOKUP($A26,'Return Data'!$B$7:$R$2292,4,0)</f>
        <v>15.7157</v>
      </c>
      <c r="D26" s="60">
        <f>VLOOKUP($A26,'Return Data'!$B$7:$R$2292,9,0)</f>
        <v>7.4699</v>
      </c>
      <c r="E26" s="61">
        <f t="shared" si="1"/>
        <v>25</v>
      </c>
      <c r="F26" s="60">
        <f>VLOOKUP($A26,'Return Data'!$B$7:$R$2292,10,0)</f>
        <v>1.2237</v>
      </c>
      <c r="G26" s="61">
        <f t="shared" si="2"/>
        <v>11</v>
      </c>
      <c r="H26" s="60">
        <f>VLOOKUP($A26,'Return Data'!$B$7:$R$2292,11,0)</f>
        <v>0.35670000000000002</v>
      </c>
      <c r="I26" s="61">
        <f t="shared" si="8"/>
        <v>15</v>
      </c>
      <c r="J26" s="60">
        <f>VLOOKUP($A26,'Return Data'!$B$7:$R$2292,12,0)</f>
        <v>1.0780000000000001</v>
      </c>
      <c r="K26" s="61">
        <f t="shared" si="9"/>
        <v>12</v>
      </c>
      <c r="L26" s="60">
        <f>VLOOKUP($A26,'Return Data'!$B$7:$R$2292,13,0)</f>
        <v>5.6219000000000001</v>
      </c>
      <c r="M26" s="61">
        <f t="shared" si="10"/>
        <v>3</v>
      </c>
      <c r="N26" s="60">
        <f>VLOOKUP($A26,'Return Data'!$B$7:$R$2292,17,0)</f>
        <v>5.0663999999999998</v>
      </c>
      <c r="O26" s="61">
        <f t="shared" si="11"/>
        <v>9</v>
      </c>
      <c r="P26" s="60">
        <f>VLOOKUP($A26,'Return Data'!$B$7:$R$2292,14,0)</f>
        <v>3.5977999999999999</v>
      </c>
      <c r="Q26" s="61">
        <f t="shared" si="12"/>
        <v>26</v>
      </c>
      <c r="R26" s="60">
        <f>VLOOKUP($A26,'Return Data'!$B$7:$R$2292,16,0)</f>
        <v>6.375</v>
      </c>
      <c r="S26" s="62">
        <f t="shared" si="13"/>
        <v>26</v>
      </c>
    </row>
    <row r="27" spans="1:19" x14ac:dyDescent="0.3">
      <c r="A27" s="77" t="s">
        <v>1058</v>
      </c>
      <c r="B27" s="59">
        <f>VLOOKUP($A27,'Return Data'!$B$7:$R$2292,3,0)</f>
        <v>44764</v>
      </c>
      <c r="C27" s="60">
        <f>VLOOKUP($A27,'Return Data'!$B$7:$R$2292,4,0)</f>
        <v>108.27209999999999</v>
      </c>
      <c r="D27" s="60">
        <f>VLOOKUP($A27,'Return Data'!$B$7:$R$2292,9,0)</f>
        <v>10.205</v>
      </c>
      <c r="E27" s="61">
        <f t="shared" si="1"/>
        <v>11</v>
      </c>
      <c r="F27" s="60">
        <f>VLOOKUP($A27,'Return Data'!$B$7:$R$2292,10,0)</f>
        <v>-0.89039999999999997</v>
      </c>
      <c r="G27" s="61">
        <f t="shared" si="2"/>
        <v>32</v>
      </c>
      <c r="H27" s="60">
        <f>VLOOKUP($A27,'Return Data'!$B$7:$R$2292,11,0)</f>
        <v>0.2591</v>
      </c>
      <c r="I27" s="61">
        <f t="shared" si="8"/>
        <v>16</v>
      </c>
      <c r="J27" s="60">
        <f>VLOOKUP($A27,'Return Data'!$B$7:$R$2292,12,0)</f>
        <v>0.89990000000000003</v>
      </c>
      <c r="K27" s="61">
        <f t="shared" si="9"/>
        <v>15</v>
      </c>
      <c r="L27" s="60">
        <f>VLOOKUP($A27,'Return Data'!$B$7:$R$2292,13,0)</f>
        <v>2.5531999999999999</v>
      </c>
      <c r="M27" s="61">
        <f t="shared" si="10"/>
        <v>11</v>
      </c>
      <c r="N27" s="60">
        <f>VLOOKUP($A27,'Return Data'!$B$7:$R$2292,17,0)</f>
        <v>3.609</v>
      </c>
      <c r="O27" s="61">
        <f t="shared" si="11"/>
        <v>13</v>
      </c>
      <c r="P27" s="60">
        <f>VLOOKUP($A27,'Return Data'!$B$7:$R$2292,14,0)</f>
        <v>6.2712000000000003</v>
      </c>
      <c r="Q27" s="61">
        <f t="shared" si="12"/>
        <v>11</v>
      </c>
      <c r="R27" s="60">
        <f>VLOOKUP($A27,'Return Data'!$B$7:$R$2292,16,0)</f>
        <v>7.9996999999999998</v>
      </c>
      <c r="S27" s="62">
        <f t="shared" si="13"/>
        <v>12</v>
      </c>
    </row>
    <row r="28" spans="1:19" x14ac:dyDescent="0.3">
      <c r="A28" s="77" t="s">
        <v>1059</v>
      </c>
      <c r="B28" s="59">
        <f>VLOOKUP($A28,'Return Data'!$B$7:$R$2292,3,0)</f>
        <v>44764</v>
      </c>
      <c r="C28" s="60">
        <f>VLOOKUP($A28,'Return Data'!$B$7:$R$2292,4,0)</f>
        <v>49.9255</v>
      </c>
      <c r="D28" s="60">
        <f>VLOOKUP($A28,'Return Data'!$B$7:$R$2292,9,0)</f>
        <v>7.9671000000000003</v>
      </c>
      <c r="E28" s="61">
        <f t="shared" si="1"/>
        <v>24</v>
      </c>
      <c r="F28" s="60">
        <f>VLOOKUP($A28,'Return Data'!$B$7:$R$2292,10,0)</f>
        <v>1.3923000000000001</v>
      </c>
      <c r="G28" s="61">
        <f t="shared" si="2"/>
        <v>9</v>
      </c>
      <c r="H28" s="60">
        <f>VLOOKUP($A28,'Return Data'!$B$7:$R$2292,11,0)</f>
        <v>0.65039999999999998</v>
      </c>
      <c r="I28" s="61">
        <f t="shared" si="8"/>
        <v>13</v>
      </c>
      <c r="J28" s="60">
        <f>VLOOKUP($A28,'Return Data'!$B$7:$R$2292,12,0)</f>
        <v>0.82609999999999995</v>
      </c>
      <c r="K28" s="61">
        <f t="shared" si="9"/>
        <v>17</v>
      </c>
      <c r="L28" s="60">
        <f>VLOOKUP($A28,'Return Data'!$B$7:$R$2292,13,0)</f>
        <v>1.6274</v>
      </c>
      <c r="M28" s="61">
        <f t="shared" si="10"/>
        <v>19</v>
      </c>
      <c r="N28" s="60">
        <f>VLOOKUP($A28,'Return Data'!$B$7:$R$2292,17,0)</f>
        <v>2.5825</v>
      </c>
      <c r="O28" s="61">
        <f t="shared" si="11"/>
        <v>19</v>
      </c>
      <c r="P28" s="60">
        <f>VLOOKUP($A28,'Return Data'!$B$7:$R$2292,14,0)</f>
        <v>5.4707999999999997</v>
      </c>
      <c r="Q28" s="61">
        <f t="shared" si="12"/>
        <v>17</v>
      </c>
      <c r="R28" s="60">
        <f>VLOOKUP($A28,'Return Data'!$B$7:$R$2292,16,0)</f>
        <v>7.8954000000000004</v>
      </c>
      <c r="S28" s="62">
        <f t="shared" si="13"/>
        <v>13</v>
      </c>
    </row>
    <row r="29" spans="1:19" x14ac:dyDescent="0.3">
      <c r="A29" s="77" t="s">
        <v>1062</v>
      </c>
      <c r="B29" s="59">
        <f>VLOOKUP($A29,'Return Data'!$B$7:$R$2292,3,0)</f>
        <v>44764</v>
      </c>
      <c r="C29" s="60">
        <f>VLOOKUP($A29,'Return Data'!$B$7:$R$2292,4,0)</f>
        <v>50.648600000000002</v>
      </c>
      <c r="D29" s="60">
        <f>VLOOKUP($A29,'Return Data'!$B$7:$R$2292,9,0)</f>
        <v>10.019600000000001</v>
      </c>
      <c r="E29" s="61">
        <f t="shared" si="1"/>
        <v>14</v>
      </c>
      <c r="F29" s="60">
        <f>VLOOKUP($A29,'Return Data'!$B$7:$R$2292,10,0)</f>
        <v>-5.4600000000000003E-2</v>
      </c>
      <c r="G29" s="61">
        <f t="shared" si="2"/>
        <v>26</v>
      </c>
      <c r="H29" s="60">
        <f>VLOOKUP($A29,'Return Data'!$B$7:$R$2292,11,0)</f>
        <v>-1.2157</v>
      </c>
      <c r="I29" s="61">
        <f t="shared" si="8"/>
        <v>31</v>
      </c>
      <c r="J29" s="60">
        <f>VLOOKUP($A29,'Return Data'!$B$7:$R$2292,12,0)</f>
        <v>-0.34150000000000003</v>
      </c>
      <c r="K29" s="61">
        <f t="shared" si="9"/>
        <v>29</v>
      </c>
      <c r="L29" s="60">
        <f>VLOOKUP($A29,'Return Data'!$B$7:$R$2292,13,0)</f>
        <v>0.94489999999999996</v>
      </c>
      <c r="M29" s="61">
        <f t="shared" si="10"/>
        <v>25</v>
      </c>
      <c r="N29" s="60">
        <f>VLOOKUP($A29,'Return Data'!$B$7:$R$2292,17,0)</f>
        <v>2.4024999999999999</v>
      </c>
      <c r="O29" s="61">
        <f t="shared" si="11"/>
        <v>21</v>
      </c>
      <c r="P29" s="60">
        <f>VLOOKUP($A29,'Return Data'!$B$7:$R$2292,14,0)</f>
        <v>4.8003999999999998</v>
      </c>
      <c r="Q29" s="61">
        <f t="shared" si="12"/>
        <v>20</v>
      </c>
      <c r="R29" s="60">
        <f>VLOOKUP($A29,'Return Data'!$B$7:$R$2292,16,0)</f>
        <v>7.0233999999999996</v>
      </c>
      <c r="S29" s="62">
        <f t="shared" si="13"/>
        <v>19</v>
      </c>
    </row>
    <row r="30" spans="1:19" x14ac:dyDescent="0.3">
      <c r="A30" s="77" t="s">
        <v>1064</v>
      </c>
      <c r="B30" s="59">
        <f>VLOOKUP($A30,'Return Data'!$B$7:$R$2292,3,0)</f>
        <v>44764</v>
      </c>
      <c r="C30" s="60">
        <f>VLOOKUP($A30,'Return Data'!$B$7:$R$2292,4,0)</f>
        <v>37.603099999999998</v>
      </c>
      <c r="D30" s="60">
        <f>VLOOKUP($A30,'Return Data'!$B$7:$R$2292,9,0)</f>
        <v>9.3606999999999996</v>
      </c>
      <c r="E30" s="61">
        <f t="shared" si="1"/>
        <v>19</v>
      </c>
      <c r="F30" s="60">
        <f>VLOOKUP($A30,'Return Data'!$B$7:$R$2292,10,0)</f>
        <v>0.59499999999999997</v>
      </c>
      <c r="G30" s="61">
        <f t="shared" si="2"/>
        <v>18</v>
      </c>
      <c r="H30" s="60">
        <f>VLOOKUP($A30,'Return Data'!$B$7:$R$2292,11,0)</f>
        <v>-1.3934</v>
      </c>
      <c r="I30" s="61">
        <f t="shared" si="8"/>
        <v>32</v>
      </c>
      <c r="J30" s="60">
        <f>VLOOKUP($A30,'Return Data'!$B$7:$R$2292,12,0)</f>
        <v>-0.64539999999999997</v>
      </c>
      <c r="K30" s="61">
        <f t="shared" si="9"/>
        <v>32</v>
      </c>
      <c r="L30" s="60">
        <f>VLOOKUP($A30,'Return Data'!$B$7:$R$2292,13,0)</f>
        <v>1.0757000000000001</v>
      </c>
      <c r="M30" s="61">
        <f t="shared" si="10"/>
        <v>23</v>
      </c>
      <c r="N30" s="60">
        <f>VLOOKUP($A30,'Return Data'!$B$7:$R$2292,17,0)</f>
        <v>1.8540000000000001</v>
      </c>
      <c r="O30" s="61">
        <f t="shared" si="11"/>
        <v>24</v>
      </c>
      <c r="P30" s="60">
        <f>VLOOKUP($A30,'Return Data'!$B$7:$R$2292,14,0)</f>
        <v>4.3075000000000001</v>
      </c>
      <c r="Q30" s="61">
        <f t="shared" si="12"/>
        <v>23</v>
      </c>
      <c r="R30" s="60">
        <f>VLOOKUP($A30,'Return Data'!$B$7:$R$2292,16,0)</f>
        <v>6.8186999999999998</v>
      </c>
      <c r="S30" s="62">
        <f t="shared" si="13"/>
        <v>23</v>
      </c>
    </row>
    <row r="31" spans="1:19" x14ac:dyDescent="0.3">
      <c r="A31" s="77" t="s">
        <v>1066</v>
      </c>
      <c r="B31" s="59">
        <f>VLOOKUP($A31,'Return Data'!$B$7:$R$2292,3,0)</f>
        <v>44764</v>
      </c>
      <c r="C31" s="60">
        <f>VLOOKUP($A31,'Return Data'!$B$7:$R$2292,4,0)</f>
        <v>33.331800000000001</v>
      </c>
      <c r="D31" s="60">
        <f>VLOOKUP($A31,'Return Data'!$B$7:$R$2292,9,0)</f>
        <v>12.668900000000001</v>
      </c>
      <c r="E31" s="61">
        <f t="shared" si="1"/>
        <v>3</v>
      </c>
      <c r="F31" s="60">
        <f>VLOOKUP($A31,'Return Data'!$B$7:$R$2292,10,0)</f>
        <v>2.6637</v>
      </c>
      <c r="G31" s="61">
        <f t="shared" si="2"/>
        <v>5</v>
      </c>
      <c r="H31" s="60">
        <f>VLOOKUP($A31,'Return Data'!$B$7:$R$2292,11,0)</f>
        <v>1.6977</v>
      </c>
      <c r="I31" s="61">
        <f t="shared" si="8"/>
        <v>6</v>
      </c>
      <c r="J31" s="60">
        <f>VLOOKUP($A31,'Return Data'!$B$7:$R$2292,12,0)</f>
        <v>1.3254999999999999</v>
      </c>
      <c r="K31" s="61">
        <f t="shared" si="9"/>
        <v>11</v>
      </c>
      <c r="L31" s="60">
        <f>VLOOKUP($A31,'Return Data'!$B$7:$R$2292,13,0)</f>
        <v>2.4062000000000001</v>
      </c>
      <c r="M31" s="61">
        <f t="shared" si="10"/>
        <v>12</v>
      </c>
      <c r="N31" s="60">
        <f>VLOOKUP($A31,'Return Data'!$B$7:$R$2292,17,0)</f>
        <v>3.4329000000000001</v>
      </c>
      <c r="O31" s="61">
        <f t="shared" si="11"/>
        <v>15</v>
      </c>
      <c r="P31" s="60">
        <f>VLOOKUP($A31,'Return Data'!$B$7:$R$2292,14,0)</f>
        <v>6.6357999999999997</v>
      </c>
      <c r="Q31" s="61">
        <f t="shared" si="12"/>
        <v>10</v>
      </c>
      <c r="R31" s="60">
        <f>VLOOKUP($A31,'Return Data'!$B$7:$R$2292,16,0)</f>
        <v>8.0931999999999995</v>
      </c>
      <c r="S31" s="62">
        <f t="shared" si="13"/>
        <v>9</v>
      </c>
    </row>
    <row r="32" spans="1:19" x14ac:dyDescent="0.3">
      <c r="A32" s="77" t="s">
        <v>1067</v>
      </c>
      <c r="B32" s="59">
        <f>VLOOKUP($A32,'Return Data'!$B$7:$R$2292,3,0)</f>
        <v>44764</v>
      </c>
      <c r="C32" s="60">
        <f>VLOOKUP($A32,'Return Data'!$B$7:$R$2292,4,0)</f>
        <v>57.771900000000002</v>
      </c>
      <c r="D32" s="60">
        <f>VLOOKUP($A32,'Return Data'!$B$7:$R$2292,9,0)</f>
        <v>9.7567000000000004</v>
      </c>
      <c r="E32" s="61">
        <f t="shared" si="1"/>
        <v>16</v>
      </c>
      <c r="F32" s="60">
        <f>VLOOKUP($A32,'Return Data'!$B$7:$R$2292,10,0)</f>
        <v>-0.62390000000000001</v>
      </c>
      <c r="G32" s="61">
        <f t="shared" si="2"/>
        <v>31</v>
      </c>
      <c r="H32" s="60">
        <f>VLOOKUP($A32,'Return Data'!$B$7:$R$2292,11,0)</f>
        <v>-1.0862000000000001</v>
      </c>
      <c r="I32" s="61">
        <f t="shared" si="8"/>
        <v>29</v>
      </c>
      <c r="J32" s="60">
        <f>VLOOKUP($A32,'Return Data'!$B$7:$R$2292,12,0)</f>
        <v>-0.45900000000000002</v>
      </c>
      <c r="K32" s="61">
        <f t="shared" si="9"/>
        <v>30</v>
      </c>
      <c r="L32" s="60">
        <f>VLOOKUP($A32,'Return Data'!$B$7:$R$2292,13,0)</f>
        <v>0.68579999999999997</v>
      </c>
      <c r="M32" s="61">
        <f t="shared" si="10"/>
        <v>28</v>
      </c>
      <c r="N32" s="60">
        <f>VLOOKUP($A32,'Return Data'!$B$7:$R$2292,17,0)</f>
        <v>1.6859999999999999</v>
      </c>
      <c r="O32" s="61">
        <f t="shared" si="11"/>
        <v>25</v>
      </c>
      <c r="P32" s="60">
        <f>VLOOKUP($A32,'Return Data'!$B$7:$R$2292,14,0)</f>
        <v>5.0401999999999996</v>
      </c>
      <c r="Q32" s="61">
        <f t="shared" si="12"/>
        <v>19</v>
      </c>
      <c r="R32" s="60">
        <f>VLOOKUP($A32,'Return Data'!$B$7:$R$2292,16,0)</f>
        <v>8.0345999999999993</v>
      </c>
      <c r="S32" s="62">
        <f t="shared" si="13"/>
        <v>10</v>
      </c>
    </row>
    <row r="33" spans="1:19" x14ac:dyDescent="0.3">
      <c r="A33" s="77" t="s">
        <v>2004</v>
      </c>
      <c r="B33" s="59">
        <f>VLOOKUP($A33,'Return Data'!$B$7:$R$2292,3,0)</f>
        <v>44764</v>
      </c>
      <c r="C33" s="60">
        <f>VLOOKUP($A33,'Return Data'!$B$7:$R$2292,4,0)</f>
        <v>55.301200000000001</v>
      </c>
      <c r="D33" s="60">
        <f>VLOOKUP($A33,'Return Data'!$B$7:$R$2292,9,0)</f>
        <v>9.3267000000000007</v>
      </c>
      <c r="E33" s="61">
        <f t="shared" si="1"/>
        <v>20</v>
      </c>
      <c r="F33" s="60">
        <f>VLOOKUP($A33,'Return Data'!$B$7:$R$2292,10,0)</f>
        <v>0.65090000000000003</v>
      </c>
      <c r="G33" s="61">
        <f t="shared" si="2"/>
        <v>16</v>
      </c>
      <c r="H33" s="60">
        <f>VLOOKUP($A33,'Return Data'!$B$7:$R$2292,11,0)</f>
        <v>-1.5044999999999999</v>
      </c>
      <c r="I33" s="61">
        <f t="shared" si="8"/>
        <v>33</v>
      </c>
      <c r="J33" s="60">
        <f>VLOOKUP($A33,'Return Data'!$B$7:$R$2292,12,0)</f>
        <v>-0.58640000000000003</v>
      </c>
      <c r="K33" s="61">
        <f t="shared" si="9"/>
        <v>31</v>
      </c>
      <c r="L33" s="60">
        <f>VLOOKUP($A33,'Return Data'!$B$7:$R$2292,13,0)</f>
        <v>0.89670000000000005</v>
      </c>
      <c r="M33" s="61">
        <f t="shared" si="10"/>
        <v>26</v>
      </c>
      <c r="N33" s="60">
        <f>VLOOKUP($A33,'Return Data'!$B$7:$R$2292,17,0)</f>
        <v>1.6272</v>
      </c>
      <c r="O33" s="61">
        <f t="shared" si="11"/>
        <v>26</v>
      </c>
      <c r="P33" s="60">
        <f>VLOOKUP($A33,'Return Data'!$B$7:$R$2292,14,0)</f>
        <v>3.2806999999999999</v>
      </c>
      <c r="Q33" s="61">
        <f t="shared" si="12"/>
        <v>28</v>
      </c>
      <c r="R33" s="60">
        <f>VLOOKUP($A33,'Return Data'!$B$7:$R$2292,16,0)</f>
        <v>5.1589</v>
      </c>
      <c r="S33" s="62">
        <f t="shared" si="13"/>
        <v>28</v>
      </c>
    </row>
    <row r="34" spans="1:19" x14ac:dyDescent="0.3">
      <c r="A34" s="77" t="s">
        <v>1069</v>
      </c>
      <c r="B34" s="59">
        <f>VLOOKUP($A34,'Return Data'!$B$7:$R$2292,3,0)</f>
        <v>44764</v>
      </c>
      <c r="C34" s="60">
        <f>VLOOKUP($A34,'Return Data'!$B$7:$R$2292,4,0)</f>
        <v>67.515900000000002</v>
      </c>
      <c r="D34" s="60">
        <f>VLOOKUP($A34,'Return Data'!$B$7:$R$2292,9,0)</f>
        <v>9.9029000000000007</v>
      </c>
      <c r="E34" s="61">
        <f t="shared" si="1"/>
        <v>15</v>
      </c>
      <c r="F34" s="60">
        <f>VLOOKUP($A34,'Return Data'!$B$7:$R$2292,10,0)</f>
        <v>0.99880000000000002</v>
      </c>
      <c r="G34" s="61">
        <f t="shared" si="2"/>
        <v>14</v>
      </c>
      <c r="H34" s="60">
        <f>VLOOKUP($A34,'Return Data'!$B$7:$R$2292,11,0)</f>
        <v>-0.56989999999999996</v>
      </c>
      <c r="I34" s="61">
        <f t="shared" si="8"/>
        <v>27</v>
      </c>
      <c r="J34" s="60">
        <f>VLOOKUP($A34,'Return Data'!$B$7:$R$2292,12,0)</f>
        <v>4.9099999999999998E-2</v>
      </c>
      <c r="K34" s="61">
        <f t="shared" si="9"/>
        <v>22</v>
      </c>
      <c r="L34" s="60">
        <f>VLOOKUP($A34,'Return Data'!$B$7:$R$2292,13,0)</f>
        <v>2.4047000000000001</v>
      </c>
      <c r="M34" s="61">
        <f t="shared" si="10"/>
        <v>13</v>
      </c>
      <c r="N34" s="60">
        <f>VLOOKUP($A34,'Return Data'!$B$7:$R$2292,17,0)</f>
        <v>3.2850999999999999</v>
      </c>
      <c r="O34" s="61">
        <f t="shared" si="11"/>
        <v>16</v>
      </c>
      <c r="P34" s="60">
        <f>VLOOKUP($A34,'Return Data'!$B$7:$R$2292,14,0)</f>
        <v>6.1340000000000003</v>
      </c>
      <c r="Q34" s="61">
        <f t="shared" si="12"/>
        <v>12</v>
      </c>
      <c r="R34" s="60">
        <f>VLOOKUP($A34,'Return Data'!$B$7:$R$2292,16,0)</f>
        <v>7.6692999999999998</v>
      </c>
      <c r="S34" s="62">
        <f t="shared" si="13"/>
        <v>18</v>
      </c>
    </row>
    <row r="35" spans="1:19" x14ac:dyDescent="0.3">
      <c r="A35" s="77" t="s">
        <v>1071</v>
      </c>
      <c r="B35" s="59">
        <f>VLOOKUP($A35,'Return Data'!$B$7:$R$2292,3,0)</f>
        <v>44764</v>
      </c>
      <c r="C35" s="60">
        <f>VLOOKUP($A35,'Return Data'!$B$7:$R$2292,4,0)</f>
        <v>60.613700000000001</v>
      </c>
      <c r="D35" s="60">
        <f>VLOOKUP($A35,'Return Data'!$B$7:$R$2292,9,0)</f>
        <v>6.3193999999999999</v>
      </c>
      <c r="E35" s="61">
        <f t="shared" si="1"/>
        <v>27</v>
      </c>
      <c r="F35" s="60">
        <f>VLOOKUP($A35,'Return Data'!$B$7:$R$2292,10,0)</f>
        <v>0.999</v>
      </c>
      <c r="G35" s="61">
        <f t="shared" si="2"/>
        <v>13</v>
      </c>
      <c r="H35" s="60">
        <f>VLOOKUP($A35,'Return Data'!$B$7:$R$2292,11,0)</f>
        <v>-0.15670000000000001</v>
      </c>
      <c r="I35" s="61">
        <f t="shared" si="8"/>
        <v>25</v>
      </c>
      <c r="J35" s="60">
        <f>VLOOKUP($A35,'Return Data'!$B$7:$R$2292,12,0)</f>
        <v>0.17069999999999999</v>
      </c>
      <c r="K35" s="61">
        <f t="shared" si="9"/>
        <v>21</v>
      </c>
      <c r="L35" s="60">
        <f>VLOOKUP($A35,'Return Data'!$B$7:$R$2292,13,0)</f>
        <v>0.6966</v>
      </c>
      <c r="M35" s="61">
        <f t="shared" si="10"/>
        <v>27</v>
      </c>
      <c r="N35" s="60">
        <f>VLOOKUP($A35,'Return Data'!$B$7:$R$2292,17,0)</f>
        <v>1.3131999999999999</v>
      </c>
      <c r="O35" s="61">
        <f t="shared" si="11"/>
        <v>27</v>
      </c>
      <c r="P35" s="60">
        <f>VLOOKUP($A35,'Return Data'!$B$7:$R$2292,14,0)</f>
        <v>4.4135999999999997</v>
      </c>
      <c r="Q35" s="61">
        <f t="shared" si="12"/>
        <v>21</v>
      </c>
      <c r="R35" s="60">
        <f>VLOOKUP($A35,'Return Data'!$B$7:$R$2292,16,0)</f>
        <v>6.8239000000000001</v>
      </c>
      <c r="S35" s="62">
        <f t="shared" si="13"/>
        <v>22</v>
      </c>
    </row>
    <row r="36" spans="1:19" x14ac:dyDescent="0.3">
      <c r="A36" s="77" t="s">
        <v>1073</v>
      </c>
      <c r="B36" s="59">
        <f>VLOOKUP($A36,'Return Data'!$B$7:$R$2292,3,0)</f>
        <v>44764</v>
      </c>
      <c r="C36" s="60">
        <f>VLOOKUP($A36,'Return Data'!$B$7:$R$2292,4,0)</f>
        <v>78.234099999999998</v>
      </c>
      <c r="D36" s="60">
        <f>VLOOKUP($A36,'Return Data'!$B$7:$R$2292,9,0)</f>
        <v>10.148999999999999</v>
      </c>
      <c r="E36" s="61">
        <f t="shared" si="1"/>
        <v>13</v>
      </c>
      <c r="F36" s="60">
        <f>VLOOKUP($A36,'Return Data'!$B$7:$R$2292,10,0)</f>
        <v>-0.21829999999999999</v>
      </c>
      <c r="G36" s="61">
        <f t="shared" si="2"/>
        <v>28</v>
      </c>
      <c r="H36" s="60">
        <f>VLOOKUP($A36,'Return Data'!$B$7:$R$2292,11,0)</f>
        <v>0.12770000000000001</v>
      </c>
      <c r="I36" s="61">
        <f t="shared" si="8"/>
        <v>18</v>
      </c>
      <c r="J36" s="60">
        <f>VLOOKUP($A36,'Return Data'!$B$7:$R$2292,12,0)</f>
        <v>0.38440000000000002</v>
      </c>
      <c r="K36" s="61">
        <f t="shared" si="9"/>
        <v>19</v>
      </c>
      <c r="L36" s="60">
        <f>VLOOKUP($A36,'Return Data'!$B$7:$R$2292,13,0)</f>
        <v>1.996</v>
      </c>
      <c r="M36" s="61">
        <f t="shared" si="10"/>
        <v>16</v>
      </c>
      <c r="N36" s="60">
        <f>VLOOKUP($A36,'Return Data'!$B$7:$R$2292,17,0)</f>
        <v>2.3988999999999998</v>
      </c>
      <c r="O36" s="61">
        <f t="shared" si="11"/>
        <v>22</v>
      </c>
      <c r="P36" s="60">
        <f>VLOOKUP($A36,'Return Data'!$B$7:$R$2292,14,0)</f>
        <v>5.3982999999999999</v>
      </c>
      <c r="Q36" s="61">
        <f t="shared" si="12"/>
        <v>18</v>
      </c>
      <c r="R36" s="60">
        <f>VLOOKUP($A36,'Return Data'!$B$7:$R$2292,16,0)</f>
        <v>7.8823999999999996</v>
      </c>
      <c r="S36" s="62">
        <f t="shared" si="13"/>
        <v>14</v>
      </c>
    </row>
    <row r="37" spans="1:19" x14ac:dyDescent="0.3">
      <c r="A37" s="77" t="s">
        <v>1074</v>
      </c>
      <c r="B37" s="59">
        <f>VLOOKUP($A37,'Return Data'!$B$7:$R$2292,3,0)</f>
        <v>44764</v>
      </c>
      <c r="C37" s="60">
        <f>VLOOKUP($A37,'Return Data'!$B$7:$R$2292,4,0)</f>
        <v>59.936900000000001</v>
      </c>
      <c r="D37" s="60">
        <f>VLOOKUP($A37,'Return Data'!$B$7:$R$2292,9,0)</f>
        <v>8.2173999999999996</v>
      </c>
      <c r="E37" s="61">
        <f t="shared" si="1"/>
        <v>22</v>
      </c>
      <c r="F37" s="60">
        <f>VLOOKUP($A37,'Return Data'!$B$7:$R$2292,10,0)</f>
        <v>1.4244000000000001</v>
      </c>
      <c r="G37" s="61">
        <f t="shared" si="2"/>
        <v>8</v>
      </c>
      <c r="H37" s="60">
        <f>VLOOKUP($A37,'Return Data'!$B$7:$R$2292,11,0)</f>
        <v>0.72430000000000005</v>
      </c>
      <c r="I37" s="61">
        <f t="shared" si="8"/>
        <v>12</v>
      </c>
      <c r="J37" s="60">
        <f>VLOOKUP($A37,'Return Data'!$B$7:$R$2292,12,0)</f>
        <v>0.97629999999999995</v>
      </c>
      <c r="K37" s="61">
        <f t="shared" si="9"/>
        <v>14</v>
      </c>
      <c r="L37" s="60">
        <f>VLOOKUP($A37,'Return Data'!$B$7:$R$2292,13,0)</f>
        <v>2.2277999999999998</v>
      </c>
      <c r="M37" s="61">
        <f t="shared" si="10"/>
        <v>15</v>
      </c>
      <c r="N37" s="60">
        <f>VLOOKUP($A37,'Return Data'!$B$7:$R$2292,17,0)</f>
        <v>4.0323000000000002</v>
      </c>
      <c r="O37" s="61">
        <f t="shared" si="11"/>
        <v>12</v>
      </c>
      <c r="P37" s="60">
        <f>VLOOKUP($A37,'Return Data'!$B$7:$R$2292,14,0)</f>
        <v>7.1162999999999998</v>
      </c>
      <c r="Q37" s="61">
        <f t="shared" si="12"/>
        <v>6</v>
      </c>
      <c r="R37" s="60">
        <f>VLOOKUP($A37,'Return Data'!$B$7:$R$2292,16,0)</f>
        <v>8.1290999999999993</v>
      </c>
      <c r="S37" s="62">
        <f t="shared" si="13"/>
        <v>8</v>
      </c>
    </row>
    <row r="38" spans="1:19" x14ac:dyDescent="0.3">
      <c r="A38" s="77" t="s">
        <v>1076</v>
      </c>
      <c r="B38" s="59">
        <f>VLOOKUP($A38,'Return Data'!$B$7:$R$2292,3,0)</f>
        <v>44764</v>
      </c>
      <c r="C38" s="60">
        <f>VLOOKUP($A38,'Return Data'!$B$7:$R$2292,4,0)</f>
        <v>71.609399999999994</v>
      </c>
      <c r="D38" s="60">
        <f>VLOOKUP($A38,'Return Data'!$B$7:$R$2292,9,0)</f>
        <v>12.228999999999999</v>
      </c>
      <c r="E38" s="61">
        <f t="shared" si="1"/>
        <v>5</v>
      </c>
      <c r="F38" s="60">
        <f>VLOOKUP($A38,'Return Data'!$B$7:$R$2292,10,0)</f>
        <v>0.58340000000000003</v>
      </c>
      <c r="G38" s="61">
        <f t="shared" si="2"/>
        <v>19</v>
      </c>
      <c r="H38" s="60">
        <f>VLOOKUP($A38,'Return Data'!$B$7:$R$2292,11,0)</f>
        <v>-0.33160000000000001</v>
      </c>
      <c r="I38" s="61">
        <f t="shared" si="8"/>
        <v>26</v>
      </c>
      <c r="J38" s="60">
        <f>VLOOKUP($A38,'Return Data'!$B$7:$R$2292,12,0)</f>
        <v>0.2913</v>
      </c>
      <c r="K38" s="61">
        <f t="shared" si="9"/>
        <v>20</v>
      </c>
      <c r="L38" s="60">
        <f>VLOOKUP($A38,'Return Data'!$B$7:$R$2292,13,0)</f>
        <v>1.3158000000000001</v>
      </c>
      <c r="M38" s="61">
        <f t="shared" si="10"/>
        <v>22</v>
      </c>
      <c r="N38" s="60">
        <f>VLOOKUP($A38,'Return Data'!$B$7:$R$2292,17,0)</f>
        <v>2.6335000000000002</v>
      </c>
      <c r="O38" s="61">
        <f t="shared" si="11"/>
        <v>18</v>
      </c>
      <c r="P38" s="60">
        <f>VLOOKUP($A38,'Return Data'!$B$7:$R$2292,14,0)</f>
        <v>5.8033999999999999</v>
      </c>
      <c r="Q38" s="61">
        <f t="shared" si="12"/>
        <v>14</v>
      </c>
      <c r="R38" s="60">
        <f>VLOOKUP($A38,'Return Data'!$B$7:$R$2292,16,0)</f>
        <v>7.8209999999999997</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21</v>
      </c>
      <c r="H39" s="60">
        <f>VLOOKUP($A39,'Return Data'!$B$7:$R$2292,11,0)</f>
        <v>0</v>
      </c>
      <c r="I39" s="61">
        <f t="shared" si="8"/>
        <v>19</v>
      </c>
      <c r="J39" s="60">
        <f>VLOOKUP($A39,'Return Data'!$B$7:$R$2292,12,0)</f>
        <v>0</v>
      </c>
      <c r="K39" s="61">
        <f t="shared" si="9"/>
        <v>23</v>
      </c>
      <c r="L39" s="60">
        <f>VLOOKUP($A39,'Return Data'!$B$7:$R$2292,13,0)</f>
        <v>0</v>
      </c>
      <c r="M39" s="61">
        <f t="shared" si="10"/>
        <v>29</v>
      </c>
      <c r="N39" s="60"/>
      <c r="O39" s="61"/>
      <c r="P39" s="60"/>
      <c r="Q39" s="61"/>
      <c r="R39" s="60">
        <f>VLOOKUP($A39,'Return Data'!$B$7:$R$2292,16,0)</f>
        <v>0</v>
      </c>
      <c r="S39" s="62">
        <f t="shared" si="13"/>
        <v>30</v>
      </c>
    </row>
    <row r="40" spans="1:19" x14ac:dyDescent="0.3">
      <c r="A40" s="77" t="s">
        <v>1080</v>
      </c>
      <c r="B40" s="59">
        <f>VLOOKUP($A40,'Return Data'!$B$7:$R$2292,3,0)</f>
        <v>44764</v>
      </c>
      <c r="C40" s="60">
        <f>VLOOKUP($A40,'Return Data'!$B$7:$R$2292,4,0)</f>
        <v>63.807600000000001</v>
      </c>
      <c r="D40" s="60">
        <f>VLOOKUP($A40,'Return Data'!$B$7:$R$2292,9,0)</f>
        <v>6.8396999999999997</v>
      </c>
      <c r="E40" s="61">
        <f t="shared" si="1"/>
        <v>26</v>
      </c>
      <c r="F40" s="60">
        <f>VLOOKUP($A40,'Return Data'!$B$7:$R$2292,10,0)</f>
        <v>32.121699999999997</v>
      </c>
      <c r="G40" s="61">
        <f t="shared" si="2"/>
        <v>2</v>
      </c>
      <c r="H40" s="60">
        <f>VLOOKUP($A40,'Return Data'!$B$7:$R$2292,11,0)</f>
        <v>14.1633</v>
      </c>
      <c r="I40" s="61">
        <f t="shared" si="8"/>
        <v>2</v>
      </c>
      <c r="J40" s="60">
        <f>VLOOKUP($A40,'Return Data'!$B$7:$R$2292,12,0)</f>
        <v>9.3846000000000007</v>
      </c>
      <c r="K40" s="61">
        <f t="shared" si="9"/>
        <v>2</v>
      </c>
      <c r="L40" s="60">
        <f>VLOOKUP($A40,'Return Data'!$B$7:$R$2292,13,0)</f>
        <v>16.4542</v>
      </c>
      <c r="M40" s="61">
        <f t="shared" si="10"/>
        <v>2</v>
      </c>
      <c r="N40" s="60">
        <f>VLOOKUP($A40,'Return Data'!$B$7:$R$2292,17,0)</f>
        <v>9.2508999999999997</v>
      </c>
      <c r="O40" s="61">
        <f t="shared" si="11"/>
        <v>3</v>
      </c>
      <c r="P40" s="60">
        <f>VLOOKUP($A40,'Return Data'!$B$7:$R$2292,14,0)</f>
        <v>5.9405000000000001</v>
      </c>
      <c r="Q40" s="61">
        <f t="shared" si="12"/>
        <v>13</v>
      </c>
      <c r="R40" s="60">
        <f>VLOOKUP($A40,'Return Data'!$B$7:$R$2292,16,0)</f>
        <v>6.7571000000000003</v>
      </c>
      <c r="S40" s="62">
        <f t="shared" si="13"/>
        <v>24</v>
      </c>
    </row>
    <row r="41" spans="1:19" x14ac:dyDescent="0.3">
      <c r="A41" s="77" t="s">
        <v>956</v>
      </c>
      <c r="B41" s="59">
        <f>VLOOKUP($A41,'Return Data'!$B$7:$R$2292,3,0)</f>
        <v>44764</v>
      </c>
      <c r="C41" s="60">
        <f>VLOOKUP($A41,'Return Data'!$B$7:$R$2292,4,0)</f>
        <v>76.197699999999998</v>
      </c>
      <c r="D41" s="60">
        <f>VLOOKUP($A41,'Return Data'!$B$7:$R$2292,9,0)</f>
        <v>5.8221999999999996</v>
      </c>
      <c r="E41" s="61">
        <f t="shared" si="1"/>
        <v>28</v>
      </c>
      <c r="F41" s="60">
        <f>VLOOKUP($A41,'Return Data'!$B$7:$R$2292,10,0)</f>
        <v>-0.2036</v>
      </c>
      <c r="G41" s="61">
        <f t="shared" si="2"/>
        <v>27</v>
      </c>
      <c r="H41" s="60">
        <f>VLOOKUP($A41,'Return Data'!$B$7:$R$2292,11,0)</f>
        <v>-1.2112000000000001</v>
      </c>
      <c r="I41" s="61">
        <f t="shared" si="8"/>
        <v>30</v>
      </c>
      <c r="J41" s="60">
        <f>VLOOKUP($A41,'Return Data'!$B$7:$R$2292,12,0)</f>
        <v>-1.4417</v>
      </c>
      <c r="K41" s="61">
        <f t="shared" si="9"/>
        <v>33</v>
      </c>
      <c r="L41" s="60">
        <f>VLOOKUP($A41,'Return Data'!$B$7:$R$2292,13,0)</f>
        <v>-6.2199999999999998E-2</v>
      </c>
      <c r="M41" s="61">
        <f t="shared" si="10"/>
        <v>34</v>
      </c>
      <c r="N41" s="60">
        <f>VLOOKUP($A41,'Return Data'!$B$7:$R$2292,17,0)</f>
        <v>0.70309999999999995</v>
      </c>
      <c r="O41" s="61">
        <f t="shared" si="11"/>
        <v>28</v>
      </c>
      <c r="P41" s="60">
        <f>VLOOKUP($A41,'Return Data'!$B$7:$R$2292,14,0)</f>
        <v>3.9792000000000001</v>
      </c>
      <c r="Q41" s="61">
        <f t="shared" si="12"/>
        <v>25</v>
      </c>
      <c r="R41" s="60">
        <f>VLOOKUP($A41,'Return Data'!$B$7:$R$2292,16,0)</f>
        <v>8.0261999999999993</v>
      </c>
      <c r="S41" s="62">
        <f t="shared" si="13"/>
        <v>11</v>
      </c>
    </row>
    <row r="42" spans="1:19" x14ac:dyDescent="0.3">
      <c r="A42" s="77" t="s">
        <v>958</v>
      </c>
      <c r="B42" s="59">
        <f>VLOOKUP($A42,'Return Data'!$B$7:$R$2292,3,0)</f>
        <v>44764</v>
      </c>
      <c r="C42" s="60">
        <f>VLOOKUP($A42,'Return Data'!$B$7:$R$2292,4,0)</f>
        <v>13.876099999999999</v>
      </c>
      <c r="D42" s="60">
        <f>VLOOKUP($A42,'Return Data'!$B$7:$R$2292,9,0)</f>
        <v>9.4903999999999993</v>
      </c>
      <c r="E42" s="61">
        <f t="shared" si="1"/>
        <v>18</v>
      </c>
      <c r="F42" s="60">
        <f>VLOOKUP($A42,'Return Data'!$B$7:$R$2292,10,0)</f>
        <v>-3.3793000000000002</v>
      </c>
      <c r="G42" s="61">
        <f t="shared" si="2"/>
        <v>34</v>
      </c>
      <c r="H42" s="60">
        <f>VLOOKUP($A42,'Return Data'!$B$7:$R$2292,11,0)</f>
        <v>-2.5611999999999999</v>
      </c>
      <c r="I42" s="61">
        <f t="shared" si="8"/>
        <v>34</v>
      </c>
      <c r="J42" s="60">
        <f>VLOOKUP($A42,'Return Data'!$B$7:$R$2292,12,0)</f>
        <v>-1.5768</v>
      </c>
      <c r="K42" s="61">
        <f t="shared" si="9"/>
        <v>34</v>
      </c>
      <c r="L42" s="60">
        <f>VLOOKUP($A42,'Return Data'!$B$7:$R$2292,13,0)</f>
        <v>1.3615999999999999</v>
      </c>
      <c r="M42" s="61">
        <f t="shared" si="10"/>
        <v>21</v>
      </c>
      <c r="N42" s="60">
        <f>VLOOKUP($A42,'Return Data'!$B$7:$R$2292,17,0)</f>
        <v>-6.3399999999999998E-2</v>
      </c>
      <c r="O42" s="61">
        <f t="shared" si="11"/>
        <v>31</v>
      </c>
      <c r="P42" s="60">
        <f>VLOOKUP($A42,'Return Data'!$B$7:$R$2292,14,0)</f>
        <v>3.5943000000000001</v>
      </c>
      <c r="Q42" s="61">
        <f t="shared" si="12"/>
        <v>27</v>
      </c>
      <c r="R42" s="60">
        <f>VLOOKUP($A42,'Return Data'!$B$7:$R$2292,16,0)</f>
        <v>8.4320000000000004</v>
      </c>
      <c r="S42" s="62">
        <f t="shared" si="13"/>
        <v>6</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13.689749999999998</v>
      </c>
      <c r="E44" s="83"/>
      <c r="F44" s="84">
        <f>AVERAGE(F8:F42)</f>
        <v>3.3545499999999997</v>
      </c>
      <c r="G44" s="83"/>
      <c r="H44" s="84">
        <f>AVERAGE(H8:H42)</f>
        <v>1.9052117647058822</v>
      </c>
      <c r="I44" s="83"/>
      <c r="J44" s="84">
        <f>AVERAGE(J8:J42)</f>
        <v>1.798941176470588</v>
      </c>
      <c r="K44" s="83"/>
      <c r="L44" s="84">
        <f>AVERAGE(L8:L42)</f>
        <v>2.9511029411764698</v>
      </c>
      <c r="M44" s="83"/>
      <c r="N44" s="84">
        <f>AVERAGE(N8:N42)</f>
        <v>3.981441935483871</v>
      </c>
      <c r="O44" s="83"/>
      <c r="P44" s="84">
        <f>AVERAGE(P8:P42)</f>
        <v>5.3165100000000001</v>
      </c>
      <c r="Q44" s="83"/>
      <c r="R44" s="84">
        <f>AVERAGE(R8:R42)</f>
        <v>5.1920599999999988</v>
      </c>
      <c r="S44" s="85"/>
    </row>
    <row r="45" spans="1:19" x14ac:dyDescent="0.3">
      <c r="A45" s="82" t="s">
        <v>28</v>
      </c>
      <c r="B45" s="83"/>
      <c r="C45" s="83"/>
      <c r="D45" s="84">
        <f>MIN(D8:D42)</f>
        <v>0</v>
      </c>
      <c r="E45" s="83"/>
      <c r="F45" s="84">
        <f>MIN(F8:F42)</f>
        <v>-3.3793000000000002</v>
      </c>
      <c r="G45" s="83"/>
      <c r="H45" s="84">
        <f>MIN(H8:H42)</f>
        <v>-2.5611999999999999</v>
      </c>
      <c r="I45" s="83"/>
      <c r="J45" s="84">
        <f>MIN(J8:J42)</f>
        <v>-1.5768</v>
      </c>
      <c r="K45" s="83"/>
      <c r="L45" s="84">
        <f>MIN(L8:L42)</f>
        <v>-6.2199999999999998E-2</v>
      </c>
      <c r="M45" s="83"/>
      <c r="N45" s="84">
        <f>MIN(N8:N42)</f>
        <v>-6.3399999999999998E-2</v>
      </c>
      <c r="O45" s="83"/>
      <c r="P45" s="84">
        <f>MIN(P8:P42)</f>
        <v>-3.0682999999999998</v>
      </c>
      <c r="Q45" s="83"/>
      <c r="R45" s="84">
        <f>MIN(R8:R42)</f>
        <v>-35.542099999999998</v>
      </c>
      <c r="S45" s="85"/>
    </row>
    <row r="46" spans="1:19" ht="15" thickBot="1" x14ac:dyDescent="0.35">
      <c r="A46" s="86" t="s">
        <v>29</v>
      </c>
      <c r="B46" s="87"/>
      <c r="C46" s="87"/>
      <c r="D46" s="88">
        <f>MAX(D8:D42)</f>
        <v>197.8656</v>
      </c>
      <c r="E46" s="87"/>
      <c r="F46" s="88">
        <f>MAX(F8:F42)</f>
        <v>64.922499999999999</v>
      </c>
      <c r="G46" s="87"/>
      <c r="H46" s="88">
        <f>MAX(H8:H42)</f>
        <v>43.073900000000002</v>
      </c>
      <c r="I46" s="87"/>
      <c r="J46" s="88">
        <f>MAX(J8:J42)</f>
        <v>30.374199999999998</v>
      </c>
      <c r="K46" s="87"/>
      <c r="L46" s="88">
        <f>MAX(L8:L42)</f>
        <v>24.6435</v>
      </c>
      <c r="M46" s="87"/>
      <c r="N46" s="88">
        <f>MAX(N8:N42)</f>
        <v>17.264199999999999</v>
      </c>
      <c r="O46" s="87"/>
      <c r="P46" s="88">
        <f>MAX(P8:P42)</f>
        <v>10.224399999999999</v>
      </c>
      <c r="Q46" s="87"/>
      <c r="R46" s="88">
        <f>MAX(R8:R42)</f>
        <v>9.6813000000000002</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44764</v>
      </c>
      <c r="C8" s="60">
        <f>VLOOKUP($A8,'Return Data'!$B$7:$R$2292,4,0)</f>
        <v>30.564699999999998</v>
      </c>
      <c r="D8" s="60">
        <f>VLOOKUP($A8,'Return Data'!$B$7:$R$2292,9,0)</f>
        <v>197.0532</v>
      </c>
      <c r="E8" s="61">
        <f>RANK(D8,D$8:D$42,0)</f>
        <v>1</v>
      </c>
      <c r="F8" s="60">
        <f>VLOOKUP($A8,'Return Data'!$B$7:$R$2292,10,0)</f>
        <v>64.108400000000003</v>
      </c>
      <c r="G8" s="61">
        <f>RANK(F8,F$8:F$42,0)</f>
        <v>1</v>
      </c>
      <c r="H8" s="60">
        <f>VLOOKUP($A8,'Return Data'!$B$7:$R$2292,11,0)</f>
        <v>42.111400000000003</v>
      </c>
      <c r="I8" s="61">
        <f>RANK(H8,H$8:H$42,0)</f>
        <v>1</v>
      </c>
      <c r="J8" s="60">
        <f>VLOOKUP($A8,'Return Data'!$B$7:$R$2292,12,0)</f>
        <v>29.459099999999999</v>
      </c>
      <c r="K8" s="61">
        <f>RANK(J8,J$8:J$42,0)</f>
        <v>1</v>
      </c>
      <c r="L8" s="60">
        <f>VLOOKUP($A8,'Return Data'!$B$7:$R$2292,13,0)</f>
        <v>23.745200000000001</v>
      </c>
      <c r="M8" s="61">
        <f>RANK(L8,L$8:L$42,0)</f>
        <v>1</v>
      </c>
      <c r="N8" s="60">
        <f>VLOOKUP($A8,'Return Data'!$B$7:$R$2292,17,0)</f>
        <v>16.5</v>
      </c>
      <c r="O8" s="61">
        <f>RANK(N8,N$8:N$42,0)</f>
        <v>1</v>
      </c>
      <c r="P8" s="60">
        <f>VLOOKUP($A8,'Return Data'!$B$7:$R$2292,14,0)</f>
        <v>9.4814000000000007</v>
      </c>
      <c r="Q8" s="61">
        <f>RANK(P8,P$8:P$42,0)</f>
        <v>1</v>
      </c>
      <c r="R8" s="60">
        <f>VLOOKUP($A8,'Return Data'!$B$7:$R$2292,16,0)</f>
        <v>8.7399000000000004</v>
      </c>
      <c r="S8" s="62">
        <f t="shared" ref="S8:S41" si="0">RANK(R8,R$8:R$42,0)</f>
        <v>2</v>
      </c>
    </row>
    <row r="9" spans="1:19" x14ac:dyDescent="0.3">
      <c r="A9" s="77" t="s">
        <v>1014</v>
      </c>
      <c r="B9" s="59">
        <f>VLOOKUP($A9,'Return Data'!$B$7:$R$2292,3,0)</f>
        <v>44764</v>
      </c>
      <c r="C9" s="60">
        <f>VLOOKUP($A9,'Return Data'!$B$7:$R$2292,4,0)</f>
        <v>0.54520000000000002</v>
      </c>
      <c r="D9" s="60"/>
      <c r="E9" s="61"/>
      <c r="F9" s="60"/>
      <c r="G9" s="61"/>
      <c r="H9" s="60"/>
      <c r="I9" s="61"/>
      <c r="J9" s="60"/>
      <c r="K9" s="61"/>
      <c r="L9" s="60"/>
      <c r="M9" s="61"/>
      <c r="N9" s="60"/>
      <c r="O9" s="61"/>
      <c r="P9" s="60"/>
      <c r="Q9" s="61"/>
      <c r="R9" s="60">
        <f>VLOOKUP($A9,'Return Data'!$B$7:$R$2292,16,0)</f>
        <v>-35.542099999999998</v>
      </c>
      <c r="S9" s="62">
        <f t="shared" ref="S9:S40" si="1">RANK(R9,R$8:R$42,0)</f>
        <v>35</v>
      </c>
    </row>
    <row r="10" spans="1:19" x14ac:dyDescent="0.3">
      <c r="A10" s="77" t="s">
        <v>1016</v>
      </c>
      <c r="B10" s="59">
        <f>VLOOKUP($A10,'Return Data'!$B$7:$R$2292,3,0)</f>
        <v>44764</v>
      </c>
      <c r="C10" s="60">
        <f>VLOOKUP($A10,'Return Data'!$B$7:$R$2292,4,0)</f>
        <v>22.336400000000001</v>
      </c>
      <c r="D10" s="60">
        <f>VLOOKUP($A10,'Return Data'!$B$7:$R$2292,9,0)</f>
        <v>9.5190000000000001</v>
      </c>
      <c r="E10" s="61">
        <f t="shared" ref="E10:E42" si="2">RANK(D10,D$8:D$42,0)</f>
        <v>11</v>
      </c>
      <c r="F10" s="60">
        <f>VLOOKUP($A10,'Return Data'!$B$7:$R$2292,10,0)</f>
        <v>2.2082999999999999</v>
      </c>
      <c r="G10" s="61">
        <f t="shared" ref="G10:G42" si="3">RANK(F10,F$8:F$42,0)</f>
        <v>4</v>
      </c>
      <c r="H10" s="60">
        <f>VLOOKUP($A10,'Return Data'!$B$7:$R$2292,11,0)</f>
        <v>1.9656</v>
      </c>
      <c r="I10" s="61">
        <f t="shared" ref="I10:I42" si="4">RANK(H10,H$8:H$42,0)</f>
        <v>4</v>
      </c>
      <c r="J10" s="60">
        <f>VLOOKUP($A10,'Return Data'!$B$7:$R$2292,12,0)</f>
        <v>2.4020000000000001</v>
      </c>
      <c r="K10" s="61">
        <f t="shared" ref="K10:K40" si="5">RANK(J10,J$8:J$42,0)</f>
        <v>4</v>
      </c>
      <c r="L10" s="60">
        <f>VLOOKUP($A10,'Return Data'!$B$7:$R$2292,13,0)</f>
        <v>3.4710999999999999</v>
      </c>
      <c r="M10" s="61">
        <f t="shared" ref="M10:M40" si="6">RANK(L10,L$8:L$42,0)</f>
        <v>4</v>
      </c>
      <c r="N10" s="60">
        <f>VLOOKUP($A10,'Return Data'!$B$7:$R$2292,17,0)</f>
        <v>5.2019000000000002</v>
      </c>
      <c r="O10" s="61">
        <f t="shared" ref="O10:O40" si="7">RANK(N10,N$8:N$42,0)</f>
        <v>5</v>
      </c>
      <c r="P10" s="60">
        <f>VLOOKUP($A10,'Return Data'!$B$7:$R$2292,14,0)</f>
        <v>6.8098999999999998</v>
      </c>
      <c r="Q10" s="61">
        <f t="shared" ref="Q10:Q40" si="8">RANK(P10,P$8:P$42,0)</f>
        <v>4</v>
      </c>
      <c r="R10" s="60">
        <f>VLOOKUP($A10,'Return Data'!$B$7:$R$2292,16,0)</f>
        <v>8.0957000000000008</v>
      </c>
      <c r="S10" s="62">
        <f t="shared" si="1"/>
        <v>7</v>
      </c>
    </row>
    <row r="11" spans="1:19" x14ac:dyDescent="0.3">
      <c r="A11" s="77" t="s">
        <v>2003</v>
      </c>
      <c r="B11" s="59">
        <f>VLOOKUP($A11,'Return Data'!$B$7:$R$2292,3,0)</f>
        <v>44764</v>
      </c>
      <c r="C11" s="60">
        <f>VLOOKUP($A11,'Return Data'!$B$7:$R$2292,4,0)</f>
        <v>15.251099999999999</v>
      </c>
      <c r="D11" s="60">
        <f>VLOOKUP($A11,'Return Data'!$B$7:$R$2292,9,0)</f>
        <v>9.9164999999999992</v>
      </c>
      <c r="E11" s="61">
        <f t="shared" si="2"/>
        <v>9</v>
      </c>
      <c r="F11" s="60">
        <f>VLOOKUP($A11,'Return Data'!$B$7:$R$2292,10,0)</f>
        <v>0.26050000000000001</v>
      </c>
      <c r="G11" s="61">
        <f t="shared" si="3"/>
        <v>13</v>
      </c>
      <c r="H11" s="60">
        <f>VLOOKUP($A11,'Return Data'!$B$7:$R$2292,11,0)</f>
        <v>-0.218</v>
      </c>
      <c r="I11" s="61">
        <f t="shared" si="4"/>
        <v>19</v>
      </c>
      <c r="J11" s="60">
        <f>VLOOKUP($A11,'Return Data'!$B$7:$R$2292,12,0)</f>
        <v>0.3957</v>
      </c>
      <c r="K11" s="61">
        <f t="shared" si="5"/>
        <v>15</v>
      </c>
      <c r="L11" s="60">
        <f>VLOOKUP($A11,'Return Data'!$B$7:$R$2292,13,0)</f>
        <v>1.1755</v>
      </c>
      <c r="M11" s="61">
        <f t="shared" si="6"/>
        <v>17</v>
      </c>
      <c r="N11" s="60">
        <f>VLOOKUP($A11,'Return Data'!$B$7:$R$2292,17,0)</f>
        <v>2.0177</v>
      </c>
      <c r="O11" s="61">
        <f t="shared" si="7"/>
        <v>18</v>
      </c>
      <c r="P11" s="60">
        <f>VLOOKUP($A11,'Return Data'!$B$7:$R$2292,14,0)</f>
        <v>3.8075999999999999</v>
      </c>
      <c r="Q11" s="61">
        <f t="shared" si="8"/>
        <v>22</v>
      </c>
      <c r="R11" s="60">
        <f>VLOOKUP($A11,'Return Data'!$B$7:$R$2292,16,0)</f>
        <v>5.1539999999999999</v>
      </c>
      <c r="S11" s="62">
        <f t="shared" si="1"/>
        <v>28</v>
      </c>
    </row>
    <row r="12" spans="1:19" x14ac:dyDescent="0.3">
      <c r="A12" s="77" t="s">
        <v>1018</v>
      </c>
      <c r="B12" s="59">
        <f>VLOOKUP($A12,'Return Data'!$B$7:$R$2292,3,0)</f>
        <v>44764</v>
      </c>
      <c r="C12" s="60">
        <f>VLOOKUP($A12,'Return Data'!$B$7:$R$2292,4,0)</f>
        <v>65.881600000000006</v>
      </c>
      <c r="D12" s="60">
        <f>VLOOKUP($A12,'Return Data'!$B$7:$R$2292,9,0)</f>
        <v>9.2706</v>
      </c>
      <c r="E12" s="61">
        <f t="shared" si="2"/>
        <v>13</v>
      </c>
      <c r="F12" s="60">
        <f>VLOOKUP($A12,'Return Data'!$B$7:$R$2292,10,0)</f>
        <v>0.9728</v>
      </c>
      <c r="G12" s="61">
        <f t="shared" si="3"/>
        <v>7</v>
      </c>
      <c r="H12" s="60">
        <f>VLOOKUP($A12,'Return Data'!$B$7:$R$2292,11,0)</f>
        <v>0.78600000000000003</v>
      </c>
      <c r="I12" s="61">
        <f t="shared" si="4"/>
        <v>8</v>
      </c>
      <c r="J12" s="60">
        <f>VLOOKUP($A12,'Return Data'!$B$7:$R$2292,12,0)</f>
        <v>1.2478</v>
      </c>
      <c r="K12" s="61">
        <f t="shared" si="5"/>
        <v>7</v>
      </c>
      <c r="L12" s="60">
        <f>VLOOKUP($A12,'Return Data'!$B$7:$R$2292,13,0)</f>
        <v>2.0449999999999999</v>
      </c>
      <c r="M12" s="61">
        <f t="shared" si="6"/>
        <v>11</v>
      </c>
      <c r="N12" s="60">
        <f>VLOOKUP($A12,'Return Data'!$B$7:$R$2292,17,0)</f>
        <v>3.0909</v>
      </c>
      <c r="O12" s="61">
        <f t="shared" si="7"/>
        <v>14</v>
      </c>
      <c r="P12" s="60">
        <f>VLOOKUP($A12,'Return Data'!$B$7:$R$2292,14,0)</f>
        <v>5.2001999999999997</v>
      </c>
      <c r="Q12" s="61">
        <f t="shared" si="8"/>
        <v>13</v>
      </c>
      <c r="R12" s="60">
        <f>VLOOKUP($A12,'Return Data'!$B$7:$R$2292,16,0)</f>
        <v>7.7533000000000003</v>
      </c>
      <c r="S12" s="62">
        <f t="shared" si="1"/>
        <v>13</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16</v>
      </c>
      <c r="H13" s="60">
        <f>VLOOKUP($A13,'Return Data'!$B$7:$R$2292,11,0)</f>
        <v>0</v>
      </c>
      <c r="I13" s="61">
        <f t="shared" si="4"/>
        <v>12</v>
      </c>
      <c r="J13" s="60">
        <f>VLOOKUP($A13,'Return Data'!$B$7:$R$2292,12,0)</f>
        <v>0</v>
      </c>
      <c r="K13" s="61">
        <f t="shared" si="5"/>
        <v>17</v>
      </c>
      <c r="L13" s="60">
        <f>VLOOKUP($A13,'Return Data'!$B$7:$R$2292,13,0)</f>
        <v>0</v>
      </c>
      <c r="M13" s="61">
        <f t="shared" si="6"/>
        <v>27</v>
      </c>
      <c r="N13" s="60">
        <f>VLOOKUP($A13,'Return Data'!$B$7:$R$2292,17,0)</f>
        <v>0</v>
      </c>
      <c r="O13" s="61">
        <f t="shared" si="7"/>
        <v>29</v>
      </c>
      <c r="P13" s="60">
        <f>VLOOKUP($A13,'Return Data'!$B$7:$R$2292,14,0)</f>
        <v>0</v>
      </c>
      <c r="Q13" s="61">
        <f t="shared" si="8"/>
        <v>29</v>
      </c>
      <c r="R13" s="60">
        <f>VLOOKUP($A13,'Return Data'!$B$7:$R$2292,16,0)</f>
        <v>0</v>
      </c>
      <c r="S13" s="62">
        <f t="shared" si="1"/>
        <v>30</v>
      </c>
    </row>
    <row r="14" spans="1:19" x14ac:dyDescent="0.3">
      <c r="A14" s="77" t="s">
        <v>1023</v>
      </c>
      <c r="B14" s="59">
        <f>VLOOKUP($A14,'Return Data'!$B$7:$R$2292,3,0)</f>
        <v>44764</v>
      </c>
      <c r="C14" s="60">
        <f>VLOOKUP($A14,'Return Data'!$B$7:$R$2292,4,0)</f>
        <v>45.478000000000002</v>
      </c>
      <c r="D14" s="60">
        <f>VLOOKUP($A14,'Return Data'!$B$7:$R$2292,9,0)</f>
        <v>10.63</v>
      </c>
      <c r="E14" s="61">
        <f t="shared" si="2"/>
        <v>6</v>
      </c>
      <c r="F14" s="60">
        <f>VLOOKUP($A14,'Return Data'!$B$7:$R$2292,10,0)</f>
        <v>0.45029999999999998</v>
      </c>
      <c r="G14" s="61">
        <f t="shared" si="3"/>
        <v>11</v>
      </c>
      <c r="H14" s="60">
        <f>VLOOKUP($A14,'Return Data'!$B$7:$R$2292,11,0)</f>
        <v>0.41760000000000003</v>
      </c>
      <c r="I14" s="61">
        <f t="shared" si="4"/>
        <v>9</v>
      </c>
      <c r="J14" s="60">
        <f>VLOOKUP($A14,'Return Data'!$B$7:$R$2292,12,0)</f>
        <v>1.1819</v>
      </c>
      <c r="K14" s="61">
        <f t="shared" si="5"/>
        <v>8</v>
      </c>
      <c r="L14" s="60">
        <f>VLOOKUP($A14,'Return Data'!$B$7:$R$2292,13,0)</f>
        <v>2.3996</v>
      </c>
      <c r="M14" s="61">
        <f t="shared" si="6"/>
        <v>9</v>
      </c>
      <c r="N14" s="60">
        <f>VLOOKUP($A14,'Return Data'!$B$7:$R$2292,17,0)</f>
        <v>4.7923</v>
      </c>
      <c r="O14" s="61">
        <f t="shared" si="7"/>
        <v>8</v>
      </c>
      <c r="P14" s="60">
        <f>VLOOKUP($A14,'Return Data'!$B$7:$R$2292,14,0)</f>
        <v>6.1116000000000001</v>
      </c>
      <c r="Q14" s="61">
        <f t="shared" si="8"/>
        <v>7</v>
      </c>
      <c r="R14" s="60">
        <f>VLOOKUP($A14,'Return Data'!$B$7:$R$2292,16,0)</f>
        <v>7.6805000000000003</v>
      </c>
      <c r="S14" s="62">
        <f t="shared" si="1"/>
        <v>15</v>
      </c>
    </row>
    <row r="15" spans="1:19" x14ac:dyDescent="0.3">
      <c r="A15" s="77" t="s">
        <v>1025</v>
      </c>
      <c r="B15" s="59">
        <f>VLOOKUP($A15,'Return Data'!$B$7:$R$2292,3,0)</f>
        <v>44764</v>
      </c>
      <c r="C15" s="60">
        <f>VLOOKUP($A15,'Return Data'!$B$7:$R$2292,4,0)</f>
        <v>35.935699999999997</v>
      </c>
      <c r="D15" s="60">
        <f>VLOOKUP($A15,'Return Data'!$B$7:$R$2292,9,0)</f>
        <v>11.8111</v>
      </c>
      <c r="E15" s="61">
        <f t="shared" si="2"/>
        <v>3</v>
      </c>
      <c r="F15" s="60">
        <f>VLOOKUP($A15,'Return Data'!$B$7:$R$2292,10,0)</f>
        <v>3.1894999999999998</v>
      </c>
      <c r="G15" s="61">
        <f t="shared" si="3"/>
        <v>3</v>
      </c>
      <c r="H15" s="60">
        <f>VLOOKUP($A15,'Return Data'!$B$7:$R$2292,11,0)</f>
        <v>2.6920999999999999</v>
      </c>
      <c r="I15" s="61">
        <f t="shared" si="4"/>
        <v>3</v>
      </c>
      <c r="J15" s="60">
        <f>VLOOKUP($A15,'Return Data'!$B$7:$R$2292,12,0)</f>
        <v>2.6</v>
      </c>
      <c r="K15" s="61">
        <f t="shared" si="5"/>
        <v>3</v>
      </c>
      <c r="L15" s="60">
        <f>VLOOKUP($A15,'Return Data'!$B$7:$R$2292,13,0)</f>
        <v>3.4310999999999998</v>
      </c>
      <c r="M15" s="61">
        <f t="shared" si="6"/>
        <v>5</v>
      </c>
      <c r="N15" s="60">
        <f>VLOOKUP($A15,'Return Data'!$B$7:$R$2292,17,0)</f>
        <v>5.5514000000000001</v>
      </c>
      <c r="O15" s="61">
        <f t="shared" si="7"/>
        <v>4</v>
      </c>
      <c r="P15" s="60">
        <f>VLOOKUP($A15,'Return Data'!$B$7:$R$2292,14,0)</f>
        <v>7.1717000000000004</v>
      </c>
      <c r="Q15" s="61">
        <f t="shared" si="8"/>
        <v>2</v>
      </c>
      <c r="R15" s="60">
        <f>VLOOKUP($A15,'Return Data'!$B$7:$R$2292,16,0)</f>
        <v>7.4246999999999996</v>
      </c>
      <c r="S15" s="62">
        <f t="shared" si="1"/>
        <v>20</v>
      </c>
    </row>
    <row r="16" spans="1:19" x14ac:dyDescent="0.3">
      <c r="A16" s="77" t="s">
        <v>1028</v>
      </c>
      <c r="B16" s="59">
        <f>VLOOKUP($A16,'Return Data'!$B$7:$R$2292,3,0)</f>
        <v>44764</v>
      </c>
      <c r="C16" s="60">
        <f>VLOOKUP($A16,'Return Data'!$B$7:$R$2292,4,0)</f>
        <v>37.541899999999998</v>
      </c>
      <c r="D16" s="60">
        <f>VLOOKUP($A16,'Return Data'!$B$7:$R$2292,9,0)</f>
        <v>10.166399999999999</v>
      </c>
      <c r="E16" s="61">
        <f t="shared" si="2"/>
        <v>8</v>
      </c>
      <c r="F16" s="60">
        <f>VLOOKUP($A16,'Return Data'!$B$7:$R$2292,10,0)</f>
        <v>-1.0858000000000001</v>
      </c>
      <c r="G16" s="61">
        <f t="shared" si="3"/>
        <v>27</v>
      </c>
      <c r="H16" s="60">
        <f>VLOOKUP($A16,'Return Data'!$B$7:$R$2292,11,0)</f>
        <v>-0.77429999999999999</v>
      </c>
      <c r="I16" s="61">
        <f t="shared" si="4"/>
        <v>24</v>
      </c>
      <c r="J16" s="60">
        <f>VLOOKUP($A16,'Return Data'!$B$7:$R$2292,12,0)</f>
        <v>-0.1615</v>
      </c>
      <c r="K16" s="61">
        <f t="shared" si="5"/>
        <v>22</v>
      </c>
      <c r="L16" s="60">
        <f>VLOOKUP($A16,'Return Data'!$B$7:$R$2292,13,0)</f>
        <v>0.83230000000000004</v>
      </c>
      <c r="M16" s="61">
        <f t="shared" si="6"/>
        <v>20</v>
      </c>
      <c r="N16" s="60">
        <f>VLOOKUP($A16,'Return Data'!$B$7:$R$2292,17,0)</f>
        <v>2.0767000000000002</v>
      </c>
      <c r="O16" s="61">
        <f t="shared" si="7"/>
        <v>17</v>
      </c>
      <c r="P16" s="60">
        <f>VLOOKUP($A16,'Return Data'!$B$7:$R$2292,14,0)</f>
        <v>4.9896000000000003</v>
      </c>
      <c r="Q16" s="61">
        <f t="shared" si="8"/>
        <v>15</v>
      </c>
      <c r="R16" s="60">
        <f>VLOOKUP($A16,'Return Data'!$B$7:$R$2292,16,0)</f>
        <v>7.1901999999999999</v>
      </c>
      <c r="S16" s="62">
        <f t="shared" si="1"/>
        <v>22</v>
      </c>
    </row>
    <row r="17" spans="1:19" x14ac:dyDescent="0.3">
      <c r="A17" s="77" t="s">
        <v>1031</v>
      </c>
      <c r="B17" s="59">
        <f>VLOOKUP($A17,'Return Data'!$B$7:$R$2292,3,0)</f>
        <v>44764</v>
      </c>
      <c r="C17" s="60">
        <f>VLOOKUP($A17,'Return Data'!$B$7:$R$2292,4,0)</f>
        <v>18.3093</v>
      </c>
      <c r="D17" s="60">
        <f>VLOOKUP($A17,'Return Data'!$B$7:$R$2292,9,0)</f>
        <v>11.5921</v>
      </c>
      <c r="E17" s="61">
        <f t="shared" si="2"/>
        <v>4</v>
      </c>
      <c r="F17" s="60">
        <f>VLOOKUP($A17,'Return Data'!$B$7:$R$2292,10,0)</f>
        <v>-0.2014</v>
      </c>
      <c r="G17" s="61">
        <f t="shared" si="3"/>
        <v>22</v>
      </c>
      <c r="H17" s="60">
        <f>VLOOKUP($A17,'Return Data'!$B$7:$R$2292,11,0)</f>
        <v>1.1400999999999999</v>
      </c>
      <c r="I17" s="61">
        <f t="shared" si="4"/>
        <v>5</v>
      </c>
      <c r="J17" s="60">
        <f>VLOOKUP($A17,'Return Data'!$B$7:$R$2292,12,0)</f>
        <v>1.7285999999999999</v>
      </c>
      <c r="K17" s="61">
        <f t="shared" si="5"/>
        <v>5</v>
      </c>
      <c r="L17" s="60">
        <f>VLOOKUP($A17,'Return Data'!$B$7:$R$2292,13,0)</f>
        <v>3.1080000000000001</v>
      </c>
      <c r="M17" s="61">
        <f t="shared" si="6"/>
        <v>6</v>
      </c>
      <c r="N17" s="60">
        <f>VLOOKUP($A17,'Return Data'!$B$7:$R$2292,17,0)</f>
        <v>4.9802999999999997</v>
      </c>
      <c r="O17" s="61">
        <f t="shared" si="7"/>
        <v>6</v>
      </c>
      <c r="P17" s="60">
        <f>VLOOKUP($A17,'Return Data'!$B$7:$R$2292,14,0)</f>
        <v>5.9733000000000001</v>
      </c>
      <c r="Q17" s="61">
        <f t="shared" si="8"/>
        <v>9</v>
      </c>
      <c r="R17" s="60">
        <f>VLOOKUP($A17,'Return Data'!$B$7:$R$2292,16,0)</f>
        <v>7.5191999999999997</v>
      </c>
      <c r="S17" s="62">
        <f t="shared" si="1"/>
        <v>18</v>
      </c>
    </row>
    <row r="18" spans="1:19" x14ac:dyDescent="0.3">
      <c r="A18" s="77" t="s">
        <v>1034</v>
      </c>
      <c r="B18" s="59">
        <f>VLOOKUP($A18,'Return Data'!$B$7:$R$2292,3,0)</f>
        <v>44764</v>
      </c>
      <c r="C18" s="60">
        <f>VLOOKUP($A18,'Return Data'!$B$7:$R$2292,4,0)</f>
        <v>16.411000000000001</v>
      </c>
      <c r="D18" s="60">
        <f>VLOOKUP($A18,'Return Data'!$B$7:$R$2292,9,0)</f>
        <v>9.4512</v>
      </c>
      <c r="E18" s="61">
        <f t="shared" si="2"/>
        <v>12</v>
      </c>
      <c r="F18" s="60">
        <f>VLOOKUP($A18,'Return Data'!$B$7:$R$2292,10,0)</f>
        <v>-0.63929999999999998</v>
      </c>
      <c r="G18" s="61">
        <f t="shared" si="3"/>
        <v>25</v>
      </c>
      <c r="H18" s="60">
        <f>VLOOKUP($A18,'Return Data'!$B$7:$R$2292,11,0)</f>
        <v>-2.4400000000000002E-2</v>
      </c>
      <c r="I18" s="61">
        <f t="shared" si="4"/>
        <v>17</v>
      </c>
      <c r="J18" s="60">
        <f>VLOOKUP($A18,'Return Data'!$B$7:$R$2292,12,0)</f>
        <v>0.65910000000000002</v>
      </c>
      <c r="K18" s="61">
        <f t="shared" si="5"/>
        <v>11</v>
      </c>
      <c r="L18" s="60">
        <f>VLOOKUP($A18,'Return Data'!$B$7:$R$2292,13,0)</f>
        <v>2.0350000000000001</v>
      </c>
      <c r="M18" s="61">
        <f t="shared" si="6"/>
        <v>12</v>
      </c>
      <c r="N18" s="60">
        <f>VLOOKUP($A18,'Return Data'!$B$7:$R$2292,17,0)</f>
        <v>4.8422000000000001</v>
      </c>
      <c r="O18" s="61">
        <f t="shared" si="7"/>
        <v>7</v>
      </c>
      <c r="P18" s="60">
        <f>VLOOKUP($A18,'Return Data'!$B$7:$R$2292,14,0)</f>
        <v>5.7064000000000004</v>
      </c>
      <c r="Q18" s="61">
        <f t="shared" si="8"/>
        <v>11</v>
      </c>
      <c r="R18" s="60">
        <f>VLOOKUP($A18,'Return Data'!$B$7:$R$2292,16,0)</f>
        <v>6.8551000000000002</v>
      </c>
      <c r="S18" s="62">
        <f t="shared" si="1"/>
        <v>23</v>
      </c>
    </row>
    <row r="19" spans="1:19" x14ac:dyDescent="0.3">
      <c r="A19" s="77" t="s">
        <v>1035</v>
      </c>
      <c r="B19" s="59">
        <f>VLOOKUP($A19,'Return Data'!$B$7:$R$2292,3,0)</f>
        <v>44764</v>
      </c>
      <c r="C19" s="60">
        <f>VLOOKUP($A19,'Return Data'!$B$7:$R$2292,4,0)</f>
        <v>12.4938</v>
      </c>
      <c r="D19" s="60">
        <f>VLOOKUP($A19,'Return Data'!$B$7:$R$2292,9,0)</f>
        <v>4.8395999999999999</v>
      </c>
      <c r="E19" s="61">
        <f t="shared" si="2"/>
        <v>29</v>
      </c>
      <c r="F19" s="60">
        <f>VLOOKUP($A19,'Return Data'!$B$7:$R$2292,10,0)</f>
        <v>-2.0823</v>
      </c>
      <c r="G19" s="61">
        <f t="shared" si="3"/>
        <v>33</v>
      </c>
      <c r="H19" s="60">
        <f>VLOOKUP($A19,'Return Data'!$B$7:$R$2292,11,0)</f>
        <v>-6.5799999999999997E-2</v>
      </c>
      <c r="I19" s="61">
        <f t="shared" si="4"/>
        <v>18</v>
      </c>
      <c r="J19" s="60">
        <f>VLOOKUP($A19,'Return Data'!$B$7:$R$2292,12,0)</f>
        <v>0.42299999999999999</v>
      </c>
      <c r="K19" s="61">
        <f t="shared" si="5"/>
        <v>14</v>
      </c>
      <c r="L19" s="60">
        <f>VLOOKUP($A19,'Return Data'!$B$7:$R$2292,13,0)</f>
        <v>1.3564000000000001</v>
      </c>
      <c r="M19" s="61">
        <f t="shared" si="6"/>
        <v>15</v>
      </c>
      <c r="N19" s="60">
        <f>VLOOKUP($A19,'Return Data'!$B$7:$R$2292,17,0)</f>
        <v>9.2896999999999998</v>
      </c>
      <c r="O19" s="61">
        <f t="shared" si="7"/>
        <v>2</v>
      </c>
      <c r="P19" s="60">
        <f>VLOOKUP($A19,'Return Data'!$B$7:$R$2292,14,0)</f>
        <v>-3.6564999999999999</v>
      </c>
      <c r="Q19" s="61">
        <f t="shared" si="8"/>
        <v>30</v>
      </c>
      <c r="R19" s="60">
        <f>VLOOKUP($A19,'Return Data'!$B$7:$R$2292,16,0)</f>
        <v>2.7949999999999999</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16</v>
      </c>
      <c r="H20" s="60">
        <f>VLOOKUP($A20,'Return Data'!$B$7:$R$2292,11,0)</f>
        <v>0</v>
      </c>
      <c r="I20" s="61">
        <f t="shared" si="4"/>
        <v>12</v>
      </c>
      <c r="J20" s="60">
        <f>VLOOKUP($A20,'Return Data'!$B$7:$R$2292,12,0)</f>
        <v>0</v>
      </c>
      <c r="K20" s="61">
        <f t="shared" si="5"/>
        <v>17</v>
      </c>
      <c r="L20" s="60">
        <f>VLOOKUP($A20,'Return Data'!$B$7:$R$2292,13,0)</f>
        <v>0</v>
      </c>
      <c r="M20" s="61">
        <f t="shared" si="6"/>
        <v>27</v>
      </c>
      <c r="N20" s="60"/>
      <c r="O20" s="61"/>
      <c r="P20" s="60"/>
      <c r="Q20" s="61"/>
      <c r="R20" s="60">
        <f>VLOOKUP($A20,'Return Data'!$B$7:$R$2292,16,0)</f>
        <v>0</v>
      </c>
      <c r="S20" s="62">
        <f t="shared" si="1"/>
        <v>30</v>
      </c>
    </row>
    <row r="21" spans="1:19" x14ac:dyDescent="0.3">
      <c r="A21" s="77" t="s">
        <v>1042</v>
      </c>
      <c r="B21" s="59">
        <f>VLOOKUP($A21,'Return Data'!$B$7:$R$2292,3,0)</f>
        <v>44764</v>
      </c>
      <c r="C21" s="60">
        <f>VLOOKUP($A21,'Return Data'!$B$7:$R$2292,4,0)</f>
        <v>41.069000000000003</v>
      </c>
      <c r="D21" s="60">
        <f>VLOOKUP($A21,'Return Data'!$B$7:$R$2292,9,0)</f>
        <v>7.5206</v>
      </c>
      <c r="E21" s="61">
        <f t="shared" si="2"/>
        <v>23</v>
      </c>
      <c r="F21" s="60">
        <f>VLOOKUP($A21,'Return Data'!$B$7:$R$2292,10,0)</f>
        <v>1.0281</v>
      </c>
      <c r="G21" s="61">
        <f t="shared" si="3"/>
        <v>6</v>
      </c>
      <c r="H21" s="60">
        <f>VLOOKUP($A21,'Return Data'!$B$7:$R$2292,11,0)</f>
        <v>0.91439999999999999</v>
      </c>
      <c r="I21" s="61">
        <f t="shared" si="4"/>
        <v>7</v>
      </c>
      <c r="J21" s="60">
        <f>VLOOKUP($A21,'Return Data'!$B$7:$R$2292,12,0)</f>
        <v>1.4799</v>
      </c>
      <c r="K21" s="61">
        <f t="shared" si="5"/>
        <v>6</v>
      </c>
      <c r="L21" s="60">
        <f>VLOOKUP($A21,'Return Data'!$B$7:$R$2292,13,0)</f>
        <v>2.4108000000000001</v>
      </c>
      <c r="M21" s="61">
        <f t="shared" si="6"/>
        <v>7</v>
      </c>
      <c r="N21" s="60">
        <f>VLOOKUP($A21,'Return Data'!$B$7:$R$2292,17,0)</f>
        <v>4.3033999999999999</v>
      </c>
      <c r="O21" s="61">
        <f t="shared" si="7"/>
        <v>10</v>
      </c>
      <c r="P21" s="60">
        <f>VLOOKUP($A21,'Return Data'!$B$7:$R$2292,14,0)</f>
        <v>6.8845000000000001</v>
      </c>
      <c r="Q21" s="61">
        <f t="shared" si="8"/>
        <v>3</v>
      </c>
      <c r="R21" s="60">
        <f>VLOOKUP($A21,'Return Data'!$B$7:$R$2292,16,0)</f>
        <v>7.8369</v>
      </c>
      <c r="S21" s="62">
        <f t="shared" si="1"/>
        <v>11</v>
      </c>
    </row>
    <row r="22" spans="1:19" x14ac:dyDescent="0.3">
      <c r="A22" s="77" t="s">
        <v>1043</v>
      </c>
      <c r="B22" s="59">
        <f>VLOOKUP($A22,'Return Data'!$B$7:$R$2292,3,0)</f>
        <v>44764</v>
      </c>
      <c r="C22" s="60">
        <f>VLOOKUP($A22,'Return Data'!$B$7:$R$2292,4,0)</f>
        <v>58.3491</v>
      </c>
      <c r="D22" s="60">
        <f>VLOOKUP($A22,'Return Data'!$B$7:$R$2292,9,0)</f>
        <v>8.1466999999999992</v>
      </c>
      <c r="E22" s="61">
        <f t="shared" si="2"/>
        <v>21</v>
      </c>
      <c r="F22" s="60">
        <f>VLOOKUP($A22,'Return Data'!$B$7:$R$2292,10,0)</f>
        <v>-1.2143999999999999</v>
      </c>
      <c r="G22" s="61">
        <f t="shared" si="3"/>
        <v>28</v>
      </c>
      <c r="H22" s="60">
        <f>VLOOKUP($A22,'Return Data'!$B$7:$R$2292,11,0)</f>
        <v>-1.8177000000000001</v>
      </c>
      <c r="I22" s="61">
        <f t="shared" si="4"/>
        <v>30</v>
      </c>
      <c r="J22" s="60">
        <f>VLOOKUP($A22,'Return Data'!$B$7:$R$2292,12,0)</f>
        <v>-1.3091999999999999</v>
      </c>
      <c r="K22" s="61">
        <f t="shared" si="5"/>
        <v>30</v>
      </c>
      <c r="L22" s="60">
        <f>VLOOKUP($A22,'Return Data'!$B$7:$R$2292,13,0)</f>
        <v>-7.7000000000000002E-3</v>
      </c>
      <c r="M22" s="61">
        <f t="shared" si="6"/>
        <v>32</v>
      </c>
      <c r="N22" s="60">
        <f>VLOOKUP($A22,'Return Data'!$B$7:$R$2292,17,0)</f>
        <v>1.0828</v>
      </c>
      <c r="O22" s="61">
        <f t="shared" si="7"/>
        <v>23</v>
      </c>
      <c r="P22" s="60">
        <f>VLOOKUP($A22,'Return Data'!$B$7:$R$2292,14,0)</f>
        <v>3.0577000000000001</v>
      </c>
      <c r="Q22" s="61">
        <f t="shared" si="8"/>
        <v>26</v>
      </c>
      <c r="R22" s="60">
        <f>VLOOKUP($A22,'Return Data'!$B$7:$R$2292,16,0)</f>
        <v>7.4309000000000003</v>
      </c>
      <c r="S22" s="62">
        <f t="shared" si="1"/>
        <v>19</v>
      </c>
    </row>
    <row r="23" spans="1:19" x14ac:dyDescent="0.3">
      <c r="A23" s="77" t="s">
        <v>1047</v>
      </c>
      <c r="B23" s="59">
        <f>VLOOKUP($A23,'Return Data'!$B$7:$R$2292,3,0)</f>
        <v>44764</v>
      </c>
      <c r="C23" s="60">
        <f>VLOOKUP($A23,'Return Data'!$B$7:$R$2292,4,0)</f>
        <v>29.547999999999998</v>
      </c>
      <c r="D23" s="60">
        <f>VLOOKUP($A23,'Return Data'!$B$7:$R$2292,9,0)</f>
        <v>10.5745</v>
      </c>
      <c r="E23" s="61">
        <f t="shared" si="2"/>
        <v>7</v>
      </c>
      <c r="F23" s="60">
        <f>VLOOKUP($A23,'Return Data'!$B$7:$R$2292,10,0)</f>
        <v>0.52869999999999995</v>
      </c>
      <c r="G23" s="61">
        <f t="shared" si="3"/>
        <v>10</v>
      </c>
      <c r="H23" s="60">
        <f>VLOOKUP($A23,'Return Data'!$B$7:$R$2292,11,0)</f>
        <v>0.17249999999999999</v>
      </c>
      <c r="I23" s="61">
        <f t="shared" si="4"/>
        <v>10</v>
      </c>
      <c r="J23" s="60">
        <f>VLOOKUP($A23,'Return Data'!$B$7:$R$2292,12,0)</f>
        <v>1.1155999999999999</v>
      </c>
      <c r="K23" s="61">
        <f t="shared" si="5"/>
        <v>9</v>
      </c>
      <c r="L23" s="60">
        <f>VLOOKUP($A23,'Return Data'!$B$7:$R$2292,13,0)</f>
        <v>2.3999000000000001</v>
      </c>
      <c r="M23" s="61">
        <f t="shared" si="6"/>
        <v>8</v>
      </c>
      <c r="N23" s="60">
        <f>VLOOKUP($A23,'Return Data'!$B$7:$R$2292,17,0)</f>
        <v>4.0298999999999996</v>
      </c>
      <c r="O23" s="61">
        <f t="shared" si="7"/>
        <v>11</v>
      </c>
      <c r="P23" s="60">
        <f>VLOOKUP($A23,'Return Data'!$B$7:$R$2292,14,0)</f>
        <v>6.3956</v>
      </c>
      <c r="Q23" s="61">
        <f t="shared" si="8"/>
        <v>6</v>
      </c>
      <c r="R23" s="60">
        <f>VLOOKUP($A23,'Return Data'!$B$7:$R$2292,16,0)</f>
        <v>5.6638000000000002</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16</v>
      </c>
      <c r="H24" s="60">
        <f>VLOOKUP($A24,'Return Data'!$B$7:$R$2292,11,0)</f>
        <v>0</v>
      </c>
      <c r="I24" s="61">
        <f t="shared" si="4"/>
        <v>12</v>
      </c>
      <c r="J24" s="60">
        <f>VLOOKUP($A24,'Return Data'!$B$7:$R$2292,12,0)</f>
        <v>0</v>
      </c>
      <c r="K24" s="61">
        <f t="shared" si="5"/>
        <v>17</v>
      </c>
      <c r="L24" s="60">
        <f>VLOOKUP($A24,'Return Data'!$B$7:$R$2292,13,0)</f>
        <v>0</v>
      </c>
      <c r="M24" s="61">
        <f t="shared" si="6"/>
        <v>27</v>
      </c>
      <c r="N24" s="60">
        <f>VLOOKUP($A24,'Return Data'!$B$7:$R$2292,17,0)</f>
        <v>0</v>
      </c>
      <c r="O24" s="61">
        <f t="shared" si="7"/>
        <v>29</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16</v>
      </c>
      <c r="H25" s="60">
        <f>VLOOKUP($A25,'Return Data'!$B$7:$R$2292,11,0)</f>
        <v>0</v>
      </c>
      <c r="I25" s="61">
        <f t="shared" si="4"/>
        <v>12</v>
      </c>
      <c r="J25" s="60">
        <f>VLOOKUP($A25,'Return Data'!$B$7:$R$2292,12,0)</f>
        <v>0</v>
      </c>
      <c r="K25" s="61">
        <f t="shared" si="5"/>
        <v>17</v>
      </c>
      <c r="L25" s="60">
        <f>VLOOKUP($A25,'Return Data'!$B$7:$R$2292,13,0)</f>
        <v>0</v>
      </c>
      <c r="M25" s="61">
        <f t="shared" si="6"/>
        <v>27</v>
      </c>
      <c r="N25" s="60"/>
      <c r="O25" s="61"/>
      <c r="P25" s="60"/>
      <c r="Q25" s="61"/>
      <c r="R25" s="60">
        <f>VLOOKUP($A25,'Return Data'!$B$7:$R$2292,16,0)</f>
        <v>0</v>
      </c>
      <c r="S25" s="62">
        <f t="shared" si="1"/>
        <v>30</v>
      </c>
    </row>
    <row r="26" spans="1:19" x14ac:dyDescent="0.3">
      <c r="A26" s="77" t="s">
        <v>1054</v>
      </c>
      <c r="B26" s="59">
        <f>VLOOKUP($A26,'Return Data'!$B$7:$R$2292,3,0)</f>
        <v>44764</v>
      </c>
      <c r="C26" s="60">
        <f>VLOOKUP($A26,'Return Data'!$B$7:$R$2292,4,0)</f>
        <v>14.932600000000001</v>
      </c>
      <c r="D26" s="60">
        <f>VLOOKUP($A26,'Return Data'!$B$7:$R$2292,9,0)</f>
        <v>6.9569999999999999</v>
      </c>
      <c r="E26" s="61">
        <f t="shared" si="2"/>
        <v>24</v>
      </c>
      <c r="F26" s="60">
        <f>VLOOKUP($A26,'Return Data'!$B$7:$R$2292,10,0)</f>
        <v>0.64029999999999998</v>
      </c>
      <c r="G26" s="61">
        <f t="shared" si="3"/>
        <v>9</v>
      </c>
      <c r="H26" s="60">
        <f>VLOOKUP($A26,'Return Data'!$B$7:$R$2292,11,0)</f>
        <v>-0.2495</v>
      </c>
      <c r="I26" s="61">
        <f t="shared" si="4"/>
        <v>21</v>
      </c>
      <c r="J26" s="60">
        <f>VLOOKUP($A26,'Return Data'!$B$7:$R$2292,12,0)</f>
        <v>0.46089999999999998</v>
      </c>
      <c r="K26" s="61">
        <f t="shared" si="5"/>
        <v>12</v>
      </c>
      <c r="L26" s="60">
        <f>VLOOKUP($A26,'Return Data'!$B$7:$R$2292,13,0)</f>
        <v>4.8844000000000003</v>
      </c>
      <c r="M26" s="61">
        <f t="shared" si="6"/>
        <v>3</v>
      </c>
      <c r="N26" s="60">
        <f>VLOOKUP($A26,'Return Data'!$B$7:$R$2292,17,0)</f>
        <v>4.3872</v>
      </c>
      <c r="O26" s="61">
        <f t="shared" si="7"/>
        <v>9</v>
      </c>
      <c r="P26" s="60">
        <f>VLOOKUP($A26,'Return Data'!$B$7:$R$2292,14,0)</f>
        <v>2.9034</v>
      </c>
      <c r="Q26" s="61">
        <f t="shared" si="8"/>
        <v>27</v>
      </c>
      <c r="R26" s="60">
        <f>VLOOKUP($A26,'Return Data'!$B$7:$R$2292,16,0)</f>
        <v>5.6342999999999996</v>
      </c>
      <c r="S26" s="62">
        <f t="shared" si="1"/>
        <v>27</v>
      </c>
    </row>
    <row r="27" spans="1:19" x14ac:dyDescent="0.3">
      <c r="A27" s="77" t="s">
        <v>1057</v>
      </c>
      <c r="B27" s="59">
        <f>VLOOKUP($A27,'Return Data'!$B$7:$R$2292,3,0)</f>
        <v>44764</v>
      </c>
      <c r="C27" s="60">
        <f>VLOOKUP($A27,'Return Data'!$B$7:$R$2292,4,0)</f>
        <v>101.6823</v>
      </c>
      <c r="D27" s="60">
        <f>VLOOKUP($A27,'Return Data'!$B$7:$R$2292,9,0)</f>
        <v>9.8026</v>
      </c>
      <c r="E27" s="61">
        <f t="shared" si="2"/>
        <v>10</v>
      </c>
      <c r="F27" s="60">
        <f>VLOOKUP($A27,'Return Data'!$B$7:$R$2292,10,0)</f>
        <v>-1.2892999999999999</v>
      </c>
      <c r="G27" s="61">
        <f t="shared" si="3"/>
        <v>30</v>
      </c>
      <c r="H27" s="60">
        <f>VLOOKUP($A27,'Return Data'!$B$7:$R$2292,11,0)</f>
        <v>-0.21990000000000001</v>
      </c>
      <c r="I27" s="61">
        <f t="shared" si="4"/>
        <v>20</v>
      </c>
      <c r="J27" s="60">
        <f>VLOOKUP($A27,'Return Data'!$B$7:$R$2292,12,0)</f>
        <v>0.4451</v>
      </c>
      <c r="K27" s="61">
        <f t="shared" si="5"/>
        <v>13</v>
      </c>
      <c r="L27" s="60">
        <f>VLOOKUP($A27,'Return Data'!$B$7:$R$2292,13,0)</f>
        <v>2.1038999999999999</v>
      </c>
      <c r="M27" s="61">
        <f t="shared" si="6"/>
        <v>10</v>
      </c>
      <c r="N27" s="60">
        <f>VLOOKUP($A27,'Return Data'!$B$7:$R$2292,17,0)</f>
        <v>3.1585000000000001</v>
      </c>
      <c r="O27" s="61">
        <f t="shared" si="7"/>
        <v>13</v>
      </c>
      <c r="P27" s="60">
        <f>VLOOKUP($A27,'Return Data'!$B$7:$R$2292,14,0)</f>
        <v>5.7388000000000003</v>
      </c>
      <c r="Q27" s="61">
        <f t="shared" si="8"/>
        <v>10</v>
      </c>
      <c r="R27" s="60">
        <f>VLOOKUP($A27,'Return Data'!$B$7:$R$2292,16,0)</f>
        <v>9.0501000000000005</v>
      </c>
      <c r="S27" s="62">
        <f t="shared" si="1"/>
        <v>1</v>
      </c>
    </row>
    <row r="28" spans="1:19" x14ac:dyDescent="0.3">
      <c r="A28" s="77" t="s">
        <v>1060</v>
      </c>
      <c r="B28" s="59">
        <f>VLOOKUP($A28,'Return Data'!$B$7:$R$2292,3,0)</f>
        <v>44764</v>
      </c>
      <c r="C28" s="60">
        <f>VLOOKUP($A28,'Return Data'!$B$7:$R$2292,4,0)</f>
        <v>46.032299999999999</v>
      </c>
      <c r="D28" s="60">
        <f>VLOOKUP($A28,'Return Data'!$B$7:$R$2292,9,0)</f>
        <v>6.8121</v>
      </c>
      <c r="E28" s="61">
        <f t="shared" si="2"/>
        <v>25</v>
      </c>
      <c r="F28" s="60">
        <f>VLOOKUP($A28,'Return Data'!$B$7:$R$2292,10,0)</f>
        <v>0.25280000000000002</v>
      </c>
      <c r="G28" s="61">
        <f t="shared" si="3"/>
        <v>14</v>
      </c>
      <c r="H28" s="60">
        <f>VLOOKUP($A28,'Return Data'!$B$7:$R$2292,11,0)</f>
        <v>-0.47810000000000002</v>
      </c>
      <c r="I28" s="61">
        <f t="shared" si="4"/>
        <v>22</v>
      </c>
      <c r="J28" s="60">
        <f>VLOOKUP($A28,'Return Data'!$B$7:$R$2292,12,0)</f>
        <v>-0.3034</v>
      </c>
      <c r="K28" s="61">
        <f t="shared" si="5"/>
        <v>24</v>
      </c>
      <c r="L28" s="60">
        <f>VLOOKUP($A28,'Return Data'!$B$7:$R$2292,13,0)</f>
        <v>0.49099999999999999</v>
      </c>
      <c r="M28" s="61">
        <f t="shared" si="6"/>
        <v>22</v>
      </c>
      <c r="N28" s="60">
        <f>VLOOKUP($A28,'Return Data'!$B$7:$R$2292,17,0)</f>
        <v>1.4350000000000001</v>
      </c>
      <c r="O28" s="61">
        <f t="shared" si="7"/>
        <v>20</v>
      </c>
      <c r="P28" s="60">
        <f>VLOOKUP($A28,'Return Data'!$B$7:$R$2292,14,0)</f>
        <v>4.3083</v>
      </c>
      <c r="Q28" s="61">
        <f t="shared" si="8"/>
        <v>19</v>
      </c>
      <c r="R28" s="60">
        <f>VLOOKUP($A28,'Return Data'!$B$7:$R$2292,16,0)</f>
        <v>7.9941000000000004</v>
      </c>
      <c r="S28" s="62">
        <f t="shared" si="1"/>
        <v>9</v>
      </c>
    </row>
    <row r="29" spans="1:19" x14ac:dyDescent="0.3">
      <c r="A29" s="77" t="s">
        <v>1061</v>
      </c>
      <c r="B29" s="59">
        <f>VLOOKUP($A29,'Return Data'!$B$7:$R$2292,3,0)</f>
        <v>44764</v>
      </c>
      <c r="C29" s="60">
        <f>VLOOKUP($A29,'Return Data'!$B$7:$R$2292,4,0)</f>
        <v>46.9557</v>
      </c>
      <c r="D29" s="60">
        <f>VLOOKUP($A29,'Return Data'!$B$7:$R$2292,9,0)</f>
        <v>8.4535</v>
      </c>
      <c r="E29" s="61">
        <f t="shared" si="2"/>
        <v>20</v>
      </c>
      <c r="F29" s="60">
        <f>VLOOKUP($A29,'Return Data'!$B$7:$R$2292,10,0)</f>
        <v>-1.6004</v>
      </c>
      <c r="G29" s="61">
        <f t="shared" si="3"/>
        <v>32</v>
      </c>
      <c r="H29" s="60">
        <f>VLOOKUP($A29,'Return Data'!$B$7:$R$2292,11,0)</f>
        <v>-2.7204000000000002</v>
      </c>
      <c r="I29" s="61">
        <f t="shared" si="4"/>
        <v>33</v>
      </c>
      <c r="J29" s="60">
        <f>VLOOKUP($A29,'Return Data'!$B$7:$R$2292,12,0)</f>
        <v>-1.8332999999999999</v>
      </c>
      <c r="K29" s="61">
        <f t="shared" si="5"/>
        <v>32</v>
      </c>
      <c r="L29" s="60">
        <f>VLOOKUP($A29,'Return Data'!$B$7:$R$2292,13,0)</f>
        <v>-0.42520000000000002</v>
      </c>
      <c r="M29" s="61">
        <f t="shared" si="6"/>
        <v>33</v>
      </c>
      <c r="N29" s="60">
        <f>VLOOKUP($A29,'Return Data'!$B$7:$R$2292,17,0)</f>
        <v>1.3043</v>
      </c>
      <c r="O29" s="61">
        <f t="shared" si="7"/>
        <v>21</v>
      </c>
      <c r="P29" s="60">
        <f>VLOOKUP($A29,'Return Data'!$B$7:$R$2292,14,0)</f>
        <v>3.8774000000000002</v>
      </c>
      <c r="Q29" s="61">
        <f t="shared" si="8"/>
        <v>21</v>
      </c>
      <c r="R29" s="60">
        <f>VLOOKUP($A29,'Return Data'!$B$7:$R$2292,16,0)</f>
        <v>7.3266</v>
      </c>
      <c r="S29" s="62">
        <f t="shared" si="1"/>
        <v>21</v>
      </c>
    </row>
    <row r="30" spans="1:19" x14ac:dyDescent="0.3">
      <c r="A30" s="77" t="s">
        <v>1063</v>
      </c>
      <c r="B30" s="59">
        <f>VLOOKUP($A30,'Return Data'!$B$7:$R$2292,3,0)</f>
        <v>44764</v>
      </c>
      <c r="C30" s="60">
        <f>VLOOKUP($A30,'Return Data'!$B$7:$R$2292,4,0)</f>
        <v>34.853499999999997</v>
      </c>
      <c r="D30" s="60">
        <f>VLOOKUP($A30,'Return Data'!$B$7:$R$2292,9,0)</f>
        <v>8.5103000000000009</v>
      </c>
      <c r="E30" s="61">
        <f t="shared" si="2"/>
        <v>19</v>
      </c>
      <c r="F30" s="60">
        <f>VLOOKUP($A30,'Return Data'!$B$7:$R$2292,10,0)</f>
        <v>-0.24959999999999999</v>
      </c>
      <c r="G30" s="61">
        <f t="shared" si="3"/>
        <v>24</v>
      </c>
      <c r="H30" s="60">
        <f>VLOOKUP($A30,'Return Data'!$B$7:$R$2292,11,0)</f>
        <v>-2.226</v>
      </c>
      <c r="I30" s="61">
        <f t="shared" si="4"/>
        <v>32</v>
      </c>
      <c r="J30" s="60">
        <f>VLOOKUP($A30,'Return Data'!$B$7:$R$2292,12,0)</f>
        <v>-1.4769000000000001</v>
      </c>
      <c r="K30" s="61">
        <f t="shared" si="5"/>
        <v>31</v>
      </c>
      <c r="L30" s="60">
        <f>VLOOKUP($A30,'Return Data'!$B$7:$R$2292,13,0)</f>
        <v>0.23350000000000001</v>
      </c>
      <c r="M30" s="61">
        <f t="shared" si="6"/>
        <v>24</v>
      </c>
      <c r="N30" s="60">
        <f>VLOOKUP($A30,'Return Data'!$B$7:$R$2292,17,0)</f>
        <v>1.0052000000000001</v>
      </c>
      <c r="O30" s="61">
        <f t="shared" si="7"/>
        <v>25</v>
      </c>
      <c r="P30" s="60">
        <f>VLOOKUP($A30,'Return Data'!$B$7:$R$2292,14,0)</f>
        <v>3.4394</v>
      </c>
      <c r="Q30" s="61">
        <f t="shared" si="8"/>
        <v>23</v>
      </c>
      <c r="R30" s="60">
        <f>VLOOKUP($A30,'Return Data'!$B$7:$R$2292,16,0)</f>
        <v>6.5679999999999996</v>
      </c>
      <c r="S30" s="62">
        <f t="shared" si="1"/>
        <v>24</v>
      </c>
    </row>
    <row r="31" spans="1:19" x14ac:dyDescent="0.3">
      <c r="A31" s="77" t="s">
        <v>1065</v>
      </c>
      <c r="B31" s="59">
        <f>VLOOKUP($A31,'Return Data'!$B$7:$R$2292,3,0)</f>
        <v>44764</v>
      </c>
      <c r="C31" s="60">
        <f>VLOOKUP($A31,'Return Data'!$B$7:$R$2292,4,0)</f>
        <v>31.871500000000001</v>
      </c>
      <c r="D31" s="60">
        <f>VLOOKUP($A31,'Return Data'!$B$7:$R$2292,9,0)</f>
        <v>12.0436</v>
      </c>
      <c r="E31" s="61">
        <f t="shared" si="2"/>
        <v>2</v>
      </c>
      <c r="F31" s="60">
        <f>VLOOKUP($A31,'Return Data'!$B$7:$R$2292,10,0)</f>
        <v>2.0402999999999998</v>
      </c>
      <c r="G31" s="61">
        <f t="shared" si="3"/>
        <v>5</v>
      </c>
      <c r="H31" s="60">
        <f>VLOOKUP($A31,'Return Data'!$B$7:$R$2292,11,0)</f>
        <v>1.0723</v>
      </c>
      <c r="I31" s="61">
        <f t="shared" si="4"/>
        <v>6</v>
      </c>
      <c r="J31" s="60">
        <f>VLOOKUP($A31,'Return Data'!$B$7:$R$2292,12,0)</f>
        <v>0.69320000000000004</v>
      </c>
      <c r="K31" s="61">
        <f t="shared" si="5"/>
        <v>10</v>
      </c>
      <c r="L31" s="60">
        <f>VLOOKUP($A31,'Return Data'!$B$7:$R$2292,13,0)</f>
        <v>1.7627999999999999</v>
      </c>
      <c r="M31" s="61">
        <f t="shared" si="6"/>
        <v>13</v>
      </c>
      <c r="N31" s="60">
        <f>VLOOKUP($A31,'Return Data'!$B$7:$R$2292,17,0)</f>
        <v>2.7917000000000001</v>
      </c>
      <c r="O31" s="61">
        <f t="shared" si="7"/>
        <v>15</v>
      </c>
      <c r="P31" s="60">
        <f>VLOOKUP($A31,'Return Data'!$B$7:$R$2292,14,0)</f>
        <v>6.0147000000000004</v>
      </c>
      <c r="Q31" s="61">
        <f t="shared" si="8"/>
        <v>8</v>
      </c>
      <c r="R31" s="60">
        <f>VLOOKUP($A31,'Return Data'!$B$7:$R$2292,16,0)</f>
        <v>8.6743000000000006</v>
      </c>
      <c r="S31" s="62">
        <f t="shared" si="1"/>
        <v>3</v>
      </c>
    </row>
    <row r="32" spans="1:19" x14ac:dyDescent="0.3">
      <c r="A32" s="77" t="s">
        <v>1068</v>
      </c>
      <c r="B32" s="59">
        <f>VLOOKUP($A32,'Return Data'!$B$7:$R$2292,3,0)</f>
        <v>44764</v>
      </c>
      <c r="C32" s="60">
        <f>VLOOKUP($A32,'Return Data'!$B$7:$R$2292,4,0)</f>
        <v>53.844700000000003</v>
      </c>
      <c r="D32" s="60">
        <f>VLOOKUP($A32,'Return Data'!$B$7:$R$2292,9,0)</f>
        <v>9.0876000000000001</v>
      </c>
      <c r="E32" s="61">
        <f t="shared" si="2"/>
        <v>15</v>
      </c>
      <c r="F32" s="60">
        <f>VLOOKUP($A32,'Return Data'!$B$7:$R$2292,10,0)</f>
        <v>-1.2883</v>
      </c>
      <c r="G32" s="61">
        <f t="shared" si="3"/>
        <v>29</v>
      </c>
      <c r="H32" s="60">
        <f>VLOOKUP($A32,'Return Data'!$B$7:$R$2292,11,0)</f>
        <v>-1.7408999999999999</v>
      </c>
      <c r="I32" s="61">
        <f t="shared" si="4"/>
        <v>28</v>
      </c>
      <c r="J32" s="60">
        <f>VLOOKUP($A32,'Return Data'!$B$7:$R$2292,12,0)</f>
        <v>-1.111</v>
      </c>
      <c r="K32" s="61">
        <f t="shared" si="5"/>
        <v>28</v>
      </c>
      <c r="L32" s="60">
        <f>VLOOKUP($A32,'Return Data'!$B$7:$R$2292,13,0)</f>
        <v>2.92E-2</v>
      </c>
      <c r="M32" s="61">
        <f t="shared" si="6"/>
        <v>26</v>
      </c>
      <c r="N32" s="60">
        <f>VLOOKUP($A32,'Return Data'!$B$7:$R$2292,17,0)</f>
        <v>1.028</v>
      </c>
      <c r="O32" s="61">
        <f t="shared" si="7"/>
        <v>24</v>
      </c>
      <c r="P32" s="60">
        <f>VLOOKUP($A32,'Return Data'!$B$7:$R$2292,14,0)</f>
        <v>4.3727</v>
      </c>
      <c r="Q32" s="61">
        <f t="shared" si="8"/>
        <v>17</v>
      </c>
      <c r="R32" s="60">
        <f>VLOOKUP($A32,'Return Data'!$B$7:$R$2292,16,0)</f>
        <v>7.9394</v>
      </c>
      <c r="S32" s="62">
        <f t="shared" si="1"/>
        <v>10</v>
      </c>
    </row>
    <row r="33" spans="1:19" x14ac:dyDescent="0.3">
      <c r="A33" s="77" t="s">
        <v>2005</v>
      </c>
      <c r="B33" s="59">
        <f>VLOOKUP($A33,'Return Data'!$B$7:$R$2292,3,0)</f>
        <v>44764</v>
      </c>
      <c r="C33" s="60">
        <f>VLOOKUP($A33,'Return Data'!$B$7:$R$2292,4,0)</f>
        <v>50.399500000000003</v>
      </c>
      <c r="D33" s="60">
        <f>VLOOKUP($A33,'Return Data'!$B$7:$R$2292,9,0)</f>
        <v>8.7727000000000004</v>
      </c>
      <c r="E33" s="61">
        <f t="shared" si="2"/>
        <v>17</v>
      </c>
      <c r="F33" s="60">
        <f>VLOOKUP($A33,'Return Data'!$B$7:$R$2292,10,0)</f>
        <v>0.1003</v>
      </c>
      <c r="G33" s="61">
        <f t="shared" si="3"/>
        <v>15</v>
      </c>
      <c r="H33" s="60">
        <f>VLOOKUP($A33,'Return Data'!$B$7:$R$2292,11,0)</f>
        <v>-2.0499999999999998</v>
      </c>
      <c r="I33" s="61">
        <f t="shared" si="4"/>
        <v>31</v>
      </c>
      <c r="J33" s="60">
        <f>VLOOKUP($A33,'Return Data'!$B$7:$R$2292,12,0)</f>
        <v>-1.2388999999999999</v>
      </c>
      <c r="K33" s="61">
        <f t="shared" si="5"/>
        <v>29</v>
      </c>
      <c r="L33" s="60">
        <f>VLOOKUP($A33,'Return Data'!$B$7:$R$2292,13,0)</f>
        <v>0.14940000000000001</v>
      </c>
      <c r="M33" s="61">
        <f t="shared" si="6"/>
        <v>25</v>
      </c>
      <c r="N33" s="60">
        <f>VLOOKUP($A33,'Return Data'!$B$7:$R$2292,17,0)</f>
        <v>0.74509999999999998</v>
      </c>
      <c r="O33" s="61">
        <f t="shared" si="7"/>
        <v>27</v>
      </c>
      <c r="P33" s="60">
        <f>VLOOKUP($A33,'Return Data'!$B$7:$R$2292,14,0)</f>
        <v>2.3412000000000002</v>
      </c>
      <c r="Q33" s="61">
        <f t="shared" si="8"/>
        <v>28</v>
      </c>
      <c r="R33" s="60">
        <f>VLOOKUP($A33,'Return Data'!$B$7:$R$2292,16,0)</f>
        <v>6.0606</v>
      </c>
      <c r="S33" s="62">
        <f t="shared" si="1"/>
        <v>25</v>
      </c>
    </row>
    <row r="34" spans="1:19" x14ac:dyDescent="0.3">
      <c r="A34" s="77" t="s">
        <v>1070</v>
      </c>
      <c r="B34" s="59">
        <f>VLOOKUP($A34,'Return Data'!$B$7:$R$2292,3,0)</f>
        <v>44764</v>
      </c>
      <c r="C34" s="60">
        <f>VLOOKUP($A34,'Return Data'!$B$7:$R$2292,4,0)</f>
        <v>62.0379</v>
      </c>
      <c r="D34" s="60">
        <f>VLOOKUP($A34,'Return Data'!$B$7:$R$2292,9,0)</f>
        <v>8.7225999999999999</v>
      </c>
      <c r="E34" s="61">
        <f t="shared" si="2"/>
        <v>18</v>
      </c>
      <c r="F34" s="60">
        <f>VLOOKUP($A34,'Return Data'!$B$7:$R$2292,10,0)</f>
        <v>-0.1958</v>
      </c>
      <c r="G34" s="61">
        <f t="shared" si="3"/>
        <v>21</v>
      </c>
      <c r="H34" s="60">
        <f>VLOOKUP($A34,'Return Data'!$B$7:$R$2292,11,0)</f>
        <v>-1.7346999999999999</v>
      </c>
      <c r="I34" s="61">
        <f t="shared" si="4"/>
        <v>27</v>
      </c>
      <c r="J34" s="60">
        <f>VLOOKUP($A34,'Return Data'!$B$7:$R$2292,12,0)</f>
        <v>-1.0354000000000001</v>
      </c>
      <c r="K34" s="61">
        <f t="shared" si="5"/>
        <v>27</v>
      </c>
      <c r="L34" s="60">
        <f>VLOOKUP($A34,'Return Data'!$B$7:$R$2292,13,0)</f>
        <v>1.3262</v>
      </c>
      <c r="M34" s="61">
        <f t="shared" si="6"/>
        <v>16</v>
      </c>
      <c r="N34" s="60">
        <f>VLOOKUP($A34,'Return Data'!$B$7:$R$2292,17,0)</f>
        <v>2.1888999999999998</v>
      </c>
      <c r="O34" s="61">
        <f t="shared" si="7"/>
        <v>16</v>
      </c>
      <c r="P34" s="60">
        <f>VLOOKUP($A34,'Return Data'!$B$7:$R$2292,14,0)</f>
        <v>5.0091000000000001</v>
      </c>
      <c r="Q34" s="61">
        <f t="shared" si="8"/>
        <v>14</v>
      </c>
      <c r="R34" s="60">
        <f>VLOOKUP($A34,'Return Data'!$B$7:$R$2292,16,0)</f>
        <v>8.3834999999999997</v>
      </c>
      <c r="S34" s="62">
        <f t="shared" si="1"/>
        <v>5</v>
      </c>
    </row>
    <row r="35" spans="1:19" x14ac:dyDescent="0.3">
      <c r="A35" s="77" t="s">
        <v>1889</v>
      </c>
      <c r="B35" s="59">
        <f>VLOOKUP($A35,'Return Data'!$B$7:$R$2292,3,0)</f>
        <v>44764</v>
      </c>
      <c r="C35" s="60">
        <f>VLOOKUP($A35,'Return Data'!$B$7:$R$2292,4,0)</f>
        <v>57.648499999999999</v>
      </c>
      <c r="D35" s="60">
        <f>VLOOKUP($A35,'Return Data'!$B$7:$R$2292,9,0)</f>
        <v>5.7678000000000003</v>
      </c>
      <c r="E35" s="61">
        <f t="shared" si="2"/>
        <v>27</v>
      </c>
      <c r="F35" s="60">
        <f>VLOOKUP($A35,'Return Data'!$B$7:$R$2292,10,0)</f>
        <v>0.39489999999999997</v>
      </c>
      <c r="G35" s="61">
        <f t="shared" si="3"/>
        <v>12</v>
      </c>
      <c r="H35" s="60">
        <f>VLOOKUP($A35,'Return Data'!$B$7:$R$2292,11,0)</f>
        <v>-0.69410000000000005</v>
      </c>
      <c r="I35" s="61">
        <f t="shared" si="4"/>
        <v>23</v>
      </c>
      <c r="J35" s="60">
        <f>VLOOKUP($A35,'Return Data'!$B$7:$R$2292,12,0)</f>
        <v>-0.25580000000000003</v>
      </c>
      <c r="K35" s="61">
        <f t="shared" si="5"/>
        <v>23</v>
      </c>
      <c r="L35" s="60">
        <f>VLOOKUP($A35,'Return Data'!$B$7:$R$2292,13,0)</f>
        <v>0.32629999999999998</v>
      </c>
      <c r="M35" s="61">
        <f t="shared" si="6"/>
        <v>23</v>
      </c>
      <c r="N35" s="60">
        <f>VLOOKUP($A35,'Return Data'!$B$7:$R$2292,17,0)</f>
        <v>0.87790000000000001</v>
      </c>
      <c r="O35" s="61">
        <f t="shared" si="7"/>
        <v>26</v>
      </c>
      <c r="P35" s="60">
        <f>VLOOKUP($A35,'Return Data'!$B$7:$R$2292,14,0)</f>
        <v>3.8818999999999999</v>
      </c>
      <c r="Q35" s="61">
        <f t="shared" si="8"/>
        <v>20</v>
      </c>
      <c r="R35" s="60">
        <f>VLOOKUP($A35,'Return Data'!$B$7:$R$2292,16,0)</f>
        <v>7.7500999999999998</v>
      </c>
      <c r="S35" s="62">
        <f t="shared" si="1"/>
        <v>14</v>
      </c>
    </row>
    <row r="36" spans="1:19" x14ac:dyDescent="0.3">
      <c r="A36" s="77" t="s">
        <v>1072</v>
      </c>
      <c r="B36" s="59">
        <f>VLOOKUP($A36,'Return Data'!$B$7:$R$2292,3,0)</f>
        <v>44764</v>
      </c>
      <c r="C36" s="60">
        <f>VLOOKUP($A36,'Return Data'!$B$7:$R$2292,4,0)</f>
        <v>71.8733</v>
      </c>
      <c r="D36" s="60">
        <f>VLOOKUP($A36,'Return Data'!$B$7:$R$2292,9,0)</f>
        <v>9.0144000000000002</v>
      </c>
      <c r="E36" s="61">
        <f t="shared" si="2"/>
        <v>16</v>
      </c>
      <c r="F36" s="60">
        <f>VLOOKUP($A36,'Return Data'!$B$7:$R$2292,10,0)</f>
        <v>-1.3331999999999999</v>
      </c>
      <c r="G36" s="61">
        <f t="shared" si="3"/>
        <v>31</v>
      </c>
      <c r="H36" s="60">
        <f>VLOOKUP($A36,'Return Data'!$B$7:$R$2292,11,0)</f>
        <v>-0.99429999999999996</v>
      </c>
      <c r="I36" s="61">
        <f t="shared" si="4"/>
        <v>25</v>
      </c>
      <c r="J36" s="60">
        <f>VLOOKUP($A36,'Return Data'!$B$7:$R$2292,12,0)</f>
        <v>-0.73219999999999996</v>
      </c>
      <c r="K36" s="61">
        <f t="shared" si="5"/>
        <v>26</v>
      </c>
      <c r="L36" s="60">
        <f>VLOOKUP($A36,'Return Data'!$B$7:$R$2292,13,0)</f>
        <v>0.86399999999999999</v>
      </c>
      <c r="M36" s="61">
        <f t="shared" si="6"/>
        <v>19</v>
      </c>
      <c r="N36" s="60">
        <f>VLOOKUP($A36,'Return Data'!$B$7:$R$2292,17,0)</f>
        <v>1.2728999999999999</v>
      </c>
      <c r="O36" s="61">
        <f t="shared" si="7"/>
        <v>22</v>
      </c>
      <c r="P36" s="60">
        <f>VLOOKUP($A36,'Return Data'!$B$7:$R$2292,14,0)</f>
        <v>4.3655999999999997</v>
      </c>
      <c r="Q36" s="61">
        <f t="shared" si="8"/>
        <v>18</v>
      </c>
      <c r="R36" s="60">
        <f>VLOOKUP($A36,'Return Data'!$B$7:$R$2292,16,0)</f>
        <v>8.3716000000000008</v>
      </c>
      <c r="S36" s="62">
        <f t="shared" si="1"/>
        <v>6</v>
      </c>
    </row>
    <row r="37" spans="1:19" x14ac:dyDescent="0.3">
      <c r="A37" s="77" t="s">
        <v>1075</v>
      </c>
      <c r="B37" s="59">
        <f>VLOOKUP($A37,'Return Data'!$B$7:$R$2292,3,0)</f>
        <v>44764</v>
      </c>
      <c r="C37" s="60">
        <f>VLOOKUP($A37,'Return Data'!$B$7:$R$2292,4,0)</f>
        <v>56.6599</v>
      </c>
      <c r="D37" s="60">
        <f>VLOOKUP($A37,'Return Data'!$B$7:$R$2292,9,0)</f>
        <v>7.5536000000000003</v>
      </c>
      <c r="E37" s="61">
        <f t="shared" si="2"/>
        <v>22</v>
      </c>
      <c r="F37" s="60">
        <f>VLOOKUP($A37,'Return Data'!$B$7:$R$2292,10,0)</f>
        <v>0.76600000000000001</v>
      </c>
      <c r="G37" s="61">
        <f t="shared" si="3"/>
        <v>8</v>
      </c>
      <c r="H37" s="60">
        <f>VLOOKUP($A37,'Return Data'!$B$7:$R$2292,11,0)</f>
        <v>6.4799999999999996E-2</v>
      </c>
      <c r="I37" s="61">
        <f t="shared" si="4"/>
        <v>11</v>
      </c>
      <c r="J37" s="60">
        <f>VLOOKUP($A37,'Return Data'!$B$7:$R$2292,12,0)</f>
        <v>0.31390000000000001</v>
      </c>
      <c r="K37" s="61">
        <f t="shared" si="5"/>
        <v>16</v>
      </c>
      <c r="L37" s="60">
        <f>VLOOKUP($A37,'Return Data'!$B$7:$R$2292,13,0)</f>
        <v>1.5551999999999999</v>
      </c>
      <c r="M37" s="61">
        <f t="shared" si="6"/>
        <v>14</v>
      </c>
      <c r="N37" s="60">
        <f>VLOOKUP($A37,'Return Data'!$B$7:$R$2292,17,0)</f>
        <v>3.3595000000000002</v>
      </c>
      <c r="O37" s="61">
        <f t="shared" si="7"/>
        <v>12</v>
      </c>
      <c r="P37" s="60">
        <f>VLOOKUP($A37,'Return Data'!$B$7:$R$2292,14,0)</f>
        <v>6.4409000000000001</v>
      </c>
      <c r="Q37" s="61">
        <f t="shared" si="8"/>
        <v>5</v>
      </c>
      <c r="R37" s="60">
        <f>VLOOKUP($A37,'Return Data'!$B$7:$R$2292,16,0)</f>
        <v>7.5758000000000001</v>
      </c>
      <c r="S37" s="62">
        <f t="shared" si="1"/>
        <v>17</v>
      </c>
    </row>
    <row r="38" spans="1:19" x14ac:dyDescent="0.3">
      <c r="A38" s="77" t="s">
        <v>1077</v>
      </c>
      <c r="B38" s="59">
        <f>VLOOKUP($A38,'Return Data'!$B$7:$R$2292,3,0)</f>
        <v>44764</v>
      </c>
      <c r="C38" s="60">
        <f>VLOOKUP($A38,'Return Data'!$B$7:$R$2292,4,0)</f>
        <v>66.163700000000006</v>
      </c>
      <c r="D38" s="60">
        <f>VLOOKUP($A38,'Return Data'!$B$7:$R$2292,9,0)</f>
        <v>11.409599999999999</v>
      </c>
      <c r="E38" s="61">
        <f t="shared" si="2"/>
        <v>5</v>
      </c>
      <c r="F38" s="60">
        <f>VLOOKUP($A38,'Return Data'!$B$7:$R$2292,10,0)</f>
        <v>-0.2248</v>
      </c>
      <c r="G38" s="61">
        <f t="shared" si="3"/>
        <v>23</v>
      </c>
      <c r="H38" s="60">
        <f>VLOOKUP($A38,'Return Data'!$B$7:$R$2292,11,0)</f>
        <v>-1.0685</v>
      </c>
      <c r="I38" s="61">
        <f t="shared" si="4"/>
        <v>26</v>
      </c>
      <c r="J38" s="60">
        <f>VLOOKUP($A38,'Return Data'!$B$7:$R$2292,12,0)</f>
        <v>-0.43530000000000002</v>
      </c>
      <c r="K38" s="61">
        <f t="shared" si="5"/>
        <v>25</v>
      </c>
      <c r="L38" s="60">
        <f>VLOOKUP($A38,'Return Data'!$B$7:$R$2292,13,0)</f>
        <v>0.58840000000000003</v>
      </c>
      <c r="M38" s="61">
        <f t="shared" si="6"/>
        <v>21</v>
      </c>
      <c r="N38" s="60">
        <f>VLOOKUP($A38,'Return Data'!$B$7:$R$2292,17,0)</f>
        <v>1.8467</v>
      </c>
      <c r="O38" s="61">
        <f t="shared" si="7"/>
        <v>19</v>
      </c>
      <c r="P38" s="60">
        <f>VLOOKUP($A38,'Return Data'!$B$7:$R$2292,14,0)</f>
        <v>4.9596999999999998</v>
      </c>
      <c r="Q38" s="61">
        <f t="shared" si="8"/>
        <v>16</v>
      </c>
      <c r="R38" s="60">
        <f>VLOOKUP($A38,'Return Data'!$B$7:$R$2292,16,0)</f>
        <v>7.7706999999999997</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16</v>
      </c>
      <c r="H39" s="60">
        <f>VLOOKUP($A39,'Return Data'!$B$7:$R$2292,11,0)</f>
        <v>0</v>
      </c>
      <c r="I39" s="61">
        <f t="shared" si="4"/>
        <v>12</v>
      </c>
      <c r="J39" s="60">
        <f>VLOOKUP($A39,'Return Data'!$B$7:$R$2292,12,0)</f>
        <v>0</v>
      </c>
      <c r="K39" s="61">
        <f t="shared" si="5"/>
        <v>17</v>
      </c>
      <c r="L39" s="60">
        <f>VLOOKUP($A39,'Return Data'!$B$7:$R$2292,13,0)</f>
        <v>0</v>
      </c>
      <c r="M39" s="61">
        <f t="shared" si="6"/>
        <v>27</v>
      </c>
      <c r="N39" s="60"/>
      <c r="O39" s="61"/>
      <c r="P39" s="60"/>
      <c r="Q39" s="61"/>
      <c r="R39" s="60">
        <f>VLOOKUP($A39,'Return Data'!$B$7:$R$2292,16,0)</f>
        <v>0</v>
      </c>
      <c r="S39" s="62">
        <f t="shared" si="1"/>
        <v>30</v>
      </c>
    </row>
    <row r="40" spans="1:19" x14ac:dyDescent="0.3">
      <c r="A40" s="77" t="s">
        <v>1081</v>
      </c>
      <c r="B40" s="59">
        <f>VLOOKUP($A40,'Return Data'!$B$7:$R$2292,3,0)</f>
        <v>44764</v>
      </c>
      <c r="C40" s="60">
        <f>VLOOKUP($A40,'Return Data'!$B$7:$R$2292,4,0)</f>
        <v>59.214399999999998</v>
      </c>
      <c r="D40" s="60">
        <f>VLOOKUP($A40,'Return Data'!$B$7:$R$2292,9,0)</f>
        <v>6.5068999999999999</v>
      </c>
      <c r="E40" s="61">
        <f t="shared" si="2"/>
        <v>26</v>
      </c>
      <c r="F40" s="60">
        <f>VLOOKUP($A40,'Return Data'!$B$7:$R$2292,10,0)</f>
        <v>31.791399999999999</v>
      </c>
      <c r="G40" s="61">
        <f t="shared" si="3"/>
        <v>2</v>
      </c>
      <c r="H40" s="60">
        <f>VLOOKUP($A40,'Return Data'!$B$7:$R$2292,11,0)</f>
        <v>13.8446</v>
      </c>
      <c r="I40" s="61">
        <f t="shared" si="4"/>
        <v>2</v>
      </c>
      <c r="J40" s="60">
        <f>VLOOKUP($A40,'Return Data'!$B$7:$R$2292,12,0)</f>
        <v>9.0688999999999993</v>
      </c>
      <c r="K40" s="61">
        <f t="shared" si="5"/>
        <v>2</v>
      </c>
      <c r="L40" s="60">
        <f>VLOOKUP($A40,'Return Data'!$B$7:$R$2292,13,0)</f>
        <v>16.104600000000001</v>
      </c>
      <c r="M40" s="61">
        <f t="shared" si="6"/>
        <v>2</v>
      </c>
      <c r="N40" s="60">
        <f>VLOOKUP($A40,'Return Data'!$B$7:$R$2292,17,0)</f>
        <v>8.8248999999999995</v>
      </c>
      <c r="O40" s="61">
        <f t="shared" si="7"/>
        <v>3</v>
      </c>
      <c r="P40" s="60">
        <f>VLOOKUP($A40,'Return Data'!$B$7:$R$2292,14,0)</f>
        <v>5.3234000000000004</v>
      </c>
      <c r="Q40" s="61">
        <f t="shared" si="8"/>
        <v>12</v>
      </c>
      <c r="R40" s="60">
        <f>VLOOKUP($A40,'Return Data'!$B$7:$R$2292,16,0)</f>
        <v>7.6551</v>
      </c>
      <c r="S40" s="62">
        <f t="shared" si="1"/>
        <v>16</v>
      </c>
    </row>
    <row r="41" spans="1:19" x14ac:dyDescent="0.3">
      <c r="A41" s="77" t="s">
        <v>955</v>
      </c>
      <c r="B41" s="59">
        <f>VLOOKUP($A41,'Return Data'!$B$7:$R$2292,3,0)</f>
        <v>44764</v>
      </c>
      <c r="C41" s="60">
        <f>VLOOKUP($A41,'Return Data'!$B$7:$R$2292,4,0)</f>
        <v>70.720799999999997</v>
      </c>
      <c r="D41" s="60">
        <f>VLOOKUP($A41,'Return Data'!$B$7:$R$2292,9,0)</f>
        <v>5.2195999999999998</v>
      </c>
      <c r="E41" s="61">
        <f t="shared" si="2"/>
        <v>28</v>
      </c>
      <c r="F41" s="60">
        <f>VLOOKUP($A41,'Return Data'!$B$7:$R$2292,10,0)</f>
        <v>-0.80259999999999998</v>
      </c>
      <c r="G41" s="61">
        <f t="shared" si="3"/>
        <v>26</v>
      </c>
      <c r="H41" s="60">
        <f>VLOOKUP($A41,'Return Data'!$B$7:$R$2292,11,0)</f>
        <v>-1.8067</v>
      </c>
      <c r="I41" s="61">
        <f t="shared" si="4"/>
        <v>29</v>
      </c>
      <c r="J41" s="60">
        <f>VLOOKUP($A41,'Return Data'!$B$7:$R$2292,12,0)</f>
        <v>-2.0337999999999998</v>
      </c>
      <c r="K41" s="61">
        <f>RANK(J41,J$8:J$42,0)</f>
        <v>34</v>
      </c>
      <c r="L41" s="60">
        <f>VLOOKUP($A41,'Return Data'!$B$7:$R$2292,13,0)</f>
        <v>-0.65990000000000004</v>
      </c>
      <c r="M41" s="61">
        <f>RANK(L41,L$8:L$42,0)</f>
        <v>34</v>
      </c>
      <c r="N41" s="60">
        <f>VLOOKUP($A41,'Return Data'!$B$7:$R$2292,17,0)</f>
        <v>0.1007</v>
      </c>
      <c r="O41" s="61">
        <f>RANK(N41,N$8:N$42,0)</f>
        <v>28</v>
      </c>
      <c r="P41" s="60">
        <f>VLOOKUP($A41,'Return Data'!$B$7:$R$2292,14,0)</f>
        <v>3.4007000000000001</v>
      </c>
      <c r="Q41" s="61">
        <f>RANK(P41,P$8:P$42,0)</f>
        <v>24</v>
      </c>
      <c r="R41" s="60">
        <f>VLOOKUP($A41,'Return Data'!$B$7:$R$2292,16,0)</f>
        <v>8.4728999999999992</v>
      </c>
      <c r="S41" s="62">
        <f t="shared" si="0"/>
        <v>4</v>
      </c>
    </row>
    <row r="42" spans="1:19" x14ac:dyDescent="0.3">
      <c r="A42" s="77" t="s">
        <v>957</v>
      </c>
      <c r="B42" s="59">
        <f>VLOOKUP($A42,'Return Data'!$B$7:$R$2292,3,0)</f>
        <v>44764</v>
      </c>
      <c r="C42" s="60">
        <f>VLOOKUP($A42,'Return Data'!$B$7:$R$2292,4,0)</f>
        <v>13.698600000000001</v>
      </c>
      <c r="D42" s="60">
        <f>VLOOKUP($A42,'Return Data'!$B$7:$R$2292,9,0)</f>
        <v>9.2173999999999996</v>
      </c>
      <c r="E42" s="61">
        <f t="shared" si="2"/>
        <v>14</v>
      </c>
      <c r="F42" s="60">
        <f>VLOOKUP($A42,'Return Data'!$B$7:$R$2292,10,0)</f>
        <v>-3.6499000000000001</v>
      </c>
      <c r="G42" s="61">
        <f t="shared" si="3"/>
        <v>34</v>
      </c>
      <c r="H42" s="60">
        <f>VLOOKUP($A42,'Return Data'!$B$7:$R$2292,11,0)</f>
        <v>-2.8858999999999999</v>
      </c>
      <c r="I42" s="61">
        <f t="shared" si="4"/>
        <v>34</v>
      </c>
      <c r="J42" s="60">
        <f>VLOOKUP($A42,'Return Data'!$B$7:$R$2292,12,0)</f>
        <v>-1.885</v>
      </c>
      <c r="K42" s="61">
        <f t="shared" ref="K42" si="9">RANK(J42,J$8:J$42,0)</f>
        <v>33</v>
      </c>
      <c r="L42" s="60">
        <f>VLOOKUP($A42,'Return Data'!$B$7:$R$2292,13,0)</f>
        <v>1.0557000000000001</v>
      </c>
      <c r="M42" s="61">
        <f t="shared" ref="M42" si="10">RANK(L42,L$8:L$42,0)</f>
        <v>18</v>
      </c>
      <c r="N42" s="60">
        <f>VLOOKUP($A42,'Return Data'!$B$7:$R$2292,17,0)</f>
        <v>-0.3695</v>
      </c>
      <c r="O42" s="61">
        <f t="shared" ref="O42" si="11">RANK(N42,N$8:N$42,0)</f>
        <v>31</v>
      </c>
      <c r="P42" s="60">
        <f>VLOOKUP($A42,'Return Data'!$B$7:$R$2292,14,0)</f>
        <v>3.2725</v>
      </c>
      <c r="Q42" s="61">
        <f t="shared" ref="Q42" si="12">RANK(P42,P$8:P$42,0)</f>
        <v>25</v>
      </c>
      <c r="R42" s="60">
        <f>VLOOKUP($A42,'Return Data'!$B$7:$R$2292,16,0)</f>
        <v>8.0876000000000001</v>
      </c>
      <c r="S42" s="62">
        <f t="shared" ref="S42" si="13">RANK(R42,R$8:R$42,0)</f>
        <v>8</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13.068905882352945</v>
      </c>
      <c r="E44" s="83"/>
      <c r="F44" s="84">
        <f>AVERAGE(F8:F42)</f>
        <v>2.7316323529411752</v>
      </c>
      <c r="G44" s="83"/>
      <c r="H44" s="84">
        <f>AVERAGE(H8:H42)</f>
        <v>1.2768294117647059</v>
      </c>
      <c r="I44" s="83"/>
      <c r="J44" s="84">
        <f>AVERAGE(J8:J42)</f>
        <v>1.1724411764705882</v>
      </c>
      <c r="K44" s="83"/>
      <c r="L44" s="84">
        <f>AVERAGE(L8:L42)</f>
        <v>2.3174029411764714</v>
      </c>
      <c r="M44" s="83"/>
      <c r="N44" s="84">
        <f>AVERAGE(N8:N42)</f>
        <v>3.2811677419354841</v>
      </c>
      <c r="O44" s="83"/>
      <c r="P44" s="84">
        <f>AVERAGE(P8:P42)</f>
        <v>4.5860900000000004</v>
      </c>
      <c r="Q44" s="83"/>
      <c r="R44" s="84">
        <f>AVERAGE(R8:R42)</f>
        <v>5.0831942857142867</v>
      </c>
      <c r="S44" s="85"/>
    </row>
    <row r="45" spans="1:19" x14ac:dyDescent="0.3">
      <c r="A45" s="82" t="s">
        <v>28</v>
      </c>
      <c r="B45" s="83"/>
      <c r="C45" s="83"/>
      <c r="D45" s="84">
        <f>MIN(D8:D42)</f>
        <v>0</v>
      </c>
      <c r="E45" s="83"/>
      <c r="F45" s="84">
        <f>MIN(F8:F42)</f>
        <v>-3.6499000000000001</v>
      </c>
      <c r="G45" s="83"/>
      <c r="H45" s="84">
        <f>MIN(H8:H42)</f>
        <v>-2.8858999999999999</v>
      </c>
      <c r="I45" s="83"/>
      <c r="J45" s="84">
        <f>MIN(J8:J42)</f>
        <v>-2.0337999999999998</v>
      </c>
      <c r="K45" s="83"/>
      <c r="L45" s="84">
        <f>MIN(L8:L42)</f>
        <v>-0.65990000000000004</v>
      </c>
      <c r="M45" s="83"/>
      <c r="N45" s="84">
        <f>MIN(N8:N42)</f>
        <v>-0.3695</v>
      </c>
      <c r="O45" s="83"/>
      <c r="P45" s="84">
        <f>MIN(P8:P42)</f>
        <v>-3.6564999999999999</v>
      </c>
      <c r="Q45" s="83"/>
      <c r="R45" s="84">
        <f>MIN(R8:R42)</f>
        <v>-35.542099999999998</v>
      </c>
      <c r="S45" s="85"/>
    </row>
    <row r="46" spans="1:19" ht="15" thickBot="1" x14ac:dyDescent="0.35">
      <c r="A46" s="86" t="s">
        <v>29</v>
      </c>
      <c r="B46" s="87"/>
      <c r="C46" s="87"/>
      <c r="D46" s="88">
        <f>MAX(D8:D42)</f>
        <v>197.0532</v>
      </c>
      <c r="E46" s="87"/>
      <c r="F46" s="88">
        <f>MAX(F8:F42)</f>
        <v>64.108400000000003</v>
      </c>
      <c r="G46" s="87"/>
      <c r="H46" s="88">
        <f>MAX(H8:H42)</f>
        <v>42.111400000000003</v>
      </c>
      <c r="I46" s="87"/>
      <c r="J46" s="88">
        <f>MAX(J8:J42)</f>
        <v>29.459099999999999</v>
      </c>
      <c r="K46" s="87"/>
      <c r="L46" s="88">
        <f>MAX(L8:L42)</f>
        <v>23.745200000000001</v>
      </c>
      <c r="M46" s="87"/>
      <c r="N46" s="88">
        <f>MAX(N8:N42)</f>
        <v>16.5</v>
      </c>
      <c r="O46" s="87"/>
      <c r="P46" s="88">
        <f>MAX(P8:P42)</f>
        <v>9.4814000000000007</v>
      </c>
      <c r="Q46" s="87"/>
      <c r="R46" s="88">
        <f>MAX(R8:R42)</f>
        <v>9.0501000000000005</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44764</v>
      </c>
      <c r="C8" s="60">
        <f>VLOOKUP($A8,'Return Data'!$B$7:$R$2292,4,0)</f>
        <v>354.65</v>
      </c>
      <c r="D8" s="60">
        <f>VLOOKUP($A8,'Return Data'!$B$7:$R$2292,10,0)</f>
        <v>-1.456</v>
      </c>
      <c r="E8" s="61">
        <f t="shared" ref="E8:E35" si="0">RANK(D8,D$8:D$35,0)</f>
        <v>12</v>
      </c>
      <c r="F8" s="60">
        <f>VLOOKUP($A8,'Return Data'!$B$7:$R$2292,11,0)</f>
        <v>-4.1124000000000001</v>
      </c>
      <c r="G8" s="61">
        <f t="shared" ref="G8:G35" si="1">RANK(F8,F$8:F$35,0)</f>
        <v>8</v>
      </c>
      <c r="H8" s="60">
        <f>VLOOKUP($A8,'Return Data'!$B$7:$R$2292,12,0)</f>
        <v>-6.5603999999999996</v>
      </c>
      <c r="I8" s="61">
        <f t="shared" ref="I8:I35" si="2">RANK(H8,H$8:H$35,0)</f>
        <v>12</v>
      </c>
      <c r="J8" s="60">
        <f>VLOOKUP($A8,'Return Data'!$B$7:$R$2292,13,0)</f>
        <v>6.4119999999999999</v>
      </c>
      <c r="K8" s="61">
        <f t="shared" ref="K8:K35" si="3">RANK(J8,J$8:J$35,0)</f>
        <v>8</v>
      </c>
      <c r="L8" s="60">
        <f>VLOOKUP($A8,'Return Data'!$B$7:$R$2292,17,0)</f>
        <v>25.475200000000001</v>
      </c>
      <c r="M8" s="61">
        <f t="shared" ref="M8:M35" si="4">RANK(L8,L$8:L$35,0)</f>
        <v>8</v>
      </c>
      <c r="N8" s="60">
        <f>VLOOKUP($A8,'Return Data'!$B$7:$R$2292,14,0)</f>
        <v>14.9785</v>
      </c>
      <c r="O8" s="61">
        <f t="shared" ref="O8:O25" si="5">RANK(N8,N$8:N$35,0)</f>
        <v>14</v>
      </c>
      <c r="P8" s="60">
        <f>VLOOKUP($A8,'Return Data'!$B$7:$R$2292,15,0)</f>
        <v>10.2934</v>
      </c>
      <c r="Q8" s="61">
        <f t="shared" ref="Q8:Q25" si="6">RANK(P8,P$8:P$35,0)</f>
        <v>18</v>
      </c>
      <c r="R8" s="60">
        <f>VLOOKUP($A8,'Return Data'!$B$7:$R$2292,16,0)</f>
        <v>14.132199999999999</v>
      </c>
      <c r="S8" s="62">
        <f t="shared" ref="S8:S35" si="7">RANK(R8,R$8:R$35,0)</f>
        <v>11</v>
      </c>
    </row>
    <row r="9" spans="1:20" x14ac:dyDescent="0.3">
      <c r="A9" s="58" t="s">
        <v>908</v>
      </c>
      <c r="B9" s="59">
        <f>VLOOKUP($A9,'Return Data'!$B$7:$R$2292,3,0)</f>
        <v>44764</v>
      </c>
      <c r="C9" s="60">
        <f>VLOOKUP($A9,'Return Data'!$B$7:$R$2292,4,0)</f>
        <v>46.62</v>
      </c>
      <c r="D9" s="60">
        <f>VLOOKUP($A9,'Return Data'!$B$7:$R$2292,10,0)</f>
        <v>-3.8365999999999998</v>
      </c>
      <c r="E9" s="61">
        <f t="shared" si="0"/>
        <v>27</v>
      </c>
      <c r="F9" s="60">
        <f>VLOOKUP($A9,'Return Data'!$B$7:$R$2292,11,0)</f>
        <v>-9.3878000000000004</v>
      </c>
      <c r="G9" s="61">
        <f t="shared" si="1"/>
        <v>27</v>
      </c>
      <c r="H9" s="60">
        <f>VLOOKUP($A9,'Return Data'!$B$7:$R$2292,12,0)</f>
        <v>-11.971299999999999</v>
      </c>
      <c r="I9" s="61">
        <f t="shared" si="2"/>
        <v>27</v>
      </c>
      <c r="J9" s="60">
        <f>VLOOKUP($A9,'Return Data'!$B$7:$R$2292,13,0)</f>
        <v>-0.55459999999999998</v>
      </c>
      <c r="K9" s="61">
        <f t="shared" si="3"/>
        <v>27</v>
      </c>
      <c r="L9" s="60">
        <f>VLOOKUP($A9,'Return Data'!$B$7:$R$2292,17,0)</f>
        <v>18.822199999999999</v>
      </c>
      <c r="M9" s="61">
        <f t="shared" si="4"/>
        <v>27</v>
      </c>
      <c r="N9" s="60">
        <f>VLOOKUP($A9,'Return Data'!$B$7:$R$2292,14,0)</f>
        <v>14.5556</v>
      </c>
      <c r="O9" s="61">
        <f t="shared" si="5"/>
        <v>18</v>
      </c>
      <c r="P9" s="60">
        <f>VLOOKUP($A9,'Return Data'!$B$7:$R$2292,15,0)</f>
        <v>13.9582</v>
      </c>
      <c r="Q9" s="61">
        <f t="shared" si="6"/>
        <v>2</v>
      </c>
      <c r="R9" s="60">
        <f>VLOOKUP($A9,'Return Data'!$B$7:$R$2292,16,0)</f>
        <v>15.0754</v>
      </c>
      <c r="S9" s="62">
        <f t="shared" si="7"/>
        <v>3</v>
      </c>
    </row>
    <row r="10" spans="1:20" x14ac:dyDescent="0.3">
      <c r="A10" s="58" t="s">
        <v>1977</v>
      </c>
      <c r="B10" s="59">
        <f>VLOOKUP($A10,'Return Data'!$B$7:$R$2292,3,0)</f>
        <v>44764</v>
      </c>
      <c r="C10" s="60">
        <f>VLOOKUP($A10,'Return Data'!$B$7:$R$2292,4,0)</f>
        <v>150.1087</v>
      </c>
      <c r="D10" s="60">
        <f>VLOOKUP($A10,'Return Data'!$B$7:$R$2292,10,0)</f>
        <v>-0.77010000000000001</v>
      </c>
      <c r="E10" s="61">
        <f t="shared" si="0"/>
        <v>6</v>
      </c>
      <c r="F10" s="60">
        <f>VLOOKUP($A10,'Return Data'!$B$7:$R$2292,11,0)</f>
        <v>-4.0286999999999997</v>
      </c>
      <c r="G10" s="61">
        <f t="shared" si="1"/>
        <v>7</v>
      </c>
      <c r="H10" s="60">
        <f>VLOOKUP($A10,'Return Data'!$B$7:$R$2292,12,0)</f>
        <v>-6.0881999999999996</v>
      </c>
      <c r="I10" s="61">
        <f t="shared" si="2"/>
        <v>7</v>
      </c>
      <c r="J10" s="60">
        <f>VLOOKUP($A10,'Return Data'!$B$7:$R$2292,13,0)</f>
        <v>6.9683999999999999</v>
      </c>
      <c r="K10" s="61">
        <f t="shared" si="3"/>
        <v>5</v>
      </c>
      <c r="L10" s="60">
        <f>VLOOKUP($A10,'Return Data'!$B$7:$R$2292,17,0)</f>
        <v>21.8385</v>
      </c>
      <c r="M10" s="61">
        <f t="shared" si="4"/>
        <v>21</v>
      </c>
      <c r="N10" s="60">
        <f>VLOOKUP($A10,'Return Data'!$B$7:$R$2292,14,0)</f>
        <v>16.323</v>
      </c>
      <c r="O10" s="61">
        <f t="shared" si="5"/>
        <v>6</v>
      </c>
      <c r="P10" s="60">
        <f>VLOOKUP($A10,'Return Data'!$B$7:$R$2292,15,0)</f>
        <v>11.992900000000001</v>
      </c>
      <c r="Q10" s="61">
        <f t="shared" si="6"/>
        <v>9</v>
      </c>
      <c r="R10" s="60">
        <f>VLOOKUP($A10,'Return Data'!$B$7:$R$2292,16,0)</f>
        <v>14.8514</v>
      </c>
      <c r="S10" s="62">
        <f t="shared" si="7"/>
        <v>5</v>
      </c>
    </row>
    <row r="11" spans="1:20" x14ac:dyDescent="0.3">
      <c r="A11" s="58" t="s">
        <v>912</v>
      </c>
      <c r="B11" s="59">
        <f>VLOOKUP($A11,'Return Data'!$B$7:$R$2292,3,0)</f>
        <v>44764</v>
      </c>
      <c r="C11" s="60">
        <f>VLOOKUP($A11,'Return Data'!$B$7:$R$2292,4,0)</f>
        <v>43.74</v>
      </c>
      <c r="D11" s="60">
        <f>VLOOKUP($A11,'Return Data'!$B$7:$R$2292,10,0)</f>
        <v>-1.4198999999999999</v>
      </c>
      <c r="E11" s="61">
        <f t="shared" si="0"/>
        <v>11</v>
      </c>
      <c r="F11" s="60">
        <f>VLOOKUP($A11,'Return Data'!$B$7:$R$2292,11,0)</f>
        <v>-5.6718000000000002</v>
      </c>
      <c r="G11" s="61">
        <f t="shared" si="1"/>
        <v>18</v>
      </c>
      <c r="H11" s="60">
        <f>VLOOKUP($A11,'Return Data'!$B$7:$R$2292,12,0)</f>
        <v>-7.1928999999999998</v>
      </c>
      <c r="I11" s="61">
        <f t="shared" si="2"/>
        <v>19</v>
      </c>
      <c r="J11" s="60">
        <f>VLOOKUP($A11,'Return Data'!$B$7:$R$2292,13,0)</f>
        <v>3.8462000000000001</v>
      </c>
      <c r="K11" s="61">
        <f t="shared" si="3"/>
        <v>22</v>
      </c>
      <c r="L11" s="60">
        <f>VLOOKUP($A11,'Return Data'!$B$7:$R$2292,17,0)</f>
        <v>23.130700000000001</v>
      </c>
      <c r="M11" s="61">
        <f t="shared" si="4"/>
        <v>15</v>
      </c>
      <c r="N11" s="60">
        <f>VLOOKUP($A11,'Return Data'!$B$7:$R$2292,14,0)</f>
        <v>18.671299999999999</v>
      </c>
      <c r="O11" s="61">
        <f t="shared" si="5"/>
        <v>1</v>
      </c>
      <c r="P11" s="60">
        <f>VLOOKUP($A11,'Return Data'!$B$7:$R$2292,15,0)</f>
        <v>14.406499999999999</v>
      </c>
      <c r="Q11" s="61">
        <f t="shared" si="6"/>
        <v>1</v>
      </c>
      <c r="R11" s="60">
        <f>VLOOKUP($A11,'Return Data'!$B$7:$R$2292,16,0)</f>
        <v>14.468500000000001</v>
      </c>
      <c r="S11" s="62">
        <f t="shared" si="7"/>
        <v>9</v>
      </c>
    </row>
    <row r="12" spans="1:20" x14ac:dyDescent="0.3">
      <c r="A12" s="58" t="s">
        <v>914</v>
      </c>
      <c r="B12" s="59">
        <f>VLOOKUP($A12,'Return Data'!$B$7:$R$2292,3,0)</f>
        <v>44764</v>
      </c>
      <c r="C12" s="60">
        <f>VLOOKUP($A12,'Return Data'!$B$7:$R$2292,4,0)</f>
        <v>293.91000000000003</v>
      </c>
      <c r="D12" s="60">
        <f>VLOOKUP($A12,'Return Data'!$B$7:$R$2292,10,0)</f>
        <v>0.73170000000000002</v>
      </c>
      <c r="E12" s="61">
        <f t="shared" si="0"/>
        <v>2</v>
      </c>
      <c r="F12" s="60">
        <f>VLOOKUP($A12,'Return Data'!$B$7:$R$2292,11,0)</f>
        <v>-4.5377999999999998</v>
      </c>
      <c r="G12" s="61">
        <f t="shared" si="1"/>
        <v>12</v>
      </c>
      <c r="H12" s="60">
        <f>VLOOKUP($A12,'Return Data'!$B$7:$R$2292,12,0)</f>
        <v>-7.18</v>
      </c>
      <c r="I12" s="61">
        <f t="shared" si="2"/>
        <v>18</v>
      </c>
      <c r="J12" s="60">
        <f>VLOOKUP($A12,'Return Data'!$B$7:$R$2292,13,0)</f>
        <v>-0.73060000000000003</v>
      </c>
      <c r="K12" s="61">
        <f t="shared" si="3"/>
        <v>28</v>
      </c>
      <c r="L12" s="60">
        <f>VLOOKUP($A12,'Return Data'!$B$7:$R$2292,17,0)</f>
        <v>19.580400000000001</v>
      </c>
      <c r="M12" s="61">
        <f t="shared" si="4"/>
        <v>26</v>
      </c>
      <c r="N12" s="60">
        <f>VLOOKUP($A12,'Return Data'!$B$7:$R$2292,14,0)</f>
        <v>11.8544</v>
      </c>
      <c r="O12" s="61">
        <f t="shared" si="5"/>
        <v>27</v>
      </c>
      <c r="P12" s="60">
        <f>VLOOKUP($A12,'Return Data'!$B$7:$R$2292,15,0)</f>
        <v>8.1879000000000008</v>
      </c>
      <c r="Q12" s="61">
        <f t="shared" si="6"/>
        <v>26</v>
      </c>
      <c r="R12" s="60">
        <f>VLOOKUP($A12,'Return Data'!$B$7:$R$2292,16,0)</f>
        <v>10.7059</v>
      </c>
      <c r="S12" s="62">
        <f t="shared" si="7"/>
        <v>26</v>
      </c>
    </row>
    <row r="13" spans="1:20" x14ac:dyDescent="0.3">
      <c r="A13" s="58" t="s">
        <v>916</v>
      </c>
      <c r="B13" s="59">
        <f>VLOOKUP($A13,'Return Data'!$B$7:$R$2292,3,0)</f>
        <v>44764</v>
      </c>
      <c r="C13" s="60">
        <f>VLOOKUP($A13,'Return Data'!$B$7:$R$2292,4,0)</f>
        <v>57.01</v>
      </c>
      <c r="D13" s="60">
        <f>VLOOKUP($A13,'Return Data'!$B$7:$R$2292,10,0)</f>
        <v>-1.8423</v>
      </c>
      <c r="E13" s="61">
        <f t="shared" si="0"/>
        <v>16</v>
      </c>
      <c r="F13" s="60">
        <f>VLOOKUP($A13,'Return Data'!$B$7:$R$2292,11,0)</f>
        <v>-4.2652999999999999</v>
      </c>
      <c r="G13" s="61">
        <f t="shared" si="1"/>
        <v>9</v>
      </c>
      <c r="H13" s="60">
        <f>VLOOKUP($A13,'Return Data'!$B$7:$R$2292,12,0)</f>
        <v>-6.1872999999999996</v>
      </c>
      <c r="I13" s="61">
        <f t="shared" si="2"/>
        <v>8</v>
      </c>
      <c r="J13" s="60">
        <f>VLOOKUP($A13,'Return Data'!$B$7:$R$2292,13,0)</f>
        <v>5.2816000000000001</v>
      </c>
      <c r="K13" s="61">
        <f t="shared" si="3"/>
        <v>15</v>
      </c>
      <c r="L13" s="60">
        <f>VLOOKUP($A13,'Return Data'!$B$7:$R$2292,17,0)</f>
        <v>23.332000000000001</v>
      </c>
      <c r="M13" s="61">
        <f t="shared" si="4"/>
        <v>13</v>
      </c>
      <c r="N13" s="60">
        <f>VLOOKUP($A13,'Return Data'!$B$7:$R$2292,14,0)</f>
        <v>16.222000000000001</v>
      </c>
      <c r="O13" s="61">
        <f t="shared" si="5"/>
        <v>7</v>
      </c>
      <c r="P13" s="60">
        <f>VLOOKUP($A13,'Return Data'!$B$7:$R$2292,15,0)</f>
        <v>12.4901</v>
      </c>
      <c r="Q13" s="61">
        <f t="shared" si="6"/>
        <v>4</v>
      </c>
      <c r="R13" s="60">
        <f>VLOOKUP($A13,'Return Data'!$B$7:$R$2292,16,0)</f>
        <v>13.998699999999999</v>
      </c>
      <c r="S13" s="62">
        <f t="shared" si="7"/>
        <v>12</v>
      </c>
    </row>
    <row r="14" spans="1:20" x14ac:dyDescent="0.3">
      <c r="A14" s="58" t="s">
        <v>918</v>
      </c>
      <c r="B14" s="59">
        <f>VLOOKUP($A14,'Return Data'!$B$7:$R$2292,3,0)</f>
        <v>44764</v>
      </c>
      <c r="C14" s="60">
        <f>VLOOKUP($A14,'Return Data'!$B$7:$R$2292,4,0)</f>
        <v>719.82920000000001</v>
      </c>
      <c r="D14" s="60">
        <f>VLOOKUP($A14,'Return Data'!$B$7:$R$2292,10,0)</f>
        <v>-0.85699999999999998</v>
      </c>
      <c r="E14" s="61">
        <f t="shared" si="0"/>
        <v>8</v>
      </c>
      <c r="F14" s="60">
        <f>VLOOKUP($A14,'Return Data'!$B$7:$R$2292,11,0)</f>
        <v>-5.7744999999999997</v>
      </c>
      <c r="G14" s="61">
        <f t="shared" si="1"/>
        <v>19</v>
      </c>
      <c r="H14" s="60">
        <f>VLOOKUP($A14,'Return Data'!$B$7:$R$2292,12,0)</f>
        <v>-8.3085000000000004</v>
      </c>
      <c r="I14" s="61">
        <f t="shared" si="2"/>
        <v>22</v>
      </c>
      <c r="J14" s="60">
        <f>VLOOKUP($A14,'Return Data'!$B$7:$R$2292,13,0)</f>
        <v>1.0876999999999999</v>
      </c>
      <c r="K14" s="61">
        <f t="shared" si="3"/>
        <v>24</v>
      </c>
      <c r="L14" s="60">
        <f>VLOOKUP($A14,'Return Data'!$B$7:$R$2292,17,0)</f>
        <v>26.018599999999999</v>
      </c>
      <c r="M14" s="61">
        <f t="shared" si="4"/>
        <v>6</v>
      </c>
      <c r="N14" s="60">
        <f>VLOOKUP($A14,'Return Data'!$B$7:$R$2292,14,0)</f>
        <v>14.893000000000001</v>
      </c>
      <c r="O14" s="61">
        <f t="shared" si="5"/>
        <v>15</v>
      </c>
      <c r="P14" s="60">
        <f>VLOOKUP($A14,'Return Data'!$B$7:$R$2292,15,0)</f>
        <v>9.4597999999999995</v>
      </c>
      <c r="Q14" s="61">
        <f t="shared" si="6"/>
        <v>24</v>
      </c>
      <c r="R14" s="60">
        <f>VLOOKUP($A14,'Return Data'!$B$7:$R$2292,16,0)</f>
        <v>12.258100000000001</v>
      </c>
      <c r="S14" s="62">
        <f t="shared" si="7"/>
        <v>22</v>
      </c>
    </row>
    <row r="15" spans="1:20" x14ac:dyDescent="0.3">
      <c r="A15" s="58" t="s">
        <v>920</v>
      </c>
      <c r="B15" s="59">
        <f>VLOOKUP($A15,'Return Data'!$B$7:$R$2292,3,0)</f>
        <v>44764</v>
      </c>
      <c r="C15" s="60">
        <f>VLOOKUP($A15,'Return Data'!$B$7:$R$2292,4,0)</f>
        <v>728.49400000000003</v>
      </c>
      <c r="D15" s="60">
        <f>VLOOKUP($A15,'Return Data'!$B$7:$R$2292,10,0)</f>
        <v>-1.7519</v>
      </c>
      <c r="E15" s="61">
        <f t="shared" si="0"/>
        <v>15</v>
      </c>
      <c r="F15" s="60">
        <f>VLOOKUP($A15,'Return Data'!$B$7:$R$2292,11,0)</f>
        <v>-1.3188</v>
      </c>
      <c r="G15" s="61">
        <f t="shared" si="1"/>
        <v>2</v>
      </c>
      <c r="H15" s="60">
        <f>VLOOKUP($A15,'Return Data'!$B$7:$R$2292,12,0)</f>
        <v>-3.7063999999999999</v>
      </c>
      <c r="I15" s="61">
        <f t="shared" si="2"/>
        <v>2</v>
      </c>
      <c r="J15" s="60">
        <f>VLOOKUP($A15,'Return Data'!$B$7:$R$2292,13,0)</f>
        <v>9.7294999999999998</v>
      </c>
      <c r="K15" s="61">
        <f t="shared" si="3"/>
        <v>3</v>
      </c>
      <c r="L15" s="60">
        <f>VLOOKUP($A15,'Return Data'!$B$7:$R$2292,17,0)</f>
        <v>26.7712</v>
      </c>
      <c r="M15" s="61">
        <f t="shared" si="4"/>
        <v>2</v>
      </c>
      <c r="N15" s="60">
        <f>VLOOKUP($A15,'Return Data'!$B$7:$R$2292,14,0)</f>
        <v>12.1839</v>
      </c>
      <c r="O15" s="61">
        <f t="shared" si="5"/>
        <v>24</v>
      </c>
      <c r="P15" s="60">
        <f>VLOOKUP($A15,'Return Data'!$B$7:$R$2292,15,0)</f>
        <v>10.2012</v>
      </c>
      <c r="Q15" s="61">
        <f t="shared" si="6"/>
        <v>19</v>
      </c>
      <c r="R15" s="60">
        <f>VLOOKUP($A15,'Return Data'!$B$7:$R$2292,16,0)</f>
        <v>13.0092</v>
      </c>
      <c r="S15" s="62">
        <f t="shared" si="7"/>
        <v>17</v>
      </c>
    </row>
    <row r="16" spans="1:20" x14ac:dyDescent="0.3">
      <c r="A16" s="58" t="s">
        <v>922</v>
      </c>
      <c r="B16" s="59">
        <f>VLOOKUP($A16,'Return Data'!$B$7:$R$2292,3,0)</f>
        <v>44764</v>
      </c>
      <c r="C16" s="60">
        <f>VLOOKUP($A16,'Return Data'!$B$7:$R$2292,4,0)</f>
        <v>327.36619999999999</v>
      </c>
      <c r="D16" s="60">
        <f>VLOOKUP($A16,'Return Data'!$B$7:$R$2292,10,0)</f>
        <v>-0.76359999999999995</v>
      </c>
      <c r="E16" s="61">
        <f t="shared" si="0"/>
        <v>5</v>
      </c>
      <c r="F16" s="60">
        <f>VLOOKUP($A16,'Return Data'!$B$7:$R$2292,11,0)</f>
        <v>-5.9160000000000004</v>
      </c>
      <c r="G16" s="61">
        <f t="shared" si="1"/>
        <v>22</v>
      </c>
      <c r="H16" s="60">
        <f>VLOOKUP($A16,'Return Data'!$B$7:$R$2292,12,0)</f>
        <v>-6.9131999999999998</v>
      </c>
      <c r="I16" s="61">
        <f t="shared" si="2"/>
        <v>16</v>
      </c>
      <c r="J16" s="60">
        <f>VLOOKUP($A16,'Return Data'!$B$7:$R$2292,13,0)</f>
        <v>4.7874999999999996</v>
      </c>
      <c r="K16" s="61">
        <f t="shared" si="3"/>
        <v>17</v>
      </c>
      <c r="L16" s="60">
        <f>VLOOKUP($A16,'Return Data'!$B$7:$R$2292,17,0)</f>
        <v>21.625299999999999</v>
      </c>
      <c r="M16" s="61">
        <f t="shared" si="4"/>
        <v>22</v>
      </c>
      <c r="N16" s="60">
        <f>VLOOKUP($A16,'Return Data'!$B$7:$R$2292,14,0)</f>
        <v>14.2254</v>
      </c>
      <c r="O16" s="61">
        <f t="shared" si="5"/>
        <v>19</v>
      </c>
      <c r="P16" s="60">
        <f>VLOOKUP($A16,'Return Data'!$B$7:$R$2292,15,0)</f>
        <v>10.503399999999999</v>
      </c>
      <c r="Q16" s="61">
        <f t="shared" si="6"/>
        <v>16</v>
      </c>
      <c r="R16" s="60">
        <f>VLOOKUP($A16,'Return Data'!$B$7:$R$2292,16,0)</f>
        <v>12.388500000000001</v>
      </c>
      <c r="S16" s="62">
        <f t="shared" si="7"/>
        <v>21</v>
      </c>
    </row>
    <row r="17" spans="1:19" x14ac:dyDescent="0.3">
      <c r="A17" s="58" t="s">
        <v>924</v>
      </c>
      <c r="B17" s="59">
        <f>VLOOKUP($A17,'Return Data'!$B$7:$R$2292,3,0)</f>
        <v>44764</v>
      </c>
      <c r="C17" s="60">
        <f>VLOOKUP($A17,'Return Data'!$B$7:$R$2292,4,0)</f>
        <v>68.97</v>
      </c>
      <c r="D17" s="60">
        <f>VLOOKUP($A17,'Return Data'!$B$7:$R$2292,10,0)</f>
        <v>-1.4714</v>
      </c>
      <c r="E17" s="61">
        <f t="shared" si="0"/>
        <v>13</v>
      </c>
      <c r="F17" s="60">
        <f>VLOOKUP($A17,'Return Data'!$B$7:$R$2292,11,0)</f>
        <v>-3.3357000000000001</v>
      </c>
      <c r="G17" s="61">
        <f t="shared" si="1"/>
        <v>5</v>
      </c>
      <c r="H17" s="60">
        <f>VLOOKUP($A17,'Return Data'!$B$7:$R$2292,12,0)</f>
        <v>-4.1417999999999999</v>
      </c>
      <c r="I17" s="61">
        <f t="shared" si="2"/>
        <v>3</v>
      </c>
      <c r="J17" s="60">
        <f>VLOOKUP($A17,'Return Data'!$B$7:$R$2292,13,0)</f>
        <v>9.7548999999999992</v>
      </c>
      <c r="K17" s="61">
        <f t="shared" si="3"/>
        <v>2</v>
      </c>
      <c r="L17" s="60">
        <f>VLOOKUP($A17,'Return Data'!$B$7:$R$2292,17,0)</f>
        <v>26.033300000000001</v>
      </c>
      <c r="M17" s="61">
        <f t="shared" si="4"/>
        <v>5</v>
      </c>
      <c r="N17" s="60">
        <f>VLOOKUP($A17,'Return Data'!$B$7:$R$2292,14,0)</f>
        <v>16.1387</v>
      </c>
      <c r="O17" s="61">
        <f t="shared" si="5"/>
        <v>8</v>
      </c>
      <c r="P17" s="60">
        <f>VLOOKUP($A17,'Return Data'!$B$7:$R$2292,15,0)</f>
        <v>12.103899999999999</v>
      </c>
      <c r="Q17" s="61">
        <f t="shared" si="6"/>
        <v>7</v>
      </c>
      <c r="R17" s="60">
        <f>VLOOKUP($A17,'Return Data'!$B$7:$R$2292,16,0)</f>
        <v>14.7264</v>
      </c>
      <c r="S17" s="62">
        <f t="shared" si="7"/>
        <v>7</v>
      </c>
    </row>
    <row r="18" spans="1:19" x14ac:dyDescent="0.3">
      <c r="A18" s="58" t="s">
        <v>926</v>
      </c>
      <c r="B18" s="59">
        <f>VLOOKUP($A18,'Return Data'!$B$7:$R$2292,3,0)</f>
        <v>44764</v>
      </c>
      <c r="C18" s="60">
        <f>VLOOKUP($A18,'Return Data'!$B$7:$R$2292,4,0)</f>
        <v>41.94</v>
      </c>
      <c r="D18" s="60">
        <f>VLOOKUP($A18,'Return Data'!$B$7:$R$2292,10,0)</f>
        <v>-2.1465000000000001</v>
      </c>
      <c r="E18" s="61">
        <f t="shared" si="0"/>
        <v>21</v>
      </c>
      <c r="F18" s="60">
        <f>VLOOKUP($A18,'Return Data'!$B$7:$R$2292,11,0)</f>
        <v>-5.0487000000000002</v>
      </c>
      <c r="G18" s="61">
        <f t="shared" si="1"/>
        <v>16</v>
      </c>
      <c r="H18" s="60">
        <f>VLOOKUP($A18,'Return Data'!$B$7:$R$2292,12,0)</f>
        <v>-6.4882999999999997</v>
      </c>
      <c r="I18" s="61">
        <f t="shared" si="2"/>
        <v>11</v>
      </c>
      <c r="J18" s="60">
        <f>VLOOKUP($A18,'Return Data'!$B$7:$R$2292,13,0)</f>
        <v>6.5548999999999999</v>
      </c>
      <c r="K18" s="61">
        <f t="shared" si="3"/>
        <v>7</v>
      </c>
      <c r="L18" s="60">
        <f>VLOOKUP($A18,'Return Data'!$B$7:$R$2292,17,0)</f>
        <v>26.424800000000001</v>
      </c>
      <c r="M18" s="61">
        <f t="shared" si="4"/>
        <v>3</v>
      </c>
      <c r="N18" s="60">
        <f>VLOOKUP($A18,'Return Data'!$B$7:$R$2292,14,0)</f>
        <v>18.661000000000001</v>
      </c>
      <c r="O18" s="61">
        <f t="shared" si="5"/>
        <v>2</v>
      </c>
      <c r="P18" s="60">
        <f>VLOOKUP($A18,'Return Data'!$B$7:$R$2292,15,0)</f>
        <v>11.364699999999999</v>
      </c>
      <c r="Q18" s="61">
        <f t="shared" si="6"/>
        <v>11</v>
      </c>
      <c r="R18" s="60">
        <f>VLOOKUP($A18,'Return Data'!$B$7:$R$2292,16,0)</f>
        <v>13.848000000000001</v>
      </c>
      <c r="S18" s="62">
        <f t="shared" si="7"/>
        <v>13</v>
      </c>
    </row>
    <row r="19" spans="1:19" x14ac:dyDescent="0.3">
      <c r="A19" s="58" t="s">
        <v>927</v>
      </c>
      <c r="B19" s="59">
        <f>VLOOKUP($A19,'Return Data'!$B$7:$R$2292,3,0)</f>
        <v>44764</v>
      </c>
      <c r="C19" s="60">
        <f>VLOOKUP($A19,'Return Data'!$B$7:$R$2292,4,0)</f>
        <v>52.66</v>
      </c>
      <c r="D19" s="60">
        <f>VLOOKUP($A19,'Return Data'!$B$7:$R$2292,10,0)</f>
        <v>-1.0893999999999999</v>
      </c>
      <c r="E19" s="61">
        <f t="shared" si="0"/>
        <v>9</v>
      </c>
      <c r="F19" s="60">
        <f>VLOOKUP($A19,'Return Data'!$B$7:$R$2292,11,0)</f>
        <v>-5.8297999999999996</v>
      </c>
      <c r="G19" s="61">
        <f t="shared" si="1"/>
        <v>20</v>
      </c>
      <c r="H19" s="60">
        <f>VLOOKUP($A19,'Return Data'!$B$7:$R$2292,12,0)</f>
        <v>-6.6311999999999998</v>
      </c>
      <c r="I19" s="61">
        <f t="shared" si="2"/>
        <v>15</v>
      </c>
      <c r="J19" s="60">
        <f>VLOOKUP($A19,'Return Data'!$B$7:$R$2292,13,0)</f>
        <v>7.2504999999999997</v>
      </c>
      <c r="K19" s="61">
        <f t="shared" si="3"/>
        <v>4</v>
      </c>
      <c r="L19" s="60">
        <f>VLOOKUP($A19,'Return Data'!$B$7:$R$2292,17,0)</f>
        <v>22.4861</v>
      </c>
      <c r="M19" s="61">
        <f t="shared" si="4"/>
        <v>18</v>
      </c>
      <c r="N19" s="60">
        <f>VLOOKUP($A19,'Return Data'!$B$7:$R$2292,14,0)</f>
        <v>15.9351</v>
      </c>
      <c r="O19" s="61">
        <f t="shared" si="5"/>
        <v>10</v>
      </c>
      <c r="P19" s="60">
        <f>VLOOKUP($A19,'Return Data'!$B$7:$R$2292,15,0)</f>
        <v>11.0061</v>
      </c>
      <c r="Q19" s="61">
        <f t="shared" si="6"/>
        <v>13</v>
      </c>
      <c r="R19" s="60">
        <f>VLOOKUP($A19,'Return Data'!$B$7:$R$2292,16,0)</f>
        <v>12.414899999999999</v>
      </c>
      <c r="S19" s="62">
        <f t="shared" si="7"/>
        <v>20</v>
      </c>
    </row>
    <row r="20" spans="1:19" x14ac:dyDescent="0.3">
      <c r="A20" s="58" t="s">
        <v>929</v>
      </c>
      <c r="B20" s="59">
        <f>VLOOKUP($A20,'Return Data'!$B$7:$R$2292,3,0)</f>
        <v>44764</v>
      </c>
      <c r="C20" s="60">
        <f>VLOOKUP($A20,'Return Data'!$B$7:$R$2292,4,0)</f>
        <v>32.020000000000003</v>
      </c>
      <c r="D20" s="60">
        <f>VLOOKUP($A20,'Return Data'!$B$7:$R$2292,10,0)</f>
        <v>-0.49719999999999998</v>
      </c>
      <c r="E20" s="61">
        <f t="shared" si="0"/>
        <v>4</v>
      </c>
      <c r="F20" s="60">
        <f>VLOOKUP($A20,'Return Data'!$B$7:$R$2292,11,0)</f>
        <v>-4.0167999999999999</v>
      </c>
      <c r="G20" s="61">
        <f t="shared" si="1"/>
        <v>6</v>
      </c>
      <c r="H20" s="60">
        <f>VLOOKUP($A20,'Return Data'!$B$7:$R$2292,12,0)</f>
        <v>-7.0266999999999999</v>
      </c>
      <c r="I20" s="61">
        <f t="shared" si="2"/>
        <v>17</v>
      </c>
      <c r="J20" s="60">
        <f>VLOOKUP($A20,'Return Data'!$B$7:$R$2292,13,0)</f>
        <v>6.0616000000000003</v>
      </c>
      <c r="K20" s="61">
        <f t="shared" si="3"/>
        <v>10</v>
      </c>
      <c r="L20" s="60">
        <f>VLOOKUP($A20,'Return Data'!$B$7:$R$2292,17,0)</f>
        <v>20.369</v>
      </c>
      <c r="M20" s="61">
        <f t="shared" si="4"/>
        <v>24</v>
      </c>
      <c r="N20" s="60">
        <f>VLOOKUP($A20,'Return Data'!$B$7:$R$2292,14,0)</f>
        <v>11.8924</v>
      </c>
      <c r="O20" s="61">
        <f t="shared" si="5"/>
        <v>26</v>
      </c>
      <c r="P20" s="60">
        <f>VLOOKUP($A20,'Return Data'!$B$7:$R$2292,15,0)</f>
        <v>9.6402999999999999</v>
      </c>
      <c r="Q20" s="61">
        <f t="shared" si="6"/>
        <v>22</v>
      </c>
      <c r="R20" s="60">
        <f>VLOOKUP($A20,'Return Data'!$B$7:$R$2292,16,0)</f>
        <v>12.1393</v>
      </c>
      <c r="S20" s="62">
        <f t="shared" si="7"/>
        <v>24</v>
      </c>
    </row>
    <row r="21" spans="1:19" x14ac:dyDescent="0.3">
      <c r="A21" s="58" t="s">
        <v>931</v>
      </c>
      <c r="B21" s="59">
        <f>VLOOKUP($A21,'Return Data'!$B$7:$R$2292,3,0)</f>
        <v>44764</v>
      </c>
      <c r="C21" s="60">
        <f>VLOOKUP($A21,'Return Data'!$B$7:$R$2292,4,0)</f>
        <v>48.1</v>
      </c>
      <c r="D21" s="60">
        <f>VLOOKUP($A21,'Return Data'!$B$7:$R$2292,10,0)</f>
        <v>-2.0764999999999998</v>
      </c>
      <c r="E21" s="61">
        <f t="shared" si="0"/>
        <v>20</v>
      </c>
      <c r="F21" s="60">
        <f>VLOOKUP($A21,'Return Data'!$B$7:$R$2292,11,0)</f>
        <v>-7.4821999999999997</v>
      </c>
      <c r="G21" s="61">
        <f t="shared" si="1"/>
        <v>26</v>
      </c>
      <c r="H21" s="60">
        <f>VLOOKUP($A21,'Return Data'!$B$7:$R$2292,12,0)</f>
        <v>-8.6593</v>
      </c>
      <c r="I21" s="61">
        <f t="shared" si="2"/>
        <v>24</v>
      </c>
      <c r="J21" s="60">
        <f>VLOOKUP($A21,'Return Data'!$B$7:$R$2292,13,0)</f>
        <v>4.3384</v>
      </c>
      <c r="K21" s="61">
        <f t="shared" si="3"/>
        <v>20</v>
      </c>
      <c r="L21" s="60">
        <f>VLOOKUP($A21,'Return Data'!$B$7:$R$2292,17,0)</f>
        <v>23.180800000000001</v>
      </c>
      <c r="M21" s="61">
        <f t="shared" si="4"/>
        <v>14</v>
      </c>
      <c r="N21" s="60">
        <f>VLOOKUP($A21,'Return Data'!$B$7:$R$2292,14,0)</f>
        <v>15.8787</v>
      </c>
      <c r="O21" s="61">
        <f t="shared" si="5"/>
        <v>11</v>
      </c>
      <c r="P21" s="60">
        <f>VLOOKUP($A21,'Return Data'!$B$7:$R$2292,15,0)</f>
        <v>12.0298</v>
      </c>
      <c r="Q21" s="61">
        <f t="shared" si="6"/>
        <v>8</v>
      </c>
      <c r="R21" s="60">
        <f>VLOOKUP($A21,'Return Data'!$B$7:$R$2292,16,0)</f>
        <v>14.6495</v>
      </c>
      <c r="S21" s="62">
        <f t="shared" si="7"/>
        <v>8</v>
      </c>
    </row>
    <row r="22" spans="1:19" x14ac:dyDescent="0.3">
      <c r="A22" s="58" t="s">
        <v>932</v>
      </c>
      <c r="B22" s="59">
        <f>VLOOKUP($A22,'Return Data'!$B$7:$R$2292,3,0)</f>
        <v>44764</v>
      </c>
      <c r="C22" s="60">
        <f>VLOOKUP($A22,'Return Data'!$B$7:$R$2292,4,0)</f>
        <v>104.37260000000001</v>
      </c>
      <c r="D22" s="60">
        <f>VLOOKUP($A22,'Return Data'!$B$7:$R$2292,10,0)</f>
        <v>-1.3874</v>
      </c>
      <c r="E22" s="61">
        <f t="shared" si="0"/>
        <v>10</v>
      </c>
      <c r="F22" s="60">
        <f>VLOOKUP($A22,'Return Data'!$B$7:$R$2292,11,0)</f>
        <v>-4.6557000000000004</v>
      </c>
      <c r="G22" s="61">
        <f t="shared" si="1"/>
        <v>13</v>
      </c>
      <c r="H22" s="60">
        <f>VLOOKUP($A22,'Return Data'!$B$7:$R$2292,12,0)</f>
        <v>-5.7324000000000002</v>
      </c>
      <c r="I22" s="61">
        <f t="shared" si="2"/>
        <v>6</v>
      </c>
      <c r="J22" s="60">
        <f>VLOOKUP($A22,'Return Data'!$B$7:$R$2292,13,0)</f>
        <v>6.0728</v>
      </c>
      <c r="K22" s="61">
        <f t="shared" si="3"/>
        <v>9</v>
      </c>
      <c r="L22" s="60">
        <f>VLOOKUP($A22,'Return Data'!$B$7:$R$2292,17,0)</f>
        <v>17.9481</v>
      </c>
      <c r="M22" s="61">
        <f t="shared" si="4"/>
        <v>28</v>
      </c>
      <c r="N22" s="60">
        <f>VLOOKUP($A22,'Return Data'!$B$7:$R$2292,14,0)</f>
        <v>13.8315</v>
      </c>
      <c r="O22" s="61">
        <f t="shared" si="5"/>
        <v>22</v>
      </c>
      <c r="P22" s="60">
        <f>VLOOKUP($A22,'Return Data'!$B$7:$R$2292,15,0)</f>
        <v>9.7052999999999994</v>
      </c>
      <c r="Q22" s="61">
        <f t="shared" si="6"/>
        <v>21</v>
      </c>
      <c r="R22" s="60">
        <f>VLOOKUP($A22,'Return Data'!$B$7:$R$2292,16,0)</f>
        <v>11.716900000000001</v>
      </c>
      <c r="S22" s="62">
        <f t="shared" si="7"/>
        <v>25</v>
      </c>
    </row>
    <row r="23" spans="1:19" x14ac:dyDescent="0.3">
      <c r="A23" s="58" t="s">
        <v>1777</v>
      </c>
      <c r="B23" s="59">
        <f>VLOOKUP($A23,'Return Data'!$B$7:$R$2292,3,0)</f>
        <v>44764</v>
      </c>
      <c r="C23" s="60">
        <f>VLOOKUP($A23,'Return Data'!$B$7:$R$2292,4,0)</f>
        <v>398.91</v>
      </c>
      <c r="D23" s="60">
        <f>VLOOKUP($A23,'Return Data'!$B$7:$R$2292,10,0)</f>
        <v>-0.77059999999999995</v>
      </c>
      <c r="E23" s="61">
        <f t="shared" si="0"/>
        <v>7</v>
      </c>
      <c r="F23" s="60">
        <f>VLOOKUP($A23,'Return Data'!$B$7:$R$2292,11,0)</f>
        <v>-4.3743999999999996</v>
      </c>
      <c r="G23" s="61">
        <f t="shared" si="1"/>
        <v>10</v>
      </c>
      <c r="H23" s="60">
        <f>VLOOKUP($A23,'Return Data'!$B$7:$R$2292,12,0)</f>
        <v>-6.2778</v>
      </c>
      <c r="I23" s="61">
        <f t="shared" si="2"/>
        <v>9</v>
      </c>
      <c r="J23" s="60">
        <f>VLOOKUP($A23,'Return Data'!$B$7:$R$2292,13,0)</f>
        <v>5.5033000000000003</v>
      </c>
      <c r="K23" s="61">
        <f t="shared" si="3"/>
        <v>13</v>
      </c>
      <c r="L23" s="60">
        <f>VLOOKUP($A23,'Return Data'!$B$7:$R$2292,17,0)</f>
        <v>25.005700000000001</v>
      </c>
      <c r="M23" s="61">
        <f t="shared" si="4"/>
        <v>11</v>
      </c>
      <c r="N23" s="60">
        <f>VLOOKUP($A23,'Return Data'!$B$7:$R$2292,14,0)</f>
        <v>17.665900000000001</v>
      </c>
      <c r="O23" s="61">
        <f t="shared" si="5"/>
        <v>3</v>
      </c>
      <c r="P23" s="60">
        <f>VLOOKUP($A23,'Return Data'!$B$7:$R$2292,15,0)</f>
        <v>12.5055</v>
      </c>
      <c r="Q23" s="61">
        <f t="shared" si="6"/>
        <v>3</v>
      </c>
      <c r="R23" s="60">
        <f>VLOOKUP($A23,'Return Data'!$B$7:$R$2292,16,0)</f>
        <v>14.308</v>
      </c>
      <c r="S23" s="62">
        <f t="shared" si="7"/>
        <v>10</v>
      </c>
    </row>
    <row r="24" spans="1:19" x14ac:dyDescent="0.3">
      <c r="A24" s="58" t="s">
        <v>933</v>
      </c>
      <c r="B24" s="59">
        <f>VLOOKUP($A24,'Return Data'!$B$7:$R$2292,3,0)</f>
        <v>44764</v>
      </c>
      <c r="C24" s="60">
        <f>VLOOKUP($A24,'Return Data'!$B$7:$R$2292,4,0)</f>
        <v>41.613999999999997</v>
      </c>
      <c r="D24" s="60">
        <f>VLOOKUP($A24,'Return Data'!$B$7:$R$2292,10,0)</f>
        <v>-1.974</v>
      </c>
      <c r="E24" s="61">
        <f t="shared" si="0"/>
        <v>18</v>
      </c>
      <c r="F24" s="60">
        <f>VLOOKUP($A24,'Return Data'!$B$7:$R$2292,11,0)</f>
        <v>-5.2827999999999999</v>
      </c>
      <c r="G24" s="61">
        <f t="shared" si="1"/>
        <v>17</v>
      </c>
      <c r="H24" s="60">
        <f>VLOOKUP($A24,'Return Data'!$B$7:$R$2292,12,0)</f>
        <v>-7.2771999999999997</v>
      </c>
      <c r="I24" s="61">
        <f t="shared" si="2"/>
        <v>20</v>
      </c>
      <c r="J24" s="60">
        <f>VLOOKUP($A24,'Return Data'!$B$7:$R$2292,13,0)</f>
        <v>3.9491999999999998</v>
      </c>
      <c r="K24" s="61">
        <f t="shared" si="3"/>
        <v>21</v>
      </c>
      <c r="L24" s="60">
        <f>VLOOKUP($A24,'Return Data'!$B$7:$R$2292,17,0)</f>
        <v>22.438400000000001</v>
      </c>
      <c r="M24" s="61">
        <f t="shared" si="4"/>
        <v>19</v>
      </c>
      <c r="N24" s="60">
        <f>VLOOKUP($A24,'Return Data'!$B$7:$R$2292,14,0)</f>
        <v>13.8734</v>
      </c>
      <c r="O24" s="61">
        <f t="shared" si="5"/>
        <v>21</v>
      </c>
      <c r="P24" s="60">
        <f>VLOOKUP($A24,'Return Data'!$B$7:$R$2292,15,0)</f>
        <v>10.345800000000001</v>
      </c>
      <c r="Q24" s="61">
        <f t="shared" si="6"/>
        <v>17</v>
      </c>
      <c r="R24" s="60">
        <f>VLOOKUP($A24,'Return Data'!$B$7:$R$2292,16,0)</f>
        <v>12.9681</v>
      </c>
      <c r="S24" s="62">
        <f t="shared" si="7"/>
        <v>18</v>
      </c>
    </row>
    <row r="25" spans="1:19" x14ac:dyDescent="0.3">
      <c r="A25" s="58" t="s">
        <v>935</v>
      </c>
      <c r="B25" s="59">
        <f>VLOOKUP($A25,'Return Data'!$B$7:$R$2292,3,0)</f>
        <v>44764</v>
      </c>
      <c r="C25" s="60">
        <f>VLOOKUP($A25,'Return Data'!$B$7:$R$2292,4,0)</f>
        <v>42.104399999999998</v>
      </c>
      <c r="D25" s="60">
        <f>VLOOKUP($A25,'Return Data'!$B$7:$R$2292,10,0)</f>
        <v>-3.0973000000000002</v>
      </c>
      <c r="E25" s="61">
        <f t="shared" si="0"/>
        <v>25</v>
      </c>
      <c r="F25" s="60">
        <f>VLOOKUP($A25,'Return Data'!$B$7:$R$2292,11,0)</f>
        <v>-6.9227999999999996</v>
      </c>
      <c r="G25" s="61">
        <f t="shared" si="1"/>
        <v>24</v>
      </c>
      <c r="H25" s="60">
        <f>VLOOKUP($A25,'Return Data'!$B$7:$R$2292,12,0)</f>
        <v>-8.6552000000000007</v>
      </c>
      <c r="I25" s="61">
        <f t="shared" si="2"/>
        <v>23</v>
      </c>
      <c r="J25" s="60">
        <f>VLOOKUP($A25,'Return Data'!$B$7:$R$2292,13,0)</f>
        <v>4.6349999999999998</v>
      </c>
      <c r="K25" s="61">
        <f t="shared" si="3"/>
        <v>19</v>
      </c>
      <c r="L25" s="60">
        <f>VLOOKUP($A25,'Return Data'!$B$7:$R$2292,17,0)</f>
        <v>21.976600000000001</v>
      </c>
      <c r="M25" s="61">
        <f t="shared" si="4"/>
        <v>20</v>
      </c>
      <c r="N25" s="60">
        <f>VLOOKUP($A25,'Return Data'!$B$7:$R$2292,14,0)</f>
        <v>15.110300000000001</v>
      </c>
      <c r="O25" s="61">
        <f t="shared" si="5"/>
        <v>13</v>
      </c>
      <c r="P25" s="60">
        <f>VLOOKUP($A25,'Return Data'!$B$7:$R$2292,15,0)</f>
        <v>10.9345</v>
      </c>
      <c r="Q25" s="61">
        <f t="shared" si="6"/>
        <v>14</v>
      </c>
      <c r="R25" s="60">
        <f>VLOOKUP($A25,'Return Data'!$B$7:$R$2292,16,0)</f>
        <v>12.7075</v>
      </c>
      <c r="S25" s="62">
        <f t="shared" si="7"/>
        <v>19</v>
      </c>
    </row>
    <row r="26" spans="1:19" x14ac:dyDescent="0.3">
      <c r="A26" s="58" t="s">
        <v>936</v>
      </c>
      <c r="B26" s="59">
        <f>VLOOKUP($A26,'Return Data'!$B$7:$R$2292,3,0)</f>
        <v>44764</v>
      </c>
      <c r="C26" s="60">
        <f>VLOOKUP($A26,'Return Data'!$B$7:$R$2292,4,0)</f>
        <v>15.9254</v>
      </c>
      <c r="D26" s="60">
        <f>VLOOKUP($A26,'Return Data'!$B$7:$R$2292,10,0)</f>
        <v>-2.5606</v>
      </c>
      <c r="E26" s="61">
        <f t="shared" si="0"/>
        <v>23</v>
      </c>
      <c r="F26" s="60">
        <f>VLOOKUP($A26,'Return Data'!$B$7:$R$2292,11,0)</f>
        <v>-4.8093000000000004</v>
      </c>
      <c r="G26" s="61">
        <f t="shared" si="1"/>
        <v>14</v>
      </c>
      <c r="H26" s="60">
        <f>VLOOKUP($A26,'Return Data'!$B$7:$R$2292,12,0)</f>
        <v>-6.3509000000000002</v>
      </c>
      <c r="I26" s="61">
        <f t="shared" si="2"/>
        <v>10</v>
      </c>
      <c r="J26" s="60">
        <f>VLOOKUP($A26,'Return Data'!$B$7:$R$2292,13,0)</f>
        <v>5.6874000000000002</v>
      </c>
      <c r="K26" s="61">
        <f t="shared" si="3"/>
        <v>12</v>
      </c>
      <c r="L26" s="60">
        <f>VLOOKUP($A26,'Return Data'!$B$7:$R$2292,17,0)</f>
        <v>25.860900000000001</v>
      </c>
      <c r="M26" s="61">
        <f t="shared" si="4"/>
        <v>7</v>
      </c>
      <c r="N26" s="60">
        <f>VLOOKUP($A26,'Return Data'!$B$7:$R$2292,14,0)</f>
        <v>16.894600000000001</v>
      </c>
      <c r="O26" s="61">
        <f t="shared" ref="O26" si="8">RANK(N26,N$8:N$35,0)</f>
        <v>4</v>
      </c>
      <c r="P26" s="60"/>
      <c r="Q26" s="61"/>
      <c r="R26" s="60">
        <f>VLOOKUP($A26,'Return Data'!$B$7:$R$2292,16,0)</f>
        <v>14.8721</v>
      </c>
      <c r="S26" s="62">
        <f t="shared" si="7"/>
        <v>4</v>
      </c>
    </row>
    <row r="27" spans="1:19" x14ac:dyDescent="0.3">
      <c r="A27" s="58" t="s">
        <v>938</v>
      </c>
      <c r="B27" s="59">
        <f>VLOOKUP($A27,'Return Data'!$B$7:$R$2292,3,0)</f>
        <v>44764</v>
      </c>
      <c r="C27" s="60">
        <f>VLOOKUP($A27,'Return Data'!$B$7:$R$2292,4,0)</f>
        <v>82.311999999999998</v>
      </c>
      <c r="D27" s="60">
        <f>VLOOKUP($A27,'Return Data'!$B$7:$R$2292,10,0)</f>
        <v>-1.9068000000000001</v>
      </c>
      <c r="E27" s="61">
        <f t="shared" si="0"/>
        <v>17</v>
      </c>
      <c r="F27" s="60">
        <f>VLOOKUP($A27,'Return Data'!$B$7:$R$2292,11,0)</f>
        <v>-4.5326000000000004</v>
      </c>
      <c r="G27" s="61">
        <f t="shared" si="1"/>
        <v>11</v>
      </c>
      <c r="H27" s="60">
        <f>VLOOKUP($A27,'Return Data'!$B$7:$R$2292,12,0)</f>
        <v>-6.6207000000000003</v>
      </c>
      <c r="I27" s="61">
        <f t="shared" si="2"/>
        <v>13</v>
      </c>
      <c r="J27" s="60">
        <f>VLOOKUP($A27,'Return Data'!$B$7:$R$2292,13,0)</f>
        <v>5.2462</v>
      </c>
      <c r="K27" s="61">
        <f t="shared" si="3"/>
        <v>16</v>
      </c>
      <c r="L27" s="60">
        <f>VLOOKUP($A27,'Return Data'!$B$7:$R$2292,17,0)</f>
        <v>24.007899999999999</v>
      </c>
      <c r="M27" s="61">
        <f t="shared" si="4"/>
        <v>12</v>
      </c>
      <c r="N27" s="60">
        <f>VLOOKUP($A27,'Return Data'!$B$7:$R$2292,14,0)</f>
        <v>15.4975</v>
      </c>
      <c r="O27" s="61">
        <f t="shared" ref="O27:O35" si="9">RANK(N27,N$8:N$35,0)</f>
        <v>12</v>
      </c>
      <c r="P27" s="60">
        <f>VLOOKUP($A27,'Return Data'!$B$7:$R$2292,15,0)</f>
        <v>12.4419</v>
      </c>
      <c r="Q27" s="61">
        <f t="shared" ref="Q27:Q35" si="10">RANK(P27,P$8:P$35,0)</f>
        <v>5</v>
      </c>
      <c r="R27" s="60">
        <f>VLOOKUP($A27,'Return Data'!$B$7:$R$2292,16,0)</f>
        <v>16.6967</v>
      </c>
      <c r="S27" s="62">
        <f t="shared" si="7"/>
        <v>1</v>
      </c>
    </row>
    <row r="28" spans="1:19" x14ac:dyDescent="0.3">
      <c r="A28" s="58" t="s">
        <v>1875</v>
      </c>
      <c r="B28" s="59">
        <f>VLOOKUP($A28,'Return Data'!$B$7:$R$2292,3,0)</f>
        <v>44757</v>
      </c>
      <c r="C28" s="60">
        <f>VLOOKUP($A28,'Return Data'!$B$7:$R$2292,4,0)</f>
        <v>35.439500000000002</v>
      </c>
      <c r="D28" s="60">
        <f>VLOOKUP($A28,'Return Data'!$B$7:$R$2292,10,0)</f>
        <v>-7.5242000000000004</v>
      </c>
      <c r="E28" s="61">
        <f t="shared" si="0"/>
        <v>28</v>
      </c>
      <c r="F28" s="60">
        <f>VLOOKUP($A28,'Return Data'!$B$7:$R$2292,11,0)</f>
        <v>-13.6456</v>
      </c>
      <c r="G28" s="61">
        <f t="shared" si="1"/>
        <v>28</v>
      </c>
      <c r="H28" s="60">
        <f>VLOOKUP($A28,'Return Data'!$B$7:$R$2292,12,0)</f>
        <v>-12.992800000000001</v>
      </c>
      <c r="I28" s="61">
        <f t="shared" si="2"/>
        <v>28</v>
      </c>
      <c r="J28" s="60">
        <f>VLOOKUP($A28,'Return Data'!$B$7:$R$2292,13,0)</f>
        <v>-0.53659999999999997</v>
      </c>
      <c r="K28" s="61">
        <f t="shared" si="3"/>
        <v>26</v>
      </c>
      <c r="L28" s="60">
        <f>VLOOKUP($A28,'Return Data'!$B$7:$R$2292,17,0)</f>
        <v>22.920500000000001</v>
      </c>
      <c r="M28" s="61">
        <f t="shared" si="4"/>
        <v>16</v>
      </c>
      <c r="N28" s="60">
        <f>VLOOKUP($A28,'Return Data'!$B$7:$R$2292,14,0)</f>
        <v>12.047700000000001</v>
      </c>
      <c r="O28" s="61">
        <f t="shared" si="9"/>
        <v>25</v>
      </c>
      <c r="P28" s="60">
        <f>VLOOKUP($A28,'Return Data'!$B$7:$R$2292,15,0)</f>
        <v>8.7936999999999994</v>
      </c>
      <c r="Q28" s="61">
        <f t="shared" si="10"/>
        <v>25</v>
      </c>
      <c r="R28" s="60">
        <f>VLOOKUP($A28,'Return Data'!$B$7:$R$2292,16,0)</f>
        <v>12.175700000000001</v>
      </c>
      <c r="S28" s="62">
        <f t="shared" si="7"/>
        <v>23</v>
      </c>
    </row>
    <row r="29" spans="1:19" x14ac:dyDescent="0.3">
      <c r="A29" s="58" t="s">
        <v>941</v>
      </c>
      <c r="B29" s="59">
        <f>VLOOKUP($A29,'Return Data'!$B$7:$R$2292,3,0)</f>
        <v>44764</v>
      </c>
      <c r="C29" s="60">
        <f>VLOOKUP($A29,'Return Data'!$B$7:$R$2292,4,0)</f>
        <v>54.701000000000001</v>
      </c>
      <c r="D29" s="60">
        <f>VLOOKUP($A29,'Return Data'!$B$7:$R$2292,10,0)</f>
        <v>0.83750000000000002</v>
      </c>
      <c r="E29" s="61">
        <f t="shared" si="0"/>
        <v>1</v>
      </c>
      <c r="F29" s="60">
        <f>VLOOKUP($A29,'Return Data'!$B$7:$R$2292,11,0)</f>
        <v>8.2299999999999998E-2</v>
      </c>
      <c r="G29" s="61">
        <f t="shared" si="1"/>
        <v>1</v>
      </c>
      <c r="H29" s="60">
        <f>VLOOKUP($A29,'Return Data'!$B$7:$R$2292,12,0)</f>
        <v>-2.2088999999999999</v>
      </c>
      <c r="I29" s="61">
        <f t="shared" si="2"/>
        <v>1</v>
      </c>
      <c r="J29" s="60">
        <f>VLOOKUP($A29,'Return Data'!$B$7:$R$2292,13,0)</f>
        <v>13.7507</v>
      </c>
      <c r="K29" s="61">
        <f t="shared" si="3"/>
        <v>1</v>
      </c>
      <c r="L29" s="60">
        <f>VLOOKUP($A29,'Return Data'!$B$7:$R$2292,17,0)</f>
        <v>30.943300000000001</v>
      </c>
      <c r="M29" s="61">
        <f t="shared" si="4"/>
        <v>1</v>
      </c>
      <c r="N29" s="60">
        <f>VLOOKUP($A29,'Return Data'!$B$7:$R$2292,14,0)</f>
        <v>14.584</v>
      </c>
      <c r="O29" s="61">
        <f t="shared" si="9"/>
        <v>17</v>
      </c>
      <c r="P29" s="60">
        <f>VLOOKUP($A29,'Return Data'!$B$7:$R$2292,15,0)</f>
        <v>11.5603</v>
      </c>
      <c r="Q29" s="61">
        <f t="shared" si="10"/>
        <v>10</v>
      </c>
      <c r="R29" s="60">
        <f>VLOOKUP($A29,'Return Data'!$B$7:$R$2292,16,0)</f>
        <v>14.833399999999999</v>
      </c>
      <c r="S29" s="62">
        <f t="shared" si="7"/>
        <v>6</v>
      </c>
    </row>
    <row r="30" spans="1:19" x14ac:dyDescent="0.3">
      <c r="A30" s="58" t="s">
        <v>943</v>
      </c>
      <c r="B30" s="59">
        <f>VLOOKUP($A30,'Return Data'!$B$7:$R$2292,3,0)</f>
        <v>44764</v>
      </c>
      <c r="C30" s="60">
        <f>VLOOKUP($A30,'Return Data'!$B$7:$R$2292,4,0)</f>
        <v>260.45999999999998</v>
      </c>
      <c r="D30" s="60">
        <f>VLOOKUP($A30,'Return Data'!$B$7:$R$2292,10,0)</f>
        <v>-1.7317</v>
      </c>
      <c r="E30" s="61">
        <f t="shared" si="0"/>
        <v>14</v>
      </c>
      <c r="F30" s="60">
        <f>VLOOKUP($A30,'Return Data'!$B$7:$R$2292,11,0)</f>
        <v>-5.8726000000000003</v>
      </c>
      <c r="G30" s="61">
        <f t="shared" si="1"/>
        <v>21</v>
      </c>
      <c r="H30" s="60">
        <f>VLOOKUP($A30,'Return Data'!$B$7:$R$2292,12,0)</f>
        <v>-8.9969000000000001</v>
      </c>
      <c r="I30" s="61">
        <f t="shared" si="2"/>
        <v>25</v>
      </c>
      <c r="J30" s="60">
        <f>VLOOKUP($A30,'Return Data'!$B$7:$R$2292,13,0)</f>
        <v>-8.4400000000000003E-2</v>
      </c>
      <c r="K30" s="61">
        <f t="shared" si="3"/>
        <v>25</v>
      </c>
      <c r="L30" s="60">
        <f>VLOOKUP($A30,'Return Data'!$B$7:$R$2292,17,0)</f>
        <v>21.357900000000001</v>
      </c>
      <c r="M30" s="61">
        <f t="shared" si="4"/>
        <v>23</v>
      </c>
      <c r="N30" s="60">
        <f>VLOOKUP($A30,'Return Data'!$B$7:$R$2292,14,0)</f>
        <v>12.860900000000001</v>
      </c>
      <c r="O30" s="61">
        <f t="shared" si="9"/>
        <v>23</v>
      </c>
      <c r="P30" s="60">
        <f>VLOOKUP($A30,'Return Data'!$B$7:$R$2292,15,0)</f>
        <v>9.7597000000000005</v>
      </c>
      <c r="Q30" s="61">
        <f t="shared" si="10"/>
        <v>20</v>
      </c>
      <c r="R30" s="60">
        <f>VLOOKUP($A30,'Return Data'!$B$7:$R$2292,16,0)</f>
        <v>13.4621</v>
      </c>
      <c r="S30" s="62">
        <f t="shared" si="7"/>
        <v>15</v>
      </c>
    </row>
    <row r="31" spans="1:19" x14ac:dyDescent="0.3">
      <c r="A31" s="58" t="s">
        <v>944</v>
      </c>
      <c r="B31" s="59">
        <f>VLOOKUP($A31,'Return Data'!$B$7:$R$2292,3,0)</f>
        <v>44764</v>
      </c>
      <c r="C31" s="60">
        <f>VLOOKUP($A31,'Return Data'!$B$7:$R$2292,4,0)</f>
        <v>64.361900000000006</v>
      </c>
      <c r="D31" s="60">
        <f>VLOOKUP($A31,'Return Data'!$B$7:$R$2292,10,0)</f>
        <v>-0.43380000000000002</v>
      </c>
      <c r="E31" s="61">
        <f t="shared" si="0"/>
        <v>3</v>
      </c>
      <c r="F31" s="60">
        <f>VLOOKUP($A31,'Return Data'!$B$7:$R$2292,11,0)</f>
        <v>-2.6781999999999999</v>
      </c>
      <c r="G31" s="61">
        <f t="shared" si="1"/>
        <v>4</v>
      </c>
      <c r="H31" s="60">
        <f>VLOOKUP($A31,'Return Data'!$B$7:$R$2292,12,0)</f>
        <v>-5.09</v>
      </c>
      <c r="I31" s="61">
        <f t="shared" si="2"/>
        <v>4</v>
      </c>
      <c r="J31" s="60">
        <f>VLOOKUP($A31,'Return Data'!$B$7:$R$2292,13,0)</f>
        <v>6.8106999999999998</v>
      </c>
      <c r="K31" s="61">
        <f t="shared" si="3"/>
        <v>6</v>
      </c>
      <c r="L31" s="60">
        <f>VLOOKUP($A31,'Return Data'!$B$7:$R$2292,17,0)</f>
        <v>26.162700000000001</v>
      </c>
      <c r="M31" s="61">
        <f t="shared" si="4"/>
        <v>4</v>
      </c>
      <c r="N31" s="60">
        <f>VLOOKUP($A31,'Return Data'!$B$7:$R$2292,14,0)</f>
        <v>16.093599999999999</v>
      </c>
      <c r="O31" s="61">
        <f t="shared" si="9"/>
        <v>9</v>
      </c>
      <c r="P31" s="60">
        <f>VLOOKUP($A31,'Return Data'!$B$7:$R$2292,15,0)</f>
        <v>11.352399999999999</v>
      </c>
      <c r="Q31" s="61">
        <f t="shared" si="10"/>
        <v>12</v>
      </c>
      <c r="R31" s="60">
        <f>VLOOKUP($A31,'Return Data'!$B$7:$R$2292,16,0)</f>
        <v>15.143800000000001</v>
      </c>
      <c r="S31" s="62">
        <f t="shared" si="7"/>
        <v>2</v>
      </c>
    </row>
    <row r="32" spans="1:19" x14ac:dyDescent="0.3">
      <c r="A32" s="58" t="s">
        <v>947</v>
      </c>
      <c r="B32" s="59">
        <f>VLOOKUP($A32,'Return Data'!$B$7:$R$2292,3,0)</f>
        <v>44764</v>
      </c>
      <c r="C32" s="60">
        <f>VLOOKUP($A32,'Return Data'!$B$7:$R$2292,4,0)</f>
        <v>353.85309999999998</v>
      </c>
      <c r="D32" s="60">
        <f>VLOOKUP($A32,'Return Data'!$B$7:$R$2292,10,0)</f>
        <v>-2.0565000000000002</v>
      </c>
      <c r="E32" s="61">
        <f t="shared" si="0"/>
        <v>19</v>
      </c>
      <c r="F32" s="60">
        <f>VLOOKUP($A32,'Return Data'!$B$7:$R$2292,11,0)</f>
        <v>-4.8520000000000003</v>
      </c>
      <c r="G32" s="61">
        <f t="shared" si="1"/>
        <v>15</v>
      </c>
      <c r="H32" s="60">
        <f>VLOOKUP($A32,'Return Data'!$B$7:$R$2292,12,0)</f>
        <v>-6.6261999999999999</v>
      </c>
      <c r="I32" s="61">
        <f t="shared" si="2"/>
        <v>14</v>
      </c>
      <c r="J32" s="60">
        <f>VLOOKUP($A32,'Return Data'!$B$7:$R$2292,13,0)</f>
        <v>5.7571000000000003</v>
      </c>
      <c r="K32" s="61">
        <f t="shared" si="3"/>
        <v>11</v>
      </c>
      <c r="L32" s="60">
        <f>VLOOKUP($A32,'Return Data'!$B$7:$R$2292,17,0)</f>
        <v>25.379899999999999</v>
      </c>
      <c r="M32" s="61">
        <f t="shared" si="4"/>
        <v>10</v>
      </c>
      <c r="N32" s="60">
        <f>VLOOKUP($A32,'Return Data'!$B$7:$R$2292,14,0)</f>
        <v>14.2</v>
      </c>
      <c r="O32" s="61">
        <f t="shared" si="9"/>
        <v>20</v>
      </c>
      <c r="P32" s="60">
        <f>VLOOKUP($A32,'Return Data'!$B$7:$R$2292,15,0)</f>
        <v>10.7379</v>
      </c>
      <c r="Q32" s="61">
        <f t="shared" si="10"/>
        <v>15</v>
      </c>
      <c r="R32" s="60">
        <f>VLOOKUP($A32,'Return Data'!$B$7:$R$2292,16,0)</f>
        <v>13.154</v>
      </c>
      <c r="S32" s="62">
        <f t="shared" si="7"/>
        <v>16</v>
      </c>
    </row>
    <row r="33" spans="1:19" x14ac:dyDescent="0.3">
      <c r="A33" s="58" t="s">
        <v>948</v>
      </c>
      <c r="B33" s="59">
        <f>VLOOKUP($A33,'Return Data'!$B$7:$R$2292,3,0)</f>
        <v>44764</v>
      </c>
      <c r="C33" s="60">
        <f>VLOOKUP($A33,'Return Data'!$B$7:$R$2292,4,0)</f>
        <v>105.39</v>
      </c>
      <c r="D33" s="60">
        <f>VLOOKUP($A33,'Return Data'!$B$7:$R$2292,10,0)</f>
        <v>-3.3031000000000001</v>
      </c>
      <c r="E33" s="61">
        <f t="shared" si="0"/>
        <v>26</v>
      </c>
      <c r="F33" s="60">
        <f>VLOOKUP($A33,'Return Data'!$B$7:$R$2292,11,0)</f>
        <v>-2.4527999999999999</v>
      </c>
      <c r="G33" s="61">
        <f t="shared" si="1"/>
        <v>3</v>
      </c>
      <c r="H33" s="60">
        <f>VLOOKUP($A33,'Return Data'!$B$7:$R$2292,12,0)</f>
        <v>-5.4374000000000002</v>
      </c>
      <c r="I33" s="61">
        <f t="shared" si="2"/>
        <v>5</v>
      </c>
      <c r="J33" s="60">
        <f>VLOOKUP($A33,'Return Data'!$B$7:$R$2292,13,0)</f>
        <v>3.6690999999999998</v>
      </c>
      <c r="K33" s="61">
        <f t="shared" si="3"/>
        <v>23</v>
      </c>
      <c r="L33" s="60">
        <f>VLOOKUP($A33,'Return Data'!$B$7:$R$2292,17,0)</f>
        <v>20.121099999999998</v>
      </c>
      <c r="M33" s="61">
        <f t="shared" si="4"/>
        <v>25</v>
      </c>
      <c r="N33" s="60">
        <f>VLOOKUP($A33,'Return Data'!$B$7:$R$2292,14,0)</f>
        <v>11.512499999999999</v>
      </c>
      <c r="O33" s="61">
        <f t="shared" si="9"/>
        <v>28</v>
      </c>
      <c r="P33" s="60">
        <f>VLOOKUP($A33,'Return Data'!$B$7:$R$2292,15,0)</f>
        <v>7.0552000000000001</v>
      </c>
      <c r="Q33" s="61">
        <f t="shared" si="10"/>
        <v>27</v>
      </c>
      <c r="R33" s="60">
        <f>VLOOKUP($A33,'Return Data'!$B$7:$R$2292,16,0)</f>
        <v>9.5060000000000002</v>
      </c>
      <c r="S33" s="62">
        <f t="shared" si="7"/>
        <v>28</v>
      </c>
    </row>
    <row r="34" spans="1:19" x14ac:dyDescent="0.3">
      <c r="A34" s="58" t="s">
        <v>950</v>
      </c>
      <c r="B34" s="59">
        <f>VLOOKUP($A34,'Return Data'!$B$7:$R$2292,3,0)</f>
        <v>44764</v>
      </c>
      <c r="C34" s="60">
        <f>VLOOKUP($A34,'Return Data'!$B$7:$R$2292,4,0)</f>
        <v>16.21</v>
      </c>
      <c r="D34" s="60">
        <f>VLOOKUP($A34,'Return Data'!$B$7:$R$2292,10,0)</f>
        <v>-2.5840999999999998</v>
      </c>
      <c r="E34" s="61">
        <f t="shared" si="0"/>
        <v>24</v>
      </c>
      <c r="F34" s="60">
        <f>VLOOKUP($A34,'Return Data'!$B$7:$R$2292,11,0)</f>
        <v>-6.5705999999999998</v>
      </c>
      <c r="G34" s="61">
        <f t="shared" si="1"/>
        <v>23</v>
      </c>
      <c r="H34" s="60">
        <f>VLOOKUP($A34,'Return Data'!$B$7:$R$2292,12,0)</f>
        <v>-9.3907000000000007</v>
      </c>
      <c r="I34" s="61">
        <f t="shared" si="2"/>
        <v>26</v>
      </c>
      <c r="J34" s="60">
        <f>VLOOKUP($A34,'Return Data'!$B$7:$R$2292,13,0)</f>
        <v>4.7835000000000001</v>
      </c>
      <c r="K34" s="61">
        <f t="shared" si="3"/>
        <v>18</v>
      </c>
      <c r="L34" s="60">
        <f>VLOOKUP($A34,'Return Data'!$B$7:$R$2292,17,0)</f>
        <v>22.5123</v>
      </c>
      <c r="M34" s="61">
        <f t="shared" si="4"/>
        <v>17</v>
      </c>
      <c r="N34" s="60">
        <f>VLOOKUP($A34,'Return Data'!$B$7:$R$2292,14,0)</f>
        <v>14.6579</v>
      </c>
      <c r="O34" s="61">
        <f t="shared" si="9"/>
        <v>16</v>
      </c>
      <c r="P34" s="60">
        <f>VLOOKUP($A34,'Return Data'!$B$7:$R$2292,15,0)</f>
        <v>9.6106999999999996</v>
      </c>
      <c r="Q34" s="61">
        <f t="shared" si="10"/>
        <v>23</v>
      </c>
      <c r="R34" s="60">
        <f>VLOOKUP($A34,'Return Data'!$B$7:$R$2292,16,0)</f>
        <v>9.7344000000000008</v>
      </c>
      <c r="S34" s="62">
        <f t="shared" si="7"/>
        <v>27</v>
      </c>
    </row>
    <row r="35" spans="1:19" x14ac:dyDescent="0.3">
      <c r="A35" s="58" t="s">
        <v>1780</v>
      </c>
      <c r="B35" s="59">
        <f>VLOOKUP($A35,'Return Data'!$B$7:$R$2292,3,0)</f>
        <v>44764</v>
      </c>
      <c r="C35" s="60">
        <f>VLOOKUP($A35,'Return Data'!$B$7:$R$2292,4,0)</f>
        <v>197.32490000000001</v>
      </c>
      <c r="D35" s="60">
        <f>VLOOKUP($A35,'Return Data'!$B$7:$R$2292,10,0)</f>
        <v>-2.3340000000000001</v>
      </c>
      <c r="E35" s="61">
        <f t="shared" si="0"/>
        <v>22</v>
      </c>
      <c r="F35" s="60">
        <f>VLOOKUP($A35,'Return Data'!$B$7:$R$2292,11,0)</f>
        <v>-7.0254000000000003</v>
      </c>
      <c r="G35" s="61">
        <f t="shared" si="1"/>
        <v>25</v>
      </c>
      <c r="H35" s="60">
        <f>VLOOKUP($A35,'Return Data'!$B$7:$R$2292,12,0)</f>
        <v>-7.3760000000000003</v>
      </c>
      <c r="I35" s="61">
        <f t="shared" si="2"/>
        <v>21</v>
      </c>
      <c r="J35" s="60">
        <f>VLOOKUP($A35,'Return Data'!$B$7:$R$2292,13,0)</f>
        <v>5.3753000000000002</v>
      </c>
      <c r="K35" s="61">
        <f t="shared" si="3"/>
        <v>14</v>
      </c>
      <c r="L35" s="60">
        <f>VLOOKUP($A35,'Return Data'!$B$7:$R$2292,17,0)</f>
        <v>25.3888</v>
      </c>
      <c r="M35" s="61">
        <f t="shared" si="4"/>
        <v>9</v>
      </c>
      <c r="N35" s="60">
        <f>VLOOKUP($A35,'Return Data'!$B$7:$R$2292,14,0)</f>
        <v>16.864999999999998</v>
      </c>
      <c r="O35" s="61">
        <f t="shared" si="9"/>
        <v>5</v>
      </c>
      <c r="P35" s="60">
        <f>VLOOKUP($A35,'Return Data'!$B$7:$R$2292,15,0)</f>
        <v>12.275</v>
      </c>
      <c r="Q35" s="61">
        <f t="shared" si="10"/>
        <v>6</v>
      </c>
      <c r="R35" s="60">
        <f>VLOOKUP($A35,'Return Data'!$B$7:$R$2292,16,0)</f>
        <v>13.671799999999999</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-1.788332142857143</v>
      </c>
      <c r="E37" s="69"/>
      <c r="F37" s="70">
        <f>AVERAGE(F8:F35)</f>
        <v>-5.1542428571428571</v>
      </c>
      <c r="G37" s="69"/>
      <c r="H37" s="70">
        <f>AVERAGE(H8:H35)</f>
        <v>-7.0031642857142868</v>
      </c>
      <c r="I37" s="69"/>
      <c r="J37" s="70">
        <f>AVERAGE(J8:J35)</f>
        <v>5.0502607142857139</v>
      </c>
      <c r="K37" s="69"/>
      <c r="L37" s="70">
        <f>AVERAGE(L8:L35)</f>
        <v>23.468292857142849</v>
      </c>
      <c r="M37" s="69"/>
      <c r="N37" s="70">
        <f>AVERAGE(N8:N35)</f>
        <v>14.932421428571431</v>
      </c>
      <c r="O37" s="69"/>
      <c r="P37" s="70">
        <f>AVERAGE(P8:P35)</f>
        <v>10.915411111111112</v>
      </c>
      <c r="Q37" s="69"/>
      <c r="R37" s="70">
        <f>AVERAGE(R8:R35)</f>
        <v>13.343446428571427</v>
      </c>
      <c r="S37" s="71"/>
    </row>
    <row r="38" spans="1:19" x14ac:dyDescent="0.3">
      <c r="A38" s="68" t="s">
        <v>28</v>
      </c>
      <c r="B38" s="69"/>
      <c r="C38" s="69"/>
      <c r="D38" s="70">
        <f>MIN(D8:D35)</f>
        <v>-7.5242000000000004</v>
      </c>
      <c r="E38" s="69"/>
      <c r="F38" s="70">
        <f>MIN(F8:F35)</f>
        <v>-13.6456</v>
      </c>
      <c r="G38" s="69"/>
      <c r="H38" s="70">
        <f>MIN(H8:H35)</f>
        <v>-12.992800000000001</v>
      </c>
      <c r="I38" s="69"/>
      <c r="J38" s="70">
        <f>MIN(J8:J35)</f>
        <v>-0.73060000000000003</v>
      </c>
      <c r="K38" s="69"/>
      <c r="L38" s="70">
        <f>MIN(L8:L35)</f>
        <v>17.9481</v>
      </c>
      <c r="M38" s="69"/>
      <c r="N38" s="70">
        <f>MIN(N8:N35)</f>
        <v>11.512499999999999</v>
      </c>
      <c r="O38" s="69"/>
      <c r="P38" s="70">
        <f>MIN(P8:P35)</f>
        <v>7.0552000000000001</v>
      </c>
      <c r="Q38" s="69"/>
      <c r="R38" s="70">
        <f>MIN(R8:R35)</f>
        <v>9.5060000000000002</v>
      </c>
      <c r="S38" s="71"/>
    </row>
    <row r="39" spans="1:19" ht="15" thickBot="1" x14ac:dyDescent="0.35">
      <c r="A39" s="72" t="s">
        <v>29</v>
      </c>
      <c r="B39" s="73"/>
      <c r="C39" s="73"/>
      <c r="D39" s="74">
        <f>MAX(D8:D35)</f>
        <v>0.83750000000000002</v>
      </c>
      <c r="E39" s="73"/>
      <c r="F39" s="74">
        <f>MAX(F8:F35)</f>
        <v>8.2299999999999998E-2</v>
      </c>
      <c r="G39" s="73"/>
      <c r="H39" s="74">
        <f>MAX(H8:H35)</f>
        <v>-2.2088999999999999</v>
      </c>
      <c r="I39" s="73"/>
      <c r="J39" s="74">
        <f>MAX(J8:J35)</f>
        <v>13.7507</v>
      </c>
      <c r="K39" s="73"/>
      <c r="L39" s="74">
        <f>MAX(L8:L35)</f>
        <v>30.943300000000001</v>
      </c>
      <c r="M39" s="73"/>
      <c r="N39" s="74">
        <f>MAX(N8:N35)</f>
        <v>18.671299999999999</v>
      </c>
      <c r="O39" s="73"/>
      <c r="P39" s="74">
        <f>MAX(P8:P35)</f>
        <v>14.406499999999999</v>
      </c>
      <c r="Q39" s="73"/>
      <c r="R39" s="74">
        <f>MAX(R8:R35)</f>
        <v>16.6967</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44764</v>
      </c>
      <c r="C8" s="60">
        <f>VLOOKUP($A8,'Return Data'!$B$7:$R$2292,4,0)</f>
        <v>69.094700000000003</v>
      </c>
      <c r="D8" s="60">
        <f>VLOOKUP($A8,'Return Data'!$B$7:$R$2292,9,0)</f>
        <v>12.085699999999999</v>
      </c>
      <c r="E8" s="61">
        <f t="shared" ref="E8:E31" si="0">RANK(D8,D$8:D$31,0)</f>
        <v>2</v>
      </c>
      <c r="F8" s="60">
        <f>VLOOKUP($A8,'Return Data'!$B$7:$R$2292,10,0)</f>
        <v>-4.1000000000000003E-3</v>
      </c>
      <c r="G8" s="61">
        <f t="shared" ref="G8:G31" si="1">RANK(F8,F$8:F$31,0)</f>
        <v>21</v>
      </c>
      <c r="H8" s="60">
        <f>VLOOKUP($A8,'Return Data'!$B$7:$R$2292,11,0)</f>
        <v>-1.5E-3</v>
      </c>
      <c r="I8" s="61">
        <f t="shared" ref="I8:I31" si="2">RANK(H8,H$8:H$31,0)</f>
        <v>15</v>
      </c>
      <c r="J8" s="60">
        <f>VLOOKUP($A8,'Return Data'!$B$7:$R$2292,12,0)</f>
        <v>0.60040000000000004</v>
      </c>
      <c r="K8" s="61">
        <f t="shared" ref="K8:K31" si="3">RANK(J8,J$8:J$31,0)</f>
        <v>12</v>
      </c>
      <c r="L8" s="60">
        <f>VLOOKUP($A8,'Return Data'!$B$7:$R$2292,13,0)</f>
        <v>2.4820000000000002</v>
      </c>
      <c r="M8" s="61">
        <f t="shared" ref="M8:M31" si="4">RANK(L8,L$8:L$31,0)</f>
        <v>8</v>
      </c>
      <c r="N8" s="60">
        <f>VLOOKUP($A8,'Return Data'!$B$7:$R$2292,17,0)</f>
        <v>3.1648999999999998</v>
      </c>
      <c r="O8" s="61">
        <f t="shared" ref="O8:O31" si="5">RANK(N8,N$8:N$31,0)</f>
        <v>7</v>
      </c>
      <c r="P8" s="60">
        <f>VLOOKUP($A8,'Return Data'!$B$7:$R$2292,14,0)</f>
        <v>5.8753000000000002</v>
      </c>
      <c r="Q8" s="61">
        <f t="shared" ref="Q8:Q31" si="6">RANK(P8,P$8:P$31,0)</f>
        <v>8</v>
      </c>
      <c r="R8" s="60">
        <f>VLOOKUP($A8,'Return Data'!$B$7:$R$2292,16,0)</f>
        <v>9.0563000000000002</v>
      </c>
      <c r="S8" s="62">
        <f t="shared" ref="S8:S31" si="7">RANK(R8,R$8:R$31,0)</f>
        <v>5</v>
      </c>
    </row>
    <row r="9" spans="1:19" x14ac:dyDescent="0.3">
      <c r="A9" s="77" t="s">
        <v>1267</v>
      </c>
      <c r="B9" s="59">
        <f>VLOOKUP($A9,'Return Data'!$B$7:$R$2292,3,0)</f>
        <v>44764</v>
      </c>
      <c r="C9" s="60">
        <f>VLOOKUP($A9,'Return Data'!$B$7:$R$2292,4,0)</f>
        <v>21.432700000000001</v>
      </c>
      <c r="D9" s="60">
        <f>VLOOKUP($A9,'Return Data'!$B$7:$R$2292,9,0)</f>
        <v>10.454700000000001</v>
      </c>
      <c r="E9" s="61">
        <f t="shared" si="0"/>
        <v>6</v>
      </c>
      <c r="F9" s="60">
        <f>VLOOKUP($A9,'Return Data'!$B$7:$R$2292,10,0)</f>
        <v>2.3056999999999999</v>
      </c>
      <c r="G9" s="61">
        <f t="shared" si="1"/>
        <v>6</v>
      </c>
      <c r="H9" s="60">
        <f>VLOOKUP($A9,'Return Data'!$B$7:$R$2292,11,0)</f>
        <v>0.6129</v>
      </c>
      <c r="I9" s="61">
        <f t="shared" si="2"/>
        <v>12</v>
      </c>
      <c r="J9" s="60">
        <f>VLOOKUP($A9,'Return Data'!$B$7:$R$2292,12,0)</f>
        <v>0.93600000000000005</v>
      </c>
      <c r="K9" s="61">
        <f t="shared" si="3"/>
        <v>9</v>
      </c>
      <c r="L9" s="60">
        <f>VLOOKUP($A9,'Return Data'!$B$7:$R$2292,13,0)</f>
        <v>2.4821</v>
      </c>
      <c r="M9" s="61">
        <f t="shared" si="4"/>
        <v>7</v>
      </c>
      <c r="N9" s="60">
        <f>VLOOKUP($A9,'Return Data'!$B$7:$R$2292,17,0)</f>
        <v>3.4420000000000002</v>
      </c>
      <c r="O9" s="61">
        <f t="shared" si="5"/>
        <v>3</v>
      </c>
      <c r="P9" s="60">
        <f>VLOOKUP($A9,'Return Data'!$B$7:$R$2292,14,0)</f>
        <v>6.32</v>
      </c>
      <c r="Q9" s="61">
        <f t="shared" si="6"/>
        <v>4</v>
      </c>
      <c r="R9" s="60">
        <f>VLOOKUP($A9,'Return Data'!$B$7:$R$2292,16,0)</f>
        <v>7.5526999999999997</v>
      </c>
      <c r="S9" s="62">
        <f t="shared" si="7"/>
        <v>20</v>
      </c>
    </row>
    <row r="10" spans="1:19" x14ac:dyDescent="0.3">
      <c r="A10" s="77" t="s">
        <v>1990</v>
      </c>
      <c r="B10" s="59">
        <f>VLOOKUP($A10,'Return Data'!$B$7:$R$2292,3,0)</f>
        <v>44764</v>
      </c>
      <c r="C10" s="60">
        <f>VLOOKUP($A10,'Return Data'!$B$7:$R$2292,4,0)</f>
        <v>36.629100000000001</v>
      </c>
      <c r="D10" s="60">
        <f>VLOOKUP($A10,'Return Data'!$B$7:$R$2292,9,0)</f>
        <v>11.003399999999999</v>
      </c>
      <c r="E10" s="61">
        <f t="shared" si="0"/>
        <v>5</v>
      </c>
      <c r="F10" s="60">
        <f>VLOOKUP($A10,'Return Data'!$B$7:$R$2292,10,0)</f>
        <v>1.7299</v>
      </c>
      <c r="G10" s="61">
        <f t="shared" si="1"/>
        <v>10</v>
      </c>
      <c r="H10" s="60">
        <f>VLOOKUP($A10,'Return Data'!$B$7:$R$2292,11,0)</f>
        <v>-0.7631</v>
      </c>
      <c r="I10" s="61">
        <f t="shared" si="2"/>
        <v>20</v>
      </c>
      <c r="J10" s="60">
        <f>VLOOKUP($A10,'Return Data'!$B$7:$R$2292,12,0)</f>
        <v>-0.41010000000000002</v>
      </c>
      <c r="K10" s="61">
        <f t="shared" si="3"/>
        <v>19</v>
      </c>
      <c r="L10" s="60">
        <f>VLOOKUP($A10,'Return Data'!$B$7:$R$2292,13,0)</f>
        <v>1.4103000000000001</v>
      </c>
      <c r="M10" s="61">
        <f t="shared" si="4"/>
        <v>19</v>
      </c>
      <c r="N10" s="60">
        <f>VLOOKUP($A10,'Return Data'!$B$7:$R$2292,17,0)</f>
        <v>2.0596999999999999</v>
      </c>
      <c r="O10" s="61">
        <f t="shared" si="5"/>
        <v>16</v>
      </c>
      <c r="P10" s="60">
        <f>VLOOKUP($A10,'Return Data'!$B$7:$R$2292,14,0)</f>
        <v>4.6470000000000002</v>
      </c>
      <c r="Q10" s="61">
        <f t="shared" si="6"/>
        <v>19</v>
      </c>
      <c r="R10" s="60">
        <f>VLOOKUP($A10,'Return Data'!$B$7:$R$2292,16,0)</f>
        <v>7.7096999999999998</v>
      </c>
      <c r="S10" s="62">
        <f t="shared" si="7"/>
        <v>17</v>
      </c>
    </row>
    <row r="11" spans="1:19" x14ac:dyDescent="0.3">
      <c r="A11" s="77" t="s">
        <v>1881</v>
      </c>
      <c r="B11" s="59">
        <f>VLOOKUP($A11,'Return Data'!$B$7:$R$2292,3,0)</f>
        <v>44764</v>
      </c>
      <c r="C11" s="60">
        <f>VLOOKUP($A11,'Return Data'!$B$7:$R$2292,4,0)</f>
        <v>64.772499999999994</v>
      </c>
      <c r="D11" s="60">
        <f>VLOOKUP($A11,'Return Data'!$B$7:$R$2292,9,0)</f>
        <v>8.7042000000000002</v>
      </c>
      <c r="E11" s="61">
        <f t="shared" si="0"/>
        <v>8</v>
      </c>
      <c r="F11" s="60">
        <f>VLOOKUP($A11,'Return Data'!$B$7:$R$2292,10,0)</f>
        <v>1.3969</v>
      </c>
      <c r="G11" s="61">
        <f t="shared" si="1"/>
        <v>12</v>
      </c>
      <c r="H11" s="60">
        <f>VLOOKUP($A11,'Return Data'!$B$7:$R$2292,11,0)</f>
        <v>0.74619999999999997</v>
      </c>
      <c r="I11" s="61">
        <f t="shared" si="2"/>
        <v>10</v>
      </c>
      <c r="J11" s="60">
        <f>VLOOKUP($A11,'Return Data'!$B$7:$R$2292,12,0)</f>
        <v>1.1876</v>
      </c>
      <c r="K11" s="61">
        <f t="shared" si="3"/>
        <v>6</v>
      </c>
      <c r="L11" s="60">
        <f>VLOOKUP($A11,'Return Data'!$B$7:$R$2292,13,0)</f>
        <v>2.0956999999999999</v>
      </c>
      <c r="M11" s="61">
        <f t="shared" si="4"/>
        <v>11</v>
      </c>
      <c r="N11" s="60">
        <f>VLOOKUP($A11,'Return Data'!$B$7:$R$2292,17,0)</f>
        <v>2.4201999999999999</v>
      </c>
      <c r="O11" s="61">
        <f t="shared" si="5"/>
        <v>12</v>
      </c>
      <c r="P11" s="60">
        <f>VLOOKUP($A11,'Return Data'!$B$7:$R$2292,14,0)</f>
        <v>4.9192999999999998</v>
      </c>
      <c r="Q11" s="61">
        <f t="shared" si="6"/>
        <v>15</v>
      </c>
      <c r="R11" s="60">
        <f>VLOOKUP($A11,'Return Data'!$B$7:$R$2292,16,0)</f>
        <v>8.2136999999999993</v>
      </c>
      <c r="S11" s="62">
        <f t="shared" si="7"/>
        <v>14</v>
      </c>
    </row>
    <row r="12" spans="1:19" x14ac:dyDescent="0.3">
      <c r="A12" s="77" t="s">
        <v>1269</v>
      </c>
      <c r="B12" s="59">
        <f>VLOOKUP($A12,'Return Data'!$B$7:$R$2292,3,0)</f>
        <v>44764</v>
      </c>
      <c r="C12" s="60">
        <f>VLOOKUP($A12,'Return Data'!$B$7:$R$2292,4,0)</f>
        <v>79.852099999999993</v>
      </c>
      <c r="D12" s="60">
        <f>VLOOKUP($A12,'Return Data'!$B$7:$R$2292,9,0)</f>
        <v>6.9739000000000004</v>
      </c>
      <c r="E12" s="61">
        <f t="shared" si="0"/>
        <v>14</v>
      </c>
      <c r="F12" s="60">
        <f>VLOOKUP($A12,'Return Data'!$B$7:$R$2292,10,0)</f>
        <v>2.0554000000000001</v>
      </c>
      <c r="G12" s="61">
        <f t="shared" si="1"/>
        <v>7</v>
      </c>
      <c r="H12" s="60">
        <f>VLOOKUP($A12,'Return Data'!$B$7:$R$2292,11,0)</f>
        <v>0.85629999999999995</v>
      </c>
      <c r="I12" s="61">
        <f t="shared" si="2"/>
        <v>9</v>
      </c>
      <c r="J12" s="60">
        <f>VLOOKUP($A12,'Return Data'!$B$7:$R$2292,12,0)</f>
        <v>1.1667000000000001</v>
      </c>
      <c r="K12" s="61">
        <f t="shared" si="3"/>
        <v>7</v>
      </c>
      <c r="L12" s="60">
        <f>VLOOKUP($A12,'Return Data'!$B$7:$R$2292,13,0)</f>
        <v>2.6175000000000002</v>
      </c>
      <c r="M12" s="61">
        <f t="shared" si="4"/>
        <v>5</v>
      </c>
      <c r="N12" s="60">
        <f>VLOOKUP($A12,'Return Data'!$B$7:$R$2292,17,0)</f>
        <v>3.3290000000000002</v>
      </c>
      <c r="O12" s="61">
        <f t="shared" si="5"/>
        <v>5</v>
      </c>
      <c r="P12" s="60">
        <f>VLOOKUP($A12,'Return Data'!$B$7:$R$2292,14,0)</f>
        <v>6.6063000000000001</v>
      </c>
      <c r="Q12" s="61">
        <f t="shared" si="6"/>
        <v>1</v>
      </c>
      <c r="R12" s="60">
        <f>VLOOKUP($A12,'Return Data'!$B$7:$R$2292,16,0)</f>
        <v>8.2615999999999996</v>
      </c>
      <c r="S12" s="62">
        <f t="shared" si="7"/>
        <v>13</v>
      </c>
    </row>
    <row r="13" spans="1:19" x14ac:dyDescent="0.3">
      <c r="A13" s="77" t="s">
        <v>1271</v>
      </c>
      <c r="B13" s="59">
        <f>VLOOKUP($A13,'Return Data'!$B$7:$R$2292,3,0)</f>
        <v>44764</v>
      </c>
      <c r="C13" s="60">
        <f>VLOOKUP($A13,'Return Data'!$B$7:$R$2292,4,0)</f>
        <v>20.578600000000002</v>
      </c>
      <c r="D13" s="60">
        <f>VLOOKUP($A13,'Return Data'!$B$7:$R$2292,9,0)</f>
        <v>5.6844999999999999</v>
      </c>
      <c r="E13" s="61">
        <f t="shared" si="0"/>
        <v>21</v>
      </c>
      <c r="F13" s="60">
        <f>VLOOKUP($A13,'Return Data'!$B$7:$R$2292,10,0)</f>
        <v>0.1716</v>
      </c>
      <c r="G13" s="61">
        <f t="shared" si="1"/>
        <v>20</v>
      </c>
      <c r="H13" s="60">
        <f>VLOOKUP($A13,'Return Data'!$B$7:$R$2292,11,0)</f>
        <v>-0.221</v>
      </c>
      <c r="I13" s="61">
        <f t="shared" si="2"/>
        <v>16</v>
      </c>
      <c r="J13" s="60">
        <f>VLOOKUP($A13,'Return Data'!$B$7:$R$2292,12,0)</f>
        <v>0.4289</v>
      </c>
      <c r="K13" s="61">
        <f t="shared" si="3"/>
        <v>14</v>
      </c>
      <c r="L13" s="60">
        <f>VLOOKUP($A13,'Return Data'!$B$7:$R$2292,13,0)</f>
        <v>2.3892000000000002</v>
      </c>
      <c r="M13" s="61">
        <f t="shared" si="4"/>
        <v>10</v>
      </c>
      <c r="N13" s="60">
        <f>VLOOKUP($A13,'Return Data'!$B$7:$R$2292,17,0)</f>
        <v>4.4859999999999998</v>
      </c>
      <c r="O13" s="61">
        <f t="shared" si="5"/>
        <v>1</v>
      </c>
      <c r="P13" s="60">
        <f>VLOOKUP($A13,'Return Data'!$B$7:$R$2292,14,0)</f>
        <v>6.3125</v>
      </c>
      <c r="Q13" s="61">
        <f t="shared" si="6"/>
        <v>5</v>
      </c>
      <c r="R13" s="60">
        <f>VLOOKUP($A13,'Return Data'!$B$7:$R$2292,16,0)</f>
        <v>8.9254999999999995</v>
      </c>
      <c r="S13" s="62">
        <f t="shared" si="7"/>
        <v>9</v>
      </c>
    </row>
    <row r="14" spans="1:19" x14ac:dyDescent="0.3">
      <c r="A14" s="77" t="s">
        <v>1274</v>
      </c>
      <c r="B14" s="59">
        <f>VLOOKUP($A14,'Return Data'!$B$7:$R$2292,3,0)</f>
        <v>44764</v>
      </c>
      <c r="C14" s="60">
        <f>VLOOKUP($A14,'Return Data'!$B$7:$R$2292,4,0)</f>
        <v>52.697499999999998</v>
      </c>
      <c r="D14" s="60">
        <f>VLOOKUP($A14,'Return Data'!$B$7:$R$2292,9,0)</f>
        <v>9.4088999999999992</v>
      </c>
      <c r="E14" s="61">
        <f t="shared" si="0"/>
        <v>7</v>
      </c>
      <c r="F14" s="60">
        <f>VLOOKUP($A14,'Return Data'!$B$7:$R$2292,10,0)</f>
        <v>1.8681000000000001</v>
      </c>
      <c r="G14" s="61">
        <f t="shared" si="1"/>
        <v>9</v>
      </c>
      <c r="H14" s="60">
        <f>VLOOKUP($A14,'Return Data'!$B$7:$R$2292,11,0)</f>
        <v>1.3995</v>
      </c>
      <c r="I14" s="61">
        <f t="shared" si="2"/>
        <v>6</v>
      </c>
      <c r="J14" s="60">
        <f>VLOOKUP($A14,'Return Data'!$B$7:$R$2292,12,0)</f>
        <v>1.4801</v>
      </c>
      <c r="K14" s="61">
        <f t="shared" si="3"/>
        <v>3</v>
      </c>
      <c r="L14" s="60">
        <f>VLOOKUP($A14,'Return Data'!$B$7:$R$2292,13,0)</f>
        <v>2.6221000000000001</v>
      </c>
      <c r="M14" s="61">
        <f t="shared" si="4"/>
        <v>4</v>
      </c>
      <c r="N14" s="60">
        <f>VLOOKUP($A14,'Return Data'!$B$7:$R$2292,17,0)</f>
        <v>2.2519999999999998</v>
      </c>
      <c r="O14" s="61">
        <f t="shared" si="5"/>
        <v>13</v>
      </c>
      <c r="P14" s="60">
        <f>VLOOKUP($A14,'Return Data'!$B$7:$R$2292,14,0)</f>
        <v>4.3695000000000004</v>
      </c>
      <c r="Q14" s="61">
        <f t="shared" si="6"/>
        <v>20</v>
      </c>
      <c r="R14" s="60">
        <f>VLOOKUP($A14,'Return Data'!$B$7:$R$2292,16,0)</f>
        <v>7.3193999999999999</v>
      </c>
      <c r="S14" s="62">
        <f t="shared" si="7"/>
        <v>23</v>
      </c>
    </row>
    <row r="15" spans="1:19" x14ac:dyDescent="0.3">
      <c r="A15" s="77" t="s">
        <v>1276</v>
      </c>
      <c r="B15" s="59">
        <f>VLOOKUP($A15,'Return Data'!$B$7:$R$2292,3,0)</f>
        <v>44764</v>
      </c>
      <c r="C15" s="60">
        <f>VLOOKUP($A15,'Return Data'!$B$7:$R$2292,4,0)</f>
        <v>46.210999999999999</v>
      </c>
      <c r="D15" s="60">
        <f>VLOOKUP($A15,'Return Data'!$B$7:$R$2292,9,0)</f>
        <v>8.1128999999999998</v>
      </c>
      <c r="E15" s="61">
        <f t="shared" si="0"/>
        <v>9</v>
      </c>
      <c r="F15" s="60">
        <f>VLOOKUP($A15,'Return Data'!$B$7:$R$2292,10,0)</f>
        <v>1.3237000000000001</v>
      </c>
      <c r="G15" s="61">
        <f t="shared" si="1"/>
        <v>13</v>
      </c>
      <c r="H15" s="60">
        <f>VLOOKUP($A15,'Return Data'!$B$7:$R$2292,11,0)</f>
        <v>-0.60060000000000002</v>
      </c>
      <c r="I15" s="61">
        <f t="shared" si="2"/>
        <v>17</v>
      </c>
      <c r="J15" s="60">
        <f>VLOOKUP($A15,'Return Data'!$B$7:$R$2292,12,0)</f>
        <v>-9.74E-2</v>
      </c>
      <c r="K15" s="61">
        <f t="shared" si="3"/>
        <v>18</v>
      </c>
      <c r="L15" s="60">
        <f>VLOOKUP($A15,'Return Data'!$B$7:$R$2292,13,0)</f>
        <v>1.4847999999999999</v>
      </c>
      <c r="M15" s="61">
        <f t="shared" si="4"/>
        <v>17</v>
      </c>
      <c r="N15" s="60">
        <f>VLOOKUP($A15,'Return Data'!$B$7:$R$2292,17,0)</f>
        <v>2.2342</v>
      </c>
      <c r="O15" s="61">
        <f t="shared" si="5"/>
        <v>14</v>
      </c>
      <c r="P15" s="60">
        <f>VLOOKUP($A15,'Return Data'!$B$7:$R$2292,14,0)</f>
        <v>5.0063000000000004</v>
      </c>
      <c r="Q15" s="61">
        <f t="shared" si="6"/>
        <v>14</v>
      </c>
      <c r="R15" s="60">
        <f>VLOOKUP($A15,'Return Data'!$B$7:$R$2292,16,0)</f>
        <v>7.6485000000000003</v>
      </c>
      <c r="S15" s="62">
        <f t="shared" si="7"/>
        <v>19</v>
      </c>
    </row>
    <row r="16" spans="1:19" x14ac:dyDescent="0.3">
      <c r="A16" s="77" t="s">
        <v>1278</v>
      </c>
      <c r="B16" s="59">
        <f>VLOOKUP($A16,'Return Data'!$B$7:$R$2292,3,0)</f>
        <v>44764</v>
      </c>
      <c r="C16" s="60">
        <f>VLOOKUP($A16,'Return Data'!$B$7:$R$2292,4,0)</f>
        <v>85.558599999999998</v>
      </c>
      <c r="D16" s="60">
        <f>VLOOKUP($A16,'Return Data'!$B$7:$R$2292,9,0)</f>
        <v>12.6221</v>
      </c>
      <c r="E16" s="61">
        <f t="shared" si="0"/>
        <v>1</v>
      </c>
      <c r="F16" s="60">
        <f>VLOOKUP($A16,'Return Data'!$B$7:$R$2292,10,0)</f>
        <v>1.4363999999999999</v>
      </c>
      <c r="G16" s="61">
        <f t="shared" si="1"/>
        <v>11</v>
      </c>
      <c r="H16" s="60">
        <f>VLOOKUP($A16,'Return Data'!$B$7:$R$2292,11,0)</f>
        <v>2.2439</v>
      </c>
      <c r="I16" s="61">
        <f t="shared" si="2"/>
        <v>2</v>
      </c>
      <c r="J16" s="60">
        <f>VLOOKUP($A16,'Return Data'!$B$7:$R$2292,12,0)</f>
        <v>0.84889999999999999</v>
      </c>
      <c r="K16" s="61">
        <f t="shared" si="3"/>
        <v>10</v>
      </c>
      <c r="L16" s="60">
        <f>VLOOKUP($A16,'Return Data'!$B$7:$R$2292,13,0)</f>
        <v>3.3245</v>
      </c>
      <c r="M16" s="61">
        <f t="shared" si="4"/>
        <v>1</v>
      </c>
      <c r="N16" s="60">
        <f>VLOOKUP($A16,'Return Data'!$B$7:$R$2292,17,0)</f>
        <v>3.3614999999999999</v>
      </c>
      <c r="O16" s="61">
        <f t="shared" si="5"/>
        <v>4</v>
      </c>
      <c r="P16" s="60">
        <f>VLOOKUP($A16,'Return Data'!$B$7:$R$2292,14,0)</f>
        <v>6.58</v>
      </c>
      <c r="Q16" s="61">
        <f t="shared" si="6"/>
        <v>2</v>
      </c>
      <c r="R16" s="60">
        <f>VLOOKUP($A16,'Return Data'!$B$7:$R$2292,16,0)</f>
        <v>8.5722000000000005</v>
      </c>
      <c r="S16" s="62">
        <f t="shared" si="7"/>
        <v>10</v>
      </c>
    </row>
    <row r="17" spans="1:19" x14ac:dyDescent="0.3">
      <c r="A17" s="77" t="s">
        <v>1280</v>
      </c>
      <c r="B17" s="59">
        <f>VLOOKUP($A17,'Return Data'!$B$7:$R$2292,3,0)</f>
        <v>44764</v>
      </c>
      <c r="C17" s="60">
        <f>VLOOKUP($A17,'Return Data'!$B$7:$R$2292,4,0)</f>
        <v>18.5152</v>
      </c>
      <c r="D17" s="60">
        <f>VLOOKUP($A17,'Return Data'!$B$7:$R$2292,9,0)</f>
        <v>7.3247</v>
      </c>
      <c r="E17" s="61">
        <f t="shared" si="0"/>
        <v>12</v>
      </c>
      <c r="F17" s="60">
        <f>VLOOKUP($A17,'Return Data'!$B$7:$R$2292,10,0)</f>
        <v>1.0404</v>
      </c>
      <c r="G17" s="61">
        <f t="shared" si="1"/>
        <v>14</v>
      </c>
      <c r="H17" s="60">
        <f>VLOOKUP($A17,'Return Data'!$B$7:$R$2292,11,0)</f>
        <v>0.68140000000000001</v>
      </c>
      <c r="I17" s="61">
        <f t="shared" si="2"/>
        <v>11</v>
      </c>
      <c r="J17" s="60">
        <f>VLOOKUP($A17,'Return Data'!$B$7:$R$2292,12,0)</f>
        <v>0.23649999999999999</v>
      </c>
      <c r="K17" s="61">
        <f t="shared" si="3"/>
        <v>15</v>
      </c>
      <c r="L17" s="60">
        <f>VLOOKUP($A17,'Return Data'!$B$7:$R$2292,13,0)</f>
        <v>0.82169999999999999</v>
      </c>
      <c r="M17" s="61">
        <f t="shared" si="4"/>
        <v>20</v>
      </c>
      <c r="N17" s="60">
        <f>VLOOKUP($A17,'Return Data'!$B$7:$R$2292,17,0)</f>
        <v>1.9268000000000001</v>
      </c>
      <c r="O17" s="61">
        <f t="shared" si="5"/>
        <v>17</v>
      </c>
      <c r="P17" s="60">
        <f>VLOOKUP($A17,'Return Data'!$B$7:$R$2292,14,0)</f>
        <v>4.0690999999999997</v>
      </c>
      <c r="Q17" s="61">
        <f t="shared" si="6"/>
        <v>22</v>
      </c>
      <c r="R17" s="60">
        <f>VLOOKUP($A17,'Return Data'!$B$7:$R$2292,16,0)</f>
        <v>6.5891000000000002</v>
      </c>
      <c r="S17" s="62">
        <f t="shared" si="7"/>
        <v>24</v>
      </c>
    </row>
    <row r="18" spans="1:19" x14ac:dyDescent="0.3">
      <c r="A18" s="77" t="s">
        <v>1281</v>
      </c>
      <c r="B18" s="59">
        <f>VLOOKUP($A18,'Return Data'!$B$7:$R$2292,3,0)</f>
        <v>44764</v>
      </c>
      <c r="C18" s="60">
        <f>VLOOKUP($A18,'Return Data'!$B$7:$R$2292,4,0)</f>
        <v>30.0991</v>
      </c>
      <c r="D18" s="60">
        <f>VLOOKUP($A18,'Return Data'!$B$7:$R$2292,9,0)</f>
        <v>11.033300000000001</v>
      </c>
      <c r="E18" s="61">
        <f t="shared" si="0"/>
        <v>4</v>
      </c>
      <c r="F18" s="60">
        <f>VLOOKUP($A18,'Return Data'!$B$7:$R$2292,10,0)</f>
        <v>-0.26100000000000001</v>
      </c>
      <c r="G18" s="61">
        <f t="shared" si="1"/>
        <v>23</v>
      </c>
      <c r="H18" s="60">
        <f>VLOOKUP($A18,'Return Data'!$B$7:$R$2292,11,0)</f>
        <v>5.1299999999999998E-2</v>
      </c>
      <c r="I18" s="61">
        <f t="shared" si="2"/>
        <v>14</v>
      </c>
      <c r="J18" s="60">
        <f>VLOOKUP($A18,'Return Data'!$B$7:$R$2292,12,0)</f>
        <v>0.57679999999999998</v>
      </c>
      <c r="K18" s="61">
        <f t="shared" si="3"/>
        <v>13</v>
      </c>
      <c r="L18" s="60">
        <f>VLOOKUP($A18,'Return Data'!$B$7:$R$2292,13,0)</f>
        <v>1.6631</v>
      </c>
      <c r="M18" s="61">
        <f t="shared" si="4"/>
        <v>16</v>
      </c>
      <c r="N18" s="60">
        <f>VLOOKUP($A18,'Return Data'!$B$7:$R$2292,17,0)</f>
        <v>2.5455999999999999</v>
      </c>
      <c r="O18" s="61">
        <f t="shared" si="5"/>
        <v>10</v>
      </c>
      <c r="P18" s="60">
        <f>VLOOKUP($A18,'Return Data'!$B$7:$R$2292,14,0)</f>
        <v>6.4100999999999999</v>
      </c>
      <c r="Q18" s="61">
        <f t="shared" si="6"/>
        <v>3</v>
      </c>
      <c r="R18" s="60">
        <f>VLOOKUP($A18,'Return Data'!$B$7:$R$2292,16,0)</f>
        <v>9.0570000000000004</v>
      </c>
      <c r="S18" s="62">
        <f t="shared" si="7"/>
        <v>4</v>
      </c>
    </row>
    <row r="19" spans="1:19" x14ac:dyDescent="0.3">
      <c r="A19" s="77" t="s">
        <v>1284</v>
      </c>
      <c r="B19" s="59">
        <f>VLOOKUP($A19,'Return Data'!$B$7:$R$2292,3,0)</f>
        <v>44764</v>
      </c>
      <c r="C19" s="60">
        <f>VLOOKUP($A19,'Return Data'!$B$7:$R$2292,4,0)</f>
        <v>2475.8706000000002</v>
      </c>
      <c r="D19" s="60">
        <f>VLOOKUP($A19,'Return Data'!$B$7:$R$2292,9,0)</f>
        <v>7.3064</v>
      </c>
      <c r="E19" s="61">
        <f t="shared" si="0"/>
        <v>13</v>
      </c>
      <c r="F19" s="60">
        <f>VLOOKUP($A19,'Return Data'!$B$7:$R$2292,10,0)</f>
        <v>3.9033000000000002</v>
      </c>
      <c r="G19" s="61">
        <f t="shared" si="1"/>
        <v>1</v>
      </c>
      <c r="H19" s="60">
        <f>VLOOKUP($A19,'Return Data'!$B$7:$R$2292,11,0)</f>
        <v>2.8363</v>
      </c>
      <c r="I19" s="61">
        <f t="shared" si="2"/>
        <v>1</v>
      </c>
      <c r="J19" s="60">
        <f>VLOOKUP($A19,'Return Data'!$B$7:$R$2292,12,0)</f>
        <v>2.3157000000000001</v>
      </c>
      <c r="K19" s="61">
        <f t="shared" si="3"/>
        <v>1</v>
      </c>
      <c r="L19" s="60">
        <f>VLOOKUP($A19,'Return Data'!$B$7:$R$2292,13,0)</f>
        <v>2.5712999999999999</v>
      </c>
      <c r="M19" s="61">
        <f t="shared" si="4"/>
        <v>6</v>
      </c>
      <c r="N19" s="60">
        <f>VLOOKUP($A19,'Return Data'!$B$7:$R$2292,17,0)</f>
        <v>1.7450000000000001</v>
      </c>
      <c r="O19" s="61">
        <f t="shared" si="5"/>
        <v>21</v>
      </c>
      <c r="P19" s="60">
        <f>VLOOKUP($A19,'Return Data'!$B$7:$R$2292,14,0)</f>
        <v>3.8944000000000001</v>
      </c>
      <c r="Q19" s="61">
        <f t="shared" si="6"/>
        <v>23</v>
      </c>
      <c r="R19" s="60">
        <f>VLOOKUP($A19,'Return Data'!$B$7:$R$2292,16,0)</f>
        <v>7.4558</v>
      </c>
      <c r="S19" s="62">
        <f t="shared" si="7"/>
        <v>21</v>
      </c>
    </row>
    <row r="20" spans="1:19" x14ac:dyDescent="0.3">
      <c r="A20" s="77" t="s">
        <v>1285</v>
      </c>
      <c r="B20" s="59">
        <f>VLOOKUP($A20,'Return Data'!$B$7:$R$2292,3,0)</f>
        <v>44764</v>
      </c>
      <c r="C20" s="60">
        <f>VLOOKUP($A20,'Return Data'!$B$7:$R$2292,4,0)</f>
        <v>87.461500000000001</v>
      </c>
      <c r="D20" s="60">
        <f>VLOOKUP($A20,'Return Data'!$B$7:$R$2292,9,0)</f>
        <v>11.084099999999999</v>
      </c>
      <c r="E20" s="61">
        <f t="shared" si="0"/>
        <v>3</v>
      </c>
      <c r="F20" s="60">
        <f>VLOOKUP($A20,'Return Data'!$B$7:$R$2292,10,0)</f>
        <v>0.50790000000000002</v>
      </c>
      <c r="G20" s="61">
        <f t="shared" si="1"/>
        <v>17</v>
      </c>
      <c r="H20" s="60">
        <f>VLOOKUP($A20,'Return Data'!$B$7:$R$2292,11,0)</f>
        <v>-0.70240000000000002</v>
      </c>
      <c r="I20" s="61">
        <f t="shared" si="2"/>
        <v>19</v>
      </c>
      <c r="J20" s="60">
        <f>VLOOKUP($A20,'Return Data'!$B$7:$R$2292,12,0)</f>
        <v>-0.57340000000000002</v>
      </c>
      <c r="K20" s="61">
        <f t="shared" si="3"/>
        <v>20</v>
      </c>
      <c r="L20" s="60">
        <f>VLOOKUP($A20,'Return Data'!$B$7:$R$2292,13,0)</f>
        <v>2.4199000000000002</v>
      </c>
      <c r="M20" s="61">
        <f t="shared" si="4"/>
        <v>9</v>
      </c>
      <c r="N20" s="60">
        <f>VLOOKUP($A20,'Return Data'!$B$7:$R$2292,17,0)</f>
        <v>3.1347</v>
      </c>
      <c r="O20" s="61">
        <f t="shared" si="5"/>
        <v>8</v>
      </c>
      <c r="P20" s="60">
        <f>VLOOKUP($A20,'Return Data'!$B$7:$R$2292,14,0)</f>
        <v>5.9085999999999999</v>
      </c>
      <c r="Q20" s="61">
        <f t="shared" si="6"/>
        <v>7</v>
      </c>
      <c r="R20" s="60">
        <f>VLOOKUP($A20,'Return Data'!$B$7:$R$2292,16,0)</f>
        <v>8.3171999999999997</v>
      </c>
      <c r="S20" s="62">
        <f t="shared" si="7"/>
        <v>12</v>
      </c>
    </row>
    <row r="21" spans="1:19" x14ac:dyDescent="0.3">
      <c r="A21" s="77" t="s">
        <v>1287</v>
      </c>
      <c r="B21" s="59">
        <f>VLOOKUP($A21,'Return Data'!$B$7:$R$2292,3,0)</f>
        <v>44764</v>
      </c>
      <c r="C21" s="60">
        <f>VLOOKUP($A21,'Return Data'!$B$7:$R$2292,4,0)</f>
        <v>60.407200000000003</v>
      </c>
      <c r="D21" s="60">
        <f>VLOOKUP($A21,'Return Data'!$B$7:$R$2292,9,0)</f>
        <v>7.7305999999999999</v>
      </c>
      <c r="E21" s="61">
        <f t="shared" si="0"/>
        <v>10</v>
      </c>
      <c r="F21" s="60">
        <f>VLOOKUP($A21,'Return Data'!$B$7:$R$2292,10,0)</f>
        <v>3.2086000000000001</v>
      </c>
      <c r="G21" s="61">
        <f t="shared" si="1"/>
        <v>2</v>
      </c>
      <c r="H21" s="60">
        <f>VLOOKUP($A21,'Return Data'!$B$7:$R$2292,11,0)</f>
        <v>1.5772999999999999</v>
      </c>
      <c r="I21" s="61">
        <f t="shared" si="2"/>
        <v>5</v>
      </c>
      <c r="J21" s="60">
        <f>VLOOKUP($A21,'Return Data'!$B$7:$R$2292,12,0)</f>
        <v>0.72250000000000003</v>
      </c>
      <c r="K21" s="61">
        <f t="shared" si="3"/>
        <v>11</v>
      </c>
      <c r="L21" s="60">
        <f>VLOOKUP($A21,'Return Data'!$B$7:$R$2292,13,0)</f>
        <v>1.9948999999999999</v>
      </c>
      <c r="M21" s="61">
        <f t="shared" si="4"/>
        <v>13</v>
      </c>
      <c r="N21" s="60">
        <f>VLOOKUP($A21,'Return Data'!$B$7:$R$2292,17,0)</f>
        <v>2.4992999999999999</v>
      </c>
      <c r="O21" s="61">
        <f t="shared" si="5"/>
        <v>11</v>
      </c>
      <c r="P21" s="60">
        <f>VLOOKUP($A21,'Return Data'!$B$7:$R$2292,14,0)</f>
        <v>5.2609000000000004</v>
      </c>
      <c r="Q21" s="61">
        <f t="shared" si="6"/>
        <v>13</v>
      </c>
      <c r="R21" s="60">
        <f>VLOOKUP($A21,'Return Data'!$B$7:$R$2292,16,0)</f>
        <v>8.9532000000000007</v>
      </c>
      <c r="S21" s="62">
        <f t="shared" si="7"/>
        <v>6</v>
      </c>
    </row>
    <row r="22" spans="1:19" x14ac:dyDescent="0.3">
      <c r="A22" s="77" t="s">
        <v>1289</v>
      </c>
      <c r="B22" s="59">
        <f>VLOOKUP($A22,'Return Data'!$B$7:$R$2292,3,0)</f>
        <v>44764</v>
      </c>
      <c r="C22" s="60">
        <f>VLOOKUP($A22,'Return Data'!$B$7:$R$2292,4,0)</f>
        <v>53.0411</v>
      </c>
      <c r="D22" s="60">
        <f>VLOOKUP($A22,'Return Data'!$B$7:$R$2292,9,0)</f>
        <v>5.1299000000000001</v>
      </c>
      <c r="E22" s="61">
        <f t="shared" si="0"/>
        <v>22</v>
      </c>
      <c r="F22" s="60">
        <f>VLOOKUP($A22,'Return Data'!$B$7:$R$2292,10,0)</f>
        <v>1.9674</v>
      </c>
      <c r="G22" s="61">
        <f t="shared" si="1"/>
        <v>8</v>
      </c>
      <c r="H22" s="60">
        <f>VLOOKUP($A22,'Return Data'!$B$7:$R$2292,11,0)</f>
        <v>1.1549</v>
      </c>
      <c r="I22" s="61">
        <f t="shared" si="2"/>
        <v>8</v>
      </c>
      <c r="J22" s="60">
        <f>VLOOKUP($A22,'Return Data'!$B$7:$R$2292,12,0)</f>
        <v>1.4724999999999999</v>
      </c>
      <c r="K22" s="61">
        <f t="shared" si="3"/>
        <v>4</v>
      </c>
      <c r="L22" s="60">
        <f>VLOOKUP($A22,'Return Data'!$B$7:$R$2292,13,0)</f>
        <v>1.7317</v>
      </c>
      <c r="M22" s="61">
        <f t="shared" si="4"/>
        <v>15</v>
      </c>
      <c r="N22" s="60">
        <f>VLOOKUP($A22,'Return Data'!$B$7:$R$2292,17,0)</f>
        <v>2.7795999999999998</v>
      </c>
      <c r="O22" s="61">
        <f t="shared" si="5"/>
        <v>9</v>
      </c>
      <c r="P22" s="60">
        <f>VLOOKUP($A22,'Return Data'!$B$7:$R$2292,14,0)</f>
        <v>5.4640000000000004</v>
      </c>
      <c r="Q22" s="61">
        <f t="shared" si="6"/>
        <v>11</v>
      </c>
      <c r="R22" s="60">
        <f>VLOOKUP($A22,'Return Data'!$B$7:$R$2292,16,0)</f>
        <v>7.6795</v>
      </c>
      <c r="S22" s="62">
        <f t="shared" si="7"/>
        <v>18</v>
      </c>
    </row>
    <row r="23" spans="1:19" x14ac:dyDescent="0.3">
      <c r="A23" s="77" t="s">
        <v>1292</v>
      </c>
      <c r="B23" s="59">
        <f>VLOOKUP($A23,'Return Data'!$B$7:$R$2292,3,0)</f>
        <v>44764</v>
      </c>
      <c r="C23" s="60">
        <f>VLOOKUP($A23,'Return Data'!$B$7:$R$2292,4,0)</f>
        <v>33.7684</v>
      </c>
      <c r="D23" s="60">
        <f>VLOOKUP($A23,'Return Data'!$B$7:$R$2292,9,0)</f>
        <v>7.3910999999999998</v>
      </c>
      <c r="E23" s="61">
        <f t="shared" si="0"/>
        <v>11</v>
      </c>
      <c r="F23" s="60">
        <f>VLOOKUP($A23,'Return Data'!$B$7:$R$2292,10,0)</f>
        <v>-0.59660000000000002</v>
      </c>
      <c r="G23" s="61">
        <f t="shared" si="1"/>
        <v>24</v>
      </c>
      <c r="H23" s="60">
        <f>VLOOKUP($A23,'Return Data'!$B$7:$R$2292,11,0)</f>
        <v>-0.63170000000000004</v>
      </c>
      <c r="I23" s="61">
        <f t="shared" si="2"/>
        <v>18</v>
      </c>
      <c r="J23" s="60">
        <f>VLOOKUP($A23,'Return Data'!$B$7:$R$2292,12,0)</f>
        <v>-9.3799999999999994E-2</v>
      </c>
      <c r="K23" s="61">
        <f t="shared" si="3"/>
        <v>17</v>
      </c>
      <c r="L23" s="60">
        <f>VLOOKUP($A23,'Return Data'!$B$7:$R$2292,13,0)</f>
        <v>1.4730000000000001</v>
      </c>
      <c r="M23" s="61">
        <f t="shared" si="4"/>
        <v>18</v>
      </c>
      <c r="N23" s="60">
        <f>VLOOKUP($A23,'Return Data'!$B$7:$R$2292,17,0)</f>
        <v>2.1848999999999998</v>
      </c>
      <c r="O23" s="61">
        <f t="shared" si="5"/>
        <v>15</v>
      </c>
      <c r="P23" s="60">
        <f>VLOOKUP($A23,'Return Data'!$B$7:$R$2292,14,0)</f>
        <v>5.5772000000000004</v>
      </c>
      <c r="Q23" s="61">
        <f t="shared" si="6"/>
        <v>9</v>
      </c>
      <c r="R23" s="60">
        <f>VLOOKUP($A23,'Return Data'!$B$7:$R$2292,16,0)</f>
        <v>9.5670999999999999</v>
      </c>
      <c r="S23" s="62">
        <f t="shared" si="7"/>
        <v>1</v>
      </c>
    </row>
    <row r="24" spans="1:19" x14ac:dyDescent="0.3">
      <c r="A24" s="77" t="s">
        <v>1294</v>
      </c>
      <c r="B24" s="59">
        <f>VLOOKUP($A24,'Return Data'!$B$7:$R$2292,3,0)</f>
        <v>44764</v>
      </c>
      <c r="C24" s="60">
        <f>VLOOKUP($A24,'Return Data'!$B$7:$R$2292,4,0)</f>
        <v>25.843900000000001</v>
      </c>
      <c r="D24" s="60">
        <f>VLOOKUP($A24,'Return Data'!$B$7:$R$2292,9,0)</f>
        <v>6.7553000000000001</v>
      </c>
      <c r="E24" s="61">
        <f t="shared" si="0"/>
        <v>16</v>
      </c>
      <c r="F24" s="60">
        <f>VLOOKUP($A24,'Return Data'!$B$7:$R$2292,10,0)</f>
        <v>2.5741000000000001</v>
      </c>
      <c r="G24" s="61">
        <f t="shared" si="1"/>
        <v>4</v>
      </c>
      <c r="H24" s="60">
        <f>VLOOKUP($A24,'Return Data'!$B$7:$R$2292,11,0)</f>
        <v>1.3704000000000001</v>
      </c>
      <c r="I24" s="61">
        <f t="shared" si="2"/>
        <v>7</v>
      </c>
      <c r="J24" s="60">
        <f>VLOOKUP($A24,'Return Data'!$B$7:$R$2292,12,0)</f>
        <v>1.2005999999999999</v>
      </c>
      <c r="K24" s="61">
        <f t="shared" si="3"/>
        <v>5</v>
      </c>
      <c r="L24" s="60">
        <f>VLOOKUP($A24,'Return Data'!$B$7:$R$2292,13,0)</f>
        <v>2.7439</v>
      </c>
      <c r="M24" s="61">
        <f t="shared" si="4"/>
        <v>3</v>
      </c>
      <c r="N24" s="60">
        <f>VLOOKUP($A24,'Return Data'!$B$7:$R$2292,17,0)</f>
        <v>3.5301999999999998</v>
      </c>
      <c r="O24" s="61">
        <f t="shared" si="5"/>
        <v>2</v>
      </c>
      <c r="P24" s="60">
        <f>VLOOKUP($A24,'Return Data'!$B$7:$R$2292,14,0)</f>
        <v>5.3159000000000001</v>
      </c>
      <c r="Q24" s="61">
        <f t="shared" si="6"/>
        <v>12</v>
      </c>
      <c r="R24" s="60">
        <f>VLOOKUP($A24,'Return Data'!$B$7:$R$2292,16,0)</f>
        <v>7.7324999999999999</v>
      </c>
      <c r="S24" s="62">
        <f t="shared" si="7"/>
        <v>16</v>
      </c>
    </row>
    <row r="25" spans="1:19" x14ac:dyDescent="0.3">
      <c r="A25" s="77" t="s">
        <v>1295</v>
      </c>
      <c r="B25" s="59">
        <f>VLOOKUP($A25,'Return Data'!$B$7:$R$2292,3,0)</f>
        <v>44764</v>
      </c>
      <c r="C25" s="60">
        <f>VLOOKUP($A25,'Return Data'!$B$7:$R$2292,4,0)</f>
        <v>54.595500000000001</v>
      </c>
      <c r="D25" s="60">
        <f>VLOOKUP($A25,'Return Data'!$B$7:$R$2292,9,0)</f>
        <v>2.6532</v>
      </c>
      <c r="E25" s="61">
        <f t="shared" si="0"/>
        <v>24</v>
      </c>
      <c r="F25" s="60">
        <f>VLOOKUP($A25,'Return Data'!$B$7:$R$2292,10,0)</f>
        <v>3.0708000000000002</v>
      </c>
      <c r="G25" s="61">
        <f t="shared" si="1"/>
        <v>3</v>
      </c>
      <c r="H25" s="60">
        <f>VLOOKUP($A25,'Return Data'!$B$7:$R$2292,11,0)</f>
        <v>1.7847999999999999</v>
      </c>
      <c r="I25" s="61">
        <f t="shared" si="2"/>
        <v>3</v>
      </c>
      <c r="J25" s="60">
        <f>VLOOKUP($A25,'Return Data'!$B$7:$R$2292,12,0)</f>
        <v>2.2307999999999999</v>
      </c>
      <c r="K25" s="61">
        <f t="shared" si="3"/>
        <v>2</v>
      </c>
      <c r="L25" s="60">
        <f>VLOOKUP($A25,'Return Data'!$B$7:$R$2292,13,0)</f>
        <v>3.0059</v>
      </c>
      <c r="M25" s="61">
        <f t="shared" si="4"/>
        <v>2</v>
      </c>
      <c r="N25" s="60">
        <f>VLOOKUP($A25,'Return Data'!$B$7:$R$2292,17,0)</f>
        <v>3.3195999999999999</v>
      </c>
      <c r="O25" s="61">
        <f t="shared" si="5"/>
        <v>6</v>
      </c>
      <c r="P25" s="60">
        <f>VLOOKUP($A25,'Return Data'!$B$7:$R$2292,14,0)</f>
        <v>6.1970000000000001</v>
      </c>
      <c r="Q25" s="61">
        <f t="shared" si="6"/>
        <v>6</v>
      </c>
      <c r="R25" s="60">
        <f>VLOOKUP($A25,'Return Data'!$B$7:$R$2292,16,0)</f>
        <v>9.4069000000000003</v>
      </c>
      <c r="S25" s="62">
        <f t="shared" si="7"/>
        <v>2</v>
      </c>
    </row>
    <row r="26" spans="1:19" x14ac:dyDescent="0.3">
      <c r="A26" s="77" t="s">
        <v>1297</v>
      </c>
      <c r="B26" s="59">
        <f>VLOOKUP($A26,'Return Data'!$B$7:$R$2292,3,0)</f>
        <v>44764</v>
      </c>
      <c r="C26" s="60">
        <f>VLOOKUP($A26,'Return Data'!$B$7:$R$2292,4,0)</f>
        <v>68.239699999999999</v>
      </c>
      <c r="D26" s="60">
        <f>VLOOKUP($A26,'Return Data'!$B$7:$R$2292,9,0)</f>
        <v>4.4090999999999996</v>
      </c>
      <c r="E26" s="61">
        <f t="shared" si="0"/>
        <v>23</v>
      </c>
      <c r="F26" s="60">
        <f>VLOOKUP($A26,'Return Data'!$B$7:$R$2292,10,0)</f>
        <v>2.4982000000000002</v>
      </c>
      <c r="G26" s="61">
        <f t="shared" si="1"/>
        <v>5</v>
      </c>
      <c r="H26" s="60">
        <f>VLOOKUP($A26,'Return Data'!$B$7:$R$2292,11,0)</f>
        <v>1.6802999999999999</v>
      </c>
      <c r="I26" s="61">
        <f t="shared" si="2"/>
        <v>4</v>
      </c>
      <c r="J26" s="60">
        <f>VLOOKUP($A26,'Return Data'!$B$7:$R$2292,12,0)</f>
        <v>1.0972999999999999</v>
      </c>
      <c r="K26" s="61">
        <f t="shared" si="3"/>
        <v>8</v>
      </c>
      <c r="L26" s="60">
        <f>VLOOKUP($A26,'Return Data'!$B$7:$R$2292,13,0)</f>
        <v>2.0547</v>
      </c>
      <c r="M26" s="61">
        <f t="shared" si="4"/>
        <v>12</v>
      </c>
      <c r="N26" s="60">
        <f>VLOOKUP($A26,'Return Data'!$B$7:$R$2292,17,0)</f>
        <v>1.8629</v>
      </c>
      <c r="O26" s="61">
        <f t="shared" si="5"/>
        <v>20</v>
      </c>
      <c r="P26" s="60">
        <f>VLOOKUP($A26,'Return Data'!$B$7:$R$2292,14,0)</f>
        <v>4.2164000000000001</v>
      </c>
      <c r="Q26" s="61">
        <f t="shared" si="6"/>
        <v>21</v>
      </c>
      <c r="R26" s="60">
        <f>VLOOKUP($A26,'Return Data'!$B$7:$R$2292,16,0)</f>
        <v>8.0618999999999996</v>
      </c>
      <c r="S26" s="62">
        <f t="shared" si="7"/>
        <v>15</v>
      </c>
    </row>
    <row r="27" spans="1:19" x14ac:dyDescent="0.3">
      <c r="A27" s="77" t="s">
        <v>1299</v>
      </c>
      <c r="B27" s="59">
        <f>VLOOKUP($A27,'Return Data'!$B$7:$R$2292,3,0)</f>
        <v>44764</v>
      </c>
      <c r="C27" s="60">
        <f>VLOOKUP($A27,'Return Data'!$B$7:$R$2292,4,0)</f>
        <v>51.808300000000003</v>
      </c>
      <c r="D27" s="60">
        <f>VLOOKUP($A27,'Return Data'!$B$7:$R$2292,9,0)</f>
        <v>6.8510999999999997</v>
      </c>
      <c r="E27" s="61">
        <f t="shared" si="0"/>
        <v>15</v>
      </c>
      <c r="F27" s="60">
        <f>VLOOKUP($A27,'Return Data'!$B$7:$R$2292,10,0)</f>
        <v>0.8962</v>
      </c>
      <c r="G27" s="61">
        <f t="shared" si="1"/>
        <v>16</v>
      </c>
      <c r="H27" s="60">
        <f>VLOOKUP($A27,'Return Data'!$B$7:$R$2292,11,0)</f>
        <v>0.32140000000000002</v>
      </c>
      <c r="I27" s="61">
        <f t="shared" si="2"/>
        <v>13</v>
      </c>
      <c r="J27" s="60">
        <f>VLOOKUP($A27,'Return Data'!$B$7:$R$2292,12,0)</f>
        <v>0.15679999999999999</v>
      </c>
      <c r="K27" s="61">
        <f t="shared" si="3"/>
        <v>16</v>
      </c>
      <c r="L27" s="60">
        <f>VLOOKUP($A27,'Return Data'!$B$7:$R$2292,13,0)</f>
        <v>1.8289</v>
      </c>
      <c r="M27" s="61">
        <f t="shared" si="4"/>
        <v>14</v>
      </c>
      <c r="N27" s="60">
        <f>VLOOKUP($A27,'Return Data'!$B$7:$R$2292,17,0)</f>
        <v>1.9157</v>
      </c>
      <c r="O27" s="61">
        <f t="shared" si="5"/>
        <v>18</v>
      </c>
      <c r="P27" s="60">
        <f>VLOOKUP($A27,'Return Data'!$B$7:$R$2292,14,0)</f>
        <v>4.7153</v>
      </c>
      <c r="Q27" s="61">
        <f t="shared" si="6"/>
        <v>18</v>
      </c>
      <c r="R27" s="60">
        <f>VLOOKUP($A27,'Return Data'!$B$7:$R$2292,16,0)</f>
        <v>8.4611000000000001</v>
      </c>
      <c r="S27" s="62">
        <f t="shared" si="7"/>
        <v>11</v>
      </c>
    </row>
    <row r="28" spans="1:19" x14ac:dyDescent="0.3">
      <c r="A28" s="77" t="s">
        <v>828</v>
      </c>
      <c r="B28" s="59">
        <f>VLOOKUP($A28,'Return Data'!$B$7:$R$2292,3,0)</f>
        <v>44764</v>
      </c>
      <c r="C28" s="60">
        <f>VLOOKUP($A28,'Return Data'!$B$7:$R$2292,4,0)</f>
        <v>17.4754</v>
      </c>
      <c r="D28" s="60">
        <f>VLOOKUP($A28,'Return Data'!$B$7:$R$2292,9,0)</f>
        <v>6.2351000000000001</v>
      </c>
      <c r="E28" s="61">
        <f t="shared" si="0"/>
        <v>20</v>
      </c>
      <c r="F28" s="60">
        <f>VLOOKUP($A28,'Return Data'!$B$7:$R$2292,10,0)</f>
        <v>0.47570000000000001</v>
      </c>
      <c r="G28" s="61">
        <f t="shared" si="1"/>
        <v>18</v>
      </c>
      <c r="H28" s="60">
        <f>VLOOKUP($A28,'Return Data'!$B$7:$R$2292,11,0)</f>
        <v>-4.2450000000000001</v>
      </c>
      <c r="I28" s="61">
        <f t="shared" si="2"/>
        <v>24</v>
      </c>
      <c r="J28" s="60">
        <f>VLOOKUP($A28,'Return Data'!$B$7:$R$2292,12,0)</f>
        <v>-3.3542000000000001</v>
      </c>
      <c r="K28" s="61">
        <f t="shared" si="3"/>
        <v>24</v>
      </c>
      <c r="L28" s="60">
        <f>VLOOKUP($A28,'Return Data'!$B$7:$R$2292,13,0)</f>
        <v>-2.5994999999999999</v>
      </c>
      <c r="M28" s="61">
        <f t="shared" si="4"/>
        <v>24</v>
      </c>
      <c r="N28" s="60">
        <f>VLOOKUP($A28,'Return Data'!$B$7:$R$2292,17,0)</f>
        <v>-0.1633</v>
      </c>
      <c r="O28" s="61">
        <f t="shared" si="5"/>
        <v>24</v>
      </c>
      <c r="P28" s="60">
        <f>VLOOKUP($A28,'Return Data'!$B$7:$R$2292,14,0)</f>
        <v>3.6139999999999999</v>
      </c>
      <c r="Q28" s="61">
        <f t="shared" si="6"/>
        <v>24</v>
      </c>
      <c r="R28" s="60">
        <f>VLOOKUP($A28,'Return Data'!$B$7:$R$2292,16,0)</f>
        <v>7.3945999999999996</v>
      </c>
      <c r="S28" s="62">
        <f t="shared" si="7"/>
        <v>22</v>
      </c>
    </row>
    <row r="29" spans="1:19" x14ac:dyDescent="0.3">
      <c r="A29" s="77" t="s">
        <v>831</v>
      </c>
      <c r="B29" s="59">
        <f>VLOOKUP($A29,'Return Data'!$B$7:$R$2292,3,0)</f>
        <v>44764</v>
      </c>
      <c r="C29" s="60">
        <f>VLOOKUP($A29,'Return Data'!$B$7:$R$2292,4,0)</f>
        <v>19.616199999999999</v>
      </c>
      <c r="D29" s="60">
        <f>VLOOKUP($A29,'Return Data'!$B$7:$R$2292,9,0)</f>
        <v>6.2843</v>
      </c>
      <c r="E29" s="61">
        <f t="shared" si="0"/>
        <v>19</v>
      </c>
      <c r="F29" s="60">
        <f>VLOOKUP($A29,'Return Data'!$B$7:$R$2292,10,0)</f>
        <v>-0.18390000000000001</v>
      </c>
      <c r="G29" s="61">
        <f t="shared" si="1"/>
        <v>22</v>
      </c>
      <c r="H29" s="60">
        <f>VLOOKUP($A29,'Return Data'!$B$7:$R$2292,11,0)</f>
        <v>-2.6493000000000002</v>
      </c>
      <c r="I29" s="61">
        <f t="shared" si="2"/>
        <v>22</v>
      </c>
      <c r="J29" s="60">
        <f>VLOOKUP($A29,'Return Data'!$B$7:$R$2292,12,0)</f>
        <v>-2.0310999999999999</v>
      </c>
      <c r="K29" s="61">
        <f t="shared" si="3"/>
        <v>22</v>
      </c>
      <c r="L29" s="60">
        <f>VLOOKUP($A29,'Return Data'!$B$7:$R$2292,13,0)</f>
        <v>2.75E-2</v>
      </c>
      <c r="M29" s="61">
        <f t="shared" si="4"/>
        <v>22</v>
      </c>
      <c r="N29" s="60">
        <f>VLOOKUP($A29,'Return Data'!$B$7:$R$2292,17,0)</f>
        <v>1.8733</v>
      </c>
      <c r="O29" s="61">
        <f t="shared" si="5"/>
        <v>19</v>
      </c>
      <c r="P29" s="60">
        <f>VLOOKUP($A29,'Return Data'!$B$7:$R$2292,14,0)</f>
        <v>5.4705000000000004</v>
      </c>
      <c r="Q29" s="61">
        <f t="shared" si="6"/>
        <v>10</v>
      </c>
      <c r="R29" s="60">
        <f>VLOOKUP($A29,'Return Data'!$B$7:$R$2292,16,0)</f>
        <v>8.9466999999999999</v>
      </c>
      <c r="S29" s="62">
        <f t="shared" si="7"/>
        <v>7</v>
      </c>
    </row>
    <row r="30" spans="1:19" x14ac:dyDescent="0.3">
      <c r="A30" s="77" t="s">
        <v>832</v>
      </c>
      <c r="B30" s="59">
        <f>VLOOKUP($A30,'Return Data'!$B$7:$R$2292,3,0)</f>
        <v>44764</v>
      </c>
      <c r="C30" s="60">
        <f>VLOOKUP($A30,'Return Data'!$B$7:$R$2292,4,0)</f>
        <v>36.076000000000001</v>
      </c>
      <c r="D30" s="60">
        <f>VLOOKUP($A30,'Return Data'!$B$7:$R$2292,9,0)</f>
        <v>6.2986000000000004</v>
      </c>
      <c r="E30" s="61">
        <f t="shared" si="0"/>
        <v>18</v>
      </c>
      <c r="F30" s="60">
        <f>VLOOKUP($A30,'Return Data'!$B$7:$R$2292,10,0)</f>
        <v>0.26479999999999998</v>
      </c>
      <c r="G30" s="61">
        <f t="shared" si="1"/>
        <v>19</v>
      </c>
      <c r="H30" s="60">
        <f>VLOOKUP($A30,'Return Data'!$B$7:$R$2292,11,0)</f>
        <v>-3.4131</v>
      </c>
      <c r="I30" s="61">
        <f t="shared" si="2"/>
        <v>23</v>
      </c>
      <c r="J30" s="60">
        <f>VLOOKUP($A30,'Return Data'!$B$7:$R$2292,12,0)</f>
        <v>-2.7862</v>
      </c>
      <c r="K30" s="61">
        <f t="shared" si="3"/>
        <v>23</v>
      </c>
      <c r="L30" s="60">
        <f>VLOOKUP($A30,'Return Data'!$B$7:$R$2292,13,0)</f>
        <v>-0.84899999999999998</v>
      </c>
      <c r="M30" s="61">
        <f t="shared" si="4"/>
        <v>23</v>
      </c>
      <c r="N30" s="60">
        <f>VLOOKUP($A30,'Return Data'!$B$7:$R$2292,17,0)</f>
        <v>0.86380000000000001</v>
      </c>
      <c r="O30" s="61">
        <f t="shared" si="5"/>
        <v>23</v>
      </c>
      <c r="P30" s="60">
        <f>VLOOKUP($A30,'Return Data'!$B$7:$R$2292,14,0)</f>
        <v>4.8834999999999997</v>
      </c>
      <c r="Q30" s="61">
        <f t="shared" si="6"/>
        <v>16</v>
      </c>
      <c r="R30" s="60">
        <f>VLOOKUP($A30,'Return Data'!$B$7:$R$2292,16,0)</f>
        <v>9.0748999999999995</v>
      </c>
      <c r="S30" s="62">
        <f t="shared" si="7"/>
        <v>3</v>
      </c>
    </row>
    <row r="31" spans="1:19" x14ac:dyDescent="0.3">
      <c r="A31" s="77" t="s">
        <v>834</v>
      </c>
      <c r="B31" s="59">
        <f>VLOOKUP($A31,'Return Data'!$B$7:$R$2292,3,0)</f>
        <v>44764</v>
      </c>
      <c r="C31" s="60">
        <f>VLOOKUP($A31,'Return Data'!$B$7:$R$2292,4,0)</f>
        <v>51.545200000000001</v>
      </c>
      <c r="D31" s="60">
        <f>VLOOKUP($A31,'Return Data'!$B$7:$R$2292,9,0)</f>
        <v>6.5926999999999998</v>
      </c>
      <c r="E31" s="61">
        <f t="shared" si="0"/>
        <v>17</v>
      </c>
      <c r="F31" s="60">
        <f>VLOOKUP($A31,'Return Data'!$B$7:$R$2292,10,0)</f>
        <v>0.94530000000000003</v>
      </c>
      <c r="G31" s="61">
        <f t="shared" si="1"/>
        <v>15</v>
      </c>
      <c r="H31" s="60">
        <f>VLOOKUP($A31,'Return Data'!$B$7:$R$2292,11,0)</f>
        <v>-2.4903</v>
      </c>
      <c r="I31" s="61">
        <f t="shared" si="2"/>
        <v>21</v>
      </c>
      <c r="J31" s="60">
        <f>VLOOKUP($A31,'Return Data'!$B$7:$R$2292,12,0)</f>
        <v>-1.7216</v>
      </c>
      <c r="K31" s="61">
        <f t="shared" si="3"/>
        <v>21</v>
      </c>
      <c r="L31" s="60">
        <f>VLOOKUP($A31,'Return Data'!$B$7:$R$2292,13,0)</f>
        <v>0.49890000000000001</v>
      </c>
      <c r="M31" s="61">
        <f t="shared" si="4"/>
        <v>21</v>
      </c>
      <c r="N31" s="60">
        <f>VLOOKUP($A31,'Return Data'!$B$7:$R$2292,17,0)</f>
        <v>1.5949</v>
      </c>
      <c r="O31" s="61">
        <f t="shared" si="5"/>
        <v>22</v>
      </c>
      <c r="P31" s="60">
        <f>VLOOKUP($A31,'Return Data'!$B$7:$R$2292,14,0)</f>
        <v>4.7929000000000004</v>
      </c>
      <c r="Q31" s="61">
        <f t="shared" si="6"/>
        <v>17</v>
      </c>
      <c r="R31" s="60">
        <f>VLOOKUP($A31,'Return Data'!$B$7:$R$2292,16,0)</f>
        <v>8.9398</v>
      </c>
      <c r="S31" s="62">
        <f t="shared" si="7"/>
        <v>8</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7.8387416666666665</v>
      </c>
      <c r="E33" s="83"/>
      <c r="F33" s="84">
        <f>AVERAGE(F8:F31)</f>
        <v>1.3581166666666669</v>
      </c>
      <c r="G33" s="83"/>
      <c r="H33" s="84">
        <f>AVERAGE(H8:H31)</f>
        <v>6.6620833333333254E-2</v>
      </c>
      <c r="I33" s="83"/>
      <c r="J33" s="84">
        <f>AVERAGE(J8:J31)</f>
        <v>0.23292916666666671</v>
      </c>
      <c r="K33" s="83"/>
      <c r="L33" s="84">
        <f>AVERAGE(L8:L31)</f>
        <v>1.6789624999999997</v>
      </c>
      <c r="M33" s="83"/>
      <c r="N33" s="84">
        <f>AVERAGE(N8:N31)</f>
        <v>2.4317708333333337</v>
      </c>
      <c r="O33" s="83"/>
      <c r="P33" s="84">
        <f>AVERAGE(P8:P31)</f>
        <v>5.2677500000000022</v>
      </c>
      <c r="Q33" s="83"/>
      <c r="R33" s="84">
        <f>AVERAGE(R8:R31)</f>
        <v>8.2873708333333322</v>
      </c>
      <c r="S33" s="85"/>
    </row>
    <row r="34" spans="1:19" x14ac:dyDescent="0.3">
      <c r="A34" s="82" t="s">
        <v>28</v>
      </c>
      <c r="B34" s="83"/>
      <c r="C34" s="83"/>
      <c r="D34" s="84">
        <f>MIN(D8:D31)</f>
        <v>2.6532</v>
      </c>
      <c r="E34" s="83"/>
      <c r="F34" s="84">
        <f>MIN(F8:F31)</f>
        <v>-0.59660000000000002</v>
      </c>
      <c r="G34" s="83"/>
      <c r="H34" s="84">
        <f>MIN(H8:H31)</f>
        <v>-4.2450000000000001</v>
      </c>
      <c r="I34" s="83"/>
      <c r="J34" s="84">
        <f>MIN(J8:J31)</f>
        <v>-3.3542000000000001</v>
      </c>
      <c r="K34" s="83"/>
      <c r="L34" s="84">
        <f>MIN(L8:L31)</f>
        <v>-2.5994999999999999</v>
      </c>
      <c r="M34" s="83"/>
      <c r="N34" s="84">
        <f>MIN(N8:N31)</f>
        <v>-0.1633</v>
      </c>
      <c r="O34" s="83"/>
      <c r="P34" s="84">
        <f>MIN(P8:P31)</f>
        <v>3.6139999999999999</v>
      </c>
      <c r="Q34" s="83"/>
      <c r="R34" s="84">
        <f>MIN(R8:R31)</f>
        <v>6.5891000000000002</v>
      </c>
      <c r="S34" s="85"/>
    </row>
    <row r="35" spans="1:19" ht="15" thickBot="1" x14ac:dyDescent="0.35">
      <c r="A35" s="86" t="s">
        <v>29</v>
      </c>
      <c r="B35" s="87"/>
      <c r="C35" s="87"/>
      <c r="D35" s="88">
        <f>MAX(D8:D31)</f>
        <v>12.6221</v>
      </c>
      <c r="E35" s="87"/>
      <c r="F35" s="88">
        <f>MAX(F8:F31)</f>
        <v>3.9033000000000002</v>
      </c>
      <c r="G35" s="87"/>
      <c r="H35" s="88">
        <f>MAX(H8:H31)</f>
        <v>2.8363</v>
      </c>
      <c r="I35" s="87"/>
      <c r="J35" s="88">
        <f>MAX(J8:J31)</f>
        <v>2.3157000000000001</v>
      </c>
      <c r="K35" s="87"/>
      <c r="L35" s="88">
        <f>MAX(L8:L31)</f>
        <v>3.3245</v>
      </c>
      <c r="M35" s="87"/>
      <c r="N35" s="88">
        <f>MAX(N8:N31)</f>
        <v>4.4859999999999998</v>
      </c>
      <c r="O35" s="87"/>
      <c r="P35" s="88">
        <f>MAX(P8:P31)</f>
        <v>6.6063000000000001</v>
      </c>
      <c r="Q35" s="87"/>
      <c r="R35" s="88">
        <f>MAX(R8:R31)</f>
        <v>9.5670999999999999</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44764</v>
      </c>
      <c r="C8" s="60">
        <f>VLOOKUP($A8,'Return Data'!$B$7:$R$2292,4,0)</f>
        <v>65.545199999999994</v>
      </c>
      <c r="D8" s="60">
        <f>VLOOKUP($A8,'Return Data'!$B$7:$R$2292,9,0)</f>
        <v>11.4293</v>
      </c>
      <c r="E8" s="61">
        <f>RANK(D8,D$8:D$34,0)</f>
        <v>2</v>
      </c>
      <c r="F8" s="60">
        <f>VLOOKUP($A8,'Return Data'!$B$7:$R$2292,10,0)</f>
        <v>-0.65429999999999999</v>
      </c>
      <c r="G8" s="61">
        <f>RANK(F8,F$8:F$34,0)</f>
        <v>25</v>
      </c>
      <c r="H8" s="60">
        <f>VLOOKUP($A8,'Return Data'!$B$7:$R$2292,11,0)</f>
        <v>-0.64990000000000003</v>
      </c>
      <c r="I8" s="61">
        <f>RANK(H8,H$8:H$34,0)</f>
        <v>15</v>
      </c>
      <c r="J8" s="60">
        <f>VLOOKUP($A8,'Return Data'!$B$7:$R$2292,12,0)</f>
        <v>-5.0599999999999999E-2</v>
      </c>
      <c r="K8" s="61">
        <f>RANK(J8,J$8:J$34,0)</f>
        <v>11</v>
      </c>
      <c r="L8" s="60">
        <f>VLOOKUP($A8,'Return Data'!$B$7:$R$2292,13,0)</f>
        <v>1.8184</v>
      </c>
      <c r="M8" s="61">
        <f>RANK(L8,L$8:L$34,0)</f>
        <v>6</v>
      </c>
      <c r="N8" s="60">
        <f>VLOOKUP($A8,'Return Data'!$B$7:$R$2292,17,0)</f>
        <v>2.5045000000000002</v>
      </c>
      <c r="O8" s="61">
        <f>RANK(N8,N$8:N$34,0)</f>
        <v>6</v>
      </c>
      <c r="P8" s="60">
        <f>VLOOKUP($A8,'Return Data'!$B$7:$R$2292,14,0)</f>
        <v>5.2134</v>
      </c>
      <c r="Q8" s="61">
        <f>RANK(P8,P$8:P$34,0)</f>
        <v>8</v>
      </c>
      <c r="R8" s="60">
        <f>VLOOKUP($A8,'Return Data'!$B$7:$R$2292,16,0)</f>
        <v>8.5980000000000008</v>
      </c>
      <c r="S8" s="62">
        <f>RANK(R8,R$8:R$34,0)</f>
        <v>5</v>
      </c>
    </row>
    <row r="9" spans="1:19" x14ac:dyDescent="0.3">
      <c r="A9" s="77" t="s">
        <v>1268</v>
      </c>
      <c r="B9" s="59">
        <f>VLOOKUP($A9,'Return Data'!$B$7:$R$2292,3,0)</f>
        <v>44764</v>
      </c>
      <c r="C9" s="60">
        <f>VLOOKUP($A9,'Return Data'!$B$7:$R$2292,4,0)</f>
        <v>20.387599999999999</v>
      </c>
      <c r="D9" s="60">
        <f>VLOOKUP($A9,'Return Data'!$B$7:$R$2292,9,0)</f>
        <v>9.8482000000000003</v>
      </c>
      <c r="E9" s="61">
        <f t="shared" ref="E9:E34" si="0">RANK(D9,D$8:D$34,0)</f>
        <v>6</v>
      </c>
      <c r="F9" s="60">
        <f>VLOOKUP($A9,'Return Data'!$B$7:$R$2292,10,0)</f>
        <v>1.6991000000000001</v>
      </c>
      <c r="G9" s="61">
        <f t="shared" ref="G9:G34" si="1">RANK(F9,F$8:F$34,0)</f>
        <v>4</v>
      </c>
      <c r="H9" s="60">
        <f>VLOOKUP($A9,'Return Data'!$B$7:$R$2292,11,0)</f>
        <v>8.8999999999999999E-3</v>
      </c>
      <c r="I9" s="61">
        <f t="shared" ref="I9:I34" si="2">RANK(H9,H$8:H$34,0)</f>
        <v>12</v>
      </c>
      <c r="J9" s="60">
        <f>VLOOKUP($A9,'Return Data'!$B$7:$R$2292,12,0)</f>
        <v>0.33</v>
      </c>
      <c r="K9" s="61">
        <f t="shared" ref="K9:K34" si="3">RANK(J9,J$8:J$34,0)</f>
        <v>7</v>
      </c>
      <c r="L9" s="60">
        <f>VLOOKUP($A9,'Return Data'!$B$7:$R$2292,13,0)</f>
        <v>1.8662000000000001</v>
      </c>
      <c r="M9" s="61">
        <f t="shared" ref="M9:M34" si="4">RANK(L9,L$8:L$34,0)</f>
        <v>5</v>
      </c>
      <c r="N9" s="60">
        <f>VLOOKUP($A9,'Return Data'!$B$7:$R$2292,17,0)</f>
        <v>2.8288000000000002</v>
      </c>
      <c r="O9" s="61">
        <f t="shared" ref="O9:O34" si="5">RANK(N9,N$8:N$34,0)</f>
        <v>2</v>
      </c>
      <c r="P9" s="60">
        <f>VLOOKUP($A9,'Return Data'!$B$7:$R$2292,14,0)</f>
        <v>5.7398999999999996</v>
      </c>
      <c r="Q9" s="61">
        <f t="shared" ref="Q9:Q34" si="6">RANK(P9,P$8:P$34,0)</f>
        <v>4</v>
      </c>
      <c r="R9" s="60">
        <f>VLOOKUP($A9,'Return Data'!$B$7:$R$2292,16,0)</f>
        <v>7.0186999999999999</v>
      </c>
      <c r="S9" s="62">
        <f t="shared" ref="S9:S34" si="7">RANK(R9,R$8:R$34,0)</f>
        <v>19</v>
      </c>
    </row>
    <row r="10" spans="1:19" x14ac:dyDescent="0.3">
      <c r="A10" s="77" t="s">
        <v>2008</v>
      </c>
      <c r="B10" s="59">
        <f>VLOOKUP($A10,'Return Data'!$B$7:$R$2292,3,0)</f>
        <v>44764</v>
      </c>
      <c r="C10" s="60">
        <f>VLOOKUP($A10,'Return Data'!$B$7:$R$2292,4,0)</f>
        <v>33.779200000000003</v>
      </c>
      <c r="D10" s="60">
        <f>VLOOKUP($A10,'Return Data'!$B$7:$R$2292,9,0)</f>
        <v>10.224299999999999</v>
      </c>
      <c r="E10" s="61">
        <f t="shared" si="0"/>
        <v>4</v>
      </c>
      <c r="F10" s="60">
        <f>VLOOKUP($A10,'Return Data'!$B$7:$R$2292,10,0)</f>
        <v>0.96530000000000005</v>
      </c>
      <c r="G10" s="61">
        <f t="shared" si="1"/>
        <v>12</v>
      </c>
      <c r="H10" s="60">
        <f>VLOOKUP($A10,'Return Data'!$B$7:$R$2292,11,0)</f>
        <v>-1.5044</v>
      </c>
      <c r="I10" s="61">
        <f t="shared" si="2"/>
        <v>18</v>
      </c>
      <c r="J10" s="60">
        <f>VLOOKUP($A10,'Return Data'!$B$7:$R$2292,12,0)</f>
        <v>-1.1597999999999999</v>
      </c>
      <c r="K10" s="61">
        <f t="shared" si="3"/>
        <v>19</v>
      </c>
      <c r="L10" s="60">
        <f>VLOOKUP($A10,'Return Data'!$B$7:$R$2292,13,0)</f>
        <v>0.64959999999999996</v>
      </c>
      <c r="M10" s="61">
        <f t="shared" si="4"/>
        <v>18</v>
      </c>
      <c r="N10" s="60">
        <f>VLOOKUP($A10,'Return Data'!$B$7:$R$2292,17,0)</f>
        <v>1.2847</v>
      </c>
      <c r="O10" s="61">
        <f t="shared" si="5"/>
        <v>17</v>
      </c>
      <c r="P10" s="60">
        <f>VLOOKUP($A10,'Return Data'!$B$7:$R$2292,14,0)</f>
        <v>3.8418999999999999</v>
      </c>
      <c r="Q10" s="61">
        <f t="shared" si="6"/>
        <v>20</v>
      </c>
      <c r="R10" s="60">
        <f>VLOOKUP($A10,'Return Data'!$B$7:$R$2292,16,0)</f>
        <v>6.1638999999999999</v>
      </c>
      <c r="S10" s="62">
        <f t="shared" si="7"/>
        <v>24</v>
      </c>
    </row>
    <row r="11" spans="1:19" x14ac:dyDescent="0.3">
      <c r="A11" s="77" t="s">
        <v>1882</v>
      </c>
      <c r="B11" s="59">
        <f>VLOOKUP($A11,'Return Data'!$B$7:$R$2292,3,0)</f>
        <v>44764</v>
      </c>
      <c r="C11" s="60">
        <f>VLOOKUP($A11,'Return Data'!$B$7:$R$2292,4,0)</f>
        <v>61.4221</v>
      </c>
      <c r="D11" s="60">
        <f>VLOOKUP($A11,'Return Data'!$B$7:$R$2292,9,0)</f>
        <v>7.9672000000000001</v>
      </c>
      <c r="E11" s="61">
        <f t="shared" si="0"/>
        <v>8</v>
      </c>
      <c r="F11" s="60">
        <f>VLOOKUP($A11,'Return Data'!$B$7:$R$2292,10,0)</f>
        <v>0.6724</v>
      </c>
      <c r="G11" s="61">
        <f t="shared" si="1"/>
        <v>16</v>
      </c>
      <c r="H11" s="60">
        <f>VLOOKUP($A11,'Return Data'!$B$7:$R$2292,11,0)</f>
        <v>0.1003</v>
      </c>
      <c r="I11" s="61">
        <f t="shared" si="2"/>
        <v>10</v>
      </c>
      <c r="J11" s="60">
        <f>VLOOKUP($A11,'Return Data'!$B$7:$R$2292,12,0)</f>
        <v>0.55059999999999998</v>
      </c>
      <c r="K11" s="61">
        <f t="shared" si="3"/>
        <v>6</v>
      </c>
      <c r="L11" s="60">
        <f>VLOOKUP($A11,'Return Data'!$B$7:$R$2292,13,0)</f>
        <v>1.4225000000000001</v>
      </c>
      <c r="M11" s="61">
        <f t="shared" si="4"/>
        <v>11</v>
      </c>
      <c r="N11" s="60">
        <f>VLOOKUP($A11,'Return Data'!$B$7:$R$2292,17,0)</f>
        <v>1.6969000000000001</v>
      </c>
      <c r="O11" s="61">
        <f t="shared" si="5"/>
        <v>14</v>
      </c>
      <c r="P11" s="60">
        <f>VLOOKUP($A11,'Return Data'!$B$7:$R$2292,14,0)</f>
        <v>4.2018000000000004</v>
      </c>
      <c r="Q11" s="61">
        <f t="shared" si="6"/>
        <v>17</v>
      </c>
      <c r="R11" s="60">
        <f>VLOOKUP($A11,'Return Data'!$B$7:$R$2292,16,0)</f>
        <v>8.3716000000000008</v>
      </c>
      <c r="S11" s="62">
        <f t="shared" si="7"/>
        <v>7</v>
      </c>
    </row>
    <row r="12" spans="1:19" x14ac:dyDescent="0.3">
      <c r="A12" s="77" t="s">
        <v>1270</v>
      </c>
      <c r="B12" s="59">
        <f>VLOOKUP($A12,'Return Data'!$B$7:$R$2292,3,0)</f>
        <v>44764</v>
      </c>
      <c r="C12" s="60">
        <f>VLOOKUP($A12,'Return Data'!$B$7:$R$2292,4,0)</f>
        <v>76.229699999999994</v>
      </c>
      <c r="D12" s="60">
        <f>VLOOKUP($A12,'Return Data'!$B$7:$R$2292,9,0)</f>
        <v>6.4518000000000004</v>
      </c>
      <c r="E12" s="61">
        <f t="shared" si="0"/>
        <v>17</v>
      </c>
      <c r="F12" s="60">
        <f>VLOOKUP($A12,'Return Data'!$B$7:$R$2292,10,0)</f>
        <v>1.5333000000000001</v>
      </c>
      <c r="G12" s="61">
        <f t="shared" si="1"/>
        <v>8</v>
      </c>
      <c r="H12" s="60">
        <f>VLOOKUP($A12,'Return Data'!$B$7:$R$2292,11,0)</f>
        <v>0.33389999999999997</v>
      </c>
      <c r="I12" s="61">
        <f t="shared" si="2"/>
        <v>9</v>
      </c>
      <c r="J12" s="60">
        <f>VLOOKUP($A12,'Return Data'!$B$7:$R$2292,12,0)</f>
        <v>0.63319999999999999</v>
      </c>
      <c r="K12" s="61">
        <f t="shared" si="3"/>
        <v>5</v>
      </c>
      <c r="L12" s="60">
        <f>VLOOKUP($A12,'Return Data'!$B$7:$R$2292,13,0)</f>
        <v>2.0813999999999999</v>
      </c>
      <c r="M12" s="61">
        <f t="shared" si="4"/>
        <v>4</v>
      </c>
      <c r="N12" s="60">
        <f>VLOOKUP($A12,'Return Data'!$B$7:$R$2292,17,0)</f>
        <v>2.7944</v>
      </c>
      <c r="O12" s="61">
        <f t="shared" si="5"/>
        <v>4</v>
      </c>
      <c r="P12" s="60">
        <f>VLOOKUP($A12,'Return Data'!$B$7:$R$2292,14,0)</f>
        <v>6.0342000000000002</v>
      </c>
      <c r="Q12" s="61">
        <f t="shared" si="6"/>
        <v>1</v>
      </c>
      <c r="R12" s="60">
        <f>VLOOKUP($A12,'Return Data'!$B$7:$R$2292,16,0)</f>
        <v>9.3070000000000004</v>
      </c>
      <c r="S12" s="62">
        <f t="shared" si="7"/>
        <v>2</v>
      </c>
    </row>
    <row r="13" spans="1:19" x14ac:dyDescent="0.3">
      <c r="A13" s="77" t="s">
        <v>1272</v>
      </c>
      <c r="B13" s="59">
        <f>VLOOKUP($A13,'Return Data'!$B$7:$R$2292,3,0)</f>
        <v>44764</v>
      </c>
      <c r="C13" s="60">
        <f>VLOOKUP($A13,'Return Data'!$B$7:$R$2292,4,0)</f>
        <v>19.721900000000002</v>
      </c>
      <c r="D13" s="60">
        <f>VLOOKUP($A13,'Return Data'!$B$7:$R$2292,9,0)</f>
        <v>5.03</v>
      </c>
      <c r="E13" s="61">
        <f t="shared" si="0"/>
        <v>24</v>
      </c>
      <c r="F13" s="60">
        <f>VLOOKUP($A13,'Return Data'!$B$7:$R$2292,10,0)</f>
        <v>-0.47739999999999999</v>
      </c>
      <c r="G13" s="61">
        <f t="shared" si="1"/>
        <v>23</v>
      </c>
      <c r="H13" s="60">
        <f>VLOOKUP($A13,'Return Data'!$B$7:$R$2292,11,0)</f>
        <v>-0.86970000000000003</v>
      </c>
      <c r="I13" s="61">
        <f t="shared" si="2"/>
        <v>16</v>
      </c>
      <c r="J13" s="60">
        <f>VLOOKUP($A13,'Return Data'!$B$7:$R$2292,12,0)</f>
        <v>-0.2213</v>
      </c>
      <c r="K13" s="61">
        <f t="shared" si="3"/>
        <v>14</v>
      </c>
      <c r="L13" s="60">
        <f>VLOOKUP($A13,'Return Data'!$B$7:$R$2292,13,0)</f>
        <v>1.7059</v>
      </c>
      <c r="M13" s="61">
        <f t="shared" si="4"/>
        <v>8</v>
      </c>
      <c r="N13" s="60">
        <f>VLOOKUP($A13,'Return Data'!$B$7:$R$2292,17,0)</f>
        <v>3.8239000000000001</v>
      </c>
      <c r="O13" s="61">
        <f t="shared" si="5"/>
        <v>1</v>
      </c>
      <c r="P13" s="60">
        <f>VLOOKUP($A13,'Return Data'!$B$7:$R$2292,14,0)</f>
        <v>5.7061999999999999</v>
      </c>
      <c r="Q13" s="61">
        <f t="shared" si="6"/>
        <v>5</v>
      </c>
      <c r="R13" s="60">
        <f>VLOOKUP($A13,'Return Data'!$B$7:$R$2292,16,0)</f>
        <v>8.3781999999999996</v>
      </c>
      <c r="S13" s="62">
        <f t="shared" si="7"/>
        <v>6</v>
      </c>
    </row>
    <row r="14" spans="1:19" x14ac:dyDescent="0.3">
      <c r="A14" s="77" t="s">
        <v>1273</v>
      </c>
      <c r="B14" s="59">
        <f>VLOOKUP($A14,'Return Data'!$B$7:$R$2292,3,0)</f>
        <v>44764</v>
      </c>
      <c r="C14" s="60">
        <f>VLOOKUP($A14,'Return Data'!$B$7:$R$2292,4,0)</f>
        <v>48.805399999999999</v>
      </c>
      <c r="D14" s="60">
        <f>VLOOKUP($A14,'Return Data'!$B$7:$R$2292,9,0)</f>
        <v>8.9905000000000008</v>
      </c>
      <c r="E14" s="61">
        <f t="shared" si="0"/>
        <v>7</v>
      </c>
      <c r="F14" s="60">
        <f>VLOOKUP($A14,'Return Data'!$B$7:$R$2292,10,0)</f>
        <v>1.4351</v>
      </c>
      <c r="G14" s="61">
        <f t="shared" si="1"/>
        <v>10</v>
      </c>
      <c r="H14" s="60">
        <f>VLOOKUP($A14,'Return Data'!$B$7:$R$2292,11,0)</f>
        <v>0.95289999999999997</v>
      </c>
      <c r="I14" s="61">
        <f t="shared" si="2"/>
        <v>4</v>
      </c>
      <c r="J14" s="60">
        <f>VLOOKUP($A14,'Return Data'!$B$7:$R$2292,12,0)</f>
        <v>1.0271999999999999</v>
      </c>
      <c r="K14" s="61">
        <f t="shared" si="3"/>
        <v>3</v>
      </c>
      <c r="L14" s="60">
        <f>VLOOKUP($A14,'Return Data'!$B$7:$R$2292,13,0)</f>
        <v>2.1608000000000001</v>
      </c>
      <c r="M14" s="61">
        <f t="shared" si="4"/>
        <v>3</v>
      </c>
      <c r="N14" s="60">
        <f>VLOOKUP($A14,'Return Data'!$B$7:$R$2292,17,0)</f>
        <v>1.7969999999999999</v>
      </c>
      <c r="O14" s="61">
        <f t="shared" si="5"/>
        <v>11</v>
      </c>
      <c r="P14" s="60">
        <f>VLOOKUP($A14,'Return Data'!$B$7:$R$2292,14,0)</f>
        <v>3.8853</v>
      </c>
      <c r="Q14" s="61">
        <f t="shared" si="6"/>
        <v>19</v>
      </c>
      <c r="R14" s="60">
        <f>VLOOKUP($A14,'Return Data'!$B$7:$R$2292,16,0)</f>
        <v>7.9848999999999997</v>
      </c>
      <c r="S14" s="62">
        <f t="shared" si="7"/>
        <v>11</v>
      </c>
    </row>
    <row r="15" spans="1:19" x14ac:dyDescent="0.3">
      <c r="A15" s="77" t="s">
        <v>1275</v>
      </c>
      <c r="B15" s="59">
        <f>VLOOKUP($A15,'Return Data'!$B$7:$R$2292,3,0)</f>
        <v>44764</v>
      </c>
      <c r="C15" s="60">
        <f>VLOOKUP($A15,'Return Data'!$B$7:$R$2292,4,0)</f>
        <v>44.459299999999999</v>
      </c>
      <c r="D15" s="60">
        <f>VLOOKUP($A15,'Return Data'!$B$7:$R$2292,9,0)</f>
        <v>7.6916000000000002</v>
      </c>
      <c r="E15" s="61">
        <f t="shared" si="0"/>
        <v>9</v>
      </c>
      <c r="F15" s="60">
        <f>VLOOKUP($A15,'Return Data'!$B$7:$R$2292,10,0)</f>
        <v>0.89970000000000006</v>
      </c>
      <c r="G15" s="61">
        <f t="shared" si="1"/>
        <v>13</v>
      </c>
      <c r="H15" s="60">
        <f>VLOOKUP($A15,'Return Data'!$B$7:$R$2292,11,0)</f>
        <v>-1.0249999999999999</v>
      </c>
      <c r="I15" s="61">
        <f t="shared" si="2"/>
        <v>17</v>
      </c>
      <c r="J15" s="60">
        <f>VLOOKUP($A15,'Return Data'!$B$7:$R$2292,12,0)</f>
        <v>-0.53200000000000003</v>
      </c>
      <c r="K15" s="61">
        <f t="shared" si="3"/>
        <v>16</v>
      </c>
      <c r="L15" s="60">
        <f>VLOOKUP($A15,'Return Data'!$B$7:$R$2292,13,0)</f>
        <v>1.0384</v>
      </c>
      <c r="M15" s="61">
        <f t="shared" si="4"/>
        <v>14</v>
      </c>
      <c r="N15" s="60">
        <f>VLOOKUP($A15,'Return Data'!$B$7:$R$2292,17,0)</f>
        <v>1.7789999999999999</v>
      </c>
      <c r="O15" s="61">
        <f t="shared" si="5"/>
        <v>12</v>
      </c>
      <c r="P15" s="60">
        <f>VLOOKUP($A15,'Return Data'!$B$7:$R$2292,14,0)</f>
        <v>4.5518999999999998</v>
      </c>
      <c r="Q15" s="61">
        <f t="shared" si="6"/>
        <v>13</v>
      </c>
      <c r="R15" s="60">
        <f>VLOOKUP($A15,'Return Data'!$B$7:$R$2292,16,0)</f>
        <v>7.3612000000000002</v>
      </c>
      <c r="S15" s="62">
        <f t="shared" si="7"/>
        <v>16</v>
      </c>
    </row>
    <row r="16" spans="1:19" x14ac:dyDescent="0.3">
      <c r="A16" s="77" t="s">
        <v>1277</v>
      </c>
      <c r="B16" s="59">
        <f>VLOOKUP($A16,'Return Data'!$B$7:$R$2292,3,0)</f>
        <v>44764</v>
      </c>
      <c r="C16" s="60">
        <f>VLOOKUP($A16,'Return Data'!$B$7:$R$2292,4,0)</f>
        <v>80.658699999999996</v>
      </c>
      <c r="D16" s="60">
        <f>VLOOKUP($A16,'Return Data'!$B$7:$R$2292,9,0)</f>
        <v>12.0359</v>
      </c>
      <c r="E16" s="61">
        <f t="shared" si="0"/>
        <v>1</v>
      </c>
      <c r="F16" s="60">
        <f>VLOOKUP($A16,'Return Data'!$B$7:$R$2292,10,0)</f>
        <v>0.85470000000000002</v>
      </c>
      <c r="G16" s="61">
        <f t="shared" si="1"/>
        <v>14</v>
      </c>
      <c r="H16" s="60">
        <f>VLOOKUP($A16,'Return Data'!$B$7:$R$2292,11,0)</f>
        <v>1.6566000000000001</v>
      </c>
      <c r="I16" s="61">
        <f t="shared" si="2"/>
        <v>2</v>
      </c>
      <c r="J16" s="60">
        <f>VLOOKUP($A16,'Return Data'!$B$7:$R$2292,12,0)</f>
        <v>0.25530000000000003</v>
      </c>
      <c r="K16" s="61">
        <f t="shared" si="3"/>
        <v>8</v>
      </c>
      <c r="L16" s="60">
        <f>VLOOKUP($A16,'Return Data'!$B$7:$R$2292,13,0)</f>
        <v>2.7107000000000001</v>
      </c>
      <c r="M16" s="61">
        <f t="shared" si="4"/>
        <v>1</v>
      </c>
      <c r="N16" s="60">
        <f>VLOOKUP($A16,'Return Data'!$B$7:$R$2292,17,0)</f>
        <v>2.7401</v>
      </c>
      <c r="O16" s="61">
        <f t="shared" si="5"/>
        <v>5</v>
      </c>
      <c r="P16" s="60">
        <f>VLOOKUP($A16,'Return Data'!$B$7:$R$2292,14,0)</f>
        <v>5.9943</v>
      </c>
      <c r="Q16" s="61">
        <f t="shared" si="6"/>
        <v>2</v>
      </c>
      <c r="R16" s="60">
        <f>VLOOKUP($A16,'Return Data'!$B$7:$R$2292,16,0)</f>
        <v>9.5274999999999999</v>
      </c>
      <c r="S16" s="62">
        <f t="shared" si="7"/>
        <v>1</v>
      </c>
    </row>
    <row r="17" spans="1:19" x14ac:dyDescent="0.3">
      <c r="A17" s="77" t="s">
        <v>1279</v>
      </c>
      <c r="B17" s="59">
        <f>VLOOKUP($A17,'Return Data'!$B$7:$R$2292,3,0)</f>
        <v>44764</v>
      </c>
      <c r="C17" s="60">
        <f>VLOOKUP($A17,'Return Data'!$B$7:$R$2292,4,0)</f>
        <v>17.335799999999999</v>
      </c>
      <c r="D17" s="60">
        <f>VLOOKUP($A17,'Return Data'!$B$7:$R$2292,9,0)</f>
        <v>6.548</v>
      </c>
      <c r="E17" s="61">
        <f t="shared" si="0"/>
        <v>13</v>
      </c>
      <c r="F17" s="60">
        <f>VLOOKUP($A17,'Return Data'!$B$7:$R$2292,10,0)</f>
        <v>0.26860000000000001</v>
      </c>
      <c r="G17" s="61">
        <f t="shared" si="1"/>
        <v>19</v>
      </c>
      <c r="H17" s="60">
        <f>VLOOKUP($A17,'Return Data'!$B$7:$R$2292,11,0)</f>
        <v>-8.8999999999999996E-2</v>
      </c>
      <c r="I17" s="61">
        <f t="shared" si="2"/>
        <v>13</v>
      </c>
      <c r="J17" s="60">
        <f>VLOOKUP($A17,'Return Data'!$B$7:$R$2292,12,0)</f>
        <v>-0.5323</v>
      </c>
      <c r="K17" s="61">
        <f t="shared" si="3"/>
        <v>17</v>
      </c>
      <c r="L17" s="60">
        <f>VLOOKUP($A17,'Return Data'!$B$7:$R$2292,13,0)</f>
        <v>4.8500000000000001E-2</v>
      </c>
      <c r="M17" s="61">
        <f t="shared" si="4"/>
        <v>21</v>
      </c>
      <c r="N17" s="60">
        <f>VLOOKUP($A17,'Return Data'!$B$7:$R$2292,17,0)</f>
        <v>1.1364000000000001</v>
      </c>
      <c r="O17" s="61">
        <f t="shared" si="5"/>
        <v>20</v>
      </c>
      <c r="P17" s="60">
        <f>VLOOKUP($A17,'Return Data'!$B$7:$R$2292,14,0)</f>
        <v>3.2259000000000002</v>
      </c>
      <c r="Q17" s="61">
        <f t="shared" si="6"/>
        <v>25</v>
      </c>
      <c r="R17" s="60">
        <f>VLOOKUP($A17,'Return Data'!$B$7:$R$2292,16,0)</f>
        <v>5.9055</v>
      </c>
      <c r="S17" s="62">
        <f t="shared" si="7"/>
        <v>25</v>
      </c>
    </row>
    <row r="18" spans="1:19" x14ac:dyDescent="0.3">
      <c r="A18" s="77" t="s">
        <v>1282</v>
      </c>
      <c r="B18" s="59">
        <f>VLOOKUP($A18,'Return Data'!$B$7:$R$2292,3,0)</f>
        <v>44764</v>
      </c>
      <c r="C18" s="60">
        <f>VLOOKUP($A18,'Return Data'!$B$7:$R$2292,4,0)</f>
        <v>28.357900000000001</v>
      </c>
      <c r="D18" s="60">
        <f>VLOOKUP($A18,'Return Data'!$B$7:$R$2292,9,0)</f>
        <v>10.4023</v>
      </c>
      <c r="E18" s="61">
        <f t="shared" si="0"/>
        <v>3</v>
      </c>
      <c r="F18" s="60">
        <f>VLOOKUP($A18,'Return Data'!$B$7:$R$2292,10,0)</f>
        <v>-0.88349999999999995</v>
      </c>
      <c r="G18" s="61">
        <f t="shared" si="1"/>
        <v>26</v>
      </c>
      <c r="H18" s="60">
        <f>VLOOKUP($A18,'Return Data'!$B$7:$R$2292,11,0)</f>
        <v>-0.57820000000000005</v>
      </c>
      <c r="I18" s="61">
        <f t="shared" si="2"/>
        <v>14</v>
      </c>
      <c r="J18" s="60">
        <f>VLOOKUP($A18,'Return Data'!$B$7:$R$2292,12,0)</f>
        <v>-5.2299999999999999E-2</v>
      </c>
      <c r="K18" s="61">
        <f t="shared" si="3"/>
        <v>12</v>
      </c>
      <c r="L18" s="60">
        <f>VLOOKUP($A18,'Return Data'!$B$7:$R$2292,13,0)</f>
        <v>1.0285</v>
      </c>
      <c r="M18" s="61">
        <f t="shared" si="4"/>
        <v>15</v>
      </c>
      <c r="N18" s="60">
        <f>VLOOKUP($A18,'Return Data'!$B$7:$R$2292,17,0)</f>
        <v>1.9074</v>
      </c>
      <c r="O18" s="61">
        <f t="shared" si="5"/>
        <v>10</v>
      </c>
      <c r="P18" s="60">
        <f>VLOOKUP($A18,'Return Data'!$B$7:$R$2292,14,0)</f>
        <v>5.7602000000000002</v>
      </c>
      <c r="Q18" s="61">
        <f t="shared" si="6"/>
        <v>3</v>
      </c>
      <c r="R18" s="60">
        <f>VLOOKUP($A18,'Return Data'!$B$7:$R$2292,16,0)</f>
        <v>7.9470000000000001</v>
      </c>
      <c r="S18" s="62">
        <f t="shared" si="7"/>
        <v>13</v>
      </c>
    </row>
    <row r="19" spans="1:19" x14ac:dyDescent="0.3">
      <c r="A19" s="77" t="s">
        <v>1283</v>
      </c>
      <c r="B19" s="59">
        <f>VLOOKUP($A19,'Return Data'!$B$7:$R$2292,3,0)</f>
        <v>44764</v>
      </c>
      <c r="C19" s="60">
        <f>VLOOKUP($A19,'Return Data'!$B$7:$R$2292,4,0)</f>
        <v>2289.2235000000001</v>
      </c>
      <c r="D19" s="60">
        <f>VLOOKUP($A19,'Return Data'!$B$7:$R$2292,9,0)</f>
        <v>6.532</v>
      </c>
      <c r="E19" s="61">
        <f t="shared" si="0"/>
        <v>14</v>
      </c>
      <c r="F19" s="60">
        <f>VLOOKUP($A19,'Return Data'!$B$7:$R$2292,10,0)</f>
        <v>3.1265999999999998</v>
      </c>
      <c r="G19" s="61">
        <f t="shared" si="1"/>
        <v>1</v>
      </c>
      <c r="H19" s="60">
        <f>VLOOKUP($A19,'Return Data'!$B$7:$R$2292,11,0)</f>
        <v>2.0569000000000002</v>
      </c>
      <c r="I19" s="61">
        <f t="shared" si="2"/>
        <v>1</v>
      </c>
      <c r="J19" s="60">
        <f>VLOOKUP($A19,'Return Data'!$B$7:$R$2292,12,0)</f>
        <v>1.5346</v>
      </c>
      <c r="K19" s="61">
        <f t="shared" si="3"/>
        <v>2</v>
      </c>
      <c r="L19" s="60">
        <f>VLOOKUP($A19,'Return Data'!$B$7:$R$2292,13,0)</f>
        <v>1.7845</v>
      </c>
      <c r="M19" s="61">
        <f t="shared" si="4"/>
        <v>7</v>
      </c>
      <c r="N19" s="60">
        <f>VLOOKUP($A19,'Return Data'!$B$7:$R$2292,17,0)</f>
        <v>0.96419999999999995</v>
      </c>
      <c r="O19" s="61">
        <f t="shared" si="5"/>
        <v>22</v>
      </c>
      <c r="P19" s="60">
        <f>VLOOKUP($A19,'Return Data'!$B$7:$R$2292,14,0)</f>
        <v>3.0764999999999998</v>
      </c>
      <c r="Q19" s="61">
        <f t="shared" si="6"/>
        <v>26</v>
      </c>
      <c r="R19" s="60">
        <f>VLOOKUP($A19,'Return Data'!$B$7:$R$2292,16,0)</f>
        <v>5.8959000000000001</v>
      </c>
      <c r="S19" s="62">
        <f t="shared" si="7"/>
        <v>26</v>
      </c>
    </row>
    <row r="20" spans="1:19" x14ac:dyDescent="0.3">
      <c r="A20" s="77" t="s">
        <v>1286</v>
      </c>
      <c r="B20" s="59">
        <f>VLOOKUP($A20,'Return Data'!$B$7:$R$2292,3,0)</f>
        <v>44764</v>
      </c>
      <c r="C20" s="60">
        <f>VLOOKUP($A20,'Return Data'!$B$7:$R$2292,4,0)</f>
        <v>77.595799999999997</v>
      </c>
      <c r="D20" s="60">
        <f>VLOOKUP($A20,'Return Data'!$B$7:$R$2292,9,0)</f>
        <v>10.016299999999999</v>
      </c>
      <c r="E20" s="61">
        <f t="shared" si="0"/>
        <v>5</v>
      </c>
      <c r="F20" s="60">
        <f>VLOOKUP($A20,'Return Data'!$B$7:$R$2292,10,0)</f>
        <v>-0.55489999999999995</v>
      </c>
      <c r="G20" s="61">
        <f t="shared" si="1"/>
        <v>24</v>
      </c>
      <c r="H20" s="60">
        <f>VLOOKUP($A20,'Return Data'!$B$7:$R$2292,11,0)</f>
        <v>-1.7295</v>
      </c>
      <c r="I20" s="61">
        <f t="shared" si="2"/>
        <v>20</v>
      </c>
      <c r="J20" s="60">
        <f>VLOOKUP($A20,'Return Data'!$B$7:$R$2292,12,0)</f>
        <v>-1.6153999999999999</v>
      </c>
      <c r="K20" s="61">
        <f t="shared" si="3"/>
        <v>20</v>
      </c>
      <c r="L20" s="60">
        <f>VLOOKUP($A20,'Return Data'!$B$7:$R$2292,13,0)</f>
        <v>1.3625</v>
      </c>
      <c r="M20" s="61">
        <f t="shared" si="4"/>
        <v>12</v>
      </c>
      <c r="N20" s="60">
        <f>VLOOKUP($A20,'Return Data'!$B$7:$R$2292,17,0)</f>
        <v>2.0813000000000001</v>
      </c>
      <c r="O20" s="61">
        <f t="shared" si="5"/>
        <v>8</v>
      </c>
      <c r="P20" s="60">
        <f>VLOOKUP($A20,'Return Data'!$B$7:$R$2292,14,0)</f>
        <v>4.8285999999999998</v>
      </c>
      <c r="Q20" s="61">
        <f t="shared" si="6"/>
        <v>9</v>
      </c>
      <c r="R20" s="60">
        <f>VLOOKUP($A20,'Return Data'!$B$7:$R$2292,16,0)</f>
        <v>9.0786999999999995</v>
      </c>
      <c r="S20" s="62">
        <f t="shared" si="7"/>
        <v>3</v>
      </c>
    </row>
    <row r="21" spans="1:19" x14ac:dyDescent="0.3">
      <c r="A21" s="77" t="s">
        <v>1288</v>
      </c>
      <c r="B21" s="59">
        <f>VLOOKUP($A21,'Return Data'!$B$7:$R$2292,3,0)</f>
        <v>44764</v>
      </c>
      <c r="C21" s="60">
        <f>VLOOKUP($A21,'Return Data'!$B$7:$R$2292,4,0)</f>
        <v>54.592700000000001</v>
      </c>
      <c r="D21" s="60">
        <f>VLOOKUP($A21,'Return Data'!$B$7:$R$2292,9,0)</f>
        <v>6.5246000000000004</v>
      </c>
      <c r="E21" s="61">
        <f t="shared" si="0"/>
        <v>15</v>
      </c>
      <c r="F21" s="60">
        <f>VLOOKUP($A21,'Return Data'!$B$7:$R$2292,10,0)</f>
        <v>2.0009999999999999</v>
      </c>
      <c r="G21" s="61">
        <f t="shared" si="1"/>
        <v>3</v>
      </c>
      <c r="H21" s="60">
        <f>VLOOKUP($A21,'Return Data'!$B$7:$R$2292,11,0)</f>
        <v>0.37169999999999997</v>
      </c>
      <c r="I21" s="61">
        <f t="shared" si="2"/>
        <v>7</v>
      </c>
      <c r="J21" s="60">
        <f>VLOOKUP($A21,'Return Data'!$B$7:$R$2292,12,0)</f>
        <v>-0.47849999999999998</v>
      </c>
      <c r="K21" s="61">
        <f t="shared" si="3"/>
        <v>15</v>
      </c>
      <c r="L21" s="60">
        <f>VLOOKUP($A21,'Return Data'!$B$7:$R$2292,13,0)</f>
        <v>0.77829999999999999</v>
      </c>
      <c r="M21" s="61">
        <f t="shared" si="4"/>
        <v>17</v>
      </c>
      <c r="N21" s="60">
        <f>VLOOKUP($A21,'Return Data'!$B$7:$R$2292,17,0)</f>
        <v>1.2890999999999999</v>
      </c>
      <c r="O21" s="61">
        <f t="shared" si="5"/>
        <v>16</v>
      </c>
      <c r="P21" s="60">
        <f>VLOOKUP($A21,'Return Data'!$B$7:$R$2292,14,0)</f>
        <v>4.0012999999999996</v>
      </c>
      <c r="Q21" s="61">
        <f t="shared" si="6"/>
        <v>18</v>
      </c>
      <c r="R21" s="60">
        <f>VLOOKUP($A21,'Return Data'!$B$7:$R$2292,16,0)</f>
        <v>7.8978000000000002</v>
      </c>
      <c r="S21" s="62">
        <f t="shared" si="7"/>
        <v>14</v>
      </c>
    </row>
    <row r="22" spans="1:19" x14ac:dyDescent="0.3">
      <c r="A22" s="77" t="s">
        <v>1290</v>
      </c>
      <c r="B22" s="59">
        <f>VLOOKUP($A22,'Return Data'!$B$7:$R$2292,3,0)</f>
        <v>44764</v>
      </c>
      <c r="C22" s="60">
        <f>VLOOKUP($A22,'Return Data'!$B$7:$R$2292,4,0)</f>
        <v>49.176600000000001</v>
      </c>
      <c r="D22" s="60">
        <f>VLOOKUP($A22,'Return Data'!$B$7:$R$2292,9,0)</f>
        <v>4.4048999999999996</v>
      </c>
      <c r="E22" s="61">
        <f t="shared" si="0"/>
        <v>25</v>
      </c>
      <c r="F22" s="60">
        <f>VLOOKUP($A22,'Return Data'!$B$7:$R$2292,10,0)</f>
        <v>1.2411000000000001</v>
      </c>
      <c r="G22" s="61">
        <f t="shared" si="1"/>
        <v>11</v>
      </c>
      <c r="H22" s="60">
        <f>VLOOKUP($A22,'Return Data'!$B$7:$R$2292,11,0)</f>
        <v>0.42949999999999999</v>
      </c>
      <c r="I22" s="61">
        <f t="shared" si="2"/>
        <v>6</v>
      </c>
      <c r="J22" s="60">
        <f>VLOOKUP($A22,'Return Data'!$B$7:$R$2292,12,0)</f>
        <v>0.745</v>
      </c>
      <c r="K22" s="61">
        <f t="shared" si="3"/>
        <v>4</v>
      </c>
      <c r="L22" s="60">
        <f>VLOOKUP($A22,'Return Data'!$B$7:$R$2292,13,0)</f>
        <v>1.0009999999999999</v>
      </c>
      <c r="M22" s="61">
        <f t="shared" si="4"/>
        <v>16</v>
      </c>
      <c r="N22" s="60">
        <f>VLOOKUP($A22,'Return Data'!$B$7:$R$2292,17,0)</f>
        <v>2.0426000000000002</v>
      </c>
      <c r="O22" s="61">
        <f t="shared" si="5"/>
        <v>9</v>
      </c>
      <c r="P22" s="60">
        <f>VLOOKUP($A22,'Return Data'!$B$7:$R$2292,14,0)</f>
        <v>4.7214999999999998</v>
      </c>
      <c r="Q22" s="61">
        <f t="shared" si="6"/>
        <v>11</v>
      </c>
      <c r="R22" s="60">
        <f>VLOOKUP($A22,'Return Data'!$B$7:$R$2292,16,0)</f>
        <v>7.2820999999999998</v>
      </c>
      <c r="S22" s="62">
        <f t="shared" si="7"/>
        <v>17</v>
      </c>
    </row>
    <row r="23" spans="1:19" x14ac:dyDescent="0.3">
      <c r="A23" s="77" t="s">
        <v>1291</v>
      </c>
      <c r="B23" s="59">
        <f>VLOOKUP($A23,'Return Data'!$B$7:$R$2292,3,0)</f>
        <v>44764</v>
      </c>
      <c r="C23" s="60">
        <f>VLOOKUP($A23,'Return Data'!$B$7:$R$2292,4,0)</f>
        <v>30.599799999999998</v>
      </c>
      <c r="D23" s="60">
        <f>VLOOKUP($A23,'Return Data'!$B$7:$R$2292,9,0)</f>
        <v>6.4272999999999998</v>
      </c>
      <c r="E23" s="61">
        <f t="shared" si="0"/>
        <v>18</v>
      </c>
      <c r="F23" s="60">
        <f>VLOOKUP($A23,'Return Data'!$B$7:$R$2292,10,0)</f>
        <v>-1.5511999999999999</v>
      </c>
      <c r="G23" s="61">
        <f t="shared" si="1"/>
        <v>27</v>
      </c>
      <c r="H23" s="60">
        <f>VLOOKUP($A23,'Return Data'!$B$7:$R$2292,11,0)</f>
        <v>-1.5839000000000001</v>
      </c>
      <c r="I23" s="61">
        <f t="shared" si="2"/>
        <v>19</v>
      </c>
      <c r="J23" s="60">
        <f>VLOOKUP($A23,'Return Data'!$B$7:$R$2292,12,0)</f>
        <v>-1.0474000000000001</v>
      </c>
      <c r="K23" s="61">
        <f t="shared" si="3"/>
        <v>18</v>
      </c>
      <c r="L23" s="60">
        <f>VLOOKUP($A23,'Return Data'!$B$7:$R$2292,13,0)</f>
        <v>0.50549999999999995</v>
      </c>
      <c r="M23" s="61">
        <f t="shared" si="4"/>
        <v>19</v>
      </c>
      <c r="N23" s="60">
        <f>VLOOKUP($A23,'Return Data'!$B$7:$R$2292,17,0)</f>
        <v>1.2049000000000001</v>
      </c>
      <c r="O23" s="61">
        <f t="shared" si="5"/>
        <v>19</v>
      </c>
      <c r="P23" s="60">
        <f>VLOOKUP($A23,'Return Data'!$B$7:$R$2292,14,0)</f>
        <v>4.58</v>
      </c>
      <c r="Q23" s="61">
        <f t="shared" si="6"/>
        <v>12</v>
      </c>
      <c r="R23" s="60">
        <f>VLOOKUP($A23,'Return Data'!$B$7:$R$2292,16,0)</f>
        <v>8.3641000000000005</v>
      </c>
      <c r="S23" s="62">
        <f t="shared" si="7"/>
        <v>8</v>
      </c>
    </row>
    <row r="24" spans="1:19" x14ac:dyDescent="0.3">
      <c r="A24" s="77" t="s">
        <v>1293</v>
      </c>
      <c r="B24" s="59">
        <f>VLOOKUP($A24,'Return Data'!$B$7:$R$2292,3,0)</f>
        <v>44764</v>
      </c>
      <c r="C24" s="60">
        <f>VLOOKUP($A24,'Return Data'!$B$7:$R$2292,4,0)</f>
        <v>24.606400000000001</v>
      </c>
      <c r="D24" s="60">
        <f>VLOOKUP($A24,'Return Data'!$B$7:$R$2292,9,0)</f>
        <v>5.8026999999999997</v>
      </c>
      <c r="E24" s="61">
        <f t="shared" si="0"/>
        <v>23</v>
      </c>
      <c r="F24" s="60">
        <f>VLOOKUP($A24,'Return Data'!$B$7:$R$2292,10,0)</f>
        <v>1.6136999999999999</v>
      </c>
      <c r="G24" s="61">
        <f t="shared" si="1"/>
        <v>6</v>
      </c>
      <c r="H24" s="60">
        <f>VLOOKUP($A24,'Return Data'!$B$7:$R$2292,11,0)</f>
        <v>0.35930000000000001</v>
      </c>
      <c r="I24" s="61">
        <f t="shared" si="2"/>
        <v>8</v>
      </c>
      <c r="J24" s="60">
        <f>VLOOKUP($A24,'Return Data'!$B$7:$R$2292,12,0)</f>
        <v>0.13869999999999999</v>
      </c>
      <c r="K24" s="61">
        <f t="shared" si="3"/>
        <v>10</v>
      </c>
      <c r="L24" s="60">
        <f>VLOOKUP($A24,'Return Data'!$B$7:$R$2292,13,0)</f>
        <v>1.6487000000000001</v>
      </c>
      <c r="M24" s="61">
        <f t="shared" si="4"/>
        <v>9</v>
      </c>
      <c r="N24" s="60">
        <f>VLOOKUP($A24,'Return Data'!$B$7:$R$2292,17,0)</f>
        <v>2.3500999999999999</v>
      </c>
      <c r="O24" s="61">
        <f t="shared" si="5"/>
        <v>7</v>
      </c>
      <c r="P24" s="60">
        <f>VLOOKUP($A24,'Return Data'!$B$7:$R$2292,14,0)</f>
        <v>4.3429000000000002</v>
      </c>
      <c r="Q24" s="61">
        <f t="shared" si="6"/>
        <v>16</v>
      </c>
      <c r="R24" s="60">
        <f>VLOOKUP($A24,'Return Data'!$B$7:$R$2292,16,0)</f>
        <v>6.7714999999999996</v>
      </c>
      <c r="S24" s="62">
        <f t="shared" si="7"/>
        <v>20</v>
      </c>
    </row>
    <row r="25" spans="1:19" x14ac:dyDescent="0.3">
      <c r="A25" s="77" t="s">
        <v>1296</v>
      </c>
      <c r="B25" s="59">
        <f>VLOOKUP($A25,'Return Data'!$B$7:$R$2292,3,0)</f>
        <v>44764</v>
      </c>
      <c r="C25" s="60">
        <f>VLOOKUP($A25,'Return Data'!$B$7:$R$2292,4,0)</f>
        <v>52.281799999999997</v>
      </c>
      <c r="D25" s="60">
        <f>VLOOKUP($A25,'Return Data'!$B$7:$R$2292,9,0)</f>
        <v>2.1703999999999999</v>
      </c>
      <c r="E25" s="61">
        <f t="shared" si="0"/>
        <v>27</v>
      </c>
      <c r="F25" s="60">
        <f>VLOOKUP($A25,'Return Data'!$B$7:$R$2292,10,0)</f>
        <v>2.589</v>
      </c>
      <c r="G25" s="61">
        <f t="shared" si="1"/>
        <v>2</v>
      </c>
      <c r="H25" s="60">
        <f>VLOOKUP($A25,'Return Data'!$B$7:$R$2292,11,0)</f>
        <v>1.3023</v>
      </c>
      <c r="I25" s="61">
        <f t="shared" si="2"/>
        <v>3</v>
      </c>
      <c r="J25" s="60">
        <f>VLOOKUP($A25,'Return Data'!$B$7:$R$2292,12,0)</f>
        <v>1.7443</v>
      </c>
      <c r="K25" s="61">
        <f t="shared" si="3"/>
        <v>1</v>
      </c>
      <c r="L25" s="60">
        <f>VLOOKUP($A25,'Return Data'!$B$7:$R$2292,13,0)</f>
        <v>2.5131000000000001</v>
      </c>
      <c r="M25" s="61">
        <f t="shared" si="4"/>
        <v>2</v>
      </c>
      <c r="N25" s="60">
        <f>VLOOKUP($A25,'Return Data'!$B$7:$R$2292,17,0)</f>
        <v>2.8239999999999998</v>
      </c>
      <c r="O25" s="61">
        <f t="shared" si="5"/>
        <v>3</v>
      </c>
      <c r="P25" s="60">
        <f>VLOOKUP($A25,'Return Data'!$B$7:$R$2292,14,0)</f>
        <v>5.6986999999999997</v>
      </c>
      <c r="Q25" s="61">
        <f t="shared" si="6"/>
        <v>6</v>
      </c>
      <c r="R25" s="60">
        <f>VLOOKUP($A25,'Return Data'!$B$7:$R$2292,16,0)</f>
        <v>7.9617000000000004</v>
      </c>
      <c r="S25" s="62">
        <f t="shared" si="7"/>
        <v>12</v>
      </c>
    </row>
    <row r="26" spans="1:19" x14ac:dyDescent="0.3">
      <c r="A26" s="77" t="s">
        <v>1298</v>
      </c>
      <c r="B26" s="59">
        <f>VLOOKUP($A26,'Return Data'!$B$7:$R$2292,3,0)</f>
        <v>44764</v>
      </c>
      <c r="C26" s="60">
        <f>VLOOKUP($A26,'Return Data'!$B$7:$R$2292,4,0)</f>
        <v>62.761899999999997</v>
      </c>
      <c r="D26" s="60">
        <f>VLOOKUP($A26,'Return Data'!$B$7:$R$2292,9,0)</f>
        <v>3.5695999999999999</v>
      </c>
      <c r="E26" s="61">
        <f t="shared" si="0"/>
        <v>26</v>
      </c>
      <c r="F26" s="60">
        <f>VLOOKUP($A26,'Return Data'!$B$7:$R$2292,10,0)</f>
        <v>1.6517999999999999</v>
      </c>
      <c r="G26" s="61">
        <f t="shared" si="1"/>
        <v>5</v>
      </c>
      <c r="H26" s="60">
        <f>VLOOKUP($A26,'Return Data'!$B$7:$R$2292,11,0)</f>
        <v>0.72929999999999995</v>
      </c>
      <c r="I26" s="61">
        <f t="shared" si="2"/>
        <v>5</v>
      </c>
      <c r="J26" s="60">
        <f>VLOOKUP($A26,'Return Data'!$B$7:$R$2292,12,0)</f>
        <v>0.23449999999999999</v>
      </c>
      <c r="K26" s="61">
        <f t="shared" si="3"/>
        <v>9</v>
      </c>
      <c r="L26" s="60">
        <f>VLOOKUP($A26,'Return Data'!$B$7:$R$2292,13,0)</f>
        <v>1.1687000000000001</v>
      </c>
      <c r="M26" s="61">
        <f t="shared" si="4"/>
        <v>13</v>
      </c>
      <c r="N26" s="60">
        <f>VLOOKUP($A26,'Return Data'!$B$7:$R$2292,17,0)</f>
        <v>1.0033000000000001</v>
      </c>
      <c r="O26" s="61">
        <f t="shared" si="5"/>
        <v>21</v>
      </c>
      <c r="P26" s="60">
        <f>VLOOKUP($A26,'Return Data'!$B$7:$R$2292,14,0)</f>
        <v>3.3972000000000002</v>
      </c>
      <c r="Q26" s="61">
        <f t="shared" si="6"/>
        <v>23</v>
      </c>
      <c r="R26" s="60">
        <f>VLOOKUP($A26,'Return Data'!$B$7:$R$2292,16,0)</f>
        <v>8.3528000000000002</v>
      </c>
      <c r="S26" s="62">
        <f t="shared" si="7"/>
        <v>9</v>
      </c>
    </row>
    <row r="27" spans="1:19" x14ac:dyDescent="0.3">
      <c r="A27" s="77" t="s">
        <v>1300</v>
      </c>
      <c r="B27" s="59">
        <f>VLOOKUP($A27,'Return Data'!$B$7:$R$2292,3,0)</f>
        <v>44764</v>
      </c>
      <c r="C27" s="60">
        <f>VLOOKUP($A27,'Return Data'!$B$7:$R$2292,4,0)</f>
        <v>50.431600000000003</v>
      </c>
      <c r="D27" s="60">
        <f>VLOOKUP($A27,'Return Data'!$B$7:$R$2292,9,0)</f>
        <v>6.5781000000000001</v>
      </c>
      <c r="E27" s="61">
        <f t="shared" si="0"/>
        <v>12</v>
      </c>
      <c r="F27" s="60">
        <f>VLOOKUP($A27,'Return Data'!$B$7:$R$2292,10,0)</f>
        <v>0.61890000000000001</v>
      </c>
      <c r="G27" s="61">
        <f t="shared" si="1"/>
        <v>18</v>
      </c>
      <c r="H27" s="60">
        <f>VLOOKUP($A27,'Return Data'!$B$7:$R$2292,11,0)</f>
        <v>4.2999999999999997E-2</v>
      </c>
      <c r="I27" s="61">
        <f t="shared" si="2"/>
        <v>11</v>
      </c>
      <c r="J27" s="60">
        <f>VLOOKUP($A27,'Return Data'!$B$7:$R$2292,12,0)</f>
        <v>-0.1221</v>
      </c>
      <c r="K27" s="61">
        <f t="shared" si="3"/>
        <v>13</v>
      </c>
      <c r="L27" s="60">
        <f>VLOOKUP($A27,'Return Data'!$B$7:$R$2292,13,0)</f>
        <v>1.5449999999999999</v>
      </c>
      <c r="M27" s="61">
        <f t="shared" si="4"/>
        <v>10</v>
      </c>
      <c r="N27" s="60">
        <f>VLOOKUP($A27,'Return Data'!$B$7:$R$2292,17,0)</f>
        <v>1.6236999999999999</v>
      </c>
      <c r="O27" s="61">
        <f t="shared" si="5"/>
        <v>15</v>
      </c>
      <c r="P27" s="60">
        <f>VLOOKUP($A27,'Return Data'!$B$7:$R$2292,14,0)</f>
        <v>4.4078999999999997</v>
      </c>
      <c r="Q27" s="61">
        <f t="shared" si="6"/>
        <v>15</v>
      </c>
      <c r="R27" s="60">
        <f>VLOOKUP($A27,'Return Data'!$B$7:$R$2292,16,0)</f>
        <v>8.2075999999999993</v>
      </c>
      <c r="S27" s="62">
        <f t="shared" si="7"/>
        <v>10</v>
      </c>
    </row>
    <row r="28" spans="1:19" x14ac:dyDescent="0.3">
      <c r="A28" s="77" t="s">
        <v>829</v>
      </c>
      <c r="B28" s="59">
        <f>VLOOKUP($A28,'Return Data'!$B$7:$R$2292,3,0)</f>
        <v>44764</v>
      </c>
      <c r="C28" s="60">
        <f>VLOOKUP($A28,'Return Data'!$B$7:$R$2292,4,0)</f>
        <v>17.161200000000001</v>
      </c>
      <c r="D28" s="60">
        <f>VLOOKUP($A28,'Return Data'!$B$7:$R$2292,9,0)</f>
        <v>6.0132000000000003</v>
      </c>
      <c r="E28" s="61">
        <f t="shared" si="0"/>
        <v>22</v>
      </c>
      <c r="F28" s="60">
        <f>VLOOKUP($A28,'Return Data'!$B$7:$R$2292,10,0)</f>
        <v>0.25729999999999997</v>
      </c>
      <c r="G28" s="61">
        <f t="shared" si="1"/>
        <v>20</v>
      </c>
      <c r="H28" s="60">
        <f>VLOOKUP($A28,'Return Data'!$B$7:$R$2292,11,0)</f>
        <v>-4.4496000000000002</v>
      </c>
      <c r="I28" s="61">
        <f t="shared" si="2"/>
        <v>27</v>
      </c>
      <c r="J28" s="60">
        <f>VLOOKUP($A28,'Return Data'!$B$7:$R$2292,12,0)</f>
        <v>-3.5589</v>
      </c>
      <c r="K28" s="61">
        <f t="shared" si="3"/>
        <v>27</v>
      </c>
      <c r="L28" s="60">
        <f>VLOOKUP($A28,'Return Data'!$B$7:$R$2292,13,0)</f>
        <v>-2.8041</v>
      </c>
      <c r="M28" s="61">
        <f t="shared" si="4"/>
        <v>27</v>
      </c>
      <c r="N28" s="60">
        <f>VLOOKUP($A28,'Return Data'!$B$7:$R$2292,17,0)</f>
        <v>-0.37059999999999998</v>
      </c>
      <c r="O28" s="61">
        <f t="shared" si="5"/>
        <v>27</v>
      </c>
      <c r="P28" s="60">
        <f>VLOOKUP($A28,'Return Data'!$B$7:$R$2292,14,0)</f>
        <v>3.3961000000000001</v>
      </c>
      <c r="Q28" s="61">
        <f t="shared" si="6"/>
        <v>24</v>
      </c>
      <c r="R28" s="60">
        <f>VLOOKUP($A28,'Return Data'!$B$7:$R$2292,16,0)</f>
        <v>7.1459000000000001</v>
      </c>
      <c r="S28" s="62">
        <f t="shared" si="7"/>
        <v>18</v>
      </c>
    </row>
    <row r="29" spans="1:19" x14ac:dyDescent="0.3">
      <c r="A29" s="77" t="s">
        <v>830</v>
      </c>
      <c r="B29" s="59">
        <f>VLOOKUP($A29,'Return Data'!$B$7:$R$2292,3,0)</f>
        <v>44764</v>
      </c>
      <c r="C29" s="60">
        <f>VLOOKUP($A29,'Return Data'!$B$7:$R$2292,4,0)</f>
        <v>19.277100000000001</v>
      </c>
      <c r="D29" s="60">
        <f>VLOOKUP($A29,'Return Data'!$B$7:$R$2292,9,0)</f>
        <v>6.1212</v>
      </c>
      <c r="E29" s="61">
        <f t="shared" si="0"/>
        <v>21</v>
      </c>
      <c r="F29" s="60">
        <f>VLOOKUP($A29,'Return Data'!$B$7:$R$2292,10,0)</f>
        <v>-0.34510000000000002</v>
      </c>
      <c r="G29" s="61">
        <f t="shared" si="1"/>
        <v>22</v>
      </c>
      <c r="H29" s="60">
        <f>VLOOKUP($A29,'Return Data'!$B$7:$R$2292,11,0)</f>
        <v>-2.8066</v>
      </c>
      <c r="I29" s="61">
        <f t="shared" si="2"/>
        <v>22</v>
      </c>
      <c r="J29" s="60">
        <f>VLOOKUP($A29,'Return Data'!$B$7:$R$2292,12,0)</f>
        <v>-2.1884999999999999</v>
      </c>
      <c r="K29" s="61">
        <f t="shared" si="3"/>
        <v>22</v>
      </c>
      <c r="L29" s="60">
        <f>VLOOKUP($A29,'Return Data'!$B$7:$R$2292,13,0)</f>
        <v>-0.1326</v>
      </c>
      <c r="M29" s="61">
        <f t="shared" si="4"/>
        <v>22</v>
      </c>
      <c r="N29" s="60">
        <f>VLOOKUP($A29,'Return Data'!$B$7:$R$2292,17,0)</f>
        <v>1.7103999999999999</v>
      </c>
      <c r="O29" s="61">
        <f t="shared" si="5"/>
        <v>13</v>
      </c>
      <c r="P29" s="60">
        <f>VLOOKUP($A29,'Return Data'!$B$7:$R$2292,14,0)</f>
        <v>5.2961999999999998</v>
      </c>
      <c r="Q29" s="61">
        <f t="shared" si="6"/>
        <v>7</v>
      </c>
      <c r="R29" s="60">
        <f>VLOOKUP($A29,'Return Data'!$B$7:$R$2292,16,0)</f>
        <v>8.7053999999999991</v>
      </c>
      <c r="S29" s="62">
        <f t="shared" si="7"/>
        <v>4</v>
      </c>
    </row>
    <row r="30" spans="1:19" x14ac:dyDescent="0.3">
      <c r="A30" s="77" t="s">
        <v>833</v>
      </c>
      <c r="B30" s="59">
        <f>VLOOKUP($A30,'Return Data'!$B$7:$R$2292,3,0)</f>
        <v>44764</v>
      </c>
      <c r="C30" s="60">
        <f>VLOOKUP($A30,'Return Data'!$B$7:$R$2292,4,0)</f>
        <v>35.689599999999999</v>
      </c>
      <c r="D30" s="60">
        <f>VLOOKUP($A30,'Return Data'!$B$7:$R$2292,9,0)</f>
        <v>6.1673</v>
      </c>
      <c r="E30" s="61">
        <f t="shared" si="0"/>
        <v>20</v>
      </c>
      <c r="F30" s="60">
        <f>VLOOKUP($A30,'Return Data'!$B$7:$R$2292,10,0)</f>
        <v>0.13270000000000001</v>
      </c>
      <c r="G30" s="61">
        <f t="shared" si="1"/>
        <v>21</v>
      </c>
      <c r="H30" s="60">
        <f>VLOOKUP($A30,'Return Data'!$B$7:$R$2292,11,0)</f>
        <v>-3.5503</v>
      </c>
      <c r="I30" s="61">
        <f t="shared" si="2"/>
        <v>25</v>
      </c>
      <c r="J30" s="60">
        <f>VLOOKUP($A30,'Return Data'!$B$7:$R$2292,12,0)</f>
        <v>-2.9207999999999998</v>
      </c>
      <c r="K30" s="61">
        <f t="shared" si="3"/>
        <v>25</v>
      </c>
      <c r="L30" s="60">
        <f>VLOOKUP($A30,'Return Data'!$B$7:$R$2292,13,0)</f>
        <v>-0.98380000000000001</v>
      </c>
      <c r="M30" s="61">
        <f t="shared" si="4"/>
        <v>24</v>
      </c>
      <c r="N30" s="60">
        <f>VLOOKUP($A30,'Return Data'!$B$7:$R$2292,17,0)</f>
        <v>0.7298</v>
      </c>
      <c r="O30" s="61">
        <f t="shared" si="5"/>
        <v>23</v>
      </c>
      <c r="P30" s="60">
        <f>VLOOKUP($A30,'Return Data'!$B$7:$R$2292,14,0)</f>
        <v>4.7439999999999998</v>
      </c>
      <c r="Q30" s="61">
        <f t="shared" si="6"/>
        <v>10</v>
      </c>
      <c r="R30" s="60">
        <f>VLOOKUP($A30,'Return Data'!$B$7:$R$2292,16,0)</f>
        <v>6.4405999999999999</v>
      </c>
      <c r="S30" s="62">
        <f t="shared" si="7"/>
        <v>22</v>
      </c>
    </row>
    <row r="31" spans="1:19" x14ac:dyDescent="0.3">
      <c r="A31" s="77" t="s">
        <v>1950</v>
      </c>
      <c r="B31" s="59">
        <f>VLOOKUP($A31,'Return Data'!$B$7:$R$2292,3,0)</f>
        <v>44764</v>
      </c>
      <c r="C31" s="60">
        <f>VLOOKUP($A31,'Return Data'!$B$7:$R$2292,4,0)</f>
        <v>50.045200000000001</v>
      </c>
      <c r="D31" s="60">
        <f>VLOOKUP($A31,'Return Data'!$B$7:$R$2292,9,0)</f>
        <v>6.2900999999999998</v>
      </c>
      <c r="E31" s="61">
        <f t="shared" si="0"/>
        <v>19</v>
      </c>
      <c r="F31" s="60">
        <f>VLOOKUP($A31,'Return Data'!$B$7:$R$2292,10,0)</f>
        <v>0.63819999999999999</v>
      </c>
      <c r="G31" s="61">
        <f t="shared" si="1"/>
        <v>17</v>
      </c>
      <c r="H31" s="60">
        <f>VLOOKUP($A31,'Return Data'!$B$7:$R$2292,11,0)</f>
        <v>-2.7940999999999998</v>
      </c>
      <c r="I31" s="61">
        <f t="shared" si="2"/>
        <v>21</v>
      </c>
      <c r="J31" s="60">
        <f>VLOOKUP($A31,'Return Data'!$B$7:$R$2292,12,0)</f>
        <v>-2.0257000000000001</v>
      </c>
      <c r="K31" s="61">
        <f t="shared" si="3"/>
        <v>21</v>
      </c>
      <c r="L31" s="60">
        <f>VLOOKUP($A31,'Return Data'!$B$7:$R$2292,13,0)</f>
        <v>0.189</v>
      </c>
      <c r="M31" s="61">
        <f t="shared" si="4"/>
        <v>20</v>
      </c>
      <c r="N31" s="60">
        <f>VLOOKUP($A31,'Return Data'!$B$7:$R$2292,17,0)</f>
        <v>1.2819</v>
      </c>
      <c r="O31" s="61">
        <f t="shared" si="5"/>
        <v>18</v>
      </c>
      <c r="P31" s="60">
        <f>VLOOKUP($A31,'Return Data'!$B$7:$R$2292,14,0)</f>
        <v>4.4730999999999996</v>
      </c>
      <c r="Q31" s="61">
        <f t="shared" si="6"/>
        <v>14</v>
      </c>
      <c r="R31" s="60">
        <f>VLOOKUP($A31,'Return Data'!$B$7:$R$2292,16,0)</f>
        <v>7.7453000000000003</v>
      </c>
      <c r="S31" s="62">
        <f t="shared" si="7"/>
        <v>15</v>
      </c>
    </row>
    <row r="32" spans="1:19" x14ac:dyDescent="0.3">
      <c r="A32" s="77" t="s">
        <v>2059</v>
      </c>
      <c r="B32" s="59">
        <f>VLOOKUP($A32,'Return Data'!$B$7:$R$2292,3,0)</f>
        <v>44764</v>
      </c>
      <c r="C32" s="60">
        <f>VLOOKUP($A32,'Return Data'!$B$7:$R$2292,4,0)</f>
        <v>21.895900000000001</v>
      </c>
      <c r="D32" s="60">
        <f>VLOOKUP($A32,'Return Data'!$B$7:$R$2292,9,0)</f>
        <v>6.6372</v>
      </c>
      <c r="E32" s="61">
        <f t="shared" si="0"/>
        <v>11</v>
      </c>
      <c r="F32" s="60">
        <f>VLOOKUP($A32,'Return Data'!$B$7:$R$2292,10,0)</f>
        <v>1.4782</v>
      </c>
      <c r="G32" s="61">
        <f t="shared" si="1"/>
        <v>9</v>
      </c>
      <c r="H32" s="60">
        <f>VLOOKUP($A32,'Return Data'!$B$7:$R$2292,11,0)</f>
        <v>-3.0177</v>
      </c>
      <c r="I32" s="61">
        <f t="shared" si="2"/>
        <v>23</v>
      </c>
      <c r="J32" s="60">
        <f>VLOOKUP($A32,'Return Data'!$B$7:$R$2292,12,0)</f>
        <v>-2.3839000000000001</v>
      </c>
      <c r="K32" s="61">
        <f t="shared" si="3"/>
        <v>23</v>
      </c>
      <c r="L32" s="60">
        <f>VLOOKUP($A32,'Return Data'!$B$7:$R$2292,13,0)</f>
        <v>-0.96209999999999996</v>
      </c>
      <c r="M32" s="61">
        <f t="shared" si="4"/>
        <v>23</v>
      </c>
      <c r="N32" s="60">
        <f>VLOOKUP($A32,'Return Data'!$B$7:$R$2292,17,0)</f>
        <v>0.5363</v>
      </c>
      <c r="O32" s="61">
        <f t="shared" si="5"/>
        <v>24</v>
      </c>
      <c r="P32" s="60">
        <f>VLOOKUP($A32,'Return Data'!$B$7:$R$2292,14,0)</f>
        <v>3.4449000000000001</v>
      </c>
      <c r="Q32" s="61">
        <f t="shared" si="6"/>
        <v>22</v>
      </c>
      <c r="R32" s="60">
        <f>VLOOKUP($A32,'Return Data'!$B$7:$R$2292,16,0)</f>
        <v>6.6817000000000002</v>
      </c>
      <c r="S32" s="62">
        <f t="shared" si="7"/>
        <v>21</v>
      </c>
    </row>
    <row r="33" spans="1:19" x14ac:dyDescent="0.3">
      <c r="A33" s="77" t="s">
        <v>2049</v>
      </c>
      <c r="B33" s="59">
        <f>VLOOKUP($A33,'Return Data'!$B$7:$R$2292,3,0)</f>
        <v>44764</v>
      </c>
      <c r="C33" s="60">
        <f>VLOOKUP($A33,'Return Data'!$B$7:$R$2292,4,0)</f>
        <v>22.202300000000001</v>
      </c>
      <c r="D33" s="60">
        <f>VLOOKUP($A33,'Return Data'!$B$7:$R$2292,9,0)</f>
        <v>6.9774000000000003</v>
      </c>
      <c r="E33" s="61">
        <f t="shared" si="0"/>
        <v>10</v>
      </c>
      <c r="F33" s="60">
        <f>VLOOKUP($A33,'Return Data'!$B$7:$R$2292,10,0)</f>
        <v>1.5450999999999999</v>
      </c>
      <c r="G33" s="61">
        <f t="shared" si="1"/>
        <v>7</v>
      </c>
      <c r="H33" s="60">
        <f>VLOOKUP($A33,'Return Data'!$B$7:$R$2292,11,0)</f>
        <v>-3.4401999999999999</v>
      </c>
      <c r="I33" s="61">
        <f t="shared" si="2"/>
        <v>24</v>
      </c>
      <c r="J33" s="60">
        <f>VLOOKUP($A33,'Return Data'!$B$7:$R$2292,12,0)</f>
        <v>-2.6802999999999999</v>
      </c>
      <c r="K33" s="61">
        <f t="shared" si="3"/>
        <v>24</v>
      </c>
      <c r="L33" s="60">
        <f>VLOOKUP($A33,'Return Data'!$B$7:$R$2292,13,0)</f>
        <v>-1.3148</v>
      </c>
      <c r="M33" s="61">
        <f t="shared" si="4"/>
        <v>25</v>
      </c>
      <c r="N33" s="60">
        <f>VLOOKUP($A33,'Return Data'!$B$7:$R$2292,17,0)</f>
        <v>0.47970000000000002</v>
      </c>
      <c r="O33" s="61">
        <f t="shared" si="5"/>
        <v>25</v>
      </c>
      <c r="P33" s="60">
        <f>VLOOKUP($A33,'Return Data'!$B$7:$R$2292,14,0)</f>
        <v>3.5716999999999999</v>
      </c>
      <c r="Q33" s="61">
        <f t="shared" si="6"/>
        <v>21</v>
      </c>
      <c r="R33" s="60">
        <f>VLOOKUP($A33,'Return Data'!$B$7:$R$2292,16,0)</f>
        <v>6.2252999999999998</v>
      </c>
      <c r="S33" s="62">
        <f t="shared" si="7"/>
        <v>23</v>
      </c>
    </row>
    <row r="34" spans="1:19" x14ac:dyDescent="0.3">
      <c r="A34" s="77" t="s">
        <v>2060</v>
      </c>
      <c r="B34" s="59">
        <f>VLOOKUP($A34,'Return Data'!$B$7:$R$2292,3,0)</f>
        <v>44764</v>
      </c>
      <c r="C34" s="60">
        <f>VLOOKUP($A34,'Return Data'!$B$7:$R$2292,4,0)</f>
        <v>199.40450000000001</v>
      </c>
      <c r="D34" s="60">
        <f>VLOOKUP($A34,'Return Data'!$B$7:$R$2292,9,0)</f>
        <v>6.5015000000000001</v>
      </c>
      <c r="E34" s="61">
        <f t="shared" si="0"/>
        <v>16</v>
      </c>
      <c r="F34" s="60">
        <f>VLOOKUP($A34,'Return Data'!$B$7:$R$2292,10,0)</f>
        <v>0.73089999999999999</v>
      </c>
      <c r="G34" s="61">
        <f t="shared" si="1"/>
        <v>15</v>
      </c>
      <c r="H34" s="60">
        <f>VLOOKUP($A34,'Return Data'!$B$7:$R$2292,11,0)</f>
        <v>-4.0768000000000004</v>
      </c>
      <c r="I34" s="61">
        <f t="shared" si="2"/>
        <v>26</v>
      </c>
      <c r="J34" s="60">
        <f>VLOOKUP($A34,'Return Data'!$B$7:$R$2292,12,0)</f>
        <v>-3.2136999999999998</v>
      </c>
      <c r="K34" s="61">
        <f t="shared" si="3"/>
        <v>26</v>
      </c>
      <c r="L34" s="60">
        <f>VLOOKUP($A34,'Return Data'!$B$7:$R$2292,13,0)</f>
        <v>-2.4929999999999999</v>
      </c>
      <c r="M34" s="61">
        <f t="shared" si="4"/>
        <v>26</v>
      </c>
      <c r="N34" s="60">
        <f>VLOOKUP($A34,'Return Data'!$B$7:$R$2292,17,0)</f>
        <v>-0.19109999999999999</v>
      </c>
      <c r="O34" s="61">
        <f t="shared" si="5"/>
        <v>26</v>
      </c>
      <c r="P34" s="60">
        <f>VLOOKUP($A34,'Return Data'!$B$7:$R$2292,14,0)</f>
        <v>2.4817999999999998</v>
      </c>
      <c r="Q34" s="61">
        <f t="shared" si="6"/>
        <v>27</v>
      </c>
      <c r="R34" s="60">
        <f>VLOOKUP($A34,'Return Data'!$B$7:$R$2292,16,0)</f>
        <v>5.2813999999999997</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7.1612185185185178</v>
      </c>
      <c r="E36" s="83"/>
      <c r="F36" s="84">
        <f>AVERAGE(F8:F34)</f>
        <v>0.79578888888888899</v>
      </c>
      <c r="G36" s="83"/>
      <c r="H36" s="84">
        <f>AVERAGE(H8:H34)</f>
        <v>-0.88223333333333342</v>
      </c>
      <c r="I36" s="83"/>
      <c r="J36" s="84">
        <f>AVERAGE(J8:J34)</f>
        <v>-0.65148518518518517</v>
      </c>
      <c r="K36" s="83"/>
      <c r="L36" s="84">
        <f>AVERAGE(L8:L34)</f>
        <v>0.75321481481481556</v>
      </c>
      <c r="M36" s="83"/>
      <c r="N36" s="84">
        <f>AVERAGE(N8:N34)</f>
        <v>1.6241740740740738</v>
      </c>
      <c r="O36" s="83"/>
      <c r="P36" s="84">
        <f>AVERAGE(P8:P34)</f>
        <v>4.467311111111111</v>
      </c>
      <c r="Q36" s="83"/>
      <c r="R36" s="84">
        <f>AVERAGE(R8:R34)</f>
        <v>7.5778259259259251</v>
      </c>
      <c r="S36" s="85"/>
    </row>
    <row r="37" spans="1:19" x14ac:dyDescent="0.3">
      <c r="A37" s="82" t="s">
        <v>28</v>
      </c>
      <c r="B37" s="83"/>
      <c r="C37" s="83"/>
      <c r="D37" s="84">
        <f>MIN(D8:D34)</f>
        <v>2.1703999999999999</v>
      </c>
      <c r="E37" s="83"/>
      <c r="F37" s="84">
        <f>MIN(F8:F34)</f>
        <v>-1.5511999999999999</v>
      </c>
      <c r="G37" s="83"/>
      <c r="H37" s="84">
        <f>MIN(H8:H34)</f>
        <v>-4.4496000000000002</v>
      </c>
      <c r="I37" s="83"/>
      <c r="J37" s="84">
        <f>MIN(J8:J34)</f>
        <v>-3.5589</v>
      </c>
      <c r="K37" s="83"/>
      <c r="L37" s="84">
        <f>MIN(L8:L34)</f>
        <v>-2.8041</v>
      </c>
      <c r="M37" s="83"/>
      <c r="N37" s="84">
        <f>MIN(N8:N34)</f>
        <v>-0.37059999999999998</v>
      </c>
      <c r="O37" s="83"/>
      <c r="P37" s="84">
        <f>MIN(P8:P34)</f>
        <v>2.4817999999999998</v>
      </c>
      <c r="Q37" s="83"/>
      <c r="R37" s="84">
        <f>MIN(R8:R34)</f>
        <v>5.2813999999999997</v>
      </c>
      <c r="S37" s="85"/>
    </row>
    <row r="38" spans="1:19" ht="15" thickBot="1" x14ac:dyDescent="0.35">
      <c r="A38" s="86" t="s">
        <v>29</v>
      </c>
      <c r="B38" s="87"/>
      <c r="C38" s="87"/>
      <c r="D38" s="88">
        <f>MAX(D8:D34)</f>
        <v>12.0359</v>
      </c>
      <c r="E38" s="87"/>
      <c r="F38" s="88">
        <f>MAX(F8:F34)</f>
        <v>3.1265999999999998</v>
      </c>
      <c r="G38" s="87"/>
      <c r="H38" s="88">
        <f>MAX(H8:H34)</f>
        <v>2.0569000000000002</v>
      </c>
      <c r="I38" s="87"/>
      <c r="J38" s="88">
        <f>MAX(J8:J34)</f>
        <v>1.7443</v>
      </c>
      <c r="K38" s="87"/>
      <c r="L38" s="88">
        <f>MAX(L8:L34)</f>
        <v>2.7107000000000001</v>
      </c>
      <c r="M38" s="87"/>
      <c r="N38" s="88">
        <f>MAX(N8:N34)</f>
        <v>3.8239000000000001</v>
      </c>
      <c r="O38" s="87"/>
      <c r="P38" s="88">
        <f>MAX(P8:P34)</f>
        <v>6.0342000000000002</v>
      </c>
      <c r="Q38" s="87"/>
      <c r="R38" s="88">
        <f>MAX(R8:R34)</f>
        <v>9.5274999999999999</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44764</v>
      </c>
      <c r="C8" s="60">
        <f>VLOOKUP($A8,'Return Data'!$B$7:$R$2292,4,0)</f>
        <v>305.47680000000003</v>
      </c>
      <c r="D8" s="60">
        <f>VLOOKUP($A8,'Return Data'!$B$7:$R$2292,9,0)</f>
        <v>7.8749000000000002</v>
      </c>
      <c r="E8" s="61">
        <f t="shared" ref="E8:E25" si="0">RANK(D8,D$8:D$25,0)</f>
        <v>10</v>
      </c>
      <c r="F8" s="60">
        <f>VLOOKUP($A8,'Return Data'!$B$7:$R$2292,10,0)</f>
        <v>1.9408000000000001</v>
      </c>
      <c r="G8" s="61">
        <f t="shared" ref="G8:G25" si="1">RANK(F8,F$8:F$25,0)</f>
        <v>7</v>
      </c>
      <c r="H8" s="60">
        <f>VLOOKUP($A8,'Return Data'!$B$7:$R$2292,11,0)</f>
        <v>2.5758000000000001</v>
      </c>
      <c r="I8" s="61">
        <f t="shared" ref="I8:I25" si="2">RANK(H8,H$8:H$25,0)</f>
        <v>4</v>
      </c>
      <c r="J8" s="60">
        <f>VLOOKUP($A8,'Return Data'!$B$7:$R$2292,12,0)</f>
        <v>2.6947000000000001</v>
      </c>
      <c r="K8" s="61">
        <f t="shared" ref="K8:K25" si="3">RANK(J8,J$8:J$25,0)</f>
        <v>5</v>
      </c>
      <c r="L8" s="60">
        <f>VLOOKUP($A8,'Return Data'!$B$7:$R$2292,13,0)</f>
        <v>3.3180999999999998</v>
      </c>
      <c r="M8" s="61">
        <f t="shared" ref="M8:M25" si="4">RANK(L8,L$8:L$25,0)</f>
        <v>5</v>
      </c>
      <c r="N8" s="60">
        <f>VLOOKUP($A8,'Return Data'!$B$7:$R$2292,17,0)</f>
        <v>4.2031999999999998</v>
      </c>
      <c r="O8" s="61">
        <f t="shared" ref="O8:O23" si="5">RANK(N8,N$8:N$25,0)</f>
        <v>5</v>
      </c>
      <c r="P8" s="60">
        <f>VLOOKUP($A8,'Return Data'!$B$7:$R$2292,14,0)</f>
        <v>6.6322000000000001</v>
      </c>
      <c r="Q8" s="61">
        <f t="shared" ref="Q8:Q23" si="6">RANK(P8,P$8:P$25,0)</f>
        <v>7</v>
      </c>
      <c r="R8" s="60">
        <f>VLOOKUP($A8,'Return Data'!$B$7:$R$2292,16,0)</f>
        <v>8.7127999999999997</v>
      </c>
      <c r="S8" s="62">
        <f t="shared" ref="S8:S25" si="7">RANK(R8,R$8:R$25,0)</f>
        <v>1</v>
      </c>
    </row>
    <row r="9" spans="1:19" x14ac:dyDescent="0.3">
      <c r="A9" s="77" t="s">
        <v>558</v>
      </c>
      <c r="B9" s="59">
        <f>VLOOKUP($A9,'Return Data'!$B$7:$R$2292,3,0)</f>
        <v>44764</v>
      </c>
      <c r="C9" s="60">
        <f>VLOOKUP($A9,'Return Data'!$B$7:$R$2292,4,0)</f>
        <v>2204.4602</v>
      </c>
      <c r="D9" s="60">
        <f>VLOOKUP($A9,'Return Data'!$B$7:$R$2292,9,0)</f>
        <v>5.9283000000000001</v>
      </c>
      <c r="E9" s="61">
        <f t="shared" si="0"/>
        <v>18</v>
      </c>
      <c r="F9" s="60">
        <f>VLOOKUP($A9,'Return Data'!$B$7:$R$2292,10,0)</f>
        <v>2.6852999999999998</v>
      </c>
      <c r="G9" s="61">
        <f t="shared" si="1"/>
        <v>3</v>
      </c>
      <c r="H9" s="60">
        <f>VLOOKUP($A9,'Return Data'!$B$7:$R$2292,11,0)</f>
        <v>3.1947000000000001</v>
      </c>
      <c r="I9" s="61">
        <f t="shared" si="2"/>
        <v>3</v>
      </c>
      <c r="J9" s="60">
        <f>VLOOKUP($A9,'Return Data'!$B$7:$R$2292,12,0)</f>
        <v>3.2541000000000002</v>
      </c>
      <c r="K9" s="61">
        <f t="shared" si="3"/>
        <v>2</v>
      </c>
      <c r="L9" s="60">
        <f>VLOOKUP($A9,'Return Data'!$B$7:$R$2292,13,0)</f>
        <v>3.3841999999999999</v>
      </c>
      <c r="M9" s="61">
        <f t="shared" si="4"/>
        <v>4</v>
      </c>
      <c r="N9" s="60">
        <f>VLOOKUP($A9,'Return Data'!$B$7:$R$2292,17,0)</f>
        <v>4.1444999999999999</v>
      </c>
      <c r="O9" s="61">
        <f t="shared" si="5"/>
        <v>8</v>
      </c>
      <c r="P9" s="60">
        <f>VLOOKUP($A9,'Return Data'!$B$7:$R$2292,14,0)</f>
        <v>6.5570000000000004</v>
      </c>
      <c r="Q9" s="61">
        <f t="shared" si="6"/>
        <v>9</v>
      </c>
      <c r="R9" s="60">
        <f>VLOOKUP($A9,'Return Data'!$B$7:$R$2292,16,0)</f>
        <v>8.0378000000000007</v>
      </c>
      <c r="S9" s="62">
        <f t="shared" si="7"/>
        <v>9</v>
      </c>
    </row>
    <row r="10" spans="1:19" x14ac:dyDescent="0.3">
      <c r="A10" s="77" t="s">
        <v>560</v>
      </c>
      <c r="B10" s="59">
        <f>VLOOKUP($A10,'Return Data'!$B$7:$R$2292,3,0)</f>
        <v>44764</v>
      </c>
      <c r="C10" s="60">
        <f>VLOOKUP($A10,'Return Data'!$B$7:$R$2292,4,0)</f>
        <v>20.031199999999998</v>
      </c>
      <c r="D10" s="60">
        <f>VLOOKUP($A10,'Return Data'!$B$7:$R$2292,9,0)</f>
        <v>7.0621</v>
      </c>
      <c r="E10" s="61">
        <f t="shared" si="0"/>
        <v>13</v>
      </c>
      <c r="F10" s="60">
        <f>VLOOKUP($A10,'Return Data'!$B$7:$R$2292,10,0)</f>
        <v>1.9578</v>
      </c>
      <c r="G10" s="61">
        <f t="shared" si="1"/>
        <v>6</v>
      </c>
      <c r="H10" s="60">
        <f>VLOOKUP($A10,'Return Data'!$B$7:$R$2292,11,0)</f>
        <v>2.0287000000000002</v>
      </c>
      <c r="I10" s="61">
        <f t="shared" si="2"/>
        <v>10</v>
      </c>
      <c r="J10" s="60">
        <f>VLOOKUP($A10,'Return Data'!$B$7:$R$2292,12,0)</f>
        <v>2.3058000000000001</v>
      </c>
      <c r="K10" s="61">
        <f t="shared" si="3"/>
        <v>10</v>
      </c>
      <c r="L10" s="60">
        <f>VLOOKUP($A10,'Return Data'!$B$7:$R$2292,13,0)</f>
        <v>2.7519999999999998</v>
      </c>
      <c r="M10" s="61">
        <f t="shared" si="4"/>
        <v>13</v>
      </c>
      <c r="N10" s="60">
        <f>VLOOKUP($A10,'Return Data'!$B$7:$R$2292,17,0)</f>
        <v>3.6909999999999998</v>
      </c>
      <c r="O10" s="61">
        <f t="shared" si="5"/>
        <v>11</v>
      </c>
      <c r="P10" s="60">
        <f>VLOOKUP($A10,'Return Data'!$B$7:$R$2292,14,0)</f>
        <v>6.5354000000000001</v>
      </c>
      <c r="Q10" s="61">
        <f t="shared" si="6"/>
        <v>10</v>
      </c>
      <c r="R10" s="60">
        <f>VLOOKUP($A10,'Return Data'!$B$7:$R$2292,16,0)</f>
        <v>8.1588999999999992</v>
      </c>
      <c r="S10" s="62">
        <f t="shared" si="7"/>
        <v>5</v>
      </c>
    </row>
    <row r="11" spans="1:19" x14ac:dyDescent="0.3">
      <c r="A11" s="77" t="s">
        <v>562</v>
      </c>
      <c r="B11" s="59">
        <f>VLOOKUP($A11,'Return Data'!$B$7:$R$2292,3,0)</f>
        <v>44764</v>
      </c>
      <c r="C11" s="60">
        <f>VLOOKUP($A11,'Return Data'!$B$7:$R$2292,4,0)</f>
        <v>20.3628</v>
      </c>
      <c r="D11" s="60">
        <f>VLOOKUP($A11,'Return Data'!$B$7:$R$2292,9,0)</f>
        <v>17.036799999999999</v>
      </c>
      <c r="E11" s="61">
        <f t="shared" si="0"/>
        <v>1</v>
      </c>
      <c r="F11" s="60">
        <f>VLOOKUP($A11,'Return Data'!$B$7:$R$2292,10,0)</f>
        <v>1.3756999999999999</v>
      </c>
      <c r="G11" s="61">
        <f t="shared" si="1"/>
        <v>10</v>
      </c>
      <c r="H11" s="60">
        <f>VLOOKUP($A11,'Return Data'!$B$7:$R$2292,11,0)</f>
        <v>0.4007</v>
      </c>
      <c r="I11" s="61">
        <f t="shared" si="2"/>
        <v>16</v>
      </c>
      <c r="J11" s="60">
        <f>VLOOKUP($A11,'Return Data'!$B$7:$R$2292,12,0)</f>
        <v>1.1169</v>
      </c>
      <c r="K11" s="61">
        <f t="shared" si="3"/>
        <v>16</v>
      </c>
      <c r="L11" s="60">
        <f>VLOOKUP($A11,'Return Data'!$B$7:$R$2292,13,0)</f>
        <v>2.6496</v>
      </c>
      <c r="M11" s="61">
        <f t="shared" si="4"/>
        <v>14</v>
      </c>
      <c r="N11" s="60">
        <f>VLOOKUP($A11,'Return Data'!$B$7:$R$2292,17,0)</f>
        <v>3.573</v>
      </c>
      <c r="O11" s="61">
        <f t="shared" si="5"/>
        <v>12</v>
      </c>
      <c r="P11" s="60">
        <f>VLOOKUP($A11,'Return Data'!$B$7:$R$2292,14,0)</f>
        <v>6.9725999999999999</v>
      </c>
      <c r="Q11" s="61">
        <f t="shared" si="6"/>
        <v>2</v>
      </c>
      <c r="R11" s="60">
        <f>VLOOKUP($A11,'Return Data'!$B$7:$R$2292,16,0)</f>
        <v>8.3568999999999996</v>
      </c>
      <c r="S11" s="62">
        <f t="shared" si="7"/>
        <v>2</v>
      </c>
    </row>
    <row r="12" spans="1:19" x14ac:dyDescent="0.3">
      <c r="A12" s="77" t="s">
        <v>565</v>
      </c>
      <c r="B12" s="59">
        <f>VLOOKUP($A12,'Return Data'!$B$7:$R$2292,3,0)</f>
        <v>44764</v>
      </c>
      <c r="C12" s="60">
        <f>VLOOKUP($A12,'Return Data'!$B$7:$R$2292,4,0)</f>
        <v>18.8874</v>
      </c>
      <c r="D12" s="60">
        <f>VLOOKUP($A12,'Return Data'!$B$7:$R$2292,9,0)</f>
        <v>8.7131000000000007</v>
      </c>
      <c r="E12" s="61">
        <f t="shared" si="0"/>
        <v>6</v>
      </c>
      <c r="F12" s="60">
        <f>VLOOKUP($A12,'Return Data'!$B$7:$R$2292,10,0)</f>
        <v>1.2483</v>
      </c>
      <c r="G12" s="61">
        <f t="shared" si="1"/>
        <v>11</v>
      </c>
      <c r="H12" s="60">
        <f>VLOOKUP($A12,'Return Data'!$B$7:$R$2292,11,0)</f>
        <v>2.0552999999999999</v>
      </c>
      <c r="I12" s="61">
        <f t="shared" si="2"/>
        <v>9</v>
      </c>
      <c r="J12" s="60">
        <f>VLOOKUP($A12,'Return Data'!$B$7:$R$2292,12,0)</f>
        <v>2.4047000000000001</v>
      </c>
      <c r="K12" s="61">
        <f t="shared" si="3"/>
        <v>8</v>
      </c>
      <c r="L12" s="60">
        <f>VLOOKUP($A12,'Return Data'!$B$7:$R$2292,13,0)</f>
        <v>2.9544000000000001</v>
      </c>
      <c r="M12" s="61">
        <f t="shared" si="4"/>
        <v>10</v>
      </c>
      <c r="N12" s="60">
        <f>VLOOKUP($A12,'Return Data'!$B$7:$R$2292,17,0)</f>
        <v>3.7488999999999999</v>
      </c>
      <c r="O12" s="61">
        <f t="shared" si="5"/>
        <v>10</v>
      </c>
      <c r="P12" s="60">
        <f>VLOOKUP($A12,'Return Data'!$B$7:$R$2292,14,0)</f>
        <v>6.2995999999999999</v>
      </c>
      <c r="Q12" s="61">
        <f t="shared" si="6"/>
        <v>12</v>
      </c>
      <c r="R12" s="60">
        <f>VLOOKUP($A12,'Return Data'!$B$7:$R$2292,16,0)</f>
        <v>8.0162999999999993</v>
      </c>
      <c r="S12" s="62">
        <f t="shared" si="7"/>
        <v>10</v>
      </c>
    </row>
    <row r="13" spans="1:19" x14ac:dyDescent="0.3">
      <c r="A13" s="77" t="s">
        <v>566</v>
      </c>
      <c r="B13" s="59">
        <f>VLOOKUP($A13,'Return Data'!$B$7:$R$2292,3,0)</f>
        <v>44764</v>
      </c>
      <c r="C13" s="60">
        <f>VLOOKUP($A13,'Return Data'!$B$7:$R$2292,4,0)</f>
        <v>19.191299999999998</v>
      </c>
      <c r="D13" s="60">
        <f>VLOOKUP($A13,'Return Data'!$B$7:$R$2292,9,0)</f>
        <v>7.0780000000000003</v>
      </c>
      <c r="E13" s="61">
        <f t="shared" si="0"/>
        <v>12</v>
      </c>
      <c r="F13" s="60">
        <f>VLOOKUP($A13,'Return Data'!$B$7:$R$2292,10,0)</f>
        <v>1.4894000000000001</v>
      </c>
      <c r="G13" s="61">
        <f t="shared" si="1"/>
        <v>9</v>
      </c>
      <c r="H13" s="60">
        <f>VLOOKUP($A13,'Return Data'!$B$7:$R$2292,11,0)</f>
        <v>2.1280000000000001</v>
      </c>
      <c r="I13" s="61">
        <f t="shared" si="2"/>
        <v>8</v>
      </c>
      <c r="J13" s="60">
        <f>VLOOKUP($A13,'Return Data'!$B$7:$R$2292,12,0)</f>
        <v>2.3609</v>
      </c>
      <c r="K13" s="61">
        <f t="shared" si="3"/>
        <v>9</v>
      </c>
      <c r="L13" s="60">
        <f>VLOOKUP($A13,'Return Data'!$B$7:$R$2292,13,0)</f>
        <v>2.9967999999999999</v>
      </c>
      <c r="M13" s="61">
        <f t="shared" si="4"/>
        <v>9</v>
      </c>
      <c r="N13" s="60">
        <f>VLOOKUP($A13,'Return Data'!$B$7:$R$2292,17,0)</f>
        <v>4.3724999999999996</v>
      </c>
      <c r="O13" s="61">
        <f t="shared" si="5"/>
        <v>3</v>
      </c>
      <c r="P13" s="60">
        <f>VLOOKUP($A13,'Return Data'!$B$7:$R$2292,14,0)</f>
        <v>6.8390000000000004</v>
      </c>
      <c r="Q13" s="61">
        <f t="shared" si="6"/>
        <v>5</v>
      </c>
      <c r="R13" s="60">
        <f>VLOOKUP($A13,'Return Data'!$B$7:$R$2292,16,0)</f>
        <v>8.1411999999999995</v>
      </c>
      <c r="S13" s="62">
        <f t="shared" si="7"/>
        <v>6</v>
      </c>
    </row>
    <row r="14" spans="1:19" x14ac:dyDescent="0.3">
      <c r="A14" s="77" t="s">
        <v>569</v>
      </c>
      <c r="B14" s="59">
        <f>VLOOKUP($A14,'Return Data'!$B$7:$R$2292,3,0)</f>
        <v>44764</v>
      </c>
      <c r="C14" s="60">
        <f>VLOOKUP($A14,'Return Data'!$B$7:$R$2292,4,0)</f>
        <v>27.109400000000001</v>
      </c>
      <c r="D14" s="60">
        <f>VLOOKUP($A14,'Return Data'!$B$7:$R$2292,9,0)</f>
        <v>8.0686999999999998</v>
      </c>
      <c r="E14" s="61">
        <f t="shared" si="0"/>
        <v>9</v>
      </c>
      <c r="F14" s="60">
        <f>VLOOKUP($A14,'Return Data'!$B$7:$R$2292,10,0)</f>
        <v>2.762</v>
      </c>
      <c r="G14" s="61">
        <f t="shared" si="1"/>
        <v>2</v>
      </c>
      <c r="H14" s="60">
        <f>VLOOKUP($A14,'Return Data'!$B$7:$R$2292,11,0)</f>
        <v>3.2345999999999999</v>
      </c>
      <c r="I14" s="61">
        <f t="shared" si="2"/>
        <v>2</v>
      </c>
      <c r="J14" s="60">
        <f>VLOOKUP($A14,'Return Data'!$B$7:$R$2292,12,0)</f>
        <v>2.8530000000000002</v>
      </c>
      <c r="K14" s="61">
        <f t="shared" si="3"/>
        <v>3</v>
      </c>
      <c r="L14" s="60">
        <f>VLOOKUP($A14,'Return Data'!$B$7:$R$2292,13,0)</f>
        <v>3.9119999999999999</v>
      </c>
      <c r="M14" s="61">
        <f t="shared" si="4"/>
        <v>2</v>
      </c>
      <c r="N14" s="60">
        <f>VLOOKUP($A14,'Return Data'!$B$7:$R$2292,17,0)</f>
        <v>4.5815000000000001</v>
      </c>
      <c r="O14" s="61">
        <f t="shared" si="5"/>
        <v>2</v>
      </c>
      <c r="P14" s="60">
        <f>VLOOKUP($A14,'Return Data'!$B$7:$R$2292,14,0)</f>
        <v>6.5030000000000001</v>
      </c>
      <c r="Q14" s="61">
        <f t="shared" si="6"/>
        <v>11</v>
      </c>
      <c r="R14" s="60">
        <f>VLOOKUP($A14,'Return Data'!$B$7:$R$2292,16,0)</f>
        <v>8.2738999999999994</v>
      </c>
      <c r="S14" s="62">
        <f t="shared" si="7"/>
        <v>4</v>
      </c>
    </row>
    <row r="15" spans="1:19" x14ac:dyDescent="0.3">
      <c r="A15" s="77" t="s">
        <v>570</v>
      </c>
      <c r="B15" s="59">
        <f>VLOOKUP($A15,'Return Data'!$B$7:$R$2292,3,0)</f>
        <v>44764</v>
      </c>
      <c r="C15" s="60">
        <f>VLOOKUP($A15,'Return Data'!$B$7:$R$2292,4,0)</f>
        <v>20.488099999999999</v>
      </c>
      <c r="D15" s="60">
        <f>VLOOKUP($A15,'Return Data'!$B$7:$R$2292,9,0)</f>
        <v>6.3394000000000004</v>
      </c>
      <c r="E15" s="61">
        <f t="shared" si="0"/>
        <v>17</v>
      </c>
      <c r="F15" s="60">
        <f>VLOOKUP($A15,'Return Data'!$B$7:$R$2292,10,0)</f>
        <v>1.7242999999999999</v>
      </c>
      <c r="G15" s="61">
        <f t="shared" si="1"/>
        <v>8</v>
      </c>
      <c r="H15" s="60">
        <f>VLOOKUP($A15,'Return Data'!$B$7:$R$2292,11,0)</f>
        <v>2.4843999999999999</v>
      </c>
      <c r="I15" s="61">
        <f t="shared" si="2"/>
        <v>6</v>
      </c>
      <c r="J15" s="60">
        <f>VLOOKUP($A15,'Return Data'!$B$7:$R$2292,12,0)</f>
        <v>2.7614000000000001</v>
      </c>
      <c r="K15" s="61">
        <f t="shared" si="3"/>
        <v>4</v>
      </c>
      <c r="L15" s="60">
        <f>VLOOKUP($A15,'Return Data'!$B$7:$R$2292,13,0)</f>
        <v>3.0122</v>
      </c>
      <c r="M15" s="61">
        <f t="shared" si="4"/>
        <v>7</v>
      </c>
      <c r="N15" s="60">
        <f>VLOOKUP($A15,'Return Data'!$B$7:$R$2292,17,0)</f>
        <v>4.0536000000000003</v>
      </c>
      <c r="O15" s="61">
        <f t="shared" si="5"/>
        <v>9</v>
      </c>
      <c r="P15" s="60">
        <f>VLOOKUP($A15,'Return Data'!$B$7:$R$2292,14,0)</f>
        <v>6.9142000000000001</v>
      </c>
      <c r="Q15" s="61">
        <f t="shared" si="6"/>
        <v>4</v>
      </c>
      <c r="R15" s="60">
        <f>VLOOKUP($A15,'Return Data'!$B$7:$R$2292,16,0)</f>
        <v>7.9459</v>
      </c>
      <c r="S15" s="62">
        <f t="shared" si="7"/>
        <v>11</v>
      </c>
    </row>
    <row r="16" spans="1:19" x14ac:dyDescent="0.3">
      <c r="A16" s="77" t="s">
        <v>575</v>
      </c>
      <c r="B16" s="59">
        <f>VLOOKUP($A16,'Return Data'!$B$7:$R$2292,3,0)</f>
        <v>44764</v>
      </c>
      <c r="C16" s="60">
        <f>VLOOKUP($A16,'Return Data'!$B$7:$R$2292,4,0)</f>
        <v>1950.0305000000001</v>
      </c>
      <c r="D16" s="60">
        <f>VLOOKUP($A16,'Return Data'!$B$7:$R$2292,9,0)</f>
        <v>7.7984</v>
      </c>
      <c r="E16" s="61">
        <f t="shared" si="0"/>
        <v>11</v>
      </c>
      <c r="F16" s="60">
        <f>VLOOKUP($A16,'Return Data'!$B$7:$R$2292,10,0)</f>
        <v>-1.4587000000000001</v>
      </c>
      <c r="G16" s="61">
        <f t="shared" si="1"/>
        <v>18</v>
      </c>
      <c r="H16" s="60">
        <f>VLOOKUP($A16,'Return Data'!$B$7:$R$2292,11,0)</f>
        <v>-1.4845999999999999</v>
      </c>
      <c r="I16" s="61">
        <f t="shared" si="2"/>
        <v>18</v>
      </c>
      <c r="J16" s="60">
        <f>VLOOKUP($A16,'Return Data'!$B$7:$R$2292,12,0)</f>
        <v>-0.43980000000000002</v>
      </c>
      <c r="K16" s="61">
        <f t="shared" si="3"/>
        <v>18</v>
      </c>
      <c r="L16" s="60">
        <f>VLOOKUP($A16,'Return Data'!$B$7:$R$2292,13,0)</f>
        <v>0.9486</v>
      </c>
      <c r="M16" s="61">
        <f t="shared" si="4"/>
        <v>18</v>
      </c>
      <c r="N16" s="60">
        <f>VLOOKUP($A16,'Return Data'!$B$7:$R$2292,17,0)</f>
        <v>2.3460999999999999</v>
      </c>
      <c r="O16" s="61">
        <f t="shared" si="5"/>
        <v>17</v>
      </c>
      <c r="P16" s="60">
        <f>VLOOKUP($A16,'Return Data'!$B$7:$R$2292,14,0)</f>
        <v>5.4093</v>
      </c>
      <c r="Q16" s="61">
        <f t="shared" si="6"/>
        <v>16</v>
      </c>
      <c r="R16" s="60">
        <f>VLOOKUP($A16,'Return Data'!$B$7:$R$2292,16,0)</f>
        <v>7.1948999999999996</v>
      </c>
      <c r="S16" s="62">
        <f t="shared" si="7"/>
        <v>15</v>
      </c>
    </row>
    <row r="17" spans="1:19" x14ac:dyDescent="0.3">
      <c r="A17" s="77" t="s">
        <v>577</v>
      </c>
      <c r="B17" s="59">
        <f>VLOOKUP($A17,'Return Data'!$B$7:$R$2292,3,0)</f>
        <v>44764</v>
      </c>
      <c r="C17" s="60">
        <f>VLOOKUP($A17,'Return Data'!$B$7:$R$2292,4,0)</f>
        <v>54.344799999999999</v>
      </c>
      <c r="D17" s="60">
        <f>VLOOKUP($A17,'Return Data'!$B$7:$R$2292,9,0)</f>
        <v>9.7650000000000006</v>
      </c>
      <c r="E17" s="61">
        <f t="shared" si="0"/>
        <v>4</v>
      </c>
      <c r="F17" s="60">
        <f>VLOOKUP($A17,'Return Data'!$B$7:$R$2292,10,0)</f>
        <v>1.177</v>
      </c>
      <c r="G17" s="61">
        <f t="shared" si="1"/>
        <v>12</v>
      </c>
      <c r="H17" s="60">
        <f>VLOOKUP($A17,'Return Data'!$B$7:$R$2292,11,0)</f>
        <v>1.9488000000000001</v>
      </c>
      <c r="I17" s="61">
        <f t="shared" si="2"/>
        <v>11</v>
      </c>
      <c r="J17" s="60">
        <f>VLOOKUP($A17,'Return Data'!$B$7:$R$2292,12,0)</f>
        <v>2.1518000000000002</v>
      </c>
      <c r="K17" s="61">
        <f t="shared" si="3"/>
        <v>12</v>
      </c>
      <c r="L17" s="60">
        <f>VLOOKUP($A17,'Return Data'!$B$7:$R$2292,13,0)</f>
        <v>3.4121000000000001</v>
      </c>
      <c r="M17" s="61">
        <f t="shared" si="4"/>
        <v>3</v>
      </c>
      <c r="N17" s="60">
        <f>VLOOKUP($A17,'Return Data'!$B$7:$R$2292,17,0)</f>
        <v>4.2319000000000004</v>
      </c>
      <c r="O17" s="61">
        <f t="shared" si="5"/>
        <v>4</v>
      </c>
      <c r="P17" s="60">
        <f>VLOOKUP($A17,'Return Data'!$B$7:$R$2292,14,0)</f>
        <v>6.6993999999999998</v>
      </c>
      <c r="Q17" s="61">
        <f t="shared" si="6"/>
        <v>6</v>
      </c>
      <c r="R17" s="60">
        <f>VLOOKUP($A17,'Return Data'!$B$7:$R$2292,16,0)</f>
        <v>8.3134999999999994</v>
      </c>
      <c r="S17" s="62">
        <f t="shared" si="7"/>
        <v>3</v>
      </c>
    </row>
    <row r="18" spans="1:19" x14ac:dyDescent="0.3">
      <c r="A18" s="77" t="s">
        <v>578</v>
      </c>
      <c r="B18" s="59">
        <f>VLOOKUP($A18,'Return Data'!$B$7:$R$2292,3,0)</f>
        <v>44764</v>
      </c>
      <c r="C18" s="60">
        <f>VLOOKUP($A18,'Return Data'!$B$7:$R$2292,4,0)</f>
        <v>20.714600000000001</v>
      </c>
      <c r="D18" s="60">
        <f>VLOOKUP($A18,'Return Data'!$B$7:$R$2292,9,0)</f>
        <v>11.7357</v>
      </c>
      <c r="E18" s="61">
        <f t="shared" si="0"/>
        <v>3</v>
      </c>
      <c r="F18" s="60">
        <f>VLOOKUP($A18,'Return Data'!$B$7:$R$2292,10,0)</f>
        <v>-1.1295999999999999</v>
      </c>
      <c r="G18" s="61">
        <f t="shared" si="1"/>
        <v>17</v>
      </c>
      <c r="H18" s="60">
        <f>VLOOKUP($A18,'Return Data'!$B$7:$R$2292,11,0)</f>
        <v>-1.2010000000000001</v>
      </c>
      <c r="I18" s="61">
        <f t="shared" si="2"/>
        <v>17</v>
      </c>
      <c r="J18" s="60">
        <f>VLOOKUP($A18,'Return Data'!$B$7:$R$2292,12,0)</f>
        <v>0.1855</v>
      </c>
      <c r="K18" s="61">
        <f t="shared" si="3"/>
        <v>17</v>
      </c>
      <c r="L18" s="60">
        <f>VLOOKUP($A18,'Return Data'!$B$7:$R$2292,13,0)</f>
        <v>1.1138999999999999</v>
      </c>
      <c r="M18" s="61">
        <f t="shared" si="4"/>
        <v>17</v>
      </c>
      <c r="N18" s="60">
        <f>VLOOKUP($A18,'Return Data'!$B$7:$R$2292,17,0)</f>
        <v>3.0548999999999999</v>
      </c>
      <c r="O18" s="61">
        <f t="shared" si="5"/>
        <v>15</v>
      </c>
      <c r="P18" s="60">
        <f>VLOOKUP($A18,'Return Data'!$B$7:$R$2292,14,0)</f>
        <v>5.9904999999999999</v>
      </c>
      <c r="Q18" s="61">
        <f t="shared" si="6"/>
        <v>14</v>
      </c>
      <c r="R18" s="60">
        <f>VLOOKUP($A18,'Return Data'!$B$7:$R$2292,16,0)</f>
        <v>7.6355000000000004</v>
      </c>
      <c r="S18" s="62">
        <f t="shared" si="7"/>
        <v>13</v>
      </c>
    </row>
    <row r="19" spans="1:19" x14ac:dyDescent="0.3">
      <c r="A19" s="77" t="s">
        <v>581</v>
      </c>
      <c r="B19" s="59">
        <f>VLOOKUP($A19,'Return Data'!$B$7:$R$2292,3,0)</f>
        <v>44764</v>
      </c>
      <c r="C19" s="60">
        <f>VLOOKUP($A19,'Return Data'!$B$7:$R$2292,4,0)</f>
        <v>30.195699999999999</v>
      </c>
      <c r="D19" s="60">
        <f>VLOOKUP($A19,'Return Data'!$B$7:$R$2292,9,0)</f>
        <v>6.359</v>
      </c>
      <c r="E19" s="61">
        <f t="shared" si="0"/>
        <v>16</v>
      </c>
      <c r="F19" s="60">
        <f>VLOOKUP($A19,'Return Data'!$B$7:$R$2292,10,0)</f>
        <v>2.1004</v>
      </c>
      <c r="G19" s="61">
        <f t="shared" si="1"/>
        <v>5</v>
      </c>
      <c r="H19" s="60">
        <f>VLOOKUP($A19,'Return Data'!$B$7:$R$2292,11,0)</f>
        <v>2.5505</v>
      </c>
      <c r="I19" s="61">
        <f t="shared" si="2"/>
        <v>5</v>
      </c>
      <c r="J19" s="60">
        <f>VLOOKUP($A19,'Return Data'!$B$7:$R$2292,12,0)</f>
        <v>2.6617000000000002</v>
      </c>
      <c r="K19" s="61">
        <f t="shared" si="3"/>
        <v>6</v>
      </c>
      <c r="L19" s="60">
        <f>VLOOKUP($A19,'Return Data'!$B$7:$R$2292,13,0)</f>
        <v>2.9074</v>
      </c>
      <c r="M19" s="61">
        <f t="shared" si="4"/>
        <v>11</v>
      </c>
      <c r="N19" s="60">
        <f>VLOOKUP($A19,'Return Data'!$B$7:$R$2292,17,0)</f>
        <v>3.4235000000000002</v>
      </c>
      <c r="O19" s="61">
        <f t="shared" si="5"/>
        <v>13</v>
      </c>
      <c r="P19" s="60">
        <f>VLOOKUP($A19,'Return Data'!$B$7:$R$2292,14,0)</f>
        <v>5.6962999999999999</v>
      </c>
      <c r="Q19" s="61">
        <f t="shared" si="6"/>
        <v>15</v>
      </c>
      <c r="R19" s="60">
        <f>VLOOKUP($A19,'Return Data'!$B$7:$R$2292,16,0)</f>
        <v>7.4703999999999997</v>
      </c>
      <c r="S19" s="62">
        <f t="shared" si="7"/>
        <v>14</v>
      </c>
    </row>
    <row r="20" spans="1:19" x14ac:dyDescent="0.3">
      <c r="A20" s="77" t="s">
        <v>583</v>
      </c>
      <c r="B20" s="59">
        <f>VLOOKUP($A20,'Return Data'!$B$7:$R$2292,3,0)</f>
        <v>44764</v>
      </c>
      <c r="C20" s="60">
        <f>VLOOKUP($A20,'Return Data'!$B$7:$R$2292,4,0)</f>
        <v>17.2498</v>
      </c>
      <c r="D20" s="60">
        <f>VLOOKUP($A20,'Return Data'!$B$7:$R$2292,9,0)</f>
        <v>8.3587000000000007</v>
      </c>
      <c r="E20" s="61">
        <f t="shared" si="0"/>
        <v>7</v>
      </c>
      <c r="F20" s="60">
        <f>VLOOKUP($A20,'Return Data'!$B$7:$R$2292,10,0)</f>
        <v>0.81079999999999997</v>
      </c>
      <c r="G20" s="61">
        <f t="shared" si="1"/>
        <v>14</v>
      </c>
      <c r="H20" s="60">
        <f>VLOOKUP($A20,'Return Data'!$B$7:$R$2292,11,0)</f>
        <v>1.6906000000000001</v>
      </c>
      <c r="I20" s="61">
        <f t="shared" si="2"/>
        <v>12</v>
      </c>
      <c r="J20" s="60">
        <f>VLOOKUP($A20,'Return Data'!$B$7:$R$2292,12,0)</f>
        <v>2.1572</v>
      </c>
      <c r="K20" s="61">
        <f t="shared" si="3"/>
        <v>11</v>
      </c>
      <c r="L20" s="60">
        <f>VLOOKUP($A20,'Return Data'!$B$7:$R$2292,13,0)</f>
        <v>3.0078999999999998</v>
      </c>
      <c r="M20" s="61">
        <f t="shared" si="4"/>
        <v>8</v>
      </c>
      <c r="N20" s="60">
        <f>VLOOKUP($A20,'Return Data'!$B$7:$R$2292,17,0)</f>
        <v>4.1669999999999998</v>
      </c>
      <c r="O20" s="61">
        <f t="shared" si="5"/>
        <v>7</v>
      </c>
      <c r="P20" s="60">
        <f>VLOOKUP($A20,'Return Data'!$B$7:$R$2292,14,0)</f>
        <v>6.9230999999999998</v>
      </c>
      <c r="Q20" s="61">
        <f t="shared" si="6"/>
        <v>3</v>
      </c>
      <c r="R20" s="60">
        <f>VLOOKUP($A20,'Return Data'!$B$7:$R$2292,16,0)</f>
        <v>7.8758999999999997</v>
      </c>
      <c r="S20" s="62">
        <f t="shared" si="7"/>
        <v>12</v>
      </c>
    </row>
    <row r="21" spans="1:19" x14ac:dyDescent="0.3">
      <c r="A21" s="77" t="s">
        <v>585</v>
      </c>
      <c r="B21" s="59">
        <f>VLOOKUP($A21,'Return Data'!$B$7:$R$2292,3,0)</f>
        <v>44764</v>
      </c>
      <c r="C21" s="60">
        <f>VLOOKUP($A21,'Return Data'!$B$7:$R$2292,4,0)</f>
        <v>20.809000000000001</v>
      </c>
      <c r="D21" s="60">
        <f>VLOOKUP($A21,'Return Data'!$B$7:$R$2292,9,0)</f>
        <v>6.8971999999999998</v>
      </c>
      <c r="E21" s="61">
        <f t="shared" si="0"/>
        <v>14</v>
      </c>
      <c r="F21" s="60">
        <f>VLOOKUP($A21,'Return Data'!$B$7:$R$2292,10,0)</f>
        <v>2.1724999999999999</v>
      </c>
      <c r="G21" s="61">
        <f t="shared" si="1"/>
        <v>4</v>
      </c>
      <c r="H21" s="60">
        <f>VLOOKUP($A21,'Return Data'!$B$7:$R$2292,11,0)</f>
        <v>2.4436</v>
      </c>
      <c r="I21" s="61">
        <f t="shared" si="2"/>
        <v>7</v>
      </c>
      <c r="J21" s="60">
        <f>VLOOKUP($A21,'Return Data'!$B$7:$R$2292,12,0)</f>
        <v>2.5209999999999999</v>
      </c>
      <c r="K21" s="61">
        <f t="shared" si="3"/>
        <v>7</v>
      </c>
      <c r="L21" s="60">
        <f>VLOOKUP($A21,'Return Data'!$B$7:$R$2292,13,0)</f>
        <v>3.3098999999999998</v>
      </c>
      <c r="M21" s="61">
        <f t="shared" si="4"/>
        <v>6</v>
      </c>
      <c r="N21" s="60">
        <f>VLOOKUP($A21,'Return Data'!$B$7:$R$2292,17,0)</f>
        <v>4.1852999999999998</v>
      </c>
      <c r="O21" s="61">
        <f t="shared" si="5"/>
        <v>6</v>
      </c>
      <c r="P21" s="60">
        <f>VLOOKUP($A21,'Return Data'!$B$7:$R$2292,14,0)</f>
        <v>6.6134000000000004</v>
      </c>
      <c r="Q21" s="61">
        <f t="shared" si="6"/>
        <v>8</v>
      </c>
      <c r="R21" s="60">
        <f>VLOOKUP($A21,'Return Data'!$B$7:$R$2292,16,0)</f>
        <v>8.1273999999999997</v>
      </c>
      <c r="S21" s="62">
        <f t="shared" si="7"/>
        <v>7</v>
      </c>
    </row>
    <row r="22" spans="1:19" x14ac:dyDescent="0.3">
      <c r="A22" s="77" t="s">
        <v>586</v>
      </c>
      <c r="B22" s="59">
        <f>VLOOKUP($A22,'Return Data'!$B$7:$R$2292,3,0)</f>
        <v>44764</v>
      </c>
      <c r="C22" s="60">
        <f>VLOOKUP($A22,'Return Data'!$B$7:$R$2292,4,0)</f>
        <v>2663.8267000000001</v>
      </c>
      <c r="D22" s="60">
        <f>VLOOKUP($A22,'Return Data'!$B$7:$R$2292,9,0)</f>
        <v>6.6214000000000004</v>
      </c>
      <c r="E22" s="61">
        <f t="shared" si="0"/>
        <v>15</v>
      </c>
      <c r="F22" s="60">
        <f>VLOOKUP($A22,'Return Data'!$B$7:$R$2292,10,0)</f>
        <v>0.43440000000000001</v>
      </c>
      <c r="G22" s="61">
        <f t="shared" si="1"/>
        <v>15</v>
      </c>
      <c r="H22" s="60">
        <f>VLOOKUP($A22,'Return Data'!$B$7:$R$2292,11,0)</f>
        <v>1.4846999999999999</v>
      </c>
      <c r="I22" s="61">
        <f t="shared" si="2"/>
        <v>14</v>
      </c>
      <c r="J22" s="60">
        <f>VLOOKUP($A22,'Return Data'!$B$7:$R$2292,12,0)</f>
        <v>1.8073999999999999</v>
      </c>
      <c r="K22" s="61">
        <f t="shared" si="3"/>
        <v>15</v>
      </c>
      <c r="L22" s="60">
        <f>VLOOKUP($A22,'Return Data'!$B$7:$R$2292,13,0)</f>
        <v>2.4359999999999999</v>
      </c>
      <c r="M22" s="61">
        <f t="shared" si="4"/>
        <v>15</v>
      </c>
      <c r="N22" s="60">
        <f>VLOOKUP($A22,'Return Data'!$B$7:$R$2292,17,0)</f>
        <v>3.3614999999999999</v>
      </c>
      <c r="O22" s="61">
        <f t="shared" si="5"/>
        <v>14</v>
      </c>
      <c r="P22" s="60">
        <f>VLOOKUP($A22,'Return Data'!$B$7:$R$2292,14,0)</f>
        <v>6.1341999999999999</v>
      </c>
      <c r="Q22" s="61">
        <f t="shared" si="6"/>
        <v>13</v>
      </c>
      <c r="R22" s="60">
        <f>VLOOKUP($A22,'Return Data'!$B$7:$R$2292,16,0)</f>
        <v>8.0828000000000007</v>
      </c>
      <c r="S22" s="62">
        <f t="shared" si="7"/>
        <v>8</v>
      </c>
    </row>
    <row r="23" spans="1:19" x14ac:dyDescent="0.3">
      <c r="A23" s="77" t="s">
        <v>589</v>
      </c>
      <c r="B23" s="59">
        <f>VLOOKUP($A23,'Return Data'!$B$7:$R$2292,3,0)</f>
        <v>44764</v>
      </c>
      <c r="C23" s="60">
        <f>VLOOKUP($A23,'Return Data'!$B$7:$R$2292,4,0)</f>
        <v>35.252299999999998</v>
      </c>
      <c r="D23" s="60">
        <f>VLOOKUP($A23,'Return Data'!$B$7:$R$2292,9,0)</f>
        <v>9.1135999999999999</v>
      </c>
      <c r="E23" s="61">
        <f t="shared" si="0"/>
        <v>5</v>
      </c>
      <c r="F23" s="60">
        <f>VLOOKUP($A23,'Return Data'!$B$7:$R$2292,10,0)</f>
        <v>1.1147</v>
      </c>
      <c r="G23" s="61">
        <f t="shared" si="1"/>
        <v>13</v>
      </c>
      <c r="H23" s="60">
        <f>VLOOKUP($A23,'Return Data'!$B$7:$R$2292,11,0)</f>
        <v>1.5011000000000001</v>
      </c>
      <c r="I23" s="61">
        <f t="shared" si="2"/>
        <v>13</v>
      </c>
      <c r="J23" s="60">
        <f>VLOOKUP($A23,'Return Data'!$B$7:$R$2292,12,0)</f>
        <v>1.8745000000000001</v>
      </c>
      <c r="K23" s="61">
        <f t="shared" si="3"/>
        <v>14</v>
      </c>
      <c r="L23" s="60">
        <f>VLOOKUP($A23,'Return Data'!$B$7:$R$2292,13,0)</f>
        <v>2.0484</v>
      </c>
      <c r="M23" s="61">
        <f t="shared" si="4"/>
        <v>16</v>
      </c>
      <c r="N23" s="60">
        <f>VLOOKUP($A23,'Return Data'!$B$7:$R$2292,17,0)</f>
        <v>2.9836999999999998</v>
      </c>
      <c r="O23" s="61">
        <f t="shared" si="5"/>
        <v>16</v>
      </c>
      <c r="P23" s="60">
        <f>VLOOKUP($A23,'Return Data'!$B$7:$R$2292,14,0)</f>
        <v>5.2766999999999999</v>
      </c>
      <c r="Q23" s="61">
        <f t="shared" si="6"/>
        <v>17</v>
      </c>
      <c r="R23" s="60">
        <f>VLOOKUP($A23,'Return Data'!$B$7:$R$2292,16,0)</f>
        <v>7.1753999999999998</v>
      </c>
      <c r="S23" s="62">
        <f t="shared" si="7"/>
        <v>17</v>
      </c>
    </row>
    <row r="24" spans="1:19" x14ac:dyDescent="0.3">
      <c r="A24" s="77" t="s">
        <v>590</v>
      </c>
      <c r="B24" s="59">
        <f>VLOOKUP($A24,'Return Data'!$B$7:$R$2292,3,0)</f>
        <v>44764</v>
      </c>
      <c r="C24" s="60">
        <f>VLOOKUP($A24,'Return Data'!$B$7:$R$2292,4,0)</f>
        <v>11.856</v>
      </c>
      <c r="D24" s="60">
        <f>VLOOKUP($A24,'Return Data'!$B$7:$R$2292,9,0)</f>
        <v>8.1509999999999998</v>
      </c>
      <c r="E24" s="61">
        <f t="shared" si="0"/>
        <v>8</v>
      </c>
      <c r="F24" s="60">
        <f>VLOOKUP($A24,'Return Data'!$B$7:$R$2292,10,0)</f>
        <v>0.2031</v>
      </c>
      <c r="G24" s="61">
        <f t="shared" si="1"/>
        <v>16</v>
      </c>
      <c r="H24" s="60">
        <f>VLOOKUP($A24,'Return Data'!$B$7:$R$2292,11,0)</f>
        <v>1.3555999999999999</v>
      </c>
      <c r="I24" s="61">
        <f t="shared" si="2"/>
        <v>15</v>
      </c>
      <c r="J24" s="60">
        <f>VLOOKUP($A24,'Return Data'!$B$7:$R$2292,12,0)</f>
        <v>1.9450000000000001</v>
      </c>
      <c r="K24" s="61">
        <f t="shared" si="3"/>
        <v>13</v>
      </c>
      <c r="L24" s="60">
        <f>VLOOKUP($A24,'Return Data'!$B$7:$R$2292,13,0)</f>
        <v>2.8380999999999998</v>
      </c>
      <c r="M24" s="61">
        <f t="shared" si="4"/>
        <v>12</v>
      </c>
      <c r="N24" s="60"/>
      <c r="O24" s="61"/>
      <c r="P24" s="60"/>
      <c r="Q24" s="61"/>
      <c r="R24" s="60">
        <f>VLOOKUP($A24,'Return Data'!$B$7:$R$2292,16,0)</f>
        <v>6.3071000000000002</v>
      </c>
      <c r="S24" s="62">
        <f t="shared" si="7"/>
        <v>18</v>
      </c>
    </row>
    <row r="25" spans="1:19" x14ac:dyDescent="0.3">
      <c r="A25" s="77" t="s">
        <v>592</v>
      </c>
      <c r="B25" s="59">
        <f>VLOOKUP($A25,'Return Data'!$B$7:$R$2292,3,0)</f>
        <v>44764</v>
      </c>
      <c r="C25" s="60">
        <f>VLOOKUP($A25,'Return Data'!$B$7:$R$2292,4,0)</f>
        <v>17.987500000000001</v>
      </c>
      <c r="D25" s="60">
        <f>VLOOKUP($A25,'Return Data'!$B$7:$R$2292,9,0)</f>
        <v>13.431100000000001</v>
      </c>
      <c r="E25" s="61">
        <f t="shared" si="0"/>
        <v>2</v>
      </c>
      <c r="F25" s="60">
        <f>VLOOKUP($A25,'Return Data'!$B$7:$R$2292,10,0)</f>
        <v>28.4665</v>
      </c>
      <c r="G25" s="61">
        <f t="shared" si="1"/>
        <v>1</v>
      </c>
      <c r="H25" s="60">
        <f>VLOOKUP($A25,'Return Data'!$B$7:$R$2292,11,0)</f>
        <v>15.2264</v>
      </c>
      <c r="I25" s="61">
        <f t="shared" si="2"/>
        <v>1</v>
      </c>
      <c r="J25" s="60">
        <f>VLOOKUP($A25,'Return Data'!$B$7:$R$2292,12,0)</f>
        <v>11.178699999999999</v>
      </c>
      <c r="K25" s="61">
        <f t="shared" si="3"/>
        <v>1</v>
      </c>
      <c r="L25" s="60">
        <f>VLOOKUP($A25,'Return Data'!$B$7:$R$2292,13,0)</f>
        <v>9.3265999999999991</v>
      </c>
      <c r="M25" s="61">
        <f t="shared" si="4"/>
        <v>1</v>
      </c>
      <c r="N25" s="60">
        <f>VLOOKUP($A25,'Return Data'!$B$7:$R$2292,17,0)</f>
        <v>6.4222999999999999</v>
      </c>
      <c r="O25" s="61">
        <f>RANK(N25,N$8:N$25,0)</f>
        <v>1</v>
      </c>
      <c r="P25" s="60">
        <f>VLOOKUP($A25,'Return Data'!$B$7:$R$2292,14,0)</f>
        <v>6.9877000000000002</v>
      </c>
      <c r="Q25" s="61">
        <f>RANK(P25,P$8:P$25,0)</f>
        <v>1</v>
      </c>
      <c r="R25" s="60">
        <f>VLOOKUP($A25,'Return Data'!$B$7:$R$2292,16,0)</f>
        <v>7.1786000000000003</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8.6851333333333329</v>
      </c>
      <c r="E27" s="83"/>
      <c r="F27" s="84">
        <f>AVERAGE(F8:F25)</f>
        <v>2.726372222222222</v>
      </c>
      <c r="G27" s="83"/>
      <c r="H27" s="84">
        <f>AVERAGE(H8:H25)</f>
        <v>2.4232166666666668</v>
      </c>
      <c r="I27" s="83"/>
      <c r="J27" s="84">
        <f>AVERAGE(J8:J25)</f>
        <v>2.5441388888888889</v>
      </c>
      <c r="K27" s="83"/>
      <c r="L27" s="84">
        <f>AVERAGE(L8:L25)</f>
        <v>3.129344444444444</v>
      </c>
      <c r="M27" s="83"/>
      <c r="N27" s="84">
        <f>AVERAGE(N8:N25)</f>
        <v>3.9143764705882349</v>
      </c>
      <c r="O27" s="83"/>
      <c r="P27" s="84">
        <f>AVERAGE(P8:P25)</f>
        <v>6.4108000000000009</v>
      </c>
      <c r="Q27" s="83"/>
      <c r="R27" s="84">
        <f>AVERAGE(R8:R25)</f>
        <v>7.8336222222222212</v>
      </c>
      <c r="S27" s="85"/>
    </row>
    <row r="28" spans="1:19" x14ac:dyDescent="0.3">
      <c r="A28" s="82" t="s">
        <v>28</v>
      </c>
      <c r="B28" s="83"/>
      <c r="C28" s="83"/>
      <c r="D28" s="84">
        <f>MIN(D8:D25)</f>
        <v>5.9283000000000001</v>
      </c>
      <c r="E28" s="83"/>
      <c r="F28" s="84">
        <f>MIN(F8:F25)</f>
        <v>-1.4587000000000001</v>
      </c>
      <c r="G28" s="83"/>
      <c r="H28" s="84">
        <f>MIN(H8:H25)</f>
        <v>-1.4845999999999999</v>
      </c>
      <c r="I28" s="83"/>
      <c r="J28" s="84">
        <f>MIN(J8:J25)</f>
        <v>-0.43980000000000002</v>
      </c>
      <c r="K28" s="83"/>
      <c r="L28" s="84">
        <f>MIN(L8:L25)</f>
        <v>0.9486</v>
      </c>
      <c r="M28" s="83"/>
      <c r="N28" s="84">
        <f>MIN(N8:N25)</f>
        <v>2.3460999999999999</v>
      </c>
      <c r="O28" s="83"/>
      <c r="P28" s="84">
        <f>MIN(P8:P25)</f>
        <v>5.2766999999999999</v>
      </c>
      <c r="Q28" s="83"/>
      <c r="R28" s="84">
        <f>MIN(R8:R25)</f>
        <v>6.3071000000000002</v>
      </c>
      <c r="S28" s="85"/>
    </row>
    <row r="29" spans="1:19" ht="15" thickBot="1" x14ac:dyDescent="0.35">
      <c r="A29" s="86" t="s">
        <v>29</v>
      </c>
      <c r="B29" s="87"/>
      <c r="C29" s="87"/>
      <c r="D29" s="88">
        <f>MAX(D8:D25)</f>
        <v>17.036799999999999</v>
      </c>
      <c r="E29" s="87"/>
      <c r="F29" s="88">
        <f>MAX(F8:F25)</f>
        <v>28.4665</v>
      </c>
      <c r="G29" s="87"/>
      <c r="H29" s="88">
        <f>MAX(H8:H25)</f>
        <v>15.2264</v>
      </c>
      <c r="I29" s="87"/>
      <c r="J29" s="88">
        <f>MAX(J8:J25)</f>
        <v>11.178699999999999</v>
      </c>
      <c r="K29" s="87"/>
      <c r="L29" s="88">
        <f>MAX(L8:L25)</f>
        <v>9.3265999999999991</v>
      </c>
      <c r="M29" s="87"/>
      <c r="N29" s="88">
        <f>MAX(N8:N25)</f>
        <v>6.4222999999999999</v>
      </c>
      <c r="O29" s="87"/>
      <c r="P29" s="88">
        <f>MAX(P8:P25)</f>
        <v>6.9877000000000002</v>
      </c>
      <c r="Q29" s="87"/>
      <c r="R29" s="88">
        <f>MAX(R8:R25)</f>
        <v>8.7127999999999997</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44764</v>
      </c>
      <c r="C8" s="60">
        <f>VLOOKUP($A8,'Return Data'!$B$7:$R$2292,4,0)</f>
        <v>297.3175</v>
      </c>
      <c r="D8" s="60">
        <f>VLOOKUP($A8,'Return Data'!$B$7:$R$2292,9,0)</f>
        <v>7.5229999999999997</v>
      </c>
      <c r="E8" s="61">
        <f t="shared" ref="E8:E27" si="0">RANK(D8,D$8:D$27,0)</f>
        <v>11</v>
      </c>
      <c r="F8" s="60">
        <f>VLOOKUP($A8,'Return Data'!$B$7:$R$2292,10,0)</f>
        <v>1.5931999999999999</v>
      </c>
      <c r="G8" s="61">
        <f t="shared" ref="G8:G27" si="1">RANK(F8,F$8:F$27,0)</f>
        <v>7</v>
      </c>
      <c r="H8" s="60">
        <f>VLOOKUP($A8,'Return Data'!$B$7:$R$2292,11,0)</f>
        <v>2.2284999999999999</v>
      </c>
      <c r="I8" s="61">
        <f t="shared" ref="I8:I27" si="2">RANK(H8,H$8:H$27,0)</f>
        <v>5</v>
      </c>
      <c r="J8" s="60">
        <f>VLOOKUP($A8,'Return Data'!$B$7:$R$2292,12,0)</f>
        <v>2.3491</v>
      </c>
      <c r="K8" s="61">
        <f t="shared" ref="K8:K27" si="3">RANK(J8,J$8:J$27,0)</f>
        <v>6</v>
      </c>
      <c r="L8" s="60">
        <f>VLOOKUP($A8,'Return Data'!$B$7:$R$2292,13,0)</f>
        <v>2.9706999999999999</v>
      </c>
      <c r="M8" s="61">
        <f t="shared" ref="M8:M25" si="4">RANK(L8,L$8:L$27,0)</f>
        <v>6</v>
      </c>
      <c r="N8" s="60">
        <f>VLOOKUP($A8,'Return Data'!$B$7:$R$2292,17,0)</f>
        <v>3.8525999999999998</v>
      </c>
      <c r="O8" s="61">
        <f t="shared" ref="O8:O23" si="5">RANK(N8,N$8:N$27,0)</f>
        <v>4</v>
      </c>
      <c r="P8" s="60">
        <f>VLOOKUP($A8,'Return Data'!$B$7:$R$2292,14,0)</f>
        <v>6.2801</v>
      </c>
      <c r="Q8" s="61">
        <f t="shared" ref="Q8:Q23" si="6">RANK(P8,P$8:P$27,0)</f>
        <v>7</v>
      </c>
      <c r="R8" s="60">
        <f>VLOOKUP($A8,'Return Data'!$B$7:$R$2292,16,0)</f>
        <v>7.9566999999999997</v>
      </c>
      <c r="S8" s="62">
        <f t="shared" ref="S8:S27" si="7">RANK(R8,R$8:R$27,0)</f>
        <v>3</v>
      </c>
    </row>
    <row r="9" spans="1:19" x14ac:dyDescent="0.3">
      <c r="A9" s="77" t="s">
        <v>559</v>
      </c>
      <c r="B9" s="59">
        <f>VLOOKUP($A9,'Return Data'!$B$7:$R$2292,3,0)</f>
        <v>44764</v>
      </c>
      <c r="C9" s="60">
        <f>VLOOKUP($A9,'Return Data'!$B$7:$R$2292,4,0)</f>
        <v>2155.8164000000002</v>
      </c>
      <c r="D9" s="60">
        <f>VLOOKUP($A9,'Return Data'!$B$7:$R$2292,9,0)</f>
        <v>5.6367000000000003</v>
      </c>
      <c r="E9" s="61">
        <f t="shared" si="0"/>
        <v>20</v>
      </c>
      <c r="F9" s="60">
        <f>VLOOKUP($A9,'Return Data'!$B$7:$R$2292,10,0)</f>
        <v>2.3933</v>
      </c>
      <c r="G9" s="61">
        <f t="shared" si="1"/>
        <v>2</v>
      </c>
      <c r="H9" s="60">
        <f>VLOOKUP($A9,'Return Data'!$B$7:$R$2292,11,0)</f>
        <v>2.9001999999999999</v>
      </c>
      <c r="I9" s="61">
        <f t="shared" si="2"/>
        <v>2</v>
      </c>
      <c r="J9" s="60">
        <f>VLOOKUP($A9,'Return Data'!$B$7:$R$2292,12,0)</f>
        <v>2.9573</v>
      </c>
      <c r="K9" s="61">
        <f t="shared" si="3"/>
        <v>3</v>
      </c>
      <c r="L9" s="60">
        <f>VLOOKUP($A9,'Return Data'!$B$7:$R$2292,13,0)</f>
        <v>3.0847000000000002</v>
      </c>
      <c r="M9" s="61">
        <f t="shared" si="4"/>
        <v>4</v>
      </c>
      <c r="N9" s="60">
        <f>VLOOKUP($A9,'Return Data'!$B$7:$R$2292,17,0)</f>
        <v>3.8332999999999999</v>
      </c>
      <c r="O9" s="61">
        <f t="shared" si="5"/>
        <v>5</v>
      </c>
      <c r="P9" s="60">
        <f>VLOOKUP($A9,'Return Data'!$B$7:$R$2292,14,0)</f>
        <v>6.2380000000000004</v>
      </c>
      <c r="Q9" s="61">
        <f t="shared" si="6"/>
        <v>9</v>
      </c>
      <c r="R9" s="60">
        <f>VLOOKUP($A9,'Return Data'!$B$7:$R$2292,16,0)</f>
        <v>7.8811999999999998</v>
      </c>
      <c r="S9" s="62">
        <f t="shared" si="7"/>
        <v>4</v>
      </c>
    </row>
    <row r="10" spans="1:19" x14ac:dyDescent="0.3">
      <c r="A10" s="77" t="s">
        <v>561</v>
      </c>
      <c r="B10" s="59">
        <f>VLOOKUP($A10,'Return Data'!$B$7:$R$2292,3,0)</f>
        <v>44764</v>
      </c>
      <c r="C10" s="60">
        <f>VLOOKUP($A10,'Return Data'!$B$7:$R$2292,4,0)</f>
        <v>19.4954</v>
      </c>
      <c r="D10" s="60">
        <f>VLOOKUP($A10,'Return Data'!$B$7:$R$2292,9,0)</f>
        <v>6.8155000000000001</v>
      </c>
      <c r="E10" s="61">
        <f t="shared" si="0"/>
        <v>13</v>
      </c>
      <c r="F10" s="60">
        <f>VLOOKUP($A10,'Return Data'!$B$7:$R$2292,10,0)</f>
        <v>1.7065999999999999</v>
      </c>
      <c r="G10" s="61">
        <f t="shared" si="1"/>
        <v>5</v>
      </c>
      <c r="H10" s="60">
        <f>VLOOKUP($A10,'Return Data'!$B$7:$R$2292,11,0)</f>
        <v>1.7715000000000001</v>
      </c>
      <c r="I10" s="61">
        <f t="shared" si="2"/>
        <v>9</v>
      </c>
      <c r="J10" s="60">
        <f>VLOOKUP($A10,'Return Data'!$B$7:$R$2292,12,0)</f>
        <v>2.0449999999999999</v>
      </c>
      <c r="K10" s="61">
        <f t="shared" si="3"/>
        <v>9</v>
      </c>
      <c r="L10" s="60">
        <f>VLOOKUP($A10,'Return Data'!$B$7:$R$2292,13,0)</f>
        <v>2.4908999999999999</v>
      </c>
      <c r="M10" s="61">
        <f t="shared" si="4"/>
        <v>13</v>
      </c>
      <c r="N10" s="60">
        <f>VLOOKUP($A10,'Return Data'!$B$7:$R$2292,17,0)</f>
        <v>3.4279999999999999</v>
      </c>
      <c r="O10" s="61">
        <f t="shared" si="5"/>
        <v>10</v>
      </c>
      <c r="P10" s="60">
        <f>VLOOKUP($A10,'Return Data'!$B$7:$R$2292,14,0)</f>
        <v>6.2549000000000001</v>
      </c>
      <c r="Q10" s="61">
        <f t="shared" si="6"/>
        <v>8</v>
      </c>
      <c r="R10" s="60">
        <f>VLOOKUP($A10,'Return Data'!$B$7:$R$2292,16,0)</f>
        <v>7.8282999999999996</v>
      </c>
      <c r="S10" s="62">
        <f t="shared" si="7"/>
        <v>5</v>
      </c>
    </row>
    <row r="11" spans="1:19" x14ac:dyDescent="0.3">
      <c r="A11" s="77" t="s">
        <v>563</v>
      </c>
      <c r="B11" s="59">
        <f>VLOOKUP($A11,'Return Data'!$B$7:$R$2292,3,0)</f>
        <v>44764</v>
      </c>
      <c r="C11" s="60">
        <f>VLOOKUP($A11,'Return Data'!$B$7:$R$2292,4,0)</f>
        <v>19.836400000000001</v>
      </c>
      <c r="D11" s="60">
        <f>VLOOKUP($A11,'Return Data'!$B$7:$R$2292,9,0)</f>
        <v>16.681799999999999</v>
      </c>
      <c r="E11" s="61">
        <f t="shared" si="0"/>
        <v>1</v>
      </c>
      <c r="F11" s="60">
        <f>VLOOKUP($A11,'Return Data'!$B$7:$R$2292,10,0)</f>
        <v>1.0542</v>
      </c>
      <c r="G11" s="61">
        <f t="shared" si="1"/>
        <v>11</v>
      </c>
      <c r="H11" s="60">
        <f>VLOOKUP($A11,'Return Data'!$B$7:$R$2292,11,0)</f>
        <v>8.7999999999999995E-2</v>
      </c>
      <c r="I11" s="61">
        <f t="shared" si="2"/>
        <v>18</v>
      </c>
      <c r="J11" s="60">
        <f>VLOOKUP($A11,'Return Data'!$B$7:$R$2292,12,0)</f>
        <v>0.80349999999999999</v>
      </c>
      <c r="K11" s="61">
        <f t="shared" si="3"/>
        <v>18</v>
      </c>
      <c r="L11" s="60">
        <f>VLOOKUP($A11,'Return Data'!$B$7:$R$2292,13,0)</f>
        <v>2.3311999999999999</v>
      </c>
      <c r="M11" s="61">
        <f t="shared" si="4"/>
        <v>16</v>
      </c>
      <c r="N11" s="60">
        <f>VLOOKUP($A11,'Return Data'!$B$7:$R$2292,17,0)</f>
        <v>3.2404999999999999</v>
      </c>
      <c r="O11" s="61">
        <f t="shared" si="5"/>
        <v>12</v>
      </c>
      <c r="P11" s="60">
        <f>VLOOKUP($A11,'Return Data'!$B$7:$R$2292,14,0)</f>
        <v>6.6180000000000003</v>
      </c>
      <c r="Q11" s="61">
        <f t="shared" si="6"/>
        <v>2</v>
      </c>
      <c r="R11" s="60">
        <f>VLOOKUP($A11,'Return Data'!$B$7:$R$2292,16,0)</f>
        <v>8.0370000000000008</v>
      </c>
      <c r="S11" s="62">
        <f t="shared" si="7"/>
        <v>1</v>
      </c>
    </row>
    <row r="12" spans="1:19" x14ac:dyDescent="0.3">
      <c r="A12" s="77" t="s">
        <v>564</v>
      </c>
      <c r="B12" s="59">
        <f>VLOOKUP($A12,'Return Data'!$B$7:$R$2292,3,0)</f>
        <v>44764</v>
      </c>
      <c r="C12" s="60">
        <f>VLOOKUP($A12,'Return Data'!$B$7:$R$2292,4,0)</f>
        <v>18.257899999999999</v>
      </c>
      <c r="D12" s="60">
        <f>VLOOKUP($A12,'Return Data'!$B$7:$R$2292,9,0)</f>
        <v>8.3534000000000006</v>
      </c>
      <c r="E12" s="61">
        <f t="shared" si="0"/>
        <v>7</v>
      </c>
      <c r="F12" s="60">
        <f>VLOOKUP($A12,'Return Data'!$B$7:$R$2292,10,0)</f>
        <v>0.89829999999999999</v>
      </c>
      <c r="G12" s="61">
        <f t="shared" si="1"/>
        <v>14</v>
      </c>
      <c r="H12" s="60">
        <f>VLOOKUP($A12,'Return Data'!$B$7:$R$2292,11,0)</f>
        <v>1.7103999999999999</v>
      </c>
      <c r="I12" s="61">
        <f t="shared" si="2"/>
        <v>10</v>
      </c>
      <c r="J12" s="60">
        <f>VLOOKUP($A12,'Return Data'!$B$7:$R$2292,12,0)</f>
        <v>2.0589</v>
      </c>
      <c r="K12" s="61">
        <f t="shared" si="3"/>
        <v>8</v>
      </c>
      <c r="L12" s="60">
        <f>VLOOKUP($A12,'Return Data'!$B$7:$R$2292,13,0)</f>
        <v>2.6042000000000001</v>
      </c>
      <c r="M12" s="61">
        <f t="shared" si="4"/>
        <v>10</v>
      </c>
      <c r="N12" s="60">
        <f>VLOOKUP($A12,'Return Data'!$B$7:$R$2292,17,0)</f>
        <v>3.4085999999999999</v>
      </c>
      <c r="O12" s="61">
        <f t="shared" si="5"/>
        <v>11</v>
      </c>
      <c r="P12" s="60">
        <f>VLOOKUP($A12,'Return Data'!$B$7:$R$2292,14,0)</f>
        <v>5.9528999999999996</v>
      </c>
      <c r="Q12" s="61">
        <f t="shared" si="6"/>
        <v>12</v>
      </c>
      <c r="R12" s="60">
        <f>VLOOKUP($A12,'Return Data'!$B$7:$R$2292,16,0)</f>
        <v>7.5731999999999999</v>
      </c>
      <c r="S12" s="62">
        <f t="shared" si="7"/>
        <v>9</v>
      </c>
    </row>
    <row r="13" spans="1:19" x14ac:dyDescent="0.3">
      <c r="A13" s="77" t="s">
        <v>567</v>
      </c>
      <c r="B13" s="59">
        <f>VLOOKUP($A13,'Return Data'!$B$7:$R$2292,3,0)</f>
        <v>44764</v>
      </c>
      <c r="C13" s="60">
        <f>VLOOKUP($A13,'Return Data'!$B$7:$R$2292,4,0)</f>
        <v>18.649799999999999</v>
      </c>
      <c r="D13" s="60">
        <f>VLOOKUP($A13,'Return Data'!$B$7:$R$2292,9,0)</f>
        <v>6.6447000000000003</v>
      </c>
      <c r="E13" s="61">
        <f t="shared" si="0"/>
        <v>14</v>
      </c>
      <c r="F13" s="60">
        <f>VLOOKUP($A13,'Return Data'!$B$7:$R$2292,10,0)</f>
        <v>1.0588</v>
      </c>
      <c r="G13" s="61">
        <f t="shared" si="1"/>
        <v>10</v>
      </c>
      <c r="H13" s="60">
        <f>VLOOKUP($A13,'Return Data'!$B$7:$R$2292,11,0)</f>
        <v>1.7015</v>
      </c>
      <c r="I13" s="61">
        <f t="shared" si="2"/>
        <v>11</v>
      </c>
      <c r="J13" s="60">
        <f>VLOOKUP($A13,'Return Data'!$B$7:$R$2292,12,0)</f>
        <v>1.9213</v>
      </c>
      <c r="K13" s="61">
        <f t="shared" si="3"/>
        <v>11</v>
      </c>
      <c r="L13" s="60">
        <f>VLOOKUP($A13,'Return Data'!$B$7:$R$2292,13,0)</f>
        <v>2.5457999999999998</v>
      </c>
      <c r="M13" s="61">
        <f t="shared" si="4"/>
        <v>11</v>
      </c>
      <c r="N13" s="60">
        <f>VLOOKUP($A13,'Return Data'!$B$7:$R$2292,17,0)</f>
        <v>3.9060000000000001</v>
      </c>
      <c r="O13" s="61">
        <f t="shared" si="5"/>
        <v>3</v>
      </c>
      <c r="P13" s="60">
        <f>VLOOKUP($A13,'Return Data'!$B$7:$R$2292,14,0)</f>
        <v>6.3605999999999998</v>
      </c>
      <c r="Q13" s="61">
        <f t="shared" si="6"/>
        <v>5</v>
      </c>
      <c r="R13" s="60">
        <f>VLOOKUP($A13,'Return Data'!$B$7:$R$2292,16,0)</f>
        <v>7.7702</v>
      </c>
      <c r="S13" s="62">
        <f t="shared" si="7"/>
        <v>6</v>
      </c>
    </row>
    <row r="14" spans="1:19" x14ac:dyDescent="0.3">
      <c r="A14" s="77" t="s">
        <v>568</v>
      </c>
      <c r="B14" s="59">
        <f>VLOOKUP($A14,'Return Data'!$B$7:$R$2292,3,0)</f>
        <v>44764</v>
      </c>
      <c r="C14" s="60">
        <f>VLOOKUP($A14,'Return Data'!$B$7:$R$2292,4,0)</f>
        <v>26.2818</v>
      </c>
      <c r="D14" s="60">
        <f>VLOOKUP($A14,'Return Data'!$B$7:$R$2292,9,0)</f>
        <v>7.6162999999999998</v>
      </c>
      <c r="E14" s="61">
        <f t="shared" si="0"/>
        <v>10</v>
      </c>
      <c r="F14" s="60">
        <f>VLOOKUP($A14,'Return Data'!$B$7:$R$2292,10,0)</f>
        <v>2.3100999999999998</v>
      </c>
      <c r="G14" s="61">
        <f t="shared" si="1"/>
        <v>3</v>
      </c>
      <c r="H14" s="60">
        <f>VLOOKUP($A14,'Return Data'!$B$7:$R$2292,11,0)</f>
        <v>2.7774000000000001</v>
      </c>
      <c r="I14" s="61">
        <f t="shared" si="2"/>
        <v>3</v>
      </c>
      <c r="J14" s="60">
        <f>VLOOKUP($A14,'Return Data'!$B$7:$R$2292,12,0)</f>
        <v>2.3934000000000002</v>
      </c>
      <c r="K14" s="61">
        <f t="shared" si="3"/>
        <v>5</v>
      </c>
      <c r="L14" s="60">
        <f>VLOOKUP($A14,'Return Data'!$B$7:$R$2292,13,0)</f>
        <v>3.4447999999999999</v>
      </c>
      <c r="M14" s="61">
        <f t="shared" si="4"/>
        <v>2</v>
      </c>
      <c r="N14" s="60">
        <f>VLOOKUP($A14,'Return Data'!$B$7:$R$2292,17,0)</f>
        <v>4.1094999999999997</v>
      </c>
      <c r="O14" s="61">
        <f t="shared" si="5"/>
        <v>2</v>
      </c>
      <c r="P14" s="60">
        <f>VLOOKUP($A14,'Return Data'!$B$7:$R$2292,14,0)</f>
        <v>6.0221</v>
      </c>
      <c r="Q14" s="61">
        <f t="shared" si="6"/>
        <v>11</v>
      </c>
      <c r="R14" s="60">
        <f>VLOOKUP($A14,'Return Data'!$B$7:$R$2292,16,0)</f>
        <v>7.9960000000000004</v>
      </c>
      <c r="S14" s="62">
        <f t="shared" si="7"/>
        <v>2</v>
      </c>
    </row>
    <row r="15" spans="1:19" x14ac:dyDescent="0.3">
      <c r="A15" s="77" t="s">
        <v>571</v>
      </c>
      <c r="B15" s="59">
        <f>VLOOKUP($A15,'Return Data'!$B$7:$R$2292,3,0)</f>
        <v>44764</v>
      </c>
      <c r="C15" s="60">
        <f>VLOOKUP($A15,'Return Data'!$B$7:$R$2292,4,0)</f>
        <v>20.084800000000001</v>
      </c>
      <c r="D15" s="60">
        <f>VLOOKUP($A15,'Return Data'!$B$7:$R$2292,9,0)</f>
        <v>6.0328999999999997</v>
      </c>
      <c r="E15" s="61">
        <f t="shared" si="0"/>
        <v>18</v>
      </c>
      <c r="F15" s="60">
        <f>VLOOKUP($A15,'Return Data'!$B$7:$R$2292,10,0)</f>
        <v>1.4209000000000001</v>
      </c>
      <c r="G15" s="61">
        <f t="shared" si="1"/>
        <v>9</v>
      </c>
      <c r="H15" s="60">
        <f>VLOOKUP($A15,'Return Data'!$B$7:$R$2292,11,0)</f>
        <v>2.1741000000000001</v>
      </c>
      <c r="I15" s="61">
        <f t="shared" si="2"/>
        <v>6</v>
      </c>
      <c r="J15" s="60">
        <f>VLOOKUP($A15,'Return Data'!$B$7:$R$2292,12,0)</f>
        <v>2.4470999999999998</v>
      </c>
      <c r="K15" s="61">
        <f t="shared" si="3"/>
        <v>4</v>
      </c>
      <c r="L15" s="60">
        <f>VLOOKUP($A15,'Return Data'!$B$7:$R$2292,13,0)</f>
        <v>2.6920000000000002</v>
      </c>
      <c r="M15" s="61">
        <f t="shared" si="4"/>
        <v>9</v>
      </c>
      <c r="N15" s="60">
        <f>VLOOKUP($A15,'Return Data'!$B$7:$R$2292,17,0)</f>
        <v>3.7191999999999998</v>
      </c>
      <c r="O15" s="61">
        <f t="shared" si="5"/>
        <v>7</v>
      </c>
      <c r="P15" s="60">
        <f>VLOOKUP($A15,'Return Data'!$B$7:$R$2292,14,0)</f>
        <v>6.5639000000000003</v>
      </c>
      <c r="Q15" s="61">
        <f t="shared" si="6"/>
        <v>3</v>
      </c>
      <c r="R15" s="60">
        <f>VLOOKUP($A15,'Return Data'!$B$7:$R$2292,16,0)</f>
        <v>7.7173999999999996</v>
      </c>
      <c r="S15" s="62">
        <f t="shared" si="7"/>
        <v>7</v>
      </c>
    </row>
    <row r="16" spans="1:19" x14ac:dyDescent="0.3">
      <c r="A16" s="77" t="s">
        <v>574</v>
      </c>
      <c r="B16" s="59">
        <f>VLOOKUP($A16,'Return Data'!$B$7:$R$2292,3,0)</f>
        <v>44764</v>
      </c>
      <c r="C16" s="60">
        <f>VLOOKUP($A16,'Return Data'!$B$7:$R$2292,4,0)</f>
        <v>1840.4763</v>
      </c>
      <c r="D16" s="60">
        <f>VLOOKUP($A16,'Return Data'!$B$7:$R$2292,9,0)</f>
        <v>7.3746999999999998</v>
      </c>
      <c r="E16" s="61">
        <f t="shared" si="0"/>
        <v>12</v>
      </c>
      <c r="F16" s="60">
        <f>VLOOKUP($A16,'Return Data'!$B$7:$R$2292,10,0)</f>
        <v>-1.8779999999999999</v>
      </c>
      <c r="G16" s="61">
        <f t="shared" si="1"/>
        <v>20</v>
      </c>
      <c r="H16" s="60">
        <f>VLOOKUP($A16,'Return Data'!$B$7:$R$2292,11,0)</f>
        <v>-1.9017999999999999</v>
      </c>
      <c r="I16" s="61">
        <f t="shared" si="2"/>
        <v>20</v>
      </c>
      <c r="J16" s="60">
        <f>VLOOKUP($A16,'Return Data'!$B$7:$R$2292,12,0)</f>
        <v>-0.85829999999999995</v>
      </c>
      <c r="K16" s="61">
        <f t="shared" si="3"/>
        <v>20</v>
      </c>
      <c r="L16" s="60">
        <f>VLOOKUP($A16,'Return Data'!$B$7:$R$2292,13,0)</f>
        <v>0.5252</v>
      </c>
      <c r="M16" s="61">
        <f t="shared" si="4"/>
        <v>20</v>
      </c>
      <c r="N16" s="60">
        <f>VLOOKUP($A16,'Return Data'!$B$7:$R$2292,17,0)</f>
        <v>1.9175</v>
      </c>
      <c r="O16" s="61">
        <f t="shared" si="5"/>
        <v>17</v>
      </c>
      <c r="P16" s="60">
        <f>VLOOKUP($A16,'Return Data'!$B$7:$R$2292,14,0)</f>
        <v>4.9519000000000002</v>
      </c>
      <c r="Q16" s="61">
        <f t="shared" si="6"/>
        <v>17</v>
      </c>
      <c r="R16" s="60">
        <f>VLOOKUP($A16,'Return Data'!$B$7:$R$2292,16,0)</f>
        <v>6.5838999999999999</v>
      </c>
      <c r="S16" s="62">
        <f t="shared" si="7"/>
        <v>17</v>
      </c>
    </row>
    <row r="17" spans="1:19" x14ac:dyDescent="0.3">
      <c r="A17" s="77" t="s">
        <v>576</v>
      </c>
      <c r="B17" s="59">
        <f>VLOOKUP($A17,'Return Data'!$B$7:$R$2292,3,0)</f>
        <v>44764</v>
      </c>
      <c r="C17" s="60">
        <f>VLOOKUP($A17,'Return Data'!$B$7:$R$2292,4,0)</f>
        <v>52.788800000000002</v>
      </c>
      <c r="D17" s="60">
        <f>VLOOKUP($A17,'Return Data'!$B$7:$R$2292,9,0)</f>
        <v>9.3386999999999993</v>
      </c>
      <c r="E17" s="61">
        <f t="shared" si="0"/>
        <v>5</v>
      </c>
      <c r="F17" s="60">
        <f>VLOOKUP($A17,'Return Data'!$B$7:$R$2292,10,0)</f>
        <v>0.75970000000000004</v>
      </c>
      <c r="G17" s="61">
        <f t="shared" si="1"/>
        <v>15</v>
      </c>
      <c r="H17" s="60">
        <f>VLOOKUP($A17,'Return Data'!$B$7:$R$2292,11,0)</f>
        <v>1.5331999999999999</v>
      </c>
      <c r="I17" s="61">
        <f t="shared" si="2"/>
        <v>12</v>
      </c>
      <c r="J17" s="60">
        <f>VLOOKUP($A17,'Return Data'!$B$7:$R$2292,12,0)</f>
        <v>1.7377</v>
      </c>
      <c r="K17" s="61">
        <f t="shared" si="3"/>
        <v>12</v>
      </c>
      <c r="L17" s="60">
        <f>VLOOKUP($A17,'Return Data'!$B$7:$R$2292,13,0)</f>
        <v>2.9929000000000001</v>
      </c>
      <c r="M17" s="61">
        <f t="shared" si="4"/>
        <v>5</v>
      </c>
      <c r="N17" s="60">
        <f>VLOOKUP($A17,'Return Data'!$B$7:$R$2292,17,0)</f>
        <v>3.8047</v>
      </c>
      <c r="O17" s="61">
        <f t="shared" si="5"/>
        <v>6</v>
      </c>
      <c r="P17" s="60">
        <f>VLOOKUP($A17,'Return Data'!$B$7:$R$2292,14,0)</f>
        <v>6.2938000000000001</v>
      </c>
      <c r="Q17" s="61">
        <f t="shared" si="6"/>
        <v>6</v>
      </c>
      <c r="R17" s="60">
        <f>VLOOKUP($A17,'Return Data'!$B$7:$R$2292,16,0)</f>
        <v>7.3110999999999997</v>
      </c>
      <c r="S17" s="62">
        <f t="shared" si="7"/>
        <v>13</v>
      </c>
    </row>
    <row r="18" spans="1:19" x14ac:dyDescent="0.3">
      <c r="A18" s="77" t="s">
        <v>579</v>
      </c>
      <c r="B18" s="59">
        <f>VLOOKUP($A18,'Return Data'!$B$7:$R$2292,3,0)</f>
        <v>44764</v>
      </c>
      <c r="C18" s="60">
        <f>VLOOKUP($A18,'Return Data'!$B$7:$R$2292,4,0)</f>
        <v>19.886600000000001</v>
      </c>
      <c r="D18" s="60">
        <f>VLOOKUP($A18,'Return Data'!$B$7:$R$2292,9,0)</f>
        <v>11.3561</v>
      </c>
      <c r="E18" s="61">
        <f t="shared" si="0"/>
        <v>4</v>
      </c>
      <c r="F18" s="60">
        <f>VLOOKUP($A18,'Return Data'!$B$7:$R$2292,10,0)</f>
        <v>-1.5069999999999999</v>
      </c>
      <c r="G18" s="61">
        <f t="shared" si="1"/>
        <v>19</v>
      </c>
      <c r="H18" s="60">
        <f>VLOOKUP($A18,'Return Data'!$B$7:$R$2292,11,0)</f>
        <v>-1.5788</v>
      </c>
      <c r="I18" s="61">
        <f t="shared" si="2"/>
        <v>19</v>
      </c>
      <c r="J18" s="60">
        <f>VLOOKUP($A18,'Return Data'!$B$7:$R$2292,12,0)</f>
        <v>-0.19400000000000001</v>
      </c>
      <c r="K18" s="61">
        <f t="shared" si="3"/>
        <v>19</v>
      </c>
      <c r="L18" s="60">
        <f>VLOOKUP($A18,'Return Data'!$B$7:$R$2292,13,0)</f>
        <v>0.73040000000000005</v>
      </c>
      <c r="M18" s="61">
        <f t="shared" si="4"/>
        <v>19</v>
      </c>
      <c r="N18" s="60">
        <f>VLOOKUP($A18,'Return Data'!$B$7:$R$2292,17,0)</f>
        <v>2.657</v>
      </c>
      <c r="O18" s="61">
        <f t="shared" si="5"/>
        <v>16</v>
      </c>
      <c r="P18" s="60">
        <f>VLOOKUP($A18,'Return Data'!$B$7:$R$2292,14,0)</f>
        <v>5.5781999999999998</v>
      </c>
      <c r="Q18" s="61">
        <f t="shared" si="6"/>
        <v>14</v>
      </c>
      <c r="R18" s="60">
        <f>VLOOKUP($A18,'Return Data'!$B$7:$R$2292,16,0)</f>
        <v>4.7393000000000001</v>
      </c>
      <c r="S18" s="62">
        <f t="shared" si="7"/>
        <v>20</v>
      </c>
    </row>
    <row r="19" spans="1:19" x14ac:dyDescent="0.3">
      <c r="A19" s="77" t="s">
        <v>580</v>
      </c>
      <c r="B19" s="59">
        <f>VLOOKUP($A19,'Return Data'!$B$7:$R$2292,3,0)</f>
        <v>44764</v>
      </c>
      <c r="C19" s="60">
        <f>VLOOKUP($A19,'Return Data'!$B$7:$R$2292,4,0)</f>
        <v>28.427</v>
      </c>
      <c r="D19" s="60">
        <f>VLOOKUP($A19,'Return Data'!$B$7:$R$2292,9,0)</f>
        <v>5.8055000000000003</v>
      </c>
      <c r="E19" s="61">
        <f t="shared" si="0"/>
        <v>19</v>
      </c>
      <c r="F19" s="60">
        <f>VLOOKUP($A19,'Return Data'!$B$7:$R$2292,10,0)</f>
        <v>1.5482</v>
      </c>
      <c r="G19" s="61">
        <f t="shared" si="1"/>
        <v>8</v>
      </c>
      <c r="H19" s="60">
        <f>VLOOKUP($A19,'Return Data'!$B$7:$R$2292,11,0)</f>
        <v>1.9943</v>
      </c>
      <c r="I19" s="61">
        <f t="shared" si="2"/>
        <v>7</v>
      </c>
      <c r="J19" s="60">
        <f>VLOOKUP($A19,'Return Data'!$B$7:$R$2292,12,0)</f>
        <v>2.1015000000000001</v>
      </c>
      <c r="K19" s="61">
        <f t="shared" si="3"/>
        <v>7</v>
      </c>
      <c r="L19" s="60">
        <f>VLOOKUP($A19,'Return Data'!$B$7:$R$2292,13,0)</f>
        <v>2.343</v>
      </c>
      <c r="M19" s="61">
        <f t="shared" si="4"/>
        <v>14</v>
      </c>
      <c r="N19" s="60">
        <f>VLOOKUP($A19,'Return Data'!$B$7:$R$2292,17,0)</f>
        <v>2.8599000000000001</v>
      </c>
      <c r="O19" s="61">
        <f t="shared" si="5"/>
        <v>14</v>
      </c>
      <c r="P19" s="60">
        <f>VLOOKUP($A19,'Return Data'!$B$7:$R$2292,14,0)</f>
        <v>5.1230000000000002</v>
      </c>
      <c r="Q19" s="61">
        <f t="shared" si="6"/>
        <v>15</v>
      </c>
      <c r="R19" s="60">
        <f>VLOOKUP($A19,'Return Data'!$B$7:$R$2292,16,0)</f>
        <v>7.1364000000000001</v>
      </c>
      <c r="S19" s="62">
        <f t="shared" si="7"/>
        <v>14</v>
      </c>
    </row>
    <row r="20" spans="1:19" x14ac:dyDescent="0.3">
      <c r="A20" s="77" t="s">
        <v>582</v>
      </c>
      <c r="B20" s="59">
        <f>VLOOKUP($A20,'Return Data'!$B$7:$R$2292,3,0)</f>
        <v>44764</v>
      </c>
      <c r="C20" s="60">
        <f>VLOOKUP($A20,'Return Data'!$B$7:$R$2292,4,0)</f>
        <v>16.8261</v>
      </c>
      <c r="D20" s="60">
        <f>VLOOKUP($A20,'Return Data'!$B$7:$R$2292,9,0)</f>
        <v>7.8963999999999999</v>
      </c>
      <c r="E20" s="61">
        <f t="shared" si="0"/>
        <v>8</v>
      </c>
      <c r="F20" s="60">
        <f>VLOOKUP($A20,'Return Data'!$B$7:$R$2292,10,0)</f>
        <v>0.35070000000000001</v>
      </c>
      <c r="G20" s="61">
        <f t="shared" si="1"/>
        <v>16</v>
      </c>
      <c r="H20" s="60">
        <f>VLOOKUP($A20,'Return Data'!$B$7:$R$2292,11,0)</f>
        <v>1.228</v>
      </c>
      <c r="I20" s="61">
        <f t="shared" si="2"/>
        <v>14</v>
      </c>
      <c r="J20" s="60">
        <f>VLOOKUP($A20,'Return Data'!$B$7:$R$2292,12,0)</f>
        <v>1.6906000000000001</v>
      </c>
      <c r="K20" s="61">
        <f t="shared" si="3"/>
        <v>14</v>
      </c>
      <c r="L20" s="60">
        <f>VLOOKUP($A20,'Return Data'!$B$7:$R$2292,13,0)</f>
        <v>2.5350000000000001</v>
      </c>
      <c r="M20" s="61">
        <f t="shared" si="4"/>
        <v>12</v>
      </c>
      <c r="N20" s="60">
        <f>VLOOKUP($A20,'Return Data'!$B$7:$R$2292,17,0)</f>
        <v>3.6791999999999998</v>
      </c>
      <c r="O20" s="61">
        <f t="shared" si="5"/>
        <v>9</v>
      </c>
      <c r="P20" s="60">
        <f>VLOOKUP($A20,'Return Data'!$B$7:$R$2292,14,0)</f>
        <v>6.4264000000000001</v>
      </c>
      <c r="Q20" s="61">
        <f t="shared" si="6"/>
        <v>4</v>
      </c>
      <c r="R20" s="60">
        <f>VLOOKUP($A20,'Return Data'!$B$7:$R$2292,16,0)</f>
        <v>7.5034999999999998</v>
      </c>
      <c r="S20" s="62">
        <f t="shared" si="7"/>
        <v>11</v>
      </c>
    </row>
    <row r="21" spans="1:19" x14ac:dyDescent="0.3">
      <c r="A21" s="77" t="s">
        <v>584</v>
      </c>
      <c r="B21" s="59">
        <f>VLOOKUP($A21,'Return Data'!$B$7:$R$2292,3,0)</f>
        <v>44764</v>
      </c>
      <c r="C21" s="60">
        <f>VLOOKUP($A21,'Return Data'!$B$7:$R$2292,4,0)</f>
        <v>19.895800000000001</v>
      </c>
      <c r="D21" s="60">
        <f>VLOOKUP($A21,'Return Data'!$B$7:$R$2292,9,0)</f>
        <v>6.4118000000000004</v>
      </c>
      <c r="E21" s="61">
        <f t="shared" si="0"/>
        <v>16</v>
      </c>
      <c r="F21" s="60">
        <f>VLOOKUP($A21,'Return Data'!$B$7:$R$2292,10,0)</f>
        <v>1.6863999999999999</v>
      </c>
      <c r="G21" s="61">
        <f t="shared" si="1"/>
        <v>6</v>
      </c>
      <c r="H21" s="60">
        <f>VLOOKUP($A21,'Return Data'!$B$7:$R$2292,11,0)</f>
        <v>1.9573</v>
      </c>
      <c r="I21" s="61">
        <f t="shared" si="2"/>
        <v>8</v>
      </c>
      <c r="J21" s="60">
        <f>VLOOKUP($A21,'Return Data'!$B$7:$R$2292,12,0)</f>
        <v>2.0337000000000001</v>
      </c>
      <c r="K21" s="61">
        <f t="shared" si="3"/>
        <v>10</v>
      </c>
      <c r="L21" s="60">
        <f>VLOOKUP($A21,'Return Data'!$B$7:$R$2292,13,0)</f>
        <v>2.8174999999999999</v>
      </c>
      <c r="M21" s="61">
        <f t="shared" si="4"/>
        <v>7</v>
      </c>
      <c r="N21" s="60">
        <f>VLOOKUP($A21,'Return Data'!$B$7:$R$2292,17,0)</f>
        <v>3.6957</v>
      </c>
      <c r="O21" s="61">
        <f t="shared" si="5"/>
        <v>8</v>
      </c>
      <c r="P21" s="60">
        <f>VLOOKUP($A21,'Return Data'!$B$7:$R$2292,14,0)</f>
        <v>6.1139999999999999</v>
      </c>
      <c r="Q21" s="61">
        <f t="shared" si="6"/>
        <v>10</v>
      </c>
      <c r="R21" s="60">
        <f>VLOOKUP($A21,'Return Data'!$B$7:$R$2292,16,0)</f>
        <v>7.6112000000000002</v>
      </c>
      <c r="S21" s="62">
        <f t="shared" si="7"/>
        <v>8</v>
      </c>
    </row>
    <row r="22" spans="1:19" x14ac:dyDescent="0.3">
      <c r="A22" s="77" t="s">
        <v>587</v>
      </c>
      <c r="B22" s="59">
        <f>VLOOKUP($A22,'Return Data'!$B$7:$R$2292,3,0)</f>
        <v>44764</v>
      </c>
      <c r="C22" s="60">
        <f>VLOOKUP($A22,'Return Data'!$B$7:$R$2292,4,0)</f>
        <v>2540.6505000000002</v>
      </c>
      <c r="D22" s="60">
        <f>VLOOKUP($A22,'Return Data'!$B$7:$R$2292,9,0)</f>
        <v>6.1489000000000003</v>
      </c>
      <c r="E22" s="61">
        <f t="shared" si="0"/>
        <v>17</v>
      </c>
      <c r="F22" s="60">
        <f>VLOOKUP($A22,'Return Data'!$B$7:$R$2292,10,0)</f>
        <v>-3.4799999999999998E-2</v>
      </c>
      <c r="G22" s="61">
        <f t="shared" si="1"/>
        <v>17</v>
      </c>
      <c r="H22" s="60">
        <f>VLOOKUP($A22,'Return Data'!$B$7:$R$2292,11,0)</f>
        <v>1.0123</v>
      </c>
      <c r="I22" s="61">
        <f t="shared" si="2"/>
        <v>15</v>
      </c>
      <c r="J22" s="60">
        <f>VLOOKUP($A22,'Return Data'!$B$7:$R$2292,12,0)</f>
        <v>1.3322000000000001</v>
      </c>
      <c r="K22" s="61">
        <f t="shared" si="3"/>
        <v>16</v>
      </c>
      <c r="L22" s="60">
        <f>VLOOKUP($A22,'Return Data'!$B$7:$R$2292,13,0)</f>
        <v>1.9559</v>
      </c>
      <c r="M22" s="61">
        <f t="shared" si="4"/>
        <v>17</v>
      </c>
      <c r="N22" s="60">
        <f>VLOOKUP($A22,'Return Data'!$B$7:$R$2292,17,0)</f>
        <v>2.8769999999999998</v>
      </c>
      <c r="O22" s="61">
        <f t="shared" si="5"/>
        <v>13</v>
      </c>
      <c r="P22" s="60">
        <f>VLOOKUP($A22,'Return Data'!$B$7:$R$2292,14,0)</f>
        <v>5.6367000000000003</v>
      </c>
      <c r="Q22" s="61">
        <f t="shared" si="6"/>
        <v>13</v>
      </c>
      <c r="R22" s="60">
        <f>VLOOKUP($A22,'Return Data'!$B$7:$R$2292,16,0)</f>
        <v>7.5614999999999997</v>
      </c>
      <c r="S22" s="62">
        <f t="shared" si="7"/>
        <v>10</v>
      </c>
    </row>
    <row r="23" spans="1:19" x14ac:dyDescent="0.3">
      <c r="A23" s="77" t="s">
        <v>588</v>
      </c>
      <c r="B23" s="59">
        <f>VLOOKUP($A23,'Return Data'!$B$7:$R$2292,3,0)</f>
        <v>44764</v>
      </c>
      <c r="C23" s="60">
        <f>VLOOKUP($A23,'Return Data'!$B$7:$R$2292,4,0)</f>
        <v>34.9011</v>
      </c>
      <c r="D23" s="60">
        <f>VLOOKUP($A23,'Return Data'!$B$7:$R$2292,9,0)</f>
        <v>8.9265000000000008</v>
      </c>
      <c r="E23" s="61">
        <f t="shared" si="0"/>
        <v>6</v>
      </c>
      <c r="F23" s="60">
        <f>VLOOKUP($A23,'Return Data'!$B$7:$R$2292,10,0)</f>
        <v>1.0485</v>
      </c>
      <c r="G23" s="61">
        <f t="shared" si="1"/>
        <v>12</v>
      </c>
      <c r="H23" s="60">
        <f>VLOOKUP($A23,'Return Data'!$B$7:$R$2292,11,0)</f>
        <v>1.3752</v>
      </c>
      <c r="I23" s="61">
        <f t="shared" si="2"/>
        <v>13</v>
      </c>
      <c r="J23" s="60">
        <f>VLOOKUP($A23,'Return Data'!$B$7:$R$2292,12,0)</f>
        <v>1.7266999999999999</v>
      </c>
      <c r="K23" s="61">
        <f t="shared" si="3"/>
        <v>13</v>
      </c>
      <c r="L23" s="60">
        <f>VLOOKUP($A23,'Return Data'!$B$7:$R$2292,13,0)</f>
        <v>1.8878999999999999</v>
      </c>
      <c r="M23" s="61">
        <f t="shared" si="4"/>
        <v>18</v>
      </c>
      <c r="N23" s="60">
        <f>VLOOKUP($A23,'Return Data'!$B$7:$R$2292,17,0)</f>
        <v>2.8189000000000002</v>
      </c>
      <c r="O23" s="61">
        <f t="shared" si="5"/>
        <v>15</v>
      </c>
      <c r="P23" s="60">
        <f>VLOOKUP($A23,'Return Data'!$B$7:$R$2292,14,0)</f>
        <v>5.1181999999999999</v>
      </c>
      <c r="Q23" s="61">
        <f t="shared" si="6"/>
        <v>16</v>
      </c>
      <c r="R23" s="60">
        <f>VLOOKUP($A23,'Return Data'!$B$7:$R$2292,16,0)</f>
        <v>7.3731999999999998</v>
      </c>
      <c r="S23" s="62">
        <f t="shared" si="7"/>
        <v>12</v>
      </c>
    </row>
    <row r="24" spans="1:19" x14ac:dyDescent="0.3">
      <c r="A24" s="77" t="s">
        <v>591</v>
      </c>
      <c r="B24" s="59">
        <f>VLOOKUP($A24,'Return Data'!$B$7:$R$2292,3,0)</f>
        <v>44764</v>
      </c>
      <c r="C24" s="60">
        <f>VLOOKUP($A24,'Return Data'!$B$7:$R$2292,4,0)</f>
        <v>11.690300000000001</v>
      </c>
      <c r="D24" s="60">
        <f>VLOOKUP($A24,'Return Data'!$B$7:$R$2292,9,0)</f>
        <v>7.6557000000000004</v>
      </c>
      <c r="E24" s="61">
        <f t="shared" si="0"/>
        <v>9</v>
      </c>
      <c r="F24" s="60">
        <f>VLOOKUP($A24,'Return Data'!$B$7:$R$2292,10,0)</f>
        <v>-0.28460000000000002</v>
      </c>
      <c r="G24" s="61">
        <f t="shared" si="1"/>
        <v>18</v>
      </c>
      <c r="H24" s="60">
        <f>VLOOKUP($A24,'Return Data'!$B$7:$R$2292,11,0)</f>
        <v>0.87009999999999998</v>
      </c>
      <c r="I24" s="61">
        <f t="shared" si="2"/>
        <v>16</v>
      </c>
      <c r="J24" s="60">
        <f>VLOOKUP($A24,'Return Data'!$B$7:$R$2292,12,0)</f>
        <v>1.4497</v>
      </c>
      <c r="K24" s="61">
        <f t="shared" si="3"/>
        <v>15</v>
      </c>
      <c r="L24" s="60">
        <f>VLOOKUP($A24,'Return Data'!$B$7:$R$2292,13,0)</f>
        <v>2.3328000000000002</v>
      </c>
      <c r="M24" s="61">
        <f t="shared" si="4"/>
        <v>15</v>
      </c>
      <c r="N24" s="60"/>
      <c r="O24" s="61"/>
      <c r="P24" s="60"/>
      <c r="Q24" s="61"/>
      <c r="R24" s="60">
        <f>VLOOKUP($A24,'Return Data'!$B$7:$R$2292,16,0)</f>
        <v>5.7709999999999999</v>
      </c>
      <c r="S24" s="62">
        <f t="shared" si="7"/>
        <v>19</v>
      </c>
    </row>
    <row r="25" spans="1:19" x14ac:dyDescent="0.3">
      <c r="A25" s="77" t="s">
        <v>593</v>
      </c>
      <c r="B25" s="59">
        <f>VLOOKUP($A25,'Return Data'!$B$7:$R$2292,3,0)</f>
        <v>44764</v>
      </c>
      <c r="C25" s="60">
        <f>VLOOKUP($A25,'Return Data'!$B$7:$R$2292,4,0)</f>
        <v>17.8338</v>
      </c>
      <c r="D25" s="60">
        <f>VLOOKUP($A25,'Return Data'!$B$7:$R$2292,9,0)</f>
        <v>13.1646</v>
      </c>
      <c r="E25" s="61">
        <f t="shared" si="0"/>
        <v>3</v>
      </c>
      <c r="F25" s="60">
        <f>VLOOKUP($A25,'Return Data'!$B$7:$R$2292,10,0)</f>
        <v>28.277899999999999</v>
      </c>
      <c r="G25" s="61">
        <f t="shared" si="1"/>
        <v>1</v>
      </c>
      <c r="H25" s="60">
        <f>VLOOKUP($A25,'Return Data'!$B$7:$R$2292,11,0)</f>
        <v>15.0566</v>
      </c>
      <c r="I25" s="61">
        <f t="shared" si="2"/>
        <v>1</v>
      </c>
      <c r="J25" s="60">
        <f>VLOOKUP($A25,'Return Data'!$B$7:$R$2292,12,0)</f>
        <v>11.0139</v>
      </c>
      <c r="K25" s="61">
        <f t="shared" si="3"/>
        <v>1</v>
      </c>
      <c r="L25" s="60">
        <f>VLOOKUP($A25,'Return Data'!$B$7:$R$2292,13,0)</f>
        <v>9.1312999999999995</v>
      </c>
      <c r="M25" s="61">
        <f t="shared" si="4"/>
        <v>1</v>
      </c>
      <c r="N25" s="60">
        <f>VLOOKUP($A25,'Return Data'!$B$7:$R$2292,17,0)</f>
        <v>6.2977999999999996</v>
      </c>
      <c r="O25" s="61">
        <f>RANK(N25,N$8:N$27,0)</f>
        <v>1</v>
      </c>
      <c r="P25" s="60">
        <f>VLOOKUP($A25,'Return Data'!$B$7:$R$2292,14,0)</f>
        <v>6.883</v>
      </c>
      <c r="Q25" s="61">
        <f>RANK(P25,P$8:P$27,0)</f>
        <v>1</v>
      </c>
      <c r="R25" s="60">
        <f>VLOOKUP($A25,'Return Data'!$B$7:$R$2292,16,0)</f>
        <v>7.0701000000000001</v>
      </c>
      <c r="S25" s="62">
        <f t="shared" si="7"/>
        <v>15</v>
      </c>
    </row>
    <row r="26" spans="1:19" x14ac:dyDescent="0.3">
      <c r="A26" s="77" t="s">
        <v>692</v>
      </c>
      <c r="B26" s="59">
        <f>VLOOKUP($A26,'Return Data'!$B$7:$R$2292,3,0)</f>
        <v>44764</v>
      </c>
      <c r="C26" s="60">
        <f>VLOOKUP($A26,'Return Data'!$B$7:$R$2292,4,0)</f>
        <v>1177.01</v>
      </c>
      <c r="D26" s="60">
        <f>VLOOKUP($A26,'Return Data'!$B$7:$R$2292,9,0)</f>
        <v>6.48</v>
      </c>
      <c r="E26" s="61">
        <f t="shared" si="0"/>
        <v>15</v>
      </c>
      <c r="F26" s="60">
        <f>VLOOKUP($A26,'Return Data'!$B$7:$R$2292,10,0)</f>
        <v>1.8232999999999999</v>
      </c>
      <c r="G26" s="61">
        <f t="shared" si="1"/>
        <v>4</v>
      </c>
      <c r="H26" s="60">
        <f>VLOOKUP($A26,'Return Data'!$B$7:$R$2292,11,0)</f>
        <v>2.7698</v>
      </c>
      <c r="I26" s="61">
        <f t="shared" si="2"/>
        <v>4</v>
      </c>
      <c r="J26" s="60">
        <f>VLOOKUP($A26,'Return Data'!$B$7:$R$2292,12,0)</f>
        <v>3.0558000000000001</v>
      </c>
      <c r="K26" s="61">
        <f t="shared" si="3"/>
        <v>2</v>
      </c>
      <c r="L26" s="60">
        <f>VLOOKUP($A26,'Return Data'!$B$7:$R$2292,13,0)</f>
        <v>3.3727999999999998</v>
      </c>
      <c r="M26" s="61">
        <f t="shared" ref="M26:M27" si="8">RANK(L26,L$8:L$27,0)</f>
        <v>3</v>
      </c>
      <c r="N26" s="60"/>
      <c r="O26" s="61"/>
      <c r="P26" s="60"/>
      <c r="Q26" s="61"/>
      <c r="R26" s="60">
        <f>VLOOKUP($A26,'Return Data'!$B$7:$R$2292,16,0)</f>
        <v>6.5427</v>
      </c>
      <c r="S26" s="62">
        <f t="shared" si="7"/>
        <v>18</v>
      </c>
    </row>
    <row r="27" spans="1:19" x14ac:dyDescent="0.3">
      <c r="A27" s="77" t="s">
        <v>693</v>
      </c>
      <c r="B27" s="59">
        <f>VLOOKUP($A27,'Return Data'!$B$7:$R$2292,3,0)</f>
        <v>44764</v>
      </c>
      <c r="C27" s="60">
        <f>VLOOKUP($A27,'Return Data'!$B$7:$R$2292,4,0)</f>
        <v>1188.8266000000001</v>
      </c>
      <c r="D27" s="60">
        <f>VLOOKUP($A27,'Return Data'!$B$7:$R$2292,9,0)</f>
        <v>16.6509</v>
      </c>
      <c r="E27" s="61">
        <f t="shared" si="0"/>
        <v>2</v>
      </c>
      <c r="F27" s="60">
        <f>VLOOKUP($A27,'Return Data'!$B$7:$R$2292,10,0)</f>
        <v>0.91390000000000005</v>
      </c>
      <c r="G27" s="61">
        <f t="shared" si="1"/>
        <v>13</v>
      </c>
      <c r="H27" s="60">
        <f>VLOOKUP($A27,'Return Data'!$B$7:$R$2292,11,0)</f>
        <v>0.31119999999999998</v>
      </c>
      <c r="I27" s="61">
        <f t="shared" si="2"/>
        <v>17</v>
      </c>
      <c r="J27" s="60">
        <f>VLOOKUP($A27,'Return Data'!$B$7:$R$2292,12,0)</f>
        <v>1.2776000000000001</v>
      </c>
      <c r="K27" s="61">
        <f t="shared" si="3"/>
        <v>17</v>
      </c>
      <c r="L27" s="60">
        <f>VLOOKUP($A27,'Return Data'!$B$7:$R$2292,13,0)</f>
        <v>2.7033</v>
      </c>
      <c r="M27" s="61">
        <f t="shared" si="8"/>
        <v>8</v>
      </c>
      <c r="N27" s="60"/>
      <c r="O27" s="61"/>
      <c r="P27" s="60"/>
      <c r="Q27" s="61"/>
      <c r="R27" s="60">
        <f>VLOOKUP($A27,'Return Data'!$B$7:$R$2292,16,0)</f>
        <v>6.9588000000000001</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8.625705</v>
      </c>
      <c r="E29" s="83"/>
      <c r="F29" s="84">
        <f>AVERAGE(F8:F27)</f>
        <v>2.25698</v>
      </c>
      <c r="G29" s="83"/>
      <c r="H29" s="84">
        <f>AVERAGE(H8:H27)</f>
        <v>1.99895</v>
      </c>
      <c r="I29" s="83"/>
      <c r="J29" s="84">
        <f>AVERAGE(J8:J27)</f>
        <v>2.167135</v>
      </c>
      <c r="K29" s="83"/>
      <c r="L29" s="84">
        <f>AVERAGE(L8:L27)</f>
        <v>2.7746149999999998</v>
      </c>
      <c r="M29" s="83"/>
      <c r="N29" s="84">
        <f>AVERAGE(N8:N27)</f>
        <v>3.5356117647058833</v>
      </c>
      <c r="O29" s="83"/>
      <c r="P29" s="84">
        <f>AVERAGE(P8:P27)</f>
        <v>6.0244529411764702</v>
      </c>
      <c r="Q29" s="83"/>
      <c r="R29" s="84">
        <f>AVERAGE(R8:R27)</f>
        <v>7.2461349999999998</v>
      </c>
      <c r="S29" s="85"/>
    </row>
    <row r="30" spans="1:19" x14ac:dyDescent="0.3">
      <c r="A30" s="82" t="s">
        <v>28</v>
      </c>
      <c r="B30" s="83"/>
      <c r="C30" s="83"/>
      <c r="D30" s="84">
        <f>MIN(D8:D27)</f>
        <v>5.6367000000000003</v>
      </c>
      <c r="E30" s="83"/>
      <c r="F30" s="84">
        <f>MIN(F8:F27)</f>
        <v>-1.8779999999999999</v>
      </c>
      <c r="G30" s="83"/>
      <c r="H30" s="84">
        <f>MIN(H8:H27)</f>
        <v>-1.9017999999999999</v>
      </c>
      <c r="I30" s="83"/>
      <c r="J30" s="84">
        <f>MIN(J8:J27)</f>
        <v>-0.85829999999999995</v>
      </c>
      <c r="K30" s="83"/>
      <c r="L30" s="84">
        <f>MIN(L8:L27)</f>
        <v>0.5252</v>
      </c>
      <c r="M30" s="83"/>
      <c r="N30" s="84">
        <f>MIN(N8:N27)</f>
        <v>1.9175</v>
      </c>
      <c r="O30" s="83"/>
      <c r="P30" s="84">
        <f>MIN(P8:P27)</f>
        <v>4.9519000000000002</v>
      </c>
      <c r="Q30" s="83"/>
      <c r="R30" s="84">
        <f>MIN(R8:R27)</f>
        <v>4.7393000000000001</v>
      </c>
      <c r="S30" s="85"/>
    </row>
    <row r="31" spans="1:19" ht="15" thickBot="1" x14ac:dyDescent="0.35">
      <c r="A31" s="86" t="s">
        <v>29</v>
      </c>
      <c r="B31" s="87"/>
      <c r="C31" s="87"/>
      <c r="D31" s="88">
        <f>MAX(D8:D27)</f>
        <v>16.681799999999999</v>
      </c>
      <c r="E31" s="87"/>
      <c r="F31" s="88">
        <f>MAX(F8:F27)</f>
        <v>28.277899999999999</v>
      </c>
      <c r="G31" s="87"/>
      <c r="H31" s="88">
        <f>MAX(H8:H27)</f>
        <v>15.0566</v>
      </c>
      <c r="I31" s="87"/>
      <c r="J31" s="88">
        <f>MAX(J8:J27)</f>
        <v>11.0139</v>
      </c>
      <c r="K31" s="87"/>
      <c r="L31" s="88">
        <f>MAX(L8:L27)</f>
        <v>9.1312999999999995</v>
      </c>
      <c r="M31" s="87"/>
      <c r="N31" s="88">
        <f>MAX(N8:N27)</f>
        <v>6.2977999999999996</v>
      </c>
      <c r="O31" s="87"/>
      <c r="P31" s="88">
        <f>MAX(P8:P27)</f>
        <v>6.883</v>
      </c>
      <c r="Q31" s="87"/>
      <c r="R31" s="88">
        <f>MAX(R8:R27)</f>
        <v>8.0370000000000008</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44764</v>
      </c>
      <c r="C8" s="60">
        <f>VLOOKUP($A8,'Return Data'!$B$7:$R$2292,4,0)</f>
        <v>46.258699999999997</v>
      </c>
      <c r="D8" s="60">
        <f>VLOOKUP($A8,'Return Data'!$B$7:$R$2292,9,0)</f>
        <v>1.6961999999999999</v>
      </c>
      <c r="E8" s="61">
        <f>RANK(D8,D$8:D$18,0)</f>
        <v>1</v>
      </c>
      <c r="F8" s="60">
        <f>VLOOKUP($A8,'Return Data'!$B$7:$R$2292,10,0)</f>
        <v>-14.8918</v>
      </c>
      <c r="G8" s="61">
        <f>RANK(F8,F$8:F$18,0)</f>
        <v>2</v>
      </c>
      <c r="H8" s="60">
        <f>VLOOKUP($A8,'Return Data'!$B$7:$R$2292,11,0)</f>
        <v>8.5452999999999992</v>
      </c>
      <c r="I8" s="61">
        <f>RANK(H8,H$8:H$18,0)</f>
        <v>3</v>
      </c>
      <c r="J8" s="60">
        <f>VLOOKUP($A8,'Return Data'!$B$7:$R$2292,12,0)</f>
        <v>8.0864999999999991</v>
      </c>
      <c r="K8" s="61">
        <f>RANK(J8,J$8:J$18,0)</f>
        <v>5</v>
      </c>
      <c r="L8" s="60">
        <f>VLOOKUP($A8,'Return Data'!$B$7:$R$2292,13,0)</f>
        <v>6.0133999999999999</v>
      </c>
      <c r="M8" s="61">
        <f>RANK(L8,L$8:L$18,0)</f>
        <v>5</v>
      </c>
      <c r="N8" s="60">
        <f>VLOOKUP($A8,'Return Data'!$B$7:$R$2292,17,0)</f>
        <v>0.28670000000000001</v>
      </c>
      <c r="O8" s="61">
        <f>RANK(N8,N$8:N$18,0)</f>
        <v>4</v>
      </c>
      <c r="P8" s="60">
        <f>VLOOKUP($A8,'Return Data'!$B$7:$R$2292,14,0)</f>
        <v>11.9802</v>
      </c>
      <c r="Q8" s="61">
        <f>RANK(P8,P$8:P$18,0)</f>
        <v>1</v>
      </c>
      <c r="R8" s="60">
        <f>VLOOKUP($A8,'Return Data'!$B$7:$R$2292,16,0)</f>
        <v>6.7370000000000001</v>
      </c>
      <c r="S8" s="62">
        <f>RANK(R8,R$8:R$18,0)</f>
        <v>10</v>
      </c>
    </row>
    <row r="9" spans="1:19" x14ac:dyDescent="0.3">
      <c r="A9" s="77" t="s">
        <v>839</v>
      </c>
      <c r="B9" s="59">
        <f>VLOOKUP($A9,'Return Data'!$B$7:$R$2292,3,0)</f>
        <v>44764</v>
      </c>
      <c r="C9" s="60">
        <f>VLOOKUP($A9,'Return Data'!$B$7:$R$2292,4,0)</f>
        <v>43.878500000000003</v>
      </c>
      <c r="D9" s="60">
        <f>VLOOKUP($A9,'Return Data'!$B$7:$R$2292,9,0)</f>
        <v>1.0573999999999999</v>
      </c>
      <c r="E9" s="61">
        <f t="shared" ref="E9:E18" si="0">RANK(D9,D$8:D$18,0)</f>
        <v>6</v>
      </c>
      <c r="F9" s="60">
        <f>VLOOKUP($A9,'Return Data'!$B$7:$R$2292,10,0)</f>
        <v>-14.6958</v>
      </c>
      <c r="G9" s="61">
        <f t="shared" ref="G9:G18" si="1">RANK(F9,F$8:F$18,0)</f>
        <v>1</v>
      </c>
      <c r="H9" s="60">
        <f>VLOOKUP($A9,'Return Data'!$B$7:$R$2292,11,0)</f>
        <v>8.6107999999999993</v>
      </c>
      <c r="I9" s="61">
        <f t="shared" ref="I9:I18" si="2">RANK(H9,H$8:H$18,0)</f>
        <v>2</v>
      </c>
      <c r="J9" s="60">
        <f>VLOOKUP($A9,'Return Data'!$B$7:$R$2292,12,0)</f>
        <v>8.1700999999999997</v>
      </c>
      <c r="K9" s="61">
        <f t="shared" ref="K9:K18" si="3">RANK(J9,J$8:J$18,0)</f>
        <v>2</v>
      </c>
      <c r="L9" s="60">
        <f>VLOOKUP($A9,'Return Data'!$B$7:$R$2292,13,0)</f>
        <v>6.0694999999999997</v>
      </c>
      <c r="M9" s="61">
        <f t="shared" ref="M9:M18" si="4">RANK(L9,L$8:L$18,0)</f>
        <v>2</v>
      </c>
      <c r="N9" s="60">
        <f>VLOOKUP($A9,'Return Data'!$B$7:$R$2292,17,0)</f>
        <v>0.39300000000000002</v>
      </c>
      <c r="O9" s="61">
        <f t="shared" ref="O9:O18" si="5">RANK(N9,N$8:N$18,0)</f>
        <v>2</v>
      </c>
      <c r="P9" s="60">
        <f>VLOOKUP($A9,'Return Data'!$B$7:$R$2292,14,0)</f>
        <v>11.9628</v>
      </c>
      <c r="Q9" s="61">
        <f t="shared" ref="Q9:Q18" si="6">RANK(P9,P$8:P$18,0)</f>
        <v>3</v>
      </c>
      <c r="R9" s="60">
        <f>VLOOKUP($A9,'Return Data'!$B$7:$R$2292,16,0)</f>
        <v>6.8216999999999999</v>
      </c>
      <c r="S9" s="62">
        <f t="shared" ref="S9:S18" si="7">RANK(R9,R$8:R$18,0)</f>
        <v>9</v>
      </c>
    </row>
    <row r="10" spans="1:19" x14ac:dyDescent="0.3">
      <c r="A10" s="77" t="s">
        <v>842</v>
      </c>
      <c r="B10" s="59">
        <f>VLOOKUP($A10,'Return Data'!$B$7:$R$2292,3,0)</f>
        <v>44764</v>
      </c>
      <c r="C10" s="60">
        <f>VLOOKUP($A10,'Return Data'!$B$7:$R$2292,4,0)</f>
        <v>45.021900000000002</v>
      </c>
      <c r="D10" s="60">
        <f>VLOOKUP($A10,'Return Data'!$B$7:$R$2292,9,0)</f>
        <v>1.0006999999999999</v>
      </c>
      <c r="E10" s="61">
        <f t="shared" si="0"/>
        <v>8</v>
      </c>
      <c r="F10" s="60">
        <f>VLOOKUP($A10,'Return Data'!$B$7:$R$2292,10,0)</f>
        <v>-15.1097</v>
      </c>
      <c r="G10" s="61">
        <f t="shared" si="1"/>
        <v>7</v>
      </c>
      <c r="H10" s="60">
        <f>VLOOKUP($A10,'Return Data'!$B$7:$R$2292,11,0)</f>
        <v>8.3689</v>
      </c>
      <c r="I10" s="61">
        <f t="shared" si="2"/>
        <v>8</v>
      </c>
      <c r="J10" s="60">
        <f>VLOOKUP($A10,'Return Data'!$B$7:$R$2292,12,0)</f>
        <v>7.9852999999999996</v>
      </c>
      <c r="K10" s="61">
        <f t="shared" si="3"/>
        <v>8</v>
      </c>
      <c r="L10" s="60">
        <f>VLOOKUP($A10,'Return Data'!$B$7:$R$2292,13,0)</f>
        <v>5.9137000000000004</v>
      </c>
      <c r="M10" s="61">
        <f t="shared" si="4"/>
        <v>8</v>
      </c>
      <c r="N10" s="60">
        <f>VLOOKUP($A10,'Return Data'!$B$7:$R$2292,17,0)</f>
        <v>0.1782</v>
      </c>
      <c r="O10" s="61">
        <f t="shared" si="5"/>
        <v>8</v>
      </c>
      <c r="P10" s="60">
        <f>VLOOKUP($A10,'Return Data'!$B$7:$R$2292,14,0)</f>
        <v>11.6249</v>
      </c>
      <c r="Q10" s="61">
        <f t="shared" si="6"/>
        <v>8</v>
      </c>
      <c r="R10" s="60">
        <f>VLOOKUP($A10,'Return Data'!$B$7:$R$2292,16,0)</f>
        <v>7.9734999999999996</v>
      </c>
      <c r="S10" s="62">
        <f t="shared" si="7"/>
        <v>7</v>
      </c>
    </row>
    <row r="11" spans="1:19" x14ac:dyDescent="0.3">
      <c r="A11" s="77" t="s">
        <v>844</v>
      </c>
      <c r="B11" s="59">
        <f>VLOOKUP($A11,'Return Data'!$B$7:$R$2292,3,0)</f>
        <v>44764</v>
      </c>
      <c r="C11" s="60">
        <f>VLOOKUP($A11,'Return Data'!$B$7:$R$2292,4,0)</f>
        <v>44.970300000000002</v>
      </c>
      <c r="D11" s="60">
        <f>VLOOKUP($A11,'Return Data'!$B$7:$R$2292,9,0)</f>
        <v>1.2431000000000001</v>
      </c>
      <c r="E11" s="61">
        <f t="shared" si="0"/>
        <v>4</v>
      </c>
      <c r="F11" s="60">
        <f>VLOOKUP($A11,'Return Data'!$B$7:$R$2292,10,0)</f>
        <v>-14.956200000000001</v>
      </c>
      <c r="G11" s="61">
        <f t="shared" si="1"/>
        <v>3</v>
      </c>
      <c r="H11" s="60">
        <f>VLOOKUP($A11,'Return Data'!$B$7:$R$2292,11,0)</f>
        <v>8.4878999999999998</v>
      </c>
      <c r="I11" s="61">
        <f t="shared" si="2"/>
        <v>5</v>
      </c>
      <c r="J11" s="60">
        <f>VLOOKUP($A11,'Return Data'!$B$7:$R$2292,12,0)</f>
        <v>8.1059000000000001</v>
      </c>
      <c r="K11" s="61">
        <f t="shared" si="3"/>
        <v>4</v>
      </c>
      <c r="L11" s="60">
        <f>VLOOKUP($A11,'Return Data'!$B$7:$R$2292,13,0)</f>
        <v>6.0294999999999996</v>
      </c>
      <c r="M11" s="61">
        <f t="shared" si="4"/>
        <v>3</v>
      </c>
      <c r="N11" s="60">
        <f>VLOOKUP($A11,'Return Data'!$B$7:$R$2292,17,0)</f>
        <v>0.222</v>
      </c>
      <c r="O11" s="61">
        <f t="shared" si="5"/>
        <v>6</v>
      </c>
      <c r="P11" s="60">
        <f>VLOOKUP($A11,'Return Data'!$B$7:$R$2292,14,0)</f>
        <v>11.646800000000001</v>
      </c>
      <c r="Q11" s="61">
        <f t="shared" si="6"/>
        <v>7</v>
      </c>
      <c r="R11" s="60">
        <f>VLOOKUP($A11,'Return Data'!$B$7:$R$2292,16,0)</f>
        <v>7.5327999999999999</v>
      </c>
      <c r="S11" s="62">
        <f t="shared" si="7"/>
        <v>8</v>
      </c>
    </row>
    <row r="12" spans="1:19" x14ac:dyDescent="0.3">
      <c r="A12" s="77" t="s">
        <v>846</v>
      </c>
      <c r="B12" s="59">
        <f>VLOOKUP($A12,'Return Data'!$B$7:$R$2292,3,0)</f>
        <v>44764</v>
      </c>
      <c r="C12" s="60">
        <f>VLOOKUP($A12,'Return Data'!$B$7:$R$2292,4,0)</f>
        <v>4681.7560999999996</v>
      </c>
      <c r="D12" s="60">
        <f>VLOOKUP($A12,'Return Data'!$B$7:$R$2292,9,0)</f>
        <v>1.3061</v>
      </c>
      <c r="E12" s="61">
        <f t="shared" si="0"/>
        <v>3</v>
      </c>
      <c r="F12" s="60">
        <f>VLOOKUP($A12,'Return Data'!$B$7:$R$2292,10,0)</f>
        <v>-15.023099999999999</v>
      </c>
      <c r="G12" s="61">
        <f t="shared" si="1"/>
        <v>4</v>
      </c>
      <c r="H12" s="60">
        <f>VLOOKUP($A12,'Return Data'!$B$7:$R$2292,11,0)</f>
        <v>8.7924000000000007</v>
      </c>
      <c r="I12" s="61">
        <f t="shared" si="2"/>
        <v>1</v>
      </c>
      <c r="J12" s="60">
        <f>VLOOKUP($A12,'Return Data'!$B$7:$R$2292,12,0)</f>
        <v>8.4099000000000004</v>
      </c>
      <c r="K12" s="61">
        <f t="shared" si="3"/>
        <v>1</v>
      </c>
      <c r="L12" s="60">
        <f>VLOOKUP($A12,'Return Data'!$B$7:$R$2292,13,0)</f>
        <v>6.3007999999999997</v>
      </c>
      <c r="M12" s="61">
        <f t="shared" si="4"/>
        <v>1</v>
      </c>
      <c r="N12" s="60">
        <f>VLOOKUP($A12,'Return Data'!$B$7:$R$2292,17,0)</f>
        <v>0.44640000000000002</v>
      </c>
      <c r="O12" s="61">
        <f t="shared" si="5"/>
        <v>1</v>
      </c>
      <c r="P12" s="60">
        <f>VLOOKUP($A12,'Return Data'!$B$7:$R$2292,14,0)</f>
        <v>11.8454</v>
      </c>
      <c r="Q12" s="61">
        <f t="shared" si="6"/>
        <v>5</v>
      </c>
      <c r="R12" s="60">
        <f>VLOOKUP($A12,'Return Data'!$B$7:$R$2292,16,0)</f>
        <v>4.5697000000000001</v>
      </c>
      <c r="S12" s="62">
        <f t="shared" si="7"/>
        <v>11</v>
      </c>
    </row>
    <row r="13" spans="1:19" x14ac:dyDescent="0.3">
      <c r="A13" s="77" t="s">
        <v>848</v>
      </c>
      <c r="B13" s="59">
        <f>VLOOKUP($A13,'Return Data'!$B$7:$R$2292,3,0)</f>
        <v>44764</v>
      </c>
      <c r="C13" s="60">
        <f>VLOOKUP($A13,'Return Data'!$B$7:$R$2292,4,0)</f>
        <v>4564.8137999999999</v>
      </c>
      <c r="D13" s="60">
        <f>VLOOKUP($A13,'Return Data'!$B$7:$R$2292,9,0)</f>
        <v>1.0663</v>
      </c>
      <c r="E13" s="61">
        <f t="shared" si="0"/>
        <v>5</v>
      </c>
      <c r="F13" s="60">
        <f>VLOOKUP($A13,'Return Data'!$B$7:$R$2292,10,0)</f>
        <v>-15.0871</v>
      </c>
      <c r="G13" s="61">
        <f t="shared" si="1"/>
        <v>6</v>
      </c>
      <c r="H13" s="60">
        <f>VLOOKUP($A13,'Return Data'!$B$7:$R$2292,11,0)</f>
        <v>8.4992999999999999</v>
      </c>
      <c r="I13" s="61">
        <f t="shared" si="2"/>
        <v>4</v>
      </c>
      <c r="J13" s="60">
        <f>VLOOKUP($A13,'Return Data'!$B$7:$R$2292,12,0)</f>
        <v>8.1173000000000002</v>
      </c>
      <c r="K13" s="61">
        <f t="shared" si="3"/>
        <v>3</v>
      </c>
      <c r="L13" s="60">
        <f>VLOOKUP($A13,'Return Data'!$B$7:$R$2292,13,0)</f>
        <v>6.0262000000000002</v>
      </c>
      <c r="M13" s="61">
        <f t="shared" si="4"/>
        <v>4</v>
      </c>
      <c r="N13" s="60">
        <f>VLOOKUP($A13,'Return Data'!$B$7:$R$2292,17,0)</f>
        <v>0.2893</v>
      </c>
      <c r="O13" s="61">
        <f t="shared" si="5"/>
        <v>3</v>
      </c>
      <c r="P13" s="60">
        <f>VLOOKUP($A13,'Return Data'!$B$7:$R$2292,14,0)</f>
        <v>11.9765</v>
      </c>
      <c r="Q13" s="61">
        <f t="shared" si="6"/>
        <v>2</v>
      </c>
      <c r="R13" s="60">
        <f>VLOOKUP($A13,'Return Data'!$B$7:$R$2292,16,0)</f>
        <v>8.3994</v>
      </c>
      <c r="S13" s="62">
        <f t="shared" si="7"/>
        <v>6</v>
      </c>
    </row>
    <row r="14" spans="1:19" x14ac:dyDescent="0.3">
      <c r="A14" s="77" t="s">
        <v>850</v>
      </c>
      <c r="B14" s="59">
        <f>VLOOKUP($A14,'Return Data'!$B$7:$R$2292,3,0)</f>
        <v>44764</v>
      </c>
      <c r="C14" s="60">
        <f>VLOOKUP($A14,'Return Data'!$B$7:$R$2292,4,0)</f>
        <v>43.941099999999999</v>
      </c>
      <c r="D14" s="60">
        <f>VLOOKUP($A14,'Return Data'!$B$7:$R$2292,9,0)</f>
        <v>1.0337000000000001</v>
      </c>
      <c r="E14" s="61">
        <f t="shared" si="0"/>
        <v>7</v>
      </c>
      <c r="F14" s="60">
        <f>VLOOKUP($A14,'Return Data'!$B$7:$R$2292,10,0)</f>
        <v>-15.076000000000001</v>
      </c>
      <c r="G14" s="61">
        <f t="shared" si="1"/>
        <v>5</v>
      </c>
      <c r="H14" s="60">
        <f>VLOOKUP($A14,'Return Data'!$B$7:$R$2292,11,0)</f>
        <v>8.4079999999999995</v>
      </c>
      <c r="I14" s="61">
        <f t="shared" si="2"/>
        <v>6</v>
      </c>
      <c r="J14" s="60">
        <f>VLOOKUP($A14,'Return Data'!$B$7:$R$2292,12,0)</f>
        <v>8.0236000000000001</v>
      </c>
      <c r="K14" s="61">
        <f t="shared" si="3"/>
        <v>7</v>
      </c>
      <c r="L14" s="60">
        <f>VLOOKUP($A14,'Return Data'!$B$7:$R$2292,13,0)</f>
        <v>5.9523999999999999</v>
      </c>
      <c r="M14" s="61">
        <f t="shared" si="4"/>
        <v>7</v>
      </c>
      <c r="N14" s="60">
        <f>VLOOKUP($A14,'Return Data'!$B$7:$R$2292,17,0)</f>
        <v>0.21659999999999999</v>
      </c>
      <c r="O14" s="61">
        <f t="shared" si="5"/>
        <v>7</v>
      </c>
      <c r="P14" s="60">
        <f>VLOOKUP($A14,'Return Data'!$B$7:$R$2292,14,0)</f>
        <v>11.8322</v>
      </c>
      <c r="Q14" s="61">
        <f t="shared" si="6"/>
        <v>6</v>
      </c>
      <c r="R14" s="60">
        <f>VLOOKUP($A14,'Return Data'!$B$7:$R$2292,16,0)</f>
        <v>11.3186</v>
      </c>
      <c r="S14" s="62">
        <f t="shared" si="7"/>
        <v>1</v>
      </c>
    </row>
    <row r="15" spans="1:19" x14ac:dyDescent="0.3">
      <c r="A15" s="77" t="s">
        <v>852</v>
      </c>
      <c r="B15" s="59">
        <f>VLOOKUP($A15,'Return Data'!$B$7:$R$2292,3,0)</f>
        <v>44764</v>
      </c>
      <c r="C15" s="60">
        <f>VLOOKUP($A15,'Return Data'!$B$7:$R$2292,4,0)</f>
        <v>43.792499999999997</v>
      </c>
      <c r="D15" s="60">
        <f>VLOOKUP($A15,'Return Data'!$B$7:$R$2292,9,0)</f>
        <v>0.76449999999999996</v>
      </c>
      <c r="E15" s="61">
        <f t="shared" si="0"/>
        <v>10</v>
      </c>
      <c r="F15" s="60">
        <f>VLOOKUP($A15,'Return Data'!$B$7:$R$2292,10,0)</f>
        <v>-15.398899999999999</v>
      </c>
      <c r="G15" s="61">
        <f t="shared" si="1"/>
        <v>10</v>
      </c>
      <c r="H15" s="60">
        <f>VLOOKUP($A15,'Return Data'!$B$7:$R$2292,11,0)</f>
        <v>8.2692999999999994</v>
      </c>
      <c r="I15" s="61">
        <f t="shared" si="2"/>
        <v>10</v>
      </c>
      <c r="J15" s="60">
        <f>VLOOKUP($A15,'Return Data'!$B$7:$R$2292,12,0)</f>
        <v>7.8019999999999996</v>
      </c>
      <c r="K15" s="61">
        <f t="shared" si="3"/>
        <v>10</v>
      </c>
      <c r="L15" s="60">
        <f>VLOOKUP($A15,'Return Data'!$B$7:$R$2292,13,0)</f>
        <v>5.766</v>
      </c>
      <c r="M15" s="61">
        <f t="shared" si="4"/>
        <v>10</v>
      </c>
      <c r="N15" s="60">
        <f>VLOOKUP($A15,'Return Data'!$B$7:$R$2292,17,0)</f>
        <v>-0.14280000000000001</v>
      </c>
      <c r="O15" s="61">
        <f t="shared" si="5"/>
        <v>10</v>
      </c>
      <c r="P15" s="60">
        <f>VLOOKUP($A15,'Return Data'!$B$7:$R$2292,14,0)</f>
        <v>11.5952</v>
      </c>
      <c r="Q15" s="61">
        <f t="shared" si="6"/>
        <v>10</v>
      </c>
      <c r="R15" s="60">
        <f>VLOOKUP($A15,'Return Data'!$B$7:$R$2292,16,0)</f>
        <v>10.476000000000001</v>
      </c>
      <c r="S15" s="62">
        <f t="shared" si="7"/>
        <v>3</v>
      </c>
    </row>
    <row r="16" spans="1:19" x14ac:dyDescent="0.3">
      <c r="A16" s="77" t="s">
        <v>854</v>
      </c>
      <c r="B16" s="59">
        <f>VLOOKUP($A16,'Return Data'!$B$7:$R$2292,3,0)</f>
        <v>44764</v>
      </c>
      <c r="C16" s="60">
        <f>VLOOKUP($A16,'Return Data'!$B$7:$R$2292,4,0)</f>
        <v>43.596800000000002</v>
      </c>
      <c r="D16" s="60">
        <f>VLOOKUP($A16,'Return Data'!$B$7:$R$2292,9,0)</f>
        <v>1.6152</v>
      </c>
      <c r="E16" s="61">
        <f t="shared" si="0"/>
        <v>2</v>
      </c>
      <c r="F16" s="60">
        <f>VLOOKUP($A16,'Return Data'!$B$7:$R$2292,10,0)</f>
        <v>-15.1777</v>
      </c>
      <c r="G16" s="61">
        <f t="shared" si="1"/>
        <v>9</v>
      </c>
      <c r="H16" s="60">
        <f>VLOOKUP($A16,'Return Data'!$B$7:$R$2292,11,0)</f>
        <v>8.3363999999999994</v>
      </c>
      <c r="I16" s="61">
        <f t="shared" si="2"/>
        <v>9</v>
      </c>
      <c r="J16" s="60">
        <f>VLOOKUP($A16,'Return Data'!$B$7:$R$2292,12,0)</f>
        <v>7.9219999999999997</v>
      </c>
      <c r="K16" s="61">
        <f t="shared" si="3"/>
        <v>9</v>
      </c>
      <c r="L16" s="60">
        <f>VLOOKUP($A16,'Return Data'!$B$7:$R$2292,13,0)</f>
        <v>5.8146000000000004</v>
      </c>
      <c r="M16" s="61">
        <f t="shared" si="4"/>
        <v>9</v>
      </c>
      <c r="N16" s="60">
        <f>VLOOKUP($A16,'Return Data'!$B$7:$R$2292,17,0)</f>
        <v>2.81E-2</v>
      </c>
      <c r="O16" s="61">
        <f t="shared" si="5"/>
        <v>9</v>
      </c>
      <c r="P16" s="60">
        <f>VLOOKUP($A16,'Return Data'!$B$7:$R$2292,14,0)</f>
        <v>11.617599999999999</v>
      </c>
      <c r="Q16" s="61">
        <f t="shared" si="6"/>
        <v>9</v>
      </c>
      <c r="R16" s="60">
        <f>VLOOKUP($A16,'Return Data'!$B$7:$R$2292,16,0)</f>
        <v>9.4481999999999999</v>
      </c>
      <c r="S16" s="62">
        <f t="shared" si="7"/>
        <v>4</v>
      </c>
    </row>
    <row r="17" spans="1:19" x14ac:dyDescent="0.3">
      <c r="A17" s="77" t="s">
        <v>2061</v>
      </c>
      <c r="B17" s="59">
        <f>VLOOKUP($A17,'Return Data'!$B$7:$R$2292,3,0)</f>
        <v>44764</v>
      </c>
      <c r="C17" s="60">
        <f>VLOOKUP($A17,'Return Data'!$B$7:$R$2292,4,0)</f>
        <v>45.102400000000003</v>
      </c>
      <c r="D17" s="60">
        <f>VLOOKUP($A17,'Return Data'!$B$7:$R$2292,9,0)</f>
        <v>0.99619999999999997</v>
      </c>
      <c r="E17" s="61">
        <f t="shared" si="0"/>
        <v>9</v>
      </c>
      <c r="F17" s="60">
        <f>VLOOKUP($A17,'Return Data'!$B$7:$R$2292,10,0)</f>
        <v>-15.174300000000001</v>
      </c>
      <c r="G17" s="61">
        <f t="shared" si="1"/>
        <v>8</v>
      </c>
      <c r="H17" s="60">
        <f>VLOOKUP($A17,'Return Data'!$B$7:$R$2292,11,0)</f>
        <v>8.3841999999999999</v>
      </c>
      <c r="I17" s="61">
        <f t="shared" si="2"/>
        <v>7</v>
      </c>
      <c r="J17" s="60">
        <f>VLOOKUP($A17,'Return Data'!$B$7:$R$2292,12,0)</f>
        <v>8.0350000000000001</v>
      </c>
      <c r="K17" s="61">
        <f t="shared" si="3"/>
        <v>6</v>
      </c>
      <c r="L17" s="60">
        <f>VLOOKUP($A17,'Return Data'!$B$7:$R$2292,13,0)</f>
        <v>5.9608999999999996</v>
      </c>
      <c r="M17" s="61">
        <f t="shared" si="4"/>
        <v>6</v>
      </c>
      <c r="N17" s="60">
        <f>VLOOKUP($A17,'Return Data'!$B$7:$R$2292,17,0)</f>
        <v>0.22359999999999999</v>
      </c>
      <c r="O17" s="61">
        <f t="shared" si="5"/>
        <v>5</v>
      </c>
      <c r="P17" s="60">
        <f>VLOOKUP($A17,'Return Data'!$B$7:$R$2292,14,0)</f>
        <v>11.877000000000001</v>
      </c>
      <c r="Q17" s="61">
        <f t="shared" si="6"/>
        <v>4</v>
      </c>
      <c r="R17" s="60">
        <f>VLOOKUP($A17,'Return Data'!$B$7:$R$2292,16,0)</f>
        <v>8.9126999999999992</v>
      </c>
      <c r="S17" s="62">
        <f t="shared" si="7"/>
        <v>5</v>
      </c>
    </row>
    <row r="18" spans="1:19" x14ac:dyDescent="0.3">
      <c r="A18" s="77" t="s">
        <v>857</v>
      </c>
      <c r="B18" s="59">
        <f>VLOOKUP($A18,'Return Data'!$B$7:$R$2292,3,0)</f>
        <v>44764</v>
      </c>
      <c r="C18" s="60">
        <f>VLOOKUP($A18,'Return Data'!$B$7:$R$2292,4,0)</f>
        <v>43.840600000000002</v>
      </c>
      <c r="D18" s="60">
        <f>VLOOKUP($A18,'Return Data'!$B$7:$R$2292,9,0)</f>
        <v>0.51639999999999997</v>
      </c>
      <c r="E18" s="61">
        <f t="shared" si="0"/>
        <v>11</v>
      </c>
      <c r="F18" s="60">
        <f>VLOOKUP($A18,'Return Data'!$B$7:$R$2292,10,0)</f>
        <v>-15.9276</v>
      </c>
      <c r="G18" s="61">
        <f t="shared" si="1"/>
        <v>11</v>
      </c>
      <c r="H18" s="60">
        <f>VLOOKUP($A18,'Return Data'!$B$7:$R$2292,11,0)</f>
        <v>8.0200999999999993</v>
      </c>
      <c r="I18" s="61">
        <f t="shared" si="2"/>
        <v>11</v>
      </c>
      <c r="J18" s="60">
        <f>VLOOKUP($A18,'Return Data'!$B$7:$R$2292,12,0)</f>
        <v>7.6261000000000001</v>
      </c>
      <c r="K18" s="61">
        <f t="shared" si="3"/>
        <v>11</v>
      </c>
      <c r="L18" s="60">
        <f>VLOOKUP($A18,'Return Data'!$B$7:$R$2292,13,0)</f>
        <v>5.5008999999999997</v>
      </c>
      <c r="M18" s="61">
        <f t="shared" si="4"/>
        <v>11</v>
      </c>
      <c r="N18" s="60">
        <f>VLOOKUP($A18,'Return Data'!$B$7:$R$2292,17,0)</f>
        <v>-0.33500000000000002</v>
      </c>
      <c r="O18" s="61">
        <f t="shared" si="5"/>
        <v>11</v>
      </c>
      <c r="P18" s="60">
        <f>VLOOKUP($A18,'Return Data'!$B$7:$R$2292,14,0)</f>
        <v>11.342499999999999</v>
      </c>
      <c r="Q18" s="61">
        <f t="shared" si="6"/>
        <v>11</v>
      </c>
      <c r="R18" s="60">
        <f>VLOOKUP($A18,'Return Data'!$B$7:$R$2292,16,0)</f>
        <v>10.555300000000001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1.1177999999999999</v>
      </c>
      <c r="E20" s="83"/>
      <c r="F20" s="84">
        <f>AVERAGE(F8:F18)</f>
        <v>-15.138018181818181</v>
      </c>
      <c r="G20" s="83"/>
      <c r="H20" s="84">
        <f>AVERAGE(H8:H18)</f>
        <v>8.4293272727272708</v>
      </c>
      <c r="I20" s="83"/>
      <c r="J20" s="84">
        <f>AVERAGE(J8:J18)</f>
        <v>8.0257909090909081</v>
      </c>
      <c r="K20" s="83"/>
      <c r="L20" s="84">
        <f>AVERAGE(L8:L18)</f>
        <v>5.9407181818181813</v>
      </c>
      <c r="M20" s="83"/>
      <c r="N20" s="84">
        <f>AVERAGE(N8:N18)</f>
        <v>0.16419090909090908</v>
      </c>
      <c r="O20" s="83"/>
      <c r="P20" s="84">
        <f>AVERAGE(P8:P18)</f>
        <v>11.754645454545454</v>
      </c>
      <c r="Q20" s="83"/>
      <c r="R20" s="84">
        <f>AVERAGE(R8:R18)</f>
        <v>8.4313545454545462</v>
      </c>
      <c r="S20" s="85"/>
    </row>
    <row r="21" spans="1:19" x14ac:dyDescent="0.3">
      <c r="A21" s="82" t="s">
        <v>28</v>
      </c>
      <c r="B21" s="83"/>
      <c r="C21" s="83"/>
      <c r="D21" s="84">
        <f>MIN(D8:D18)</f>
        <v>0.51639999999999997</v>
      </c>
      <c r="E21" s="83"/>
      <c r="F21" s="84">
        <f>MIN(F8:F18)</f>
        <v>-15.9276</v>
      </c>
      <c r="G21" s="83"/>
      <c r="H21" s="84">
        <f>MIN(H8:H18)</f>
        <v>8.0200999999999993</v>
      </c>
      <c r="I21" s="83"/>
      <c r="J21" s="84">
        <f>MIN(J8:J18)</f>
        <v>7.6261000000000001</v>
      </c>
      <c r="K21" s="83"/>
      <c r="L21" s="84">
        <f>MIN(L8:L18)</f>
        <v>5.5008999999999997</v>
      </c>
      <c r="M21" s="83"/>
      <c r="N21" s="84">
        <f>MIN(N8:N18)</f>
        <v>-0.33500000000000002</v>
      </c>
      <c r="O21" s="83"/>
      <c r="P21" s="84">
        <f>MIN(P8:P18)</f>
        <v>11.342499999999999</v>
      </c>
      <c r="Q21" s="83"/>
      <c r="R21" s="84">
        <f>MIN(R8:R18)</f>
        <v>4.5697000000000001</v>
      </c>
      <c r="S21" s="85"/>
    </row>
    <row r="22" spans="1:19" ht="15" thickBot="1" x14ac:dyDescent="0.35">
      <c r="A22" s="86" t="s">
        <v>29</v>
      </c>
      <c r="B22" s="87"/>
      <c r="C22" s="87"/>
      <c r="D22" s="88">
        <f>MAX(D8:D18)</f>
        <v>1.6961999999999999</v>
      </c>
      <c r="E22" s="87"/>
      <c r="F22" s="88">
        <f>MAX(F8:F18)</f>
        <v>-14.6958</v>
      </c>
      <c r="G22" s="87"/>
      <c r="H22" s="88">
        <f>MAX(H8:H18)</f>
        <v>8.7924000000000007</v>
      </c>
      <c r="I22" s="87"/>
      <c r="J22" s="88">
        <f>MAX(J8:J18)</f>
        <v>8.4099000000000004</v>
      </c>
      <c r="K22" s="87"/>
      <c r="L22" s="88">
        <f>MAX(L8:L18)</f>
        <v>6.3007999999999997</v>
      </c>
      <c r="M22" s="87"/>
      <c r="N22" s="88">
        <f>MAX(N8:N18)</f>
        <v>0.44640000000000002</v>
      </c>
      <c r="O22" s="87"/>
      <c r="P22" s="88">
        <f>MAX(P8:P18)</f>
        <v>11.9802</v>
      </c>
      <c r="Q22" s="87"/>
      <c r="R22" s="88">
        <f>MAX(R8:R18)</f>
        <v>11.3186</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44764</v>
      </c>
      <c r="C8" s="60">
        <f>VLOOKUP($A8,'Return Data'!$B$7:$R$2292,4,0)</f>
        <v>15.415900000000001</v>
      </c>
      <c r="D8" s="60">
        <f>VLOOKUP($A8,'Return Data'!$B$7:$R$2292,9,0)</f>
        <v>-2.2608999999999999</v>
      </c>
      <c r="E8" s="61">
        <f>RANK(D8,D$8:D$18,0)</f>
        <v>7</v>
      </c>
      <c r="F8" s="60">
        <f>VLOOKUP($A8,'Return Data'!$B$7:$R$2292,10,0)</f>
        <v>-15.512600000000001</v>
      </c>
      <c r="G8" s="61">
        <f>RANK(F8,F$8:F$18,0)</f>
        <v>7</v>
      </c>
      <c r="H8" s="60">
        <f>VLOOKUP($A8,'Return Data'!$B$7:$R$2292,11,0)</f>
        <v>7.9683000000000002</v>
      </c>
      <c r="I8" s="61">
        <f>RANK(H8,H$8:H$18,0)</f>
        <v>10</v>
      </c>
      <c r="J8" s="60">
        <f>VLOOKUP($A8,'Return Data'!$B$7:$R$2292,12,0)</f>
        <v>7.1494</v>
      </c>
      <c r="K8" s="61">
        <f>RANK(J8,J$8:J$18,0)</f>
        <v>7</v>
      </c>
      <c r="L8" s="60">
        <f>VLOOKUP($A8,'Return Data'!$B$7:$R$2292,13,0)</f>
        <v>5.1052999999999997</v>
      </c>
      <c r="M8" s="61">
        <f>RANK(L8,L$8:L$18,0)</f>
        <v>8</v>
      </c>
      <c r="N8" s="60">
        <f>VLOOKUP($A8,'Return Data'!$B$7:$R$2292,17,0)</f>
        <v>-0.48809999999999998</v>
      </c>
      <c r="O8" s="61">
        <f>RANK(N8,N$8:N$18,0)</f>
        <v>7</v>
      </c>
      <c r="P8" s="60">
        <f>VLOOKUP($A8,'Return Data'!$B$7:$R$2292,14,0)</f>
        <v>11.882300000000001</v>
      </c>
      <c r="Q8" s="61">
        <f>RANK(P8,P$8:P$18,0)</f>
        <v>6</v>
      </c>
      <c r="R8" s="60">
        <f>VLOOKUP($A8,'Return Data'!$B$7:$R$2292,16,0)</f>
        <v>4.2725</v>
      </c>
      <c r="S8" s="62">
        <f>RANK(R8,R$8:R$18,0)</f>
        <v>6</v>
      </c>
    </row>
    <row r="9" spans="1:19" x14ac:dyDescent="0.3">
      <c r="A9" s="77" t="s">
        <v>840</v>
      </c>
      <c r="B9" s="59">
        <f>VLOOKUP($A9,'Return Data'!$B$7:$R$2292,3,0)</f>
        <v>44764</v>
      </c>
      <c r="C9" s="60">
        <f>VLOOKUP($A9,'Return Data'!$B$7:$R$2292,4,0)</f>
        <v>15.4933</v>
      </c>
      <c r="D9" s="60">
        <f>VLOOKUP($A9,'Return Data'!$B$7:$R$2292,9,0)</f>
        <v>-1.8895999999999999</v>
      </c>
      <c r="E9" s="61">
        <f t="shared" ref="E9:E18" si="0">RANK(D9,D$8:D$18,0)</f>
        <v>6</v>
      </c>
      <c r="F9" s="60">
        <f>VLOOKUP($A9,'Return Data'!$B$7:$R$2292,10,0)</f>
        <v>-15.655799999999999</v>
      </c>
      <c r="G9" s="61">
        <f t="shared" ref="G9:G18" si="1">RANK(F9,F$8:F$18,0)</f>
        <v>9</v>
      </c>
      <c r="H9" s="60">
        <f>VLOOKUP($A9,'Return Data'!$B$7:$R$2292,11,0)</f>
        <v>9.4344000000000001</v>
      </c>
      <c r="I9" s="61">
        <f t="shared" ref="I9:I18" si="2">RANK(H9,H$8:H$18,0)</f>
        <v>3</v>
      </c>
      <c r="J9" s="60">
        <f>VLOOKUP($A9,'Return Data'!$B$7:$R$2292,12,0)</f>
        <v>8.1513000000000009</v>
      </c>
      <c r="K9" s="61">
        <f t="shared" ref="K9:K18" si="3">RANK(J9,J$8:J$18,0)</f>
        <v>3</v>
      </c>
      <c r="L9" s="60">
        <f>VLOOKUP($A9,'Return Data'!$B$7:$R$2292,13,0)</f>
        <v>5.9406999999999996</v>
      </c>
      <c r="M9" s="61">
        <f t="shared" ref="M9:M18" si="4">RANK(L9,L$8:L$18,0)</f>
        <v>4</v>
      </c>
      <c r="N9" s="60">
        <f>VLOOKUP($A9,'Return Data'!$B$7:$R$2292,17,0)</f>
        <v>2.6800000000000001E-2</v>
      </c>
      <c r="O9" s="61">
        <f t="shared" ref="O9:O18" si="5">RANK(N9,N$8:N$18,0)</f>
        <v>1</v>
      </c>
      <c r="P9" s="60">
        <f>VLOOKUP($A9,'Return Data'!$B$7:$R$2292,14,0)</f>
        <v>12.337</v>
      </c>
      <c r="Q9" s="61">
        <f t="shared" ref="Q9:Q18" si="6">RANK(P9,P$8:P$18,0)</f>
        <v>3</v>
      </c>
      <c r="R9" s="60">
        <f>VLOOKUP($A9,'Return Data'!$B$7:$R$2292,16,0)</f>
        <v>4.1523000000000003</v>
      </c>
      <c r="S9" s="62">
        <f t="shared" ref="S9:S18" si="7">RANK(R9,R$8:R$18,0)</f>
        <v>8</v>
      </c>
    </row>
    <row r="10" spans="1:19" x14ac:dyDescent="0.3">
      <c r="A10" s="77" t="s">
        <v>841</v>
      </c>
      <c r="B10" s="59">
        <f>VLOOKUP($A10,'Return Data'!$B$7:$R$2292,3,0)</f>
        <v>44764</v>
      </c>
      <c r="C10" s="60">
        <f>VLOOKUP($A10,'Return Data'!$B$7:$R$2292,4,0)</f>
        <v>13.825100000000001</v>
      </c>
      <c r="D10" s="60">
        <f>VLOOKUP($A10,'Return Data'!$B$7:$R$2292,9,0)</f>
        <v>-149.7527</v>
      </c>
      <c r="E10" s="61">
        <f t="shared" si="0"/>
        <v>11</v>
      </c>
      <c r="F10" s="60">
        <f>VLOOKUP($A10,'Return Data'!$B$7:$R$2292,10,0)</f>
        <v>-106.0063</v>
      </c>
      <c r="G10" s="61">
        <f t="shared" si="1"/>
        <v>11</v>
      </c>
      <c r="H10" s="60">
        <f>VLOOKUP($A10,'Return Data'!$B$7:$R$2292,11,0)</f>
        <v>-42.445799999999998</v>
      </c>
      <c r="I10" s="61">
        <f t="shared" si="2"/>
        <v>11</v>
      </c>
      <c r="J10" s="60">
        <f>VLOOKUP($A10,'Return Data'!$B$7:$R$2292,12,0)</f>
        <v>-33.083399999999997</v>
      </c>
      <c r="K10" s="61">
        <f t="shared" si="3"/>
        <v>11</v>
      </c>
      <c r="L10" s="60">
        <f>VLOOKUP($A10,'Return Data'!$B$7:$R$2292,13,0)</f>
        <v>-21.6966</v>
      </c>
      <c r="M10" s="61">
        <f t="shared" si="4"/>
        <v>11</v>
      </c>
      <c r="N10" s="60">
        <f>VLOOKUP($A10,'Return Data'!$B$7:$R$2292,17,0)</f>
        <v>-20.556799999999999</v>
      </c>
      <c r="O10" s="61">
        <f t="shared" si="5"/>
        <v>11</v>
      </c>
      <c r="P10" s="60">
        <f>VLOOKUP($A10,'Return Data'!$B$7:$R$2292,14,0)</f>
        <v>-0.43440000000000001</v>
      </c>
      <c r="Q10" s="61">
        <f t="shared" si="6"/>
        <v>11</v>
      </c>
      <c r="R10" s="60">
        <f>VLOOKUP($A10,'Return Data'!$B$7:$R$2292,16,0)</f>
        <v>2.2031999999999998</v>
      </c>
      <c r="S10" s="62">
        <f t="shared" si="7"/>
        <v>11</v>
      </c>
    </row>
    <row r="11" spans="1:19" x14ac:dyDescent="0.3">
      <c r="A11" s="77" t="s">
        <v>843</v>
      </c>
      <c r="B11" s="59">
        <f>VLOOKUP($A11,'Return Data'!$B$7:$R$2292,3,0)</f>
        <v>44764</v>
      </c>
      <c r="C11" s="60">
        <f>VLOOKUP($A11,'Return Data'!$B$7:$R$2292,4,0)</f>
        <v>15.869899999999999</v>
      </c>
      <c r="D11" s="60">
        <f>VLOOKUP($A11,'Return Data'!$B$7:$R$2292,9,0)</f>
        <v>-2.9750000000000001</v>
      </c>
      <c r="E11" s="61">
        <f t="shared" si="0"/>
        <v>8</v>
      </c>
      <c r="F11" s="60">
        <f>VLOOKUP($A11,'Return Data'!$B$7:$R$2292,10,0)</f>
        <v>-15.5578</v>
      </c>
      <c r="G11" s="61">
        <f t="shared" si="1"/>
        <v>8</v>
      </c>
      <c r="H11" s="60">
        <f>VLOOKUP($A11,'Return Data'!$B$7:$R$2292,11,0)</f>
        <v>8.2864000000000004</v>
      </c>
      <c r="I11" s="61">
        <f t="shared" si="2"/>
        <v>9</v>
      </c>
      <c r="J11" s="60">
        <f>VLOOKUP($A11,'Return Data'!$B$7:$R$2292,12,0)</f>
        <v>7.0610999999999997</v>
      </c>
      <c r="K11" s="61">
        <f t="shared" si="3"/>
        <v>8</v>
      </c>
      <c r="L11" s="60">
        <f>VLOOKUP($A11,'Return Data'!$B$7:$R$2292,13,0)</f>
        <v>5.2638999999999996</v>
      </c>
      <c r="M11" s="61">
        <f t="shared" si="4"/>
        <v>7</v>
      </c>
      <c r="N11" s="60">
        <f>VLOOKUP($A11,'Return Data'!$B$7:$R$2292,17,0)</f>
        <v>-0.55300000000000005</v>
      </c>
      <c r="O11" s="61">
        <f t="shared" si="5"/>
        <v>8</v>
      </c>
      <c r="P11" s="60">
        <f>VLOOKUP($A11,'Return Data'!$B$7:$R$2292,14,0)</f>
        <v>11.6778</v>
      </c>
      <c r="Q11" s="61">
        <f t="shared" si="6"/>
        <v>8</v>
      </c>
      <c r="R11" s="60">
        <f>VLOOKUP($A11,'Return Data'!$B$7:$R$2292,16,0)</f>
        <v>4.3986999999999998</v>
      </c>
      <c r="S11" s="62">
        <f t="shared" si="7"/>
        <v>5</v>
      </c>
    </row>
    <row r="12" spans="1:19" x14ac:dyDescent="0.3">
      <c r="A12" s="77" t="s">
        <v>845</v>
      </c>
      <c r="B12" s="59">
        <f>VLOOKUP($A12,'Return Data'!$B$7:$R$2292,3,0)</f>
        <v>44764</v>
      </c>
      <c r="C12" s="60">
        <f>VLOOKUP($A12,'Return Data'!$B$7:$R$2292,4,0)</f>
        <v>16.389700000000001</v>
      </c>
      <c r="D12" s="60">
        <f>VLOOKUP($A12,'Return Data'!$B$7:$R$2292,9,0)</f>
        <v>-3.4864000000000002</v>
      </c>
      <c r="E12" s="61">
        <f t="shared" si="0"/>
        <v>9</v>
      </c>
      <c r="F12" s="60">
        <f>VLOOKUP($A12,'Return Data'!$B$7:$R$2292,10,0)</f>
        <v>-16.158899999999999</v>
      </c>
      <c r="G12" s="61">
        <f t="shared" si="1"/>
        <v>10</v>
      </c>
      <c r="H12" s="60">
        <f>VLOOKUP($A12,'Return Data'!$B$7:$R$2292,11,0)</f>
        <v>8.6875</v>
      </c>
      <c r="I12" s="61">
        <f t="shared" si="2"/>
        <v>7</v>
      </c>
      <c r="J12" s="60">
        <f>VLOOKUP($A12,'Return Data'!$B$7:$R$2292,12,0)</f>
        <v>6.851</v>
      </c>
      <c r="K12" s="61">
        <f t="shared" si="3"/>
        <v>9</v>
      </c>
      <c r="L12" s="60">
        <f>VLOOKUP($A12,'Return Data'!$B$7:$R$2292,13,0)</f>
        <v>5.0635000000000003</v>
      </c>
      <c r="M12" s="61">
        <f t="shared" si="4"/>
        <v>9</v>
      </c>
      <c r="N12" s="60">
        <f>VLOOKUP($A12,'Return Data'!$B$7:$R$2292,17,0)</f>
        <v>-0.65549999999999997</v>
      </c>
      <c r="O12" s="61">
        <f t="shared" si="5"/>
        <v>10</v>
      </c>
      <c r="P12" s="60">
        <f>VLOOKUP($A12,'Return Data'!$B$7:$R$2292,14,0)</f>
        <v>11.5245</v>
      </c>
      <c r="Q12" s="61">
        <f t="shared" si="6"/>
        <v>9</v>
      </c>
      <c r="R12" s="60">
        <f>VLOOKUP($A12,'Return Data'!$B$7:$R$2292,16,0)</f>
        <v>4.6870000000000003</v>
      </c>
      <c r="S12" s="62">
        <f t="shared" si="7"/>
        <v>4</v>
      </c>
    </row>
    <row r="13" spans="1:19" x14ac:dyDescent="0.3">
      <c r="A13" s="77" t="s">
        <v>847</v>
      </c>
      <c r="B13" s="59">
        <f>VLOOKUP($A13,'Return Data'!$B$7:$R$2292,3,0)</f>
        <v>44764</v>
      </c>
      <c r="C13" s="60">
        <f>VLOOKUP($A13,'Return Data'!$B$7:$R$2292,4,0)</f>
        <v>13.762600000000001</v>
      </c>
      <c r="D13" s="60">
        <f>VLOOKUP($A13,'Return Data'!$B$7:$R$2292,9,0)</f>
        <v>-3.5962000000000001</v>
      </c>
      <c r="E13" s="61">
        <f t="shared" si="0"/>
        <v>10</v>
      </c>
      <c r="F13" s="60">
        <f>VLOOKUP($A13,'Return Data'!$B$7:$R$2292,10,0)</f>
        <v>-12.740600000000001</v>
      </c>
      <c r="G13" s="61">
        <f t="shared" si="1"/>
        <v>3</v>
      </c>
      <c r="H13" s="60">
        <f>VLOOKUP($A13,'Return Data'!$B$7:$R$2292,11,0)</f>
        <v>8.8618000000000006</v>
      </c>
      <c r="I13" s="61">
        <f t="shared" si="2"/>
        <v>6</v>
      </c>
      <c r="J13" s="60">
        <f>VLOOKUP($A13,'Return Data'!$B$7:$R$2292,12,0)</f>
        <v>-0.54279999999999995</v>
      </c>
      <c r="K13" s="61">
        <f t="shared" si="3"/>
        <v>10</v>
      </c>
      <c r="L13" s="60">
        <f>VLOOKUP($A13,'Return Data'!$B$7:$R$2292,13,0)</f>
        <v>5.4855999999999998</v>
      </c>
      <c r="M13" s="61">
        <f t="shared" si="4"/>
        <v>5</v>
      </c>
      <c r="N13" s="60">
        <f>VLOOKUP($A13,'Return Data'!$B$7:$R$2292,17,0)</f>
        <v>-3.2300000000000002E-2</v>
      </c>
      <c r="O13" s="61">
        <f t="shared" si="5"/>
        <v>3</v>
      </c>
      <c r="P13" s="60">
        <f>VLOOKUP($A13,'Return Data'!$B$7:$R$2292,14,0)</f>
        <v>10.941000000000001</v>
      </c>
      <c r="Q13" s="61">
        <f t="shared" si="6"/>
        <v>10</v>
      </c>
      <c r="R13" s="60">
        <f>VLOOKUP($A13,'Return Data'!$B$7:$R$2292,16,0)</f>
        <v>3.2643</v>
      </c>
      <c r="S13" s="62">
        <f t="shared" si="7"/>
        <v>10</v>
      </c>
    </row>
    <row r="14" spans="1:19" x14ac:dyDescent="0.3">
      <c r="A14" s="77" t="s">
        <v>849</v>
      </c>
      <c r="B14" s="59">
        <f>VLOOKUP($A14,'Return Data'!$B$7:$R$2292,3,0)</f>
        <v>44764</v>
      </c>
      <c r="C14" s="60">
        <f>VLOOKUP($A14,'Return Data'!$B$7:$R$2292,4,0)</f>
        <v>15.1652</v>
      </c>
      <c r="D14" s="60">
        <f>VLOOKUP($A14,'Return Data'!$B$7:$R$2292,9,0)</f>
        <v>20.160900000000002</v>
      </c>
      <c r="E14" s="61">
        <f t="shared" si="0"/>
        <v>1</v>
      </c>
      <c r="F14" s="60">
        <f>VLOOKUP($A14,'Return Data'!$B$7:$R$2292,10,0)</f>
        <v>-10.7965</v>
      </c>
      <c r="G14" s="61">
        <f t="shared" si="1"/>
        <v>1</v>
      </c>
      <c r="H14" s="60">
        <f>VLOOKUP($A14,'Return Data'!$B$7:$R$2292,11,0)</f>
        <v>9.4392999999999994</v>
      </c>
      <c r="I14" s="61">
        <f t="shared" si="2"/>
        <v>2</v>
      </c>
      <c r="J14" s="60">
        <f>VLOOKUP($A14,'Return Data'!$B$7:$R$2292,12,0)</f>
        <v>8.8849999999999998</v>
      </c>
      <c r="K14" s="61">
        <f t="shared" si="3"/>
        <v>2</v>
      </c>
      <c r="L14" s="60">
        <f>VLOOKUP($A14,'Return Data'!$B$7:$R$2292,13,0)</f>
        <v>6.3158000000000003</v>
      </c>
      <c r="M14" s="61">
        <f t="shared" si="4"/>
        <v>2</v>
      </c>
      <c r="N14" s="60">
        <f>VLOOKUP($A14,'Return Data'!$B$7:$R$2292,17,0)</f>
        <v>-9.0899999999999995E-2</v>
      </c>
      <c r="O14" s="61">
        <f t="shared" si="5"/>
        <v>4</v>
      </c>
      <c r="P14" s="60">
        <f>VLOOKUP($A14,'Return Data'!$B$7:$R$2292,14,0)</f>
        <v>12.461600000000001</v>
      </c>
      <c r="Q14" s="61">
        <f t="shared" si="6"/>
        <v>2</v>
      </c>
      <c r="R14" s="60">
        <f>VLOOKUP($A14,'Return Data'!$B$7:$R$2292,16,0)</f>
        <v>3.9929999999999999</v>
      </c>
      <c r="S14" s="62">
        <f t="shared" si="7"/>
        <v>9</v>
      </c>
    </row>
    <row r="15" spans="1:19" x14ac:dyDescent="0.3">
      <c r="A15" s="77" t="s">
        <v>851</v>
      </c>
      <c r="B15" s="59">
        <f>VLOOKUP($A15,'Return Data'!$B$7:$R$2292,3,0)</f>
        <v>44764</v>
      </c>
      <c r="C15" s="60">
        <f>VLOOKUP($A15,'Return Data'!$B$7:$R$2292,4,0)</f>
        <v>20.621600000000001</v>
      </c>
      <c r="D15" s="60">
        <f>VLOOKUP($A15,'Return Data'!$B$7:$R$2292,9,0)</f>
        <v>1.1634</v>
      </c>
      <c r="E15" s="61">
        <f t="shared" si="0"/>
        <v>3</v>
      </c>
      <c r="F15" s="60">
        <f>VLOOKUP($A15,'Return Data'!$B$7:$R$2292,10,0)</f>
        <v>-15.090999999999999</v>
      </c>
      <c r="G15" s="61">
        <f t="shared" si="1"/>
        <v>6</v>
      </c>
      <c r="H15" s="60">
        <f>VLOOKUP($A15,'Return Data'!$B$7:$R$2292,11,0)</f>
        <v>9.0958000000000006</v>
      </c>
      <c r="I15" s="61">
        <f t="shared" si="2"/>
        <v>4</v>
      </c>
      <c r="J15" s="60">
        <f>VLOOKUP($A15,'Return Data'!$B$7:$R$2292,12,0)</f>
        <v>7.3811999999999998</v>
      </c>
      <c r="K15" s="61">
        <f t="shared" si="3"/>
        <v>5</v>
      </c>
      <c r="L15" s="60">
        <f>VLOOKUP($A15,'Return Data'!$B$7:$R$2292,13,0)</f>
        <v>4.8324999999999996</v>
      </c>
      <c r="M15" s="61">
        <f t="shared" si="4"/>
        <v>10</v>
      </c>
      <c r="N15" s="60">
        <f>VLOOKUP($A15,'Return Data'!$B$7:$R$2292,17,0)</f>
        <v>-0.23699999999999999</v>
      </c>
      <c r="O15" s="61">
        <f t="shared" si="5"/>
        <v>5</v>
      </c>
      <c r="P15" s="60">
        <f>VLOOKUP($A15,'Return Data'!$B$7:$R$2292,14,0)</f>
        <v>12.0983</v>
      </c>
      <c r="Q15" s="61">
        <f t="shared" si="6"/>
        <v>4</v>
      </c>
      <c r="R15" s="60">
        <f>VLOOKUP($A15,'Return Data'!$B$7:$R$2292,16,0)</f>
        <v>6.5937999999999999</v>
      </c>
      <c r="S15" s="62">
        <f t="shared" si="7"/>
        <v>1</v>
      </c>
    </row>
    <row r="16" spans="1:19" x14ac:dyDescent="0.3">
      <c r="A16" s="77" t="s">
        <v>853</v>
      </c>
      <c r="B16" s="59">
        <f>VLOOKUP($A16,'Return Data'!$B$7:$R$2292,3,0)</f>
        <v>44764</v>
      </c>
      <c r="C16" s="60">
        <f>VLOOKUP($A16,'Return Data'!$B$7:$R$2292,4,0)</f>
        <v>20.384399999999999</v>
      </c>
      <c r="D16" s="60">
        <f>VLOOKUP($A16,'Return Data'!$B$7:$R$2292,9,0)</f>
        <v>-7.1599999999999997E-2</v>
      </c>
      <c r="E16" s="61">
        <f t="shared" si="0"/>
        <v>4</v>
      </c>
      <c r="F16" s="60">
        <f>VLOOKUP($A16,'Return Data'!$B$7:$R$2292,10,0)</f>
        <v>-14.8552</v>
      </c>
      <c r="G16" s="61">
        <f t="shared" si="1"/>
        <v>5</v>
      </c>
      <c r="H16" s="60">
        <f>VLOOKUP($A16,'Return Data'!$B$7:$R$2292,11,0)</f>
        <v>8.3745999999999992</v>
      </c>
      <c r="I16" s="61">
        <f t="shared" si="2"/>
        <v>8</v>
      </c>
      <c r="J16" s="60">
        <f>VLOOKUP($A16,'Return Data'!$B$7:$R$2292,12,0)</f>
        <v>7.3010000000000002</v>
      </c>
      <c r="K16" s="61">
        <f t="shared" si="3"/>
        <v>6</v>
      </c>
      <c r="L16" s="60">
        <f>VLOOKUP($A16,'Return Data'!$B$7:$R$2292,13,0)</f>
        <v>5.3293999999999997</v>
      </c>
      <c r="M16" s="61">
        <f t="shared" si="4"/>
        <v>6</v>
      </c>
      <c r="N16" s="60">
        <f>VLOOKUP($A16,'Return Data'!$B$7:$R$2292,17,0)</f>
        <v>-0.60570000000000002</v>
      </c>
      <c r="O16" s="61">
        <f t="shared" si="5"/>
        <v>9</v>
      </c>
      <c r="P16" s="60">
        <f>VLOOKUP($A16,'Return Data'!$B$7:$R$2292,14,0)</f>
        <v>11.8779</v>
      </c>
      <c r="Q16" s="61">
        <f t="shared" si="6"/>
        <v>7</v>
      </c>
      <c r="R16" s="60">
        <f>VLOOKUP($A16,'Return Data'!$B$7:$R$2292,16,0)</f>
        <v>6.4561000000000002</v>
      </c>
      <c r="S16" s="62">
        <f t="shared" si="7"/>
        <v>3</v>
      </c>
    </row>
    <row r="17" spans="1:19" x14ac:dyDescent="0.3">
      <c r="A17" s="77" t="s">
        <v>855</v>
      </c>
      <c r="B17" s="59">
        <f>VLOOKUP($A17,'Return Data'!$B$7:$R$2292,3,0)</f>
        <v>44764</v>
      </c>
      <c r="C17" s="60">
        <f>VLOOKUP($A17,'Return Data'!$B$7:$R$2292,4,0)</f>
        <v>20.145700000000001</v>
      </c>
      <c r="D17" s="60">
        <f>VLOOKUP($A17,'Return Data'!$B$7:$R$2292,9,0)</f>
        <v>-0.39850000000000002</v>
      </c>
      <c r="E17" s="61">
        <f t="shared" si="0"/>
        <v>5</v>
      </c>
      <c r="F17" s="60">
        <f>VLOOKUP($A17,'Return Data'!$B$7:$R$2292,10,0)</f>
        <v>-14.7773</v>
      </c>
      <c r="G17" s="61">
        <f t="shared" si="1"/>
        <v>4</v>
      </c>
      <c r="H17" s="60">
        <f>VLOOKUP($A17,'Return Data'!$B$7:$R$2292,11,0)</f>
        <v>9.0050000000000008</v>
      </c>
      <c r="I17" s="61">
        <f t="shared" si="2"/>
        <v>5</v>
      </c>
      <c r="J17" s="60">
        <f>VLOOKUP($A17,'Return Data'!$B$7:$R$2292,12,0)</f>
        <v>7.9115000000000002</v>
      </c>
      <c r="K17" s="61">
        <f t="shared" si="3"/>
        <v>4</v>
      </c>
      <c r="L17" s="60">
        <f>VLOOKUP($A17,'Return Data'!$B$7:$R$2292,13,0)</f>
        <v>6.04</v>
      </c>
      <c r="M17" s="61">
        <f t="shared" si="4"/>
        <v>3</v>
      </c>
      <c r="N17" s="60">
        <f>VLOOKUP($A17,'Return Data'!$B$7:$R$2292,17,0)</f>
        <v>-0.32990000000000003</v>
      </c>
      <c r="O17" s="61">
        <f t="shared" si="5"/>
        <v>6</v>
      </c>
      <c r="P17" s="60">
        <f>VLOOKUP($A17,'Return Data'!$B$7:$R$2292,14,0)</f>
        <v>11.9757</v>
      </c>
      <c r="Q17" s="61">
        <f t="shared" si="6"/>
        <v>5</v>
      </c>
      <c r="R17" s="60">
        <f>VLOOKUP($A17,'Return Data'!$B$7:$R$2292,16,0)</f>
        <v>6.4630999999999998</v>
      </c>
      <c r="S17" s="62">
        <f t="shared" si="7"/>
        <v>2</v>
      </c>
    </row>
    <row r="18" spans="1:19" x14ac:dyDescent="0.3">
      <c r="A18" s="77" t="s">
        <v>856</v>
      </c>
      <c r="B18" s="59">
        <f>VLOOKUP($A18,'Return Data'!$B$7:$R$2292,3,0)</f>
        <v>44764</v>
      </c>
      <c r="C18" s="60">
        <f>VLOOKUP($A18,'Return Data'!$B$7:$R$2292,4,0)</f>
        <v>15.601100000000001</v>
      </c>
      <c r="D18" s="60">
        <f>VLOOKUP($A18,'Return Data'!$B$7:$R$2292,9,0)</f>
        <v>8.6394000000000002</v>
      </c>
      <c r="E18" s="61">
        <f t="shared" si="0"/>
        <v>2</v>
      </c>
      <c r="F18" s="60">
        <f>VLOOKUP($A18,'Return Data'!$B$7:$R$2292,10,0)</f>
        <v>-12.7065</v>
      </c>
      <c r="G18" s="61">
        <f t="shared" si="1"/>
        <v>2</v>
      </c>
      <c r="H18" s="60">
        <f>VLOOKUP($A18,'Return Data'!$B$7:$R$2292,11,0)</f>
        <v>10.7326</v>
      </c>
      <c r="I18" s="61">
        <f t="shared" si="2"/>
        <v>1</v>
      </c>
      <c r="J18" s="60">
        <f>VLOOKUP($A18,'Return Data'!$B$7:$R$2292,12,0)</f>
        <v>8.9624000000000006</v>
      </c>
      <c r="K18" s="61">
        <f t="shared" si="3"/>
        <v>1</v>
      </c>
      <c r="L18" s="60">
        <f>VLOOKUP($A18,'Return Data'!$B$7:$R$2292,13,0)</f>
        <v>6.3948</v>
      </c>
      <c r="M18" s="61">
        <f t="shared" si="4"/>
        <v>1</v>
      </c>
      <c r="N18" s="60">
        <f>VLOOKUP($A18,'Return Data'!$B$7:$R$2292,17,0)</f>
        <v>-2.63E-2</v>
      </c>
      <c r="O18" s="61">
        <f t="shared" si="5"/>
        <v>2</v>
      </c>
      <c r="P18" s="60">
        <f>VLOOKUP($A18,'Return Data'!$B$7:$R$2292,14,0)</f>
        <v>12.5052</v>
      </c>
      <c r="Q18" s="61">
        <f t="shared" si="6"/>
        <v>1</v>
      </c>
      <c r="R18" s="60">
        <f>VLOOKUP($A18,'Return Data'!$B$7:$R$2292,16,0)</f>
        <v>4.1780999999999997</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-12.224290909090911</v>
      </c>
      <c r="E20" s="83"/>
      <c r="F20" s="84">
        <f>AVERAGE(F8:F18)</f>
        <v>-22.714409090909093</v>
      </c>
      <c r="G20" s="83"/>
      <c r="H20" s="84">
        <f>AVERAGE(H8:H18)</f>
        <v>4.3127181818181821</v>
      </c>
      <c r="I20" s="83"/>
      <c r="J20" s="84">
        <f>AVERAGE(J8:J18)</f>
        <v>3.275245454545455</v>
      </c>
      <c r="K20" s="83"/>
      <c r="L20" s="84">
        <f>AVERAGE(L8:L18)</f>
        <v>3.0977181818181818</v>
      </c>
      <c r="M20" s="83"/>
      <c r="N20" s="84">
        <f>AVERAGE(N8:N18)</f>
        <v>-2.1407909090909087</v>
      </c>
      <c r="O20" s="83"/>
      <c r="P20" s="84">
        <f>AVERAGE(P8:P18)</f>
        <v>10.804263636363636</v>
      </c>
      <c r="Q20" s="83"/>
      <c r="R20" s="84">
        <f>AVERAGE(R8:R18)</f>
        <v>4.6056454545454537</v>
      </c>
      <c r="S20" s="85"/>
    </row>
    <row r="21" spans="1:19" x14ac:dyDescent="0.3">
      <c r="A21" s="82" t="s">
        <v>28</v>
      </c>
      <c r="B21" s="83"/>
      <c r="C21" s="83"/>
      <c r="D21" s="84">
        <f>MIN(D8:D18)</f>
        <v>-149.7527</v>
      </c>
      <c r="E21" s="83"/>
      <c r="F21" s="84">
        <f>MIN(F8:F18)</f>
        <v>-106.0063</v>
      </c>
      <c r="G21" s="83"/>
      <c r="H21" s="84">
        <f>MIN(H8:H18)</f>
        <v>-42.445799999999998</v>
      </c>
      <c r="I21" s="83"/>
      <c r="J21" s="84">
        <f>MIN(J8:J18)</f>
        <v>-33.083399999999997</v>
      </c>
      <c r="K21" s="83"/>
      <c r="L21" s="84">
        <f>MIN(L8:L18)</f>
        <v>-21.6966</v>
      </c>
      <c r="M21" s="83"/>
      <c r="N21" s="84">
        <f>MIN(N8:N18)</f>
        <v>-20.556799999999999</v>
      </c>
      <c r="O21" s="83"/>
      <c r="P21" s="84">
        <f>MIN(P8:P18)</f>
        <v>-0.43440000000000001</v>
      </c>
      <c r="Q21" s="83"/>
      <c r="R21" s="84">
        <f>MIN(R8:R18)</f>
        <v>2.2031999999999998</v>
      </c>
      <c r="S21" s="85"/>
    </row>
    <row r="22" spans="1:19" ht="15" thickBot="1" x14ac:dyDescent="0.35">
      <c r="A22" s="86" t="s">
        <v>29</v>
      </c>
      <c r="B22" s="87"/>
      <c r="C22" s="87"/>
      <c r="D22" s="88">
        <f>MAX(D8:D18)</f>
        <v>20.160900000000002</v>
      </c>
      <c r="E22" s="87"/>
      <c r="F22" s="88">
        <f>MAX(F8:F18)</f>
        <v>-10.7965</v>
      </c>
      <c r="G22" s="87"/>
      <c r="H22" s="88">
        <f>MAX(H8:H18)</f>
        <v>10.7326</v>
      </c>
      <c r="I22" s="87"/>
      <c r="J22" s="88">
        <f>MAX(J8:J18)</f>
        <v>8.9624000000000006</v>
      </c>
      <c r="K22" s="87"/>
      <c r="L22" s="88">
        <f>MAX(L8:L18)</f>
        <v>6.3948</v>
      </c>
      <c r="M22" s="87"/>
      <c r="N22" s="88">
        <f>MAX(N8:N18)</f>
        <v>2.6800000000000001E-2</v>
      </c>
      <c r="O22" s="87"/>
      <c r="P22" s="88">
        <f>MAX(P8:P18)</f>
        <v>12.5052</v>
      </c>
      <c r="Q22" s="87"/>
      <c r="R22" s="88">
        <f>MAX(R8:R18)</f>
        <v>6.5937999999999999</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44764</v>
      </c>
      <c r="C8" s="60">
        <f>VLOOKUP($A8,'Return Data'!$B$7:$R$2292,4,0)</f>
        <v>17.863700000000001</v>
      </c>
      <c r="D8" s="60">
        <f>VLOOKUP($A8,'Return Data'!$B$7:$R$2292,9,0)</f>
        <v>40.457500000000003</v>
      </c>
      <c r="E8" s="61">
        <f t="shared" ref="E8:E25" si="0">RANK(D8,D$8:D$25,0)</f>
        <v>1</v>
      </c>
      <c r="F8" s="60">
        <f>VLOOKUP($A8,'Return Data'!$B$7:$R$2292,10,0)</f>
        <v>13.623100000000001</v>
      </c>
      <c r="G8" s="61">
        <f t="shared" ref="G8:G25" si="1">RANK(F8,F$8:F$25,0)</f>
        <v>1</v>
      </c>
      <c r="H8" s="60">
        <f>VLOOKUP($A8,'Return Data'!$B$7:$R$2292,11,0)</f>
        <v>9.2893000000000008</v>
      </c>
      <c r="I8" s="61">
        <f t="shared" ref="I8:I25" si="2">RANK(H8,H$8:H$25,0)</f>
        <v>3</v>
      </c>
      <c r="J8" s="60">
        <f>VLOOKUP($A8,'Return Data'!$B$7:$R$2292,12,0)</f>
        <v>7.8727999999999998</v>
      </c>
      <c r="K8" s="61">
        <f t="shared" ref="K8:K25" si="3">RANK(J8,J$8:J$25,0)</f>
        <v>3</v>
      </c>
      <c r="L8" s="60">
        <f>VLOOKUP($A8,'Return Data'!$B$7:$R$2292,13,0)</f>
        <v>7.5458999999999996</v>
      </c>
      <c r="M8" s="61">
        <f t="shared" ref="M8:M25" si="4">RANK(L8,L$8:L$25,0)</f>
        <v>7</v>
      </c>
      <c r="N8" s="60">
        <f>VLOOKUP($A8,'Return Data'!$B$7:$R$2292,17,0)</f>
        <v>8.8543000000000003</v>
      </c>
      <c r="O8" s="61">
        <f t="shared" ref="O8:O23" si="5">RANK(N8,N$8:N$25,0)</f>
        <v>7</v>
      </c>
      <c r="P8" s="60">
        <f>VLOOKUP($A8,'Return Data'!$B$7:$R$2292,14,0)</f>
        <v>7.1596000000000002</v>
      </c>
      <c r="Q8" s="61">
        <f>RANK(P8,P$8:P$25,0)</f>
        <v>6</v>
      </c>
      <c r="R8" s="60">
        <f>VLOOKUP($A8,'Return Data'!$B$7:$R$2292,16,0)</f>
        <v>8.2986000000000004</v>
      </c>
      <c r="S8" s="62">
        <f t="shared" ref="S8:S25" si="6">RANK(R8,R$8:R$25,0)</f>
        <v>6</v>
      </c>
    </row>
    <row r="9" spans="1:19" x14ac:dyDescent="0.3">
      <c r="A9" s="77" t="s">
        <v>641</v>
      </c>
      <c r="B9" s="59">
        <f>VLOOKUP($A9,'Return Data'!$B$7:$R$2292,3,0)</f>
        <v>44764</v>
      </c>
      <c r="C9" s="60">
        <f>VLOOKUP($A9,'Return Data'!$B$7:$R$2292,4,0)</f>
        <v>0.1701</v>
      </c>
      <c r="D9" s="60">
        <f>VLOOKUP($A9,'Return Data'!$B$7:$R$2292,9,0)</f>
        <v>0</v>
      </c>
      <c r="E9" s="61">
        <f t="shared" si="0"/>
        <v>17</v>
      </c>
      <c r="F9" s="60">
        <f>VLOOKUP($A9,'Return Data'!$B$7:$R$2292,10,0)</f>
        <v>0.47220000000000001</v>
      </c>
      <c r="G9" s="61">
        <f t="shared" si="1"/>
        <v>15</v>
      </c>
      <c r="H9" s="60">
        <f>VLOOKUP($A9,'Return Data'!$B$7:$R$2292,11,0)</f>
        <v>-118.4868</v>
      </c>
      <c r="I9" s="61">
        <f t="shared" si="2"/>
        <v>18</v>
      </c>
      <c r="J9" s="60">
        <f>VLOOKUP($A9,'Return Data'!$B$7:$R$2292,12,0)</f>
        <v>-78.991200000000006</v>
      </c>
      <c r="K9" s="61">
        <f t="shared" si="3"/>
        <v>18</v>
      </c>
      <c r="L9" s="60">
        <f>VLOOKUP($A9,'Return Data'!$B$7:$R$2292,13,0)</f>
        <v>-59.081099999999999</v>
      </c>
      <c r="M9" s="61">
        <f t="shared" si="4"/>
        <v>18</v>
      </c>
      <c r="N9" s="60">
        <f>VLOOKUP($A9,'Return Data'!$B$7:$R$2292,17,0)</f>
        <v>-36.0321</v>
      </c>
      <c r="O9" s="61">
        <f t="shared" si="5"/>
        <v>17</v>
      </c>
      <c r="P9" s="60"/>
      <c r="Q9" s="61"/>
      <c r="R9" s="60">
        <f>VLOOKUP($A9,'Return Data'!$B$7:$R$2292,16,0)</f>
        <v>-35.543799999999997</v>
      </c>
      <c r="S9" s="62">
        <f t="shared" si="6"/>
        <v>18</v>
      </c>
    </row>
    <row r="10" spans="1:19" x14ac:dyDescent="0.3">
      <c r="A10" s="77" t="s">
        <v>643</v>
      </c>
      <c r="B10" s="59">
        <f>VLOOKUP($A10,'Return Data'!$B$7:$R$2292,3,0)</f>
        <v>44764</v>
      </c>
      <c r="C10" s="60">
        <f>VLOOKUP($A10,'Return Data'!$B$7:$R$2292,4,0)</f>
        <v>18.871099999999998</v>
      </c>
      <c r="D10" s="60">
        <f>VLOOKUP($A10,'Return Data'!$B$7:$R$2292,9,0)</f>
        <v>10.226800000000001</v>
      </c>
      <c r="E10" s="61">
        <f t="shared" si="0"/>
        <v>4</v>
      </c>
      <c r="F10" s="60">
        <f>VLOOKUP($A10,'Return Data'!$B$7:$R$2292,10,0)</f>
        <v>2.5194999999999999</v>
      </c>
      <c r="G10" s="61">
        <f t="shared" si="1"/>
        <v>5</v>
      </c>
      <c r="H10" s="60">
        <f>VLOOKUP($A10,'Return Data'!$B$7:$R$2292,11,0)</f>
        <v>3.3197999999999999</v>
      </c>
      <c r="I10" s="61">
        <f t="shared" si="2"/>
        <v>7</v>
      </c>
      <c r="J10" s="60">
        <f>VLOOKUP($A10,'Return Data'!$B$7:$R$2292,12,0)</f>
        <v>3.8079999999999998</v>
      </c>
      <c r="K10" s="61">
        <f t="shared" si="3"/>
        <v>5</v>
      </c>
      <c r="L10" s="60">
        <f>VLOOKUP($A10,'Return Data'!$B$7:$R$2292,13,0)</f>
        <v>4.6081000000000003</v>
      </c>
      <c r="M10" s="61">
        <f t="shared" si="4"/>
        <v>11</v>
      </c>
      <c r="N10" s="60">
        <f>VLOOKUP($A10,'Return Data'!$B$7:$R$2292,17,0)</f>
        <v>6.6597</v>
      </c>
      <c r="O10" s="61">
        <f t="shared" si="5"/>
        <v>11</v>
      </c>
      <c r="P10" s="60">
        <f>VLOOKUP($A10,'Return Data'!$B$7:$R$2292,14,0)</f>
        <v>7.4790000000000001</v>
      </c>
      <c r="Q10" s="61">
        <f t="shared" ref="Q10:Q23" si="7">RANK(P10,P$8:P$25,0)</f>
        <v>5</v>
      </c>
      <c r="R10" s="60">
        <f>VLOOKUP($A10,'Return Data'!$B$7:$R$2292,16,0)</f>
        <v>8.2352000000000007</v>
      </c>
      <c r="S10" s="62">
        <f t="shared" si="6"/>
        <v>7</v>
      </c>
    </row>
    <row r="11" spans="1:19" x14ac:dyDescent="0.3">
      <c r="A11" s="77" t="s">
        <v>1993</v>
      </c>
      <c r="B11" s="59">
        <f>VLOOKUP($A11,'Return Data'!$B$7:$R$2292,3,0)</f>
        <v>44764</v>
      </c>
      <c r="C11" s="60">
        <f>VLOOKUP($A11,'Return Data'!$B$7:$R$2292,4,0)</f>
        <v>19.0855</v>
      </c>
      <c r="D11" s="60">
        <f>VLOOKUP($A11,'Return Data'!$B$7:$R$2292,9,0)</f>
        <v>8.0533999999999999</v>
      </c>
      <c r="E11" s="61">
        <f t="shared" si="0"/>
        <v>12</v>
      </c>
      <c r="F11" s="60">
        <f>VLOOKUP($A11,'Return Data'!$B$7:$R$2292,10,0)</f>
        <v>1.8283</v>
      </c>
      <c r="G11" s="61">
        <f t="shared" si="1"/>
        <v>8</v>
      </c>
      <c r="H11" s="60">
        <f>VLOOKUP($A11,'Return Data'!$B$7:$R$2292,11,0)</f>
        <v>3.3851</v>
      </c>
      <c r="I11" s="61">
        <f t="shared" si="2"/>
        <v>5</v>
      </c>
      <c r="J11" s="60">
        <f>VLOOKUP($A11,'Return Data'!$B$7:$R$2292,12,0)</f>
        <v>3.73</v>
      </c>
      <c r="K11" s="61">
        <f t="shared" si="3"/>
        <v>7</v>
      </c>
      <c r="L11" s="60">
        <f>VLOOKUP($A11,'Return Data'!$B$7:$R$2292,13,0)</f>
        <v>13.341100000000001</v>
      </c>
      <c r="M11" s="61">
        <f t="shared" si="4"/>
        <v>4</v>
      </c>
      <c r="N11" s="60">
        <f>VLOOKUP($A11,'Return Data'!$B$7:$R$2292,17,0)</f>
        <v>13.954499999999999</v>
      </c>
      <c r="O11" s="61">
        <f t="shared" si="5"/>
        <v>2</v>
      </c>
      <c r="P11" s="60">
        <f>VLOOKUP($A11,'Return Data'!$B$7:$R$2292,14,0)</f>
        <v>8.6247000000000007</v>
      </c>
      <c r="Q11" s="61">
        <f t="shared" si="7"/>
        <v>2</v>
      </c>
      <c r="R11" s="60">
        <f>VLOOKUP($A11,'Return Data'!$B$7:$R$2292,16,0)</f>
        <v>9.0018999999999991</v>
      </c>
      <c r="S11" s="62">
        <f t="shared" si="6"/>
        <v>3</v>
      </c>
    </row>
    <row r="12" spans="1:19" x14ac:dyDescent="0.3">
      <c r="A12" s="77" t="s">
        <v>2021</v>
      </c>
      <c r="B12" s="59">
        <f>VLOOKUP($A12,'Return Data'!$B$7:$R$2292,3,0)</f>
        <v>44764</v>
      </c>
      <c r="C12" s="60">
        <f>VLOOKUP($A12,'Return Data'!$B$7:$R$2292,4,0)</f>
        <v>10.4953</v>
      </c>
      <c r="D12" s="60">
        <f>VLOOKUP($A12,'Return Data'!$B$7:$R$2292,9,0)</f>
        <v>8.1927000000000003</v>
      </c>
      <c r="E12" s="61">
        <f t="shared" si="0"/>
        <v>11</v>
      </c>
      <c r="F12" s="60">
        <f>VLOOKUP($A12,'Return Data'!$B$7:$R$2292,10,0)</f>
        <v>2.2482000000000002</v>
      </c>
      <c r="G12" s="61">
        <f t="shared" si="1"/>
        <v>6</v>
      </c>
      <c r="H12" s="60">
        <f>VLOOKUP($A12,'Return Data'!$B$7:$R$2292,11,0)</f>
        <v>277.89640000000003</v>
      </c>
      <c r="I12" s="61">
        <f t="shared" si="2"/>
        <v>1</v>
      </c>
      <c r="J12" s="60">
        <f>VLOOKUP($A12,'Return Data'!$B$7:$R$2292,12,0)</f>
        <v>186.68430000000001</v>
      </c>
      <c r="K12" s="61">
        <f t="shared" si="3"/>
        <v>1</v>
      </c>
      <c r="L12" s="60">
        <f>VLOOKUP($A12,'Return Data'!$B$7:$R$2292,13,0)</f>
        <v>142.43610000000001</v>
      </c>
      <c r="M12" s="61">
        <f t="shared" si="4"/>
        <v>1</v>
      </c>
      <c r="N12" s="60">
        <f>VLOOKUP($A12,'Return Data'!$B$7:$R$2292,17,0)</f>
        <v>66.536900000000003</v>
      </c>
      <c r="O12" s="61">
        <f t="shared" si="5"/>
        <v>1</v>
      </c>
      <c r="P12" s="60">
        <f>VLOOKUP($A12,'Return Data'!$B$7:$R$2292,14,0)</f>
        <v>13.768700000000001</v>
      </c>
      <c r="Q12" s="61">
        <f t="shared" si="7"/>
        <v>1</v>
      </c>
      <c r="R12" s="60">
        <f>VLOOKUP($A12,'Return Data'!$B$7:$R$2292,16,0)</f>
        <v>0.6552</v>
      </c>
      <c r="S12" s="62">
        <f t="shared" si="6"/>
        <v>16</v>
      </c>
    </row>
    <row r="13" spans="1:19" x14ac:dyDescent="0.3">
      <c r="A13" s="77" t="s">
        <v>645</v>
      </c>
      <c r="B13" s="59">
        <f>VLOOKUP($A13,'Return Data'!$B$7:$R$2292,3,0)</f>
        <v>44764</v>
      </c>
      <c r="C13" s="60">
        <f>VLOOKUP($A13,'Return Data'!$B$7:$R$2292,4,0)</f>
        <v>35.200000000000003</v>
      </c>
      <c r="D13" s="60">
        <f>VLOOKUP($A13,'Return Data'!$B$7:$R$2292,9,0)</f>
        <v>8.4049999999999994</v>
      </c>
      <c r="E13" s="61">
        <f t="shared" si="0"/>
        <v>8</v>
      </c>
      <c r="F13" s="60">
        <f>VLOOKUP($A13,'Return Data'!$B$7:$R$2292,10,0)</f>
        <v>1.7936000000000001</v>
      </c>
      <c r="G13" s="61">
        <f t="shared" si="1"/>
        <v>11</v>
      </c>
      <c r="H13" s="60">
        <f>VLOOKUP($A13,'Return Data'!$B$7:$R$2292,11,0)</f>
        <v>14.903600000000001</v>
      </c>
      <c r="I13" s="61">
        <f t="shared" si="2"/>
        <v>2</v>
      </c>
      <c r="J13" s="60">
        <f>VLOOKUP($A13,'Return Data'!$B$7:$R$2292,12,0)</f>
        <v>10.8565</v>
      </c>
      <c r="K13" s="61">
        <f t="shared" si="3"/>
        <v>2</v>
      </c>
      <c r="L13" s="60">
        <f>VLOOKUP($A13,'Return Data'!$B$7:$R$2292,13,0)</f>
        <v>8.6574000000000009</v>
      </c>
      <c r="M13" s="61">
        <f t="shared" si="4"/>
        <v>5</v>
      </c>
      <c r="N13" s="60">
        <f>VLOOKUP($A13,'Return Data'!$B$7:$R$2292,17,0)</f>
        <v>7.6097999999999999</v>
      </c>
      <c r="O13" s="61">
        <f t="shared" si="5"/>
        <v>8</v>
      </c>
      <c r="P13" s="60">
        <f>VLOOKUP($A13,'Return Data'!$B$7:$R$2292,14,0)</f>
        <v>6.2337999999999996</v>
      </c>
      <c r="Q13" s="61">
        <f t="shared" si="7"/>
        <v>8</v>
      </c>
      <c r="R13" s="60">
        <f>VLOOKUP($A13,'Return Data'!$B$7:$R$2292,16,0)</f>
        <v>7.1436999999999999</v>
      </c>
      <c r="S13" s="62">
        <f t="shared" si="6"/>
        <v>10</v>
      </c>
    </row>
    <row r="14" spans="1:19" x14ac:dyDescent="0.3">
      <c r="A14" s="77" t="s">
        <v>648</v>
      </c>
      <c r="B14" s="59">
        <f>VLOOKUP($A14,'Return Data'!$B$7:$R$2292,3,0)</f>
        <v>44764</v>
      </c>
      <c r="C14" s="60">
        <f>VLOOKUP($A14,'Return Data'!$B$7:$R$2292,4,0)</f>
        <v>24.077000000000002</v>
      </c>
      <c r="D14" s="60">
        <f>VLOOKUP($A14,'Return Data'!$B$7:$R$2292,9,0)</f>
        <v>11.4152</v>
      </c>
      <c r="E14" s="61">
        <f t="shared" si="0"/>
        <v>3</v>
      </c>
      <c r="F14" s="60">
        <f>VLOOKUP($A14,'Return Data'!$B$7:$R$2292,10,0)</f>
        <v>4.0486000000000004</v>
      </c>
      <c r="G14" s="61">
        <f t="shared" si="1"/>
        <v>2</v>
      </c>
      <c r="H14" s="60">
        <f>VLOOKUP($A14,'Return Data'!$B$7:$R$2292,11,0)</f>
        <v>-0.43719999999999998</v>
      </c>
      <c r="I14" s="61">
        <f t="shared" si="2"/>
        <v>16</v>
      </c>
      <c r="J14" s="60">
        <f>VLOOKUP($A14,'Return Data'!$B$7:$R$2292,12,0)</f>
        <v>1.4560999999999999</v>
      </c>
      <c r="K14" s="61">
        <f t="shared" si="3"/>
        <v>15</v>
      </c>
      <c r="L14" s="60">
        <f>VLOOKUP($A14,'Return Data'!$B$7:$R$2292,13,0)</f>
        <v>7.8356000000000003</v>
      </c>
      <c r="M14" s="61">
        <f t="shared" si="4"/>
        <v>6</v>
      </c>
      <c r="N14" s="60">
        <f>VLOOKUP($A14,'Return Data'!$B$7:$R$2292,17,0)</f>
        <v>10.2798</v>
      </c>
      <c r="O14" s="61">
        <f t="shared" si="5"/>
        <v>6</v>
      </c>
      <c r="P14" s="60">
        <f>VLOOKUP($A14,'Return Data'!$B$7:$R$2292,14,0)</f>
        <v>4.9790999999999999</v>
      </c>
      <c r="Q14" s="61">
        <f t="shared" si="7"/>
        <v>12</v>
      </c>
      <c r="R14" s="60">
        <f>VLOOKUP($A14,'Return Data'!$B$7:$R$2292,16,0)</f>
        <v>8.2134</v>
      </c>
      <c r="S14" s="62">
        <f t="shared" si="6"/>
        <v>8</v>
      </c>
    </row>
    <row r="15" spans="1:19" x14ac:dyDescent="0.3">
      <c r="A15" s="77" t="s">
        <v>656</v>
      </c>
      <c r="B15" s="59">
        <f>VLOOKUP($A15,'Return Data'!$B$7:$R$2292,3,0)</f>
        <v>44764</v>
      </c>
      <c r="C15" s="60">
        <f>VLOOKUP($A15,'Return Data'!$B$7:$R$2292,4,0)</f>
        <v>20.632200000000001</v>
      </c>
      <c r="D15" s="60">
        <f>VLOOKUP($A15,'Return Data'!$B$7:$R$2292,9,0)</f>
        <v>10.138</v>
      </c>
      <c r="E15" s="61">
        <f t="shared" si="0"/>
        <v>5</v>
      </c>
      <c r="F15" s="60">
        <f>VLOOKUP($A15,'Return Data'!$B$7:$R$2292,10,0)</f>
        <v>1.8435999999999999</v>
      </c>
      <c r="G15" s="61">
        <f t="shared" si="1"/>
        <v>7</v>
      </c>
      <c r="H15" s="60">
        <f>VLOOKUP($A15,'Return Data'!$B$7:$R$2292,11,0)</f>
        <v>2.2130999999999998</v>
      </c>
      <c r="I15" s="61">
        <f t="shared" si="2"/>
        <v>10</v>
      </c>
      <c r="J15" s="60">
        <f>VLOOKUP($A15,'Return Data'!$B$7:$R$2292,12,0)</f>
        <v>3.2313999999999998</v>
      </c>
      <c r="K15" s="61">
        <f t="shared" si="3"/>
        <v>9</v>
      </c>
      <c r="L15" s="60">
        <f>VLOOKUP($A15,'Return Data'!$B$7:$R$2292,13,0)</f>
        <v>4.0197000000000003</v>
      </c>
      <c r="M15" s="61">
        <f t="shared" si="4"/>
        <v>13</v>
      </c>
      <c r="N15" s="60">
        <f>VLOOKUP($A15,'Return Data'!$B$7:$R$2292,17,0)</f>
        <v>7.0583999999999998</v>
      </c>
      <c r="O15" s="61">
        <f t="shared" si="5"/>
        <v>9</v>
      </c>
      <c r="P15" s="60">
        <f>VLOOKUP($A15,'Return Data'!$B$7:$R$2292,14,0)</f>
        <v>8.0302000000000007</v>
      </c>
      <c r="Q15" s="61">
        <f t="shared" si="7"/>
        <v>4</v>
      </c>
      <c r="R15" s="60">
        <f>VLOOKUP($A15,'Return Data'!$B$7:$R$2292,16,0)</f>
        <v>9.0822000000000003</v>
      </c>
      <c r="S15" s="62">
        <f t="shared" si="6"/>
        <v>1</v>
      </c>
    </row>
    <row r="16" spans="1:19" x14ac:dyDescent="0.3">
      <c r="A16" s="77" t="s">
        <v>658</v>
      </c>
      <c r="B16" s="59">
        <f>VLOOKUP($A16,'Return Data'!$B$7:$R$2292,3,0)</f>
        <v>44764</v>
      </c>
      <c r="C16" s="60">
        <f>VLOOKUP($A16,'Return Data'!$B$7:$R$2292,4,0)</f>
        <v>27.417400000000001</v>
      </c>
      <c r="D16" s="60">
        <f>VLOOKUP($A16,'Return Data'!$B$7:$R$2292,9,0)</f>
        <v>14.3588</v>
      </c>
      <c r="E16" s="61">
        <f t="shared" si="0"/>
        <v>2</v>
      </c>
      <c r="F16" s="60">
        <f>VLOOKUP($A16,'Return Data'!$B$7:$R$2292,10,0)</f>
        <v>3.9474</v>
      </c>
      <c r="G16" s="61">
        <f t="shared" si="1"/>
        <v>3</v>
      </c>
      <c r="H16" s="60">
        <f>VLOOKUP($A16,'Return Data'!$B$7:$R$2292,11,0)</f>
        <v>4.4433999999999996</v>
      </c>
      <c r="I16" s="61">
        <f t="shared" si="2"/>
        <v>4</v>
      </c>
      <c r="J16" s="60">
        <f>VLOOKUP($A16,'Return Data'!$B$7:$R$2292,12,0)</f>
        <v>4.9519000000000002</v>
      </c>
      <c r="K16" s="61">
        <f t="shared" si="3"/>
        <v>4</v>
      </c>
      <c r="L16" s="60">
        <f>VLOOKUP($A16,'Return Data'!$B$7:$R$2292,13,0)</f>
        <v>5.3879000000000001</v>
      </c>
      <c r="M16" s="61">
        <f t="shared" si="4"/>
        <v>8</v>
      </c>
      <c r="N16" s="60">
        <f>VLOOKUP($A16,'Return Data'!$B$7:$R$2292,17,0)</f>
        <v>6.9790000000000001</v>
      </c>
      <c r="O16" s="61">
        <f t="shared" si="5"/>
        <v>10</v>
      </c>
      <c r="P16" s="60">
        <f>VLOOKUP($A16,'Return Data'!$B$7:$R$2292,14,0)</f>
        <v>8.2645</v>
      </c>
      <c r="Q16" s="61">
        <f t="shared" si="7"/>
        <v>3</v>
      </c>
      <c r="R16" s="60">
        <f>VLOOKUP($A16,'Return Data'!$B$7:$R$2292,16,0)</f>
        <v>9.0370000000000008</v>
      </c>
      <c r="S16" s="62">
        <f t="shared" si="6"/>
        <v>2</v>
      </c>
    </row>
    <row r="17" spans="1:19" x14ac:dyDescent="0.3">
      <c r="A17" s="77" t="s">
        <v>660</v>
      </c>
      <c r="B17" s="59">
        <f>VLOOKUP($A17,'Return Data'!$B$7:$R$2292,3,0)</f>
        <v>44764</v>
      </c>
      <c r="C17" s="60">
        <f>VLOOKUP($A17,'Return Data'!$B$7:$R$2292,4,0)</f>
        <v>16.3642</v>
      </c>
      <c r="D17" s="60">
        <f>VLOOKUP($A17,'Return Data'!$B$7:$R$2292,9,0)</f>
        <v>8.3241999999999994</v>
      </c>
      <c r="E17" s="61">
        <f t="shared" si="0"/>
        <v>9</v>
      </c>
      <c r="F17" s="60">
        <f>VLOOKUP($A17,'Return Data'!$B$7:$R$2292,10,0)</f>
        <v>0.36059999999999998</v>
      </c>
      <c r="G17" s="61">
        <f t="shared" si="1"/>
        <v>16</v>
      </c>
      <c r="H17" s="60">
        <f>VLOOKUP($A17,'Return Data'!$B$7:$R$2292,11,0)</f>
        <v>1.8815</v>
      </c>
      <c r="I17" s="61">
        <f t="shared" si="2"/>
        <v>13</v>
      </c>
      <c r="J17" s="60">
        <f>VLOOKUP($A17,'Return Data'!$B$7:$R$2292,12,0)</f>
        <v>3.1707999999999998</v>
      </c>
      <c r="K17" s="61">
        <f t="shared" si="3"/>
        <v>10</v>
      </c>
      <c r="L17" s="60">
        <f>VLOOKUP($A17,'Return Data'!$B$7:$R$2292,13,0)</f>
        <v>13.7295</v>
      </c>
      <c r="M17" s="61">
        <f t="shared" si="4"/>
        <v>3</v>
      </c>
      <c r="N17" s="60">
        <f>VLOOKUP($A17,'Return Data'!$B$7:$R$2292,17,0)</f>
        <v>11.411199999999999</v>
      </c>
      <c r="O17" s="61">
        <f t="shared" si="5"/>
        <v>4</v>
      </c>
      <c r="P17" s="60">
        <f>VLOOKUP($A17,'Return Data'!$B$7:$R$2292,14,0)</f>
        <v>3.9134000000000002</v>
      </c>
      <c r="Q17" s="61">
        <f t="shared" si="7"/>
        <v>14</v>
      </c>
      <c r="R17" s="60">
        <f>VLOOKUP($A17,'Return Data'!$B$7:$R$2292,16,0)</f>
        <v>6.0446</v>
      </c>
      <c r="S17" s="62">
        <f t="shared" si="6"/>
        <v>14</v>
      </c>
    </row>
    <row r="18" spans="1:19" x14ac:dyDescent="0.3">
      <c r="A18" s="77" t="s">
        <v>661</v>
      </c>
      <c r="B18" s="59">
        <f>VLOOKUP($A18,'Return Data'!$B$7:$R$2292,3,0)</f>
        <v>44764</v>
      </c>
      <c r="C18" s="60">
        <f>VLOOKUP($A18,'Return Data'!$B$7:$R$2292,4,0)</f>
        <v>14.3131</v>
      </c>
      <c r="D18" s="60">
        <f>VLOOKUP($A18,'Return Data'!$B$7:$R$2292,9,0)</f>
        <v>7.5438000000000001</v>
      </c>
      <c r="E18" s="61">
        <f t="shared" si="0"/>
        <v>15</v>
      </c>
      <c r="F18" s="60">
        <f>VLOOKUP($A18,'Return Data'!$B$7:$R$2292,10,0)</f>
        <v>1.81</v>
      </c>
      <c r="G18" s="61">
        <f t="shared" si="1"/>
        <v>10</v>
      </c>
      <c r="H18" s="60">
        <f>VLOOKUP($A18,'Return Data'!$B$7:$R$2292,11,0)</f>
        <v>1.9596</v>
      </c>
      <c r="I18" s="61">
        <f t="shared" si="2"/>
        <v>12</v>
      </c>
      <c r="J18" s="60">
        <f>VLOOKUP($A18,'Return Data'!$B$7:$R$2292,12,0)</f>
        <v>2.3593999999999999</v>
      </c>
      <c r="K18" s="61">
        <f t="shared" si="3"/>
        <v>13</v>
      </c>
      <c r="L18" s="60">
        <f>VLOOKUP($A18,'Return Data'!$B$7:$R$2292,13,0)</f>
        <v>3.2690999999999999</v>
      </c>
      <c r="M18" s="61">
        <f t="shared" si="4"/>
        <v>14</v>
      </c>
      <c r="N18" s="60">
        <f>VLOOKUP($A18,'Return Data'!$B$7:$R$2292,17,0)</f>
        <v>4.9333999999999998</v>
      </c>
      <c r="O18" s="61">
        <f t="shared" si="5"/>
        <v>14</v>
      </c>
      <c r="P18" s="60">
        <f>VLOOKUP($A18,'Return Data'!$B$7:$R$2292,14,0)</f>
        <v>6.1178999999999997</v>
      </c>
      <c r="Q18" s="61">
        <f t="shared" si="7"/>
        <v>9</v>
      </c>
      <c r="R18" s="60">
        <f>VLOOKUP($A18,'Return Data'!$B$7:$R$2292,16,0)</f>
        <v>6.8803999999999998</v>
      </c>
      <c r="S18" s="62">
        <f t="shared" si="6"/>
        <v>12</v>
      </c>
    </row>
    <row r="19" spans="1:19" x14ac:dyDescent="0.3">
      <c r="A19" s="77" t="s">
        <v>664</v>
      </c>
      <c r="B19" s="59">
        <f>VLOOKUP($A19,'Return Data'!$B$7:$R$2292,3,0)</f>
        <v>44764</v>
      </c>
      <c r="C19" s="60">
        <f>VLOOKUP($A19,'Return Data'!$B$7:$R$2292,4,0)</f>
        <v>1600.0196000000001</v>
      </c>
      <c r="D19" s="60">
        <f>VLOOKUP($A19,'Return Data'!$B$7:$R$2292,9,0)</f>
        <v>7.5804999999999998</v>
      </c>
      <c r="E19" s="61">
        <f t="shared" si="0"/>
        <v>14</v>
      </c>
      <c r="F19" s="60">
        <f>VLOOKUP($A19,'Return Data'!$B$7:$R$2292,10,0)</f>
        <v>1.7585</v>
      </c>
      <c r="G19" s="61">
        <f t="shared" si="1"/>
        <v>12</v>
      </c>
      <c r="H19" s="60">
        <f>VLOOKUP($A19,'Return Data'!$B$7:$R$2292,11,0)</f>
        <v>1.7310000000000001</v>
      </c>
      <c r="I19" s="61">
        <f t="shared" si="2"/>
        <v>14</v>
      </c>
      <c r="J19" s="60">
        <f>VLOOKUP($A19,'Return Data'!$B$7:$R$2292,12,0)</f>
        <v>2.2057000000000002</v>
      </c>
      <c r="K19" s="61">
        <f t="shared" si="3"/>
        <v>14</v>
      </c>
      <c r="L19" s="60">
        <f>VLOOKUP($A19,'Return Data'!$B$7:$R$2292,13,0)</f>
        <v>2.8717000000000001</v>
      </c>
      <c r="M19" s="61">
        <f t="shared" si="4"/>
        <v>15</v>
      </c>
      <c r="N19" s="60">
        <f>VLOOKUP($A19,'Return Data'!$B$7:$R$2292,17,0)</f>
        <v>3.8197999999999999</v>
      </c>
      <c r="O19" s="61">
        <f t="shared" si="5"/>
        <v>16</v>
      </c>
      <c r="P19" s="60">
        <f>VLOOKUP($A19,'Return Data'!$B$7:$R$2292,14,0)</f>
        <v>5.9154</v>
      </c>
      <c r="Q19" s="61">
        <f t="shared" si="7"/>
        <v>11</v>
      </c>
      <c r="R19" s="60">
        <f>VLOOKUP($A19,'Return Data'!$B$7:$R$2292,16,0)</f>
        <v>6.1421999999999999</v>
      </c>
      <c r="S19" s="62">
        <f t="shared" si="6"/>
        <v>13</v>
      </c>
    </row>
    <row r="20" spans="1:19" x14ac:dyDescent="0.3">
      <c r="A20" s="77" t="s">
        <v>666</v>
      </c>
      <c r="B20" s="59">
        <f>VLOOKUP($A20,'Return Data'!$B$7:$R$2292,3,0)</f>
        <v>44764</v>
      </c>
      <c r="C20" s="60">
        <f>VLOOKUP($A20,'Return Data'!$B$7:$R$2292,4,0)</f>
        <v>26.372800000000002</v>
      </c>
      <c r="D20" s="60">
        <f>VLOOKUP($A20,'Return Data'!$B$7:$R$2292,9,0)</f>
        <v>8.2441999999999993</v>
      </c>
      <c r="E20" s="61">
        <f t="shared" si="0"/>
        <v>10</v>
      </c>
      <c r="F20" s="60">
        <f>VLOOKUP($A20,'Return Data'!$B$7:$R$2292,10,0)</f>
        <v>-7.3296000000000001</v>
      </c>
      <c r="G20" s="61">
        <f t="shared" si="1"/>
        <v>18</v>
      </c>
      <c r="H20" s="60">
        <f>VLOOKUP($A20,'Return Data'!$B$7:$R$2292,11,0)</f>
        <v>-1.8452</v>
      </c>
      <c r="I20" s="61">
        <f t="shared" si="2"/>
        <v>17</v>
      </c>
      <c r="J20" s="60">
        <f>VLOOKUP($A20,'Return Data'!$B$7:$R$2292,12,0)</f>
        <v>0.24940000000000001</v>
      </c>
      <c r="K20" s="61">
        <f t="shared" si="3"/>
        <v>16</v>
      </c>
      <c r="L20" s="60">
        <f>VLOOKUP($A20,'Return Data'!$B$7:$R$2292,13,0)</f>
        <v>2.0552000000000001</v>
      </c>
      <c r="M20" s="61">
        <f t="shared" si="4"/>
        <v>16</v>
      </c>
      <c r="N20" s="60">
        <f>VLOOKUP($A20,'Return Data'!$B$7:$R$2292,17,0)</f>
        <v>4.8888999999999996</v>
      </c>
      <c r="O20" s="61">
        <f t="shared" si="5"/>
        <v>15</v>
      </c>
      <c r="P20" s="60">
        <f>VLOOKUP($A20,'Return Data'!$B$7:$R$2292,14,0)</f>
        <v>6.0041000000000002</v>
      </c>
      <c r="Q20" s="61">
        <f t="shared" si="7"/>
        <v>10</v>
      </c>
      <c r="R20" s="60">
        <f>VLOOKUP($A20,'Return Data'!$B$7:$R$2292,16,0)</f>
        <v>8.3353000000000002</v>
      </c>
      <c r="S20" s="62">
        <f t="shared" si="6"/>
        <v>5</v>
      </c>
    </row>
    <row r="21" spans="1:19" x14ac:dyDescent="0.3">
      <c r="A21" s="77" t="s">
        <v>667</v>
      </c>
      <c r="B21" s="59">
        <f>VLOOKUP($A21,'Return Data'!$B$7:$R$2292,3,0)</f>
        <v>44764</v>
      </c>
      <c r="C21" s="60">
        <f>VLOOKUP($A21,'Return Data'!$B$7:$R$2292,4,0)</f>
        <v>24.994499999999999</v>
      </c>
      <c r="D21" s="60">
        <f>VLOOKUP($A21,'Return Data'!$B$7:$R$2292,9,0)</f>
        <v>8.4354999999999993</v>
      </c>
      <c r="E21" s="61">
        <f t="shared" si="0"/>
        <v>7</v>
      </c>
      <c r="F21" s="60">
        <f>VLOOKUP($A21,'Return Data'!$B$7:$R$2292,10,0)</f>
        <v>1.6225000000000001</v>
      </c>
      <c r="G21" s="61">
        <f t="shared" si="1"/>
        <v>13</v>
      </c>
      <c r="H21" s="60">
        <f>VLOOKUP($A21,'Return Data'!$B$7:$R$2292,11,0)</f>
        <v>2.1055999999999999</v>
      </c>
      <c r="I21" s="61">
        <f t="shared" si="2"/>
        <v>11</v>
      </c>
      <c r="J21" s="60">
        <f>VLOOKUP($A21,'Return Data'!$B$7:$R$2292,12,0)</f>
        <v>2.6596000000000002</v>
      </c>
      <c r="K21" s="61">
        <f t="shared" si="3"/>
        <v>12</v>
      </c>
      <c r="L21" s="60">
        <f>VLOOKUP($A21,'Return Data'!$B$7:$R$2292,13,0)</f>
        <v>5.0048000000000004</v>
      </c>
      <c r="M21" s="61">
        <f t="shared" si="4"/>
        <v>9</v>
      </c>
      <c r="N21" s="60">
        <f>VLOOKUP($A21,'Return Data'!$B$7:$R$2292,17,0)</f>
        <v>6.0819000000000001</v>
      </c>
      <c r="O21" s="61">
        <f t="shared" si="5"/>
        <v>12</v>
      </c>
      <c r="P21" s="60">
        <f>VLOOKUP($A21,'Return Data'!$B$7:$R$2292,14,0)</f>
        <v>4.7582000000000004</v>
      </c>
      <c r="Q21" s="61">
        <f t="shared" si="7"/>
        <v>13</v>
      </c>
      <c r="R21" s="60">
        <f>VLOOKUP($A21,'Return Data'!$B$7:$R$2292,16,0)</f>
        <v>7.1946000000000003</v>
      </c>
      <c r="S21" s="62">
        <f t="shared" si="6"/>
        <v>9</v>
      </c>
    </row>
    <row r="22" spans="1:19" x14ac:dyDescent="0.3">
      <c r="A22" s="77" t="s">
        <v>669</v>
      </c>
      <c r="B22" s="59">
        <f>VLOOKUP($A22,'Return Data'!$B$7:$R$2292,3,0)</f>
        <v>44764</v>
      </c>
      <c r="C22" s="60">
        <f>VLOOKUP($A22,'Return Data'!$B$7:$R$2292,4,0)</f>
        <v>29.944900000000001</v>
      </c>
      <c r="D22" s="60">
        <f>VLOOKUP($A22,'Return Data'!$B$7:$R$2292,9,0)</f>
        <v>9.9332999999999991</v>
      </c>
      <c r="E22" s="61">
        <f t="shared" si="0"/>
        <v>6</v>
      </c>
      <c r="F22" s="60">
        <f>VLOOKUP($A22,'Return Data'!$B$7:$R$2292,10,0)</f>
        <v>1.8150999999999999</v>
      </c>
      <c r="G22" s="61">
        <f t="shared" si="1"/>
        <v>9</v>
      </c>
      <c r="H22" s="60">
        <f>VLOOKUP($A22,'Return Data'!$B$7:$R$2292,11,0)</f>
        <v>2.6711999999999998</v>
      </c>
      <c r="I22" s="61">
        <f t="shared" si="2"/>
        <v>8</v>
      </c>
      <c r="J22" s="60">
        <f>VLOOKUP($A22,'Return Data'!$B$7:$R$2292,12,0)</f>
        <v>3.7728000000000002</v>
      </c>
      <c r="K22" s="61">
        <f t="shared" si="3"/>
        <v>6</v>
      </c>
      <c r="L22" s="60">
        <f>VLOOKUP($A22,'Return Data'!$B$7:$R$2292,13,0)</f>
        <v>4.7793999999999999</v>
      </c>
      <c r="M22" s="61">
        <f t="shared" si="4"/>
        <v>10</v>
      </c>
      <c r="N22" s="60">
        <f>VLOOKUP($A22,'Return Data'!$B$7:$R$2292,17,0)</f>
        <v>10.385300000000001</v>
      </c>
      <c r="O22" s="61">
        <f t="shared" si="5"/>
        <v>5</v>
      </c>
      <c r="P22" s="60">
        <f>VLOOKUP($A22,'Return Data'!$B$7:$R$2292,14,0)</f>
        <v>3.6852999999999998</v>
      </c>
      <c r="Q22" s="61">
        <f t="shared" si="7"/>
        <v>15</v>
      </c>
      <c r="R22" s="60">
        <f>VLOOKUP($A22,'Return Data'!$B$7:$R$2292,16,0)</f>
        <v>7.1303999999999998</v>
      </c>
      <c r="S22" s="62">
        <f t="shared" si="6"/>
        <v>11</v>
      </c>
    </row>
    <row r="23" spans="1:19" x14ac:dyDescent="0.3">
      <c r="A23" s="77" t="s">
        <v>678</v>
      </c>
      <c r="B23" s="59">
        <f>VLOOKUP($A23,'Return Data'!$B$7:$R$2292,3,0)</f>
        <v>44764</v>
      </c>
      <c r="C23" s="60">
        <f>VLOOKUP($A23,'Return Data'!$B$7:$R$2292,4,0)</f>
        <v>38.495199999999997</v>
      </c>
      <c r="D23" s="60">
        <f>VLOOKUP($A23,'Return Data'!$B$7:$R$2292,9,0)</f>
        <v>7.9435000000000002</v>
      </c>
      <c r="E23" s="61">
        <f t="shared" si="0"/>
        <v>13</v>
      </c>
      <c r="F23" s="60">
        <f>VLOOKUP($A23,'Return Data'!$B$7:$R$2292,10,0)</f>
        <v>2.5754000000000001</v>
      </c>
      <c r="G23" s="61">
        <f t="shared" si="1"/>
        <v>4</v>
      </c>
      <c r="H23" s="60">
        <f>VLOOKUP($A23,'Return Data'!$B$7:$R$2292,11,0)</f>
        <v>3.32</v>
      </c>
      <c r="I23" s="61">
        <f t="shared" si="2"/>
        <v>6</v>
      </c>
      <c r="J23" s="60">
        <f>VLOOKUP($A23,'Return Data'!$B$7:$R$2292,12,0)</f>
        <v>3.5621</v>
      </c>
      <c r="K23" s="61">
        <f t="shared" si="3"/>
        <v>8</v>
      </c>
      <c r="L23" s="60">
        <f>VLOOKUP($A23,'Return Data'!$B$7:$R$2292,13,0)</f>
        <v>4.3597999999999999</v>
      </c>
      <c r="M23" s="61">
        <f t="shared" si="4"/>
        <v>12</v>
      </c>
      <c r="N23" s="60">
        <f>VLOOKUP($A23,'Return Data'!$B$7:$R$2292,17,0)</f>
        <v>6.0364000000000004</v>
      </c>
      <c r="O23" s="61">
        <f t="shared" si="5"/>
        <v>13</v>
      </c>
      <c r="P23" s="60">
        <f>VLOOKUP($A23,'Return Data'!$B$7:$R$2292,14,0)</f>
        <v>7.1554000000000002</v>
      </c>
      <c r="Q23" s="61">
        <f t="shared" si="7"/>
        <v>7</v>
      </c>
      <c r="R23" s="60">
        <f>VLOOKUP($A23,'Return Data'!$B$7:$R$2292,16,0)</f>
        <v>8.6580999999999992</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15</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44764</v>
      </c>
      <c r="C25" s="60">
        <f>VLOOKUP($A25,'Return Data'!$B$7:$R$2292,4,0)</f>
        <v>15.3405</v>
      </c>
      <c r="D25" s="60">
        <f>VLOOKUP($A25,'Return Data'!$B$7:$R$2292,9,0)</f>
        <v>6.2098000000000004</v>
      </c>
      <c r="E25" s="61">
        <f t="shared" si="0"/>
        <v>16</v>
      </c>
      <c r="F25" s="60">
        <f>VLOOKUP($A25,'Return Data'!$B$7:$R$2292,10,0)</f>
        <v>1.0327999999999999</v>
      </c>
      <c r="G25" s="61">
        <f t="shared" si="1"/>
        <v>14</v>
      </c>
      <c r="H25" s="60">
        <f>VLOOKUP($A25,'Return Data'!$B$7:$R$2292,11,0)</f>
        <v>2.4908999999999999</v>
      </c>
      <c r="I25" s="61">
        <f t="shared" si="2"/>
        <v>9</v>
      </c>
      <c r="J25" s="60">
        <f>VLOOKUP($A25,'Return Data'!$B$7:$R$2292,12,0)</f>
        <v>2.9702999999999999</v>
      </c>
      <c r="K25" s="61">
        <f t="shared" si="3"/>
        <v>11</v>
      </c>
      <c r="L25" s="60">
        <f>VLOOKUP($A25,'Return Data'!$B$7:$R$2292,13,0)</f>
        <v>20.540800000000001</v>
      </c>
      <c r="M25" s="61">
        <f t="shared" si="4"/>
        <v>2</v>
      </c>
      <c r="N25" s="60">
        <f>VLOOKUP($A25,'Return Data'!$B$7:$R$2292,17,0)</f>
        <v>13.325200000000001</v>
      </c>
      <c r="O25" s="61">
        <f>RANK(N25,N$8:N$25,0)</f>
        <v>3</v>
      </c>
      <c r="P25" s="60">
        <f>VLOOKUP($A25,'Return Data'!$B$7:$R$2292,14,0)</f>
        <v>-4.7472000000000003</v>
      </c>
      <c r="Q25" s="61">
        <f>RANK(P25,P$8:P$25,0)</f>
        <v>16</v>
      </c>
      <c r="R25" s="60">
        <f>VLOOKUP($A25,'Return Data'!$B$7:$R$2292,16,0)</f>
        <v>4.4448999999999996</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9.7479000000000013</v>
      </c>
      <c r="E27" s="83"/>
      <c r="F27" s="84">
        <f>AVERAGE(F8:F25)</f>
        <v>1.9983222222222221</v>
      </c>
      <c r="G27" s="83"/>
      <c r="H27" s="84">
        <f>AVERAGE(H8:H25)</f>
        <v>11.713405555555557</v>
      </c>
      <c r="I27" s="83"/>
      <c r="J27" s="84">
        <f>AVERAGE(J8:J25)</f>
        <v>9.1416611111111123</v>
      </c>
      <c r="K27" s="83"/>
      <c r="L27" s="84">
        <f>AVERAGE(L8:L25)</f>
        <v>10.631166666666667</v>
      </c>
      <c r="M27" s="83"/>
      <c r="N27" s="84">
        <f>AVERAGE(N8:N25)</f>
        <v>8.9871999999999996</v>
      </c>
      <c r="O27" s="83"/>
      <c r="P27" s="84">
        <f>AVERAGE(P8:P25)</f>
        <v>6.0838812500000001</v>
      </c>
      <c r="Q27" s="83"/>
      <c r="R27" s="84">
        <f>AVERAGE(R8:R25)</f>
        <v>4.3863277777777787</v>
      </c>
      <c r="S27" s="85"/>
    </row>
    <row r="28" spans="1:19" x14ac:dyDescent="0.3">
      <c r="A28" s="82" t="s">
        <v>28</v>
      </c>
      <c r="B28" s="83"/>
      <c r="C28" s="83"/>
      <c r="D28" s="84">
        <f>MIN(D8:D25)</f>
        <v>0</v>
      </c>
      <c r="E28" s="83"/>
      <c r="F28" s="84">
        <f>MIN(F8:F25)</f>
        <v>-7.3296000000000001</v>
      </c>
      <c r="G28" s="83"/>
      <c r="H28" s="84">
        <f>MIN(H8:H25)</f>
        <v>-118.4868</v>
      </c>
      <c r="I28" s="83"/>
      <c r="J28" s="84">
        <f>MIN(J8:J25)</f>
        <v>-78.991200000000006</v>
      </c>
      <c r="K28" s="83"/>
      <c r="L28" s="84">
        <f>MIN(L8:L25)</f>
        <v>-59.081099999999999</v>
      </c>
      <c r="M28" s="83"/>
      <c r="N28" s="84">
        <f>MIN(N8:N25)</f>
        <v>-36.0321</v>
      </c>
      <c r="O28" s="83"/>
      <c r="P28" s="84">
        <f>MIN(P8:P25)</f>
        <v>-4.7472000000000003</v>
      </c>
      <c r="Q28" s="83"/>
      <c r="R28" s="84">
        <f>MIN(R8:R25)</f>
        <v>-35.543799999999997</v>
      </c>
      <c r="S28" s="85"/>
    </row>
    <row r="29" spans="1:19" ht="15" thickBot="1" x14ac:dyDescent="0.35">
      <c r="A29" s="86" t="s">
        <v>29</v>
      </c>
      <c r="B29" s="87"/>
      <c r="C29" s="87"/>
      <c r="D29" s="88">
        <f>MAX(D8:D25)</f>
        <v>40.457500000000003</v>
      </c>
      <c r="E29" s="87"/>
      <c r="F29" s="88">
        <f>MAX(F8:F25)</f>
        <v>13.623100000000001</v>
      </c>
      <c r="G29" s="87"/>
      <c r="H29" s="88">
        <f>MAX(H8:H25)</f>
        <v>277.89640000000003</v>
      </c>
      <c r="I29" s="87"/>
      <c r="J29" s="88">
        <f>MAX(J8:J25)</f>
        <v>186.68430000000001</v>
      </c>
      <c r="K29" s="87"/>
      <c r="L29" s="88">
        <f>MAX(L8:L25)</f>
        <v>142.43610000000001</v>
      </c>
      <c r="M29" s="87"/>
      <c r="N29" s="88">
        <f>MAX(N8:N25)</f>
        <v>66.536900000000003</v>
      </c>
      <c r="O29" s="87"/>
      <c r="P29" s="88">
        <f>MAX(P8:P25)</f>
        <v>13.768700000000001</v>
      </c>
      <c r="Q29" s="87"/>
      <c r="R29" s="88">
        <f>MAX(R8:R25)</f>
        <v>9.0822000000000003</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44764</v>
      </c>
      <c r="C8" s="60">
        <f>VLOOKUP($A8,'Return Data'!$B$7:$R$2292,4,0)</f>
        <v>16.726299999999998</v>
      </c>
      <c r="D8" s="60">
        <f>VLOOKUP($A8,'Return Data'!$B$7:$R$2292,9,0)</f>
        <v>39.5732</v>
      </c>
      <c r="E8" s="61">
        <f t="shared" ref="E8:E25" si="0">RANK(D8,D$8:D$25,0)</f>
        <v>1</v>
      </c>
      <c r="F8" s="60">
        <f>VLOOKUP($A8,'Return Data'!$B$7:$R$2292,10,0)</f>
        <v>12.734400000000001</v>
      </c>
      <c r="G8" s="61">
        <f t="shared" ref="G8:G25" si="1">RANK(F8,F$8:F$25,0)</f>
        <v>1</v>
      </c>
      <c r="H8" s="60">
        <f>VLOOKUP($A8,'Return Data'!$B$7:$R$2292,11,0)</f>
        <v>8.2918000000000003</v>
      </c>
      <c r="I8" s="61">
        <f t="shared" ref="I8:I25" si="2">RANK(H8,H$8:H$25,0)</f>
        <v>4</v>
      </c>
      <c r="J8" s="60">
        <f>VLOOKUP($A8,'Return Data'!$B$7:$R$2292,12,0)</f>
        <v>6.9278000000000004</v>
      </c>
      <c r="K8" s="61">
        <f t="shared" ref="K8:K25" si="3">RANK(J8,J$8:J$25,0)</f>
        <v>4</v>
      </c>
      <c r="L8" s="60">
        <f>VLOOKUP($A8,'Return Data'!$B$7:$R$2292,13,0)</f>
        <v>6.6238999999999999</v>
      </c>
      <c r="M8" s="61">
        <f t="shared" ref="M8:M25" si="4">RANK(L8,L$8:L$25,0)</f>
        <v>7</v>
      </c>
      <c r="N8" s="60">
        <f>VLOOKUP($A8,'Return Data'!$B$7:$R$2292,17,0)</f>
        <v>7.9394</v>
      </c>
      <c r="O8" s="61">
        <f t="shared" ref="O8:O23" si="5">RANK(N8,N$8:N$25,0)</f>
        <v>7</v>
      </c>
      <c r="P8" s="60">
        <f>VLOOKUP($A8,'Return Data'!$B$7:$R$2292,14,0)</f>
        <v>6.2693000000000003</v>
      </c>
      <c r="Q8" s="61">
        <f>RANK(P8,P$8:P$25,0)</f>
        <v>8</v>
      </c>
      <c r="R8" s="60">
        <f>VLOOKUP($A8,'Return Data'!$B$7:$R$2292,16,0)</f>
        <v>7.3227000000000002</v>
      </c>
      <c r="S8" s="62">
        <f t="shared" ref="S8:S25" si="6">RANK(R8,R$8:R$25,0)</f>
        <v>7</v>
      </c>
    </row>
    <row r="9" spans="1:19" x14ac:dyDescent="0.3">
      <c r="A9" s="77" t="s">
        <v>642</v>
      </c>
      <c r="B9" s="59">
        <f>VLOOKUP($A9,'Return Data'!$B$7:$R$2292,3,0)</f>
        <v>44764</v>
      </c>
      <c r="C9" s="60">
        <f>VLOOKUP($A9,'Return Data'!$B$7:$R$2292,4,0)</f>
        <v>0.16289999999999999</v>
      </c>
      <c r="D9" s="60">
        <f>VLOOKUP($A9,'Return Data'!$B$7:$R$2292,9,0)</f>
        <v>0.74729999999999996</v>
      </c>
      <c r="E9" s="61">
        <f t="shared" si="0"/>
        <v>17</v>
      </c>
      <c r="F9" s="60">
        <f>VLOOKUP($A9,'Return Data'!$B$7:$R$2292,10,0)</f>
        <v>0.49309999999999998</v>
      </c>
      <c r="G9" s="61">
        <f t="shared" si="1"/>
        <v>14</v>
      </c>
      <c r="H9" s="60">
        <f>VLOOKUP($A9,'Return Data'!$B$7:$R$2292,11,0)</f>
        <v>-118.4653</v>
      </c>
      <c r="I9" s="61">
        <f t="shared" si="2"/>
        <v>18</v>
      </c>
      <c r="J9" s="60">
        <f>VLOOKUP($A9,'Return Data'!$B$7:$R$2292,12,0)</f>
        <v>-78.976799999999997</v>
      </c>
      <c r="K9" s="61">
        <f t="shared" si="3"/>
        <v>18</v>
      </c>
      <c r="L9" s="60">
        <f>VLOOKUP($A9,'Return Data'!$B$7:$R$2292,13,0)</f>
        <v>-59.070399999999999</v>
      </c>
      <c r="M9" s="61">
        <f t="shared" si="4"/>
        <v>18</v>
      </c>
      <c r="N9" s="60">
        <f>VLOOKUP($A9,'Return Data'!$B$7:$R$2292,17,0)</f>
        <v>-36.023699999999998</v>
      </c>
      <c r="O9" s="61">
        <f t="shared" si="5"/>
        <v>17</v>
      </c>
      <c r="P9" s="60"/>
      <c r="Q9" s="61"/>
      <c r="R9" s="60">
        <f>VLOOKUP($A9,'Return Data'!$B$7:$R$2292,16,0)</f>
        <v>-35.536000000000001</v>
      </c>
      <c r="S9" s="62">
        <f t="shared" si="6"/>
        <v>18</v>
      </c>
    </row>
    <row r="10" spans="1:19" x14ac:dyDescent="0.3">
      <c r="A10" s="77" t="s">
        <v>644</v>
      </c>
      <c r="B10" s="59">
        <f>VLOOKUP($A10,'Return Data'!$B$7:$R$2292,3,0)</f>
        <v>44764</v>
      </c>
      <c r="C10" s="60">
        <f>VLOOKUP($A10,'Return Data'!$B$7:$R$2292,4,0)</f>
        <v>17.270299999999999</v>
      </c>
      <c r="D10" s="60">
        <f>VLOOKUP($A10,'Return Data'!$B$7:$R$2292,9,0)</f>
        <v>9.3707999999999991</v>
      </c>
      <c r="E10" s="61">
        <f t="shared" si="0"/>
        <v>5</v>
      </c>
      <c r="F10" s="60">
        <f>VLOOKUP($A10,'Return Data'!$B$7:$R$2292,10,0)</f>
        <v>1.6557999999999999</v>
      </c>
      <c r="G10" s="61">
        <f t="shared" si="1"/>
        <v>6</v>
      </c>
      <c r="H10" s="60">
        <f>VLOOKUP($A10,'Return Data'!$B$7:$R$2292,11,0)</f>
        <v>2.4615</v>
      </c>
      <c r="I10" s="61">
        <f t="shared" si="2"/>
        <v>8</v>
      </c>
      <c r="J10" s="60">
        <f>VLOOKUP($A10,'Return Data'!$B$7:$R$2292,12,0)</f>
        <v>2.9336000000000002</v>
      </c>
      <c r="K10" s="61">
        <f t="shared" si="3"/>
        <v>7</v>
      </c>
      <c r="L10" s="60">
        <f>VLOOKUP($A10,'Return Data'!$B$7:$R$2292,13,0)</f>
        <v>3.7105999999999999</v>
      </c>
      <c r="M10" s="61">
        <f t="shared" si="4"/>
        <v>12</v>
      </c>
      <c r="N10" s="60">
        <f>VLOOKUP($A10,'Return Data'!$B$7:$R$2292,17,0)</f>
        <v>5.633</v>
      </c>
      <c r="O10" s="61">
        <f t="shared" si="5"/>
        <v>11</v>
      </c>
      <c r="P10" s="60">
        <f>VLOOKUP($A10,'Return Data'!$B$7:$R$2292,14,0)</f>
        <v>6.3944000000000001</v>
      </c>
      <c r="Q10" s="61">
        <f t="shared" ref="Q10:Q23" si="7">RANK(P10,P$8:P$25,0)</f>
        <v>7</v>
      </c>
      <c r="R10" s="60">
        <f>VLOOKUP($A10,'Return Data'!$B$7:$R$2292,16,0)</f>
        <v>7.0461999999999998</v>
      </c>
      <c r="S10" s="62">
        <f t="shared" si="6"/>
        <v>8</v>
      </c>
    </row>
    <row r="11" spans="1:19" x14ac:dyDescent="0.3">
      <c r="A11" s="77" t="s">
        <v>1994</v>
      </c>
      <c r="B11" s="59">
        <f>VLOOKUP($A11,'Return Data'!$B$7:$R$2292,3,0)</f>
        <v>44764</v>
      </c>
      <c r="C11" s="60">
        <f>VLOOKUP($A11,'Return Data'!$B$7:$R$2292,4,0)</f>
        <v>17.751899999999999</v>
      </c>
      <c r="D11" s="60">
        <f>VLOOKUP($A11,'Return Data'!$B$7:$R$2292,9,0)</f>
        <v>7.2323000000000004</v>
      </c>
      <c r="E11" s="61">
        <f t="shared" si="0"/>
        <v>13</v>
      </c>
      <c r="F11" s="60">
        <f>VLOOKUP($A11,'Return Data'!$B$7:$R$2292,10,0)</f>
        <v>1.0421</v>
      </c>
      <c r="G11" s="61">
        <f t="shared" si="1"/>
        <v>9</v>
      </c>
      <c r="H11" s="60">
        <f>VLOOKUP($A11,'Return Data'!$B$7:$R$2292,11,0)</f>
        <v>2.5815000000000001</v>
      </c>
      <c r="I11" s="61">
        <f t="shared" si="2"/>
        <v>7</v>
      </c>
      <c r="J11" s="60">
        <f>VLOOKUP($A11,'Return Data'!$B$7:$R$2292,12,0)</f>
        <v>2.9317000000000002</v>
      </c>
      <c r="K11" s="61">
        <f t="shared" si="3"/>
        <v>8</v>
      </c>
      <c r="L11" s="60">
        <f>VLOOKUP($A11,'Return Data'!$B$7:$R$2292,13,0)</f>
        <v>12.4876</v>
      </c>
      <c r="M11" s="61">
        <f t="shared" si="4"/>
        <v>5</v>
      </c>
      <c r="N11" s="60">
        <f>VLOOKUP($A11,'Return Data'!$B$7:$R$2292,17,0)</f>
        <v>13.128</v>
      </c>
      <c r="O11" s="61">
        <f t="shared" si="5"/>
        <v>2</v>
      </c>
      <c r="P11" s="60">
        <f>VLOOKUP($A11,'Return Data'!$B$7:$R$2292,14,0)</f>
        <v>7.8025000000000002</v>
      </c>
      <c r="Q11" s="61">
        <f t="shared" si="7"/>
        <v>2</v>
      </c>
      <c r="R11" s="60">
        <f>VLOOKUP($A11,'Return Data'!$B$7:$R$2292,16,0)</f>
        <v>7.9539999999999997</v>
      </c>
      <c r="S11" s="62">
        <f t="shared" si="6"/>
        <v>4</v>
      </c>
    </row>
    <row r="12" spans="1:19" x14ac:dyDescent="0.3">
      <c r="A12" s="77" t="s">
        <v>2022</v>
      </c>
      <c r="B12" s="59">
        <f>VLOOKUP($A12,'Return Data'!$B$7:$R$2292,3,0)</f>
        <v>44764</v>
      </c>
      <c r="C12" s="60">
        <f>VLOOKUP($A12,'Return Data'!$B$7:$R$2292,4,0)</f>
        <v>10.338900000000001</v>
      </c>
      <c r="D12" s="60">
        <f>VLOOKUP($A12,'Return Data'!$B$7:$R$2292,9,0)</f>
        <v>7.9001000000000001</v>
      </c>
      <c r="E12" s="61">
        <f t="shared" si="0"/>
        <v>7</v>
      </c>
      <c r="F12" s="60">
        <f>VLOOKUP($A12,'Return Data'!$B$7:$R$2292,10,0)</f>
        <v>1.9609000000000001</v>
      </c>
      <c r="G12" s="61">
        <f t="shared" si="1"/>
        <v>5</v>
      </c>
      <c r="H12" s="60">
        <f>VLOOKUP($A12,'Return Data'!$B$7:$R$2292,11,0)</f>
        <v>277.2285</v>
      </c>
      <c r="I12" s="61">
        <f t="shared" si="2"/>
        <v>1</v>
      </c>
      <c r="J12" s="60">
        <f>VLOOKUP($A12,'Return Data'!$B$7:$R$2292,12,0)</f>
        <v>186.0051</v>
      </c>
      <c r="K12" s="61">
        <f t="shared" si="3"/>
        <v>1</v>
      </c>
      <c r="L12" s="60">
        <f>VLOOKUP($A12,'Return Data'!$B$7:$R$2292,13,0)</f>
        <v>141.7551</v>
      </c>
      <c r="M12" s="61">
        <f t="shared" si="4"/>
        <v>1</v>
      </c>
      <c r="N12" s="60">
        <f>VLOOKUP($A12,'Return Data'!$B$7:$R$2292,17,0)</f>
        <v>66.072199999999995</v>
      </c>
      <c r="O12" s="61">
        <f t="shared" si="5"/>
        <v>1</v>
      </c>
      <c r="P12" s="60">
        <f>VLOOKUP($A12,'Return Data'!$B$7:$R$2292,14,0)</f>
        <v>13.4527</v>
      </c>
      <c r="Q12" s="61">
        <f t="shared" si="7"/>
        <v>1</v>
      </c>
      <c r="R12" s="60">
        <f>VLOOKUP($A12,'Return Data'!$B$7:$R$2292,16,0)</f>
        <v>0.45119999999999999</v>
      </c>
      <c r="S12" s="62">
        <f t="shared" si="6"/>
        <v>16</v>
      </c>
    </row>
    <row r="13" spans="1:19" x14ac:dyDescent="0.3">
      <c r="A13" s="77" t="s">
        <v>646</v>
      </c>
      <c r="B13" s="59">
        <f>VLOOKUP($A13,'Return Data'!$B$7:$R$2292,3,0)</f>
        <v>44764</v>
      </c>
      <c r="C13" s="60">
        <f>VLOOKUP($A13,'Return Data'!$B$7:$R$2292,4,0)</f>
        <v>33.009900000000002</v>
      </c>
      <c r="D13" s="60">
        <f>VLOOKUP($A13,'Return Data'!$B$7:$R$2292,9,0)</f>
        <v>7.5956000000000001</v>
      </c>
      <c r="E13" s="61">
        <f t="shared" si="0"/>
        <v>9</v>
      </c>
      <c r="F13" s="60">
        <f>VLOOKUP($A13,'Return Data'!$B$7:$R$2292,10,0)</f>
        <v>1.0074000000000001</v>
      </c>
      <c r="G13" s="61">
        <f t="shared" si="1"/>
        <v>10</v>
      </c>
      <c r="H13" s="60">
        <f>VLOOKUP($A13,'Return Data'!$B$7:$R$2292,11,0)</f>
        <v>14.071</v>
      </c>
      <c r="I13" s="61">
        <f t="shared" si="2"/>
        <v>2</v>
      </c>
      <c r="J13" s="60">
        <f>VLOOKUP($A13,'Return Data'!$B$7:$R$2292,12,0)</f>
        <v>9.9572000000000003</v>
      </c>
      <c r="K13" s="61">
        <f t="shared" si="3"/>
        <v>2</v>
      </c>
      <c r="L13" s="60">
        <f>VLOOKUP($A13,'Return Data'!$B$7:$R$2292,13,0)</f>
        <v>7.7497999999999996</v>
      </c>
      <c r="M13" s="61">
        <f t="shared" si="4"/>
        <v>6</v>
      </c>
      <c r="N13" s="60">
        <f>VLOOKUP($A13,'Return Data'!$B$7:$R$2292,17,0)</f>
        <v>6.7305000000000001</v>
      </c>
      <c r="O13" s="61">
        <f t="shared" si="5"/>
        <v>8</v>
      </c>
      <c r="P13" s="60">
        <f>VLOOKUP($A13,'Return Data'!$B$7:$R$2292,14,0)</f>
        <v>5.3803000000000001</v>
      </c>
      <c r="Q13" s="61">
        <f t="shared" si="7"/>
        <v>9</v>
      </c>
      <c r="R13" s="60">
        <f>VLOOKUP($A13,'Return Data'!$B$7:$R$2292,16,0)</f>
        <v>6.4154999999999998</v>
      </c>
      <c r="S13" s="62">
        <f t="shared" si="6"/>
        <v>10</v>
      </c>
    </row>
    <row r="14" spans="1:19" x14ac:dyDescent="0.3">
      <c r="A14" s="77" t="s">
        <v>647</v>
      </c>
      <c r="B14" s="59">
        <f>VLOOKUP($A14,'Return Data'!$B$7:$R$2292,3,0)</f>
        <v>44764</v>
      </c>
      <c r="C14" s="60">
        <f>VLOOKUP($A14,'Return Data'!$B$7:$R$2292,4,0)</f>
        <v>23.860199999999999</v>
      </c>
      <c r="D14" s="60">
        <f>VLOOKUP($A14,'Return Data'!$B$7:$R$2292,9,0)</f>
        <v>11.416</v>
      </c>
      <c r="E14" s="61">
        <f t="shared" si="0"/>
        <v>3</v>
      </c>
      <c r="F14" s="60">
        <f>VLOOKUP($A14,'Return Data'!$B$7:$R$2292,10,0)</f>
        <v>4.0498000000000003</v>
      </c>
      <c r="G14" s="61">
        <f t="shared" si="1"/>
        <v>2</v>
      </c>
      <c r="H14" s="60">
        <f>VLOOKUP($A14,'Return Data'!$B$7:$R$2292,11,0)</f>
        <v>10.693099999999999</v>
      </c>
      <c r="I14" s="61">
        <f t="shared" si="2"/>
        <v>3</v>
      </c>
      <c r="J14" s="60">
        <f>VLOOKUP($A14,'Return Data'!$B$7:$R$2292,12,0)</f>
        <v>8.9734999999999996</v>
      </c>
      <c r="K14" s="61">
        <f t="shared" si="3"/>
        <v>3</v>
      </c>
      <c r="L14" s="60">
        <f>VLOOKUP($A14,'Return Data'!$B$7:$R$2292,13,0)</f>
        <v>13.833600000000001</v>
      </c>
      <c r="M14" s="61">
        <f t="shared" si="4"/>
        <v>3</v>
      </c>
      <c r="N14" s="60">
        <f>VLOOKUP($A14,'Return Data'!$B$7:$R$2292,17,0)</f>
        <v>13.091200000000001</v>
      </c>
      <c r="O14" s="61">
        <f t="shared" si="5"/>
        <v>3</v>
      </c>
      <c r="P14" s="60">
        <f>VLOOKUP($A14,'Return Data'!$B$7:$R$2292,14,0)</f>
        <v>6.5227000000000004</v>
      </c>
      <c r="Q14" s="61">
        <f t="shared" si="7"/>
        <v>5</v>
      </c>
      <c r="R14" s="60">
        <f>VLOOKUP($A14,'Return Data'!$B$7:$R$2292,16,0)</f>
        <v>8.5246999999999993</v>
      </c>
      <c r="S14" s="62">
        <f t="shared" si="6"/>
        <v>1</v>
      </c>
    </row>
    <row r="15" spans="1:19" x14ac:dyDescent="0.3">
      <c r="A15" s="77" t="s">
        <v>655</v>
      </c>
      <c r="B15" s="59">
        <f>VLOOKUP($A15,'Return Data'!$B$7:$R$2292,3,0)</f>
        <v>44764</v>
      </c>
      <c r="C15" s="60">
        <f>VLOOKUP($A15,'Return Data'!$B$7:$R$2292,4,0)</f>
        <v>19.439599999999999</v>
      </c>
      <c r="D15" s="60">
        <f>VLOOKUP($A15,'Return Data'!$B$7:$R$2292,9,0)</f>
        <v>9.5183</v>
      </c>
      <c r="E15" s="61">
        <f t="shared" si="0"/>
        <v>4</v>
      </c>
      <c r="F15" s="60">
        <f>VLOOKUP($A15,'Return Data'!$B$7:$R$2292,10,0)</f>
        <v>1.2085999999999999</v>
      </c>
      <c r="G15" s="61">
        <f t="shared" si="1"/>
        <v>7</v>
      </c>
      <c r="H15" s="60">
        <f>VLOOKUP($A15,'Return Data'!$B$7:$R$2292,11,0)</f>
        <v>1.5616000000000001</v>
      </c>
      <c r="I15" s="61">
        <f t="shared" si="2"/>
        <v>11</v>
      </c>
      <c r="J15" s="60">
        <f>VLOOKUP($A15,'Return Data'!$B$7:$R$2292,12,0)</f>
        <v>2.5676999999999999</v>
      </c>
      <c r="K15" s="61">
        <f t="shared" si="3"/>
        <v>10</v>
      </c>
      <c r="L15" s="60">
        <f>VLOOKUP($A15,'Return Data'!$B$7:$R$2292,13,0)</f>
        <v>3.3708</v>
      </c>
      <c r="M15" s="61">
        <f t="shared" si="4"/>
        <v>13</v>
      </c>
      <c r="N15" s="60">
        <f>VLOOKUP($A15,'Return Data'!$B$7:$R$2292,17,0)</f>
        <v>6.4519000000000002</v>
      </c>
      <c r="O15" s="61">
        <f t="shared" si="5"/>
        <v>9</v>
      </c>
      <c r="P15" s="60">
        <f>VLOOKUP($A15,'Return Data'!$B$7:$R$2292,14,0)</f>
        <v>7.4702999999999999</v>
      </c>
      <c r="Q15" s="61">
        <f t="shared" si="7"/>
        <v>4</v>
      </c>
      <c r="R15" s="60">
        <f>VLOOKUP($A15,'Return Data'!$B$7:$R$2292,16,0)</f>
        <v>8.3054000000000006</v>
      </c>
      <c r="S15" s="62">
        <f t="shared" si="6"/>
        <v>3</v>
      </c>
    </row>
    <row r="16" spans="1:19" x14ac:dyDescent="0.3">
      <c r="A16" s="77" t="s">
        <v>657</v>
      </c>
      <c r="B16" s="59">
        <f>VLOOKUP($A16,'Return Data'!$B$7:$R$2292,3,0)</f>
        <v>44764</v>
      </c>
      <c r="C16" s="60">
        <f>VLOOKUP($A16,'Return Data'!$B$7:$R$2292,4,0)</f>
        <v>25.369700000000002</v>
      </c>
      <c r="D16" s="60">
        <f>VLOOKUP($A16,'Return Data'!$B$7:$R$2292,9,0)</f>
        <v>13.695600000000001</v>
      </c>
      <c r="E16" s="61">
        <f t="shared" si="0"/>
        <v>2</v>
      </c>
      <c r="F16" s="60">
        <f>VLOOKUP($A16,'Return Data'!$B$7:$R$2292,10,0)</f>
        <v>3.2818999999999998</v>
      </c>
      <c r="G16" s="61">
        <f t="shared" si="1"/>
        <v>3</v>
      </c>
      <c r="H16" s="60">
        <f>VLOOKUP($A16,'Return Data'!$B$7:$R$2292,11,0)</f>
        <v>3.7921</v>
      </c>
      <c r="I16" s="61">
        <f t="shared" si="2"/>
        <v>5</v>
      </c>
      <c r="J16" s="60">
        <f>VLOOKUP($A16,'Return Data'!$B$7:$R$2292,12,0)</f>
        <v>4.2854000000000001</v>
      </c>
      <c r="K16" s="61">
        <f t="shared" si="3"/>
        <v>5</v>
      </c>
      <c r="L16" s="60">
        <f>VLOOKUP($A16,'Return Data'!$B$7:$R$2292,13,0)</f>
        <v>4.7045000000000003</v>
      </c>
      <c r="M16" s="61">
        <f t="shared" si="4"/>
        <v>8</v>
      </c>
      <c r="N16" s="60">
        <f>VLOOKUP($A16,'Return Data'!$B$7:$R$2292,17,0)</f>
        <v>6.2659000000000002</v>
      </c>
      <c r="O16" s="61">
        <f t="shared" si="5"/>
        <v>10</v>
      </c>
      <c r="P16" s="60">
        <f>VLOOKUP($A16,'Return Data'!$B$7:$R$2292,14,0)</f>
        <v>7.5850999999999997</v>
      </c>
      <c r="Q16" s="61">
        <f t="shared" si="7"/>
        <v>3</v>
      </c>
      <c r="R16" s="60">
        <f>VLOOKUP($A16,'Return Data'!$B$7:$R$2292,16,0)</f>
        <v>8.3257999999999992</v>
      </c>
      <c r="S16" s="62">
        <f t="shared" si="6"/>
        <v>2</v>
      </c>
    </row>
    <row r="17" spans="1:19" x14ac:dyDescent="0.3">
      <c r="A17" s="77" t="s">
        <v>659</v>
      </c>
      <c r="B17" s="59">
        <f>VLOOKUP($A17,'Return Data'!$B$7:$R$2292,3,0)</f>
        <v>44764</v>
      </c>
      <c r="C17" s="60">
        <f>VLOOKUP($A17,'Return Data'!$B$7:$R$2292,4,0)</f>
        <v>15.2583</v>
      </c>
      <c r="D17" s="60">
        <f>VLOOKUP($A17,'Return Data'!$B$7:$R$2292,9,0)</f>
        <v>7.5822000000000003</v>
      </c>
      <c r="E17" s="61">
        <f t="shared" si="0"/>
        <v>10</v>
      </c>
      <c r="F17" s="60">
        <f>VLOOKUP($A17,'Return Data'!$B$7:$R$2292,10,0)</f>
        <v>-0.37030000000000002</v>
      </c>
      <c r="G17" s="61">
        <f t="shared" si="1"/>
        <v>17</v>
      </c>
      <c r="H17" s="60">
        <f>VLOOKUP($A17,'Return Data'!$B$7:$R$2292,11,0)</f>
        <v>1.1447000000000001</v>
      </c>
      <c r="I17" s="61">
        <f t="shared" si="2"/>
        <v>13</v>
      </c>
      <c r="J17" s="60">
        <f>VLOOKUP($A17,'Return Data'!$B$7:$R$2292,12,0)</f>
        <v>2.4257</v>
      </c>
      <c r="K17" s="61">
        <f t="shared" si="3"/>
        <v>11</v>
      </c>
      <c r="L17" s="60">
        <f>VLOOKUP($A17,'Return Data'!$B$7:$R$2292,13,0)</f>
        <v>12.9015</v>
      </c>
      <c r="M17" s="61">
        <f t="shared" si="4"/>
        <v>4</v>
      </c>
      <c r="N17" s="60">
        <f>VLOOKUP($A17,'Return Data'!$B$7:$R$2292,17,0)</f>
        <v>10.615600000000001</v>
      </c>
      <c r="O17" s="61">
        <f t="shared" si="5"/>
        <v>5</v>
      </c>
      <c r="P17" s="60">
        <f>VLOOKUP($A17,'Return Data'!$B$7:$R$2292,14,0)</f>
        <v>3.2065999999999999</v>
      </c>
      <c r="Q17" s="61">
        <f t="shared" si="7"/>
        <v>14</v>
      </c>
      <c r="R17" s="60">
        <f>VLOOKUP($A17,'Return Data'!$B$7:$R$2292,16,0)</f>
        <v>5.1641000000000004</v>
      </c>
      <c r="S17" s="62">
        <f t="shared" si="6"/>
        <v>14</v>
      </c>
    </row>
    <row r="18" spans="1:19" x14ac:dyDescent="0.3">
      <c r="A18" s="77" t="s">
        <v>662</v>
      </c>
      <c r="B18" s="59">
        <f>VLOOKUP($A18,'Return Data'!$B$7:$R$2292,3,0)</f>
        <v>44764</v>
      </c>
      <c r="C18" s="60">
        <f>VLOOKUP($A18,'Return Data'!$B$7:$R$2292,4,0)</f>
        <v>13.570399999999999</v>
      </c>
      <c r="D18" s="60">
        <f>VLOOKUP($A18,'Return Data'!$B$7:$R$2292,9,0)</f>
        <v>6.5892999999999997</v>
      </c>
      <c r="E18" s="61">
        <f t="shared" si="0"/>
        <v>14</v>
      </c>
      <c r="F18" s="60">
        <f>VLOOKUP($A18,'Return Data'!$B$7:$R$2292,10,0)</f>
        <v>0.8649</v>
      </c>
      <c r="G18" s="61">
        <f t="shared" si="1"/>
        <v>11</v>
      </c>
      <c r="H18" s="60">
        <f>VLOOKUP($A18,'Return Data'!$B$7:$R$2292,11,0)</f>
        <v>1.0055000000000001</v>
      </c>
      <c r="I18" s="61">
        <f t="shared" si="2"/>
        <v>14</v>
      </c>
      <c r="J18" s="60">
        <f>VLOOKUP($A18,'Return Data'!$B$7:$R$2292,12,0)</f>
        <v>1.3996999999999999</v>
      </c>
      <c r="K18" s="61">
        <f t="shared" si="3"/>
        <v>14</v>
      </c>
      <c r="L18" s="60">
        <f>VLOOKUP($A18,'Return Data'!$B$7:$R$2292,13,0)</f>
        <v>2.2968999999999999</v>
      </c>
      <c r="M18" s="61">
        <f t="shared" si="4"/>
        <v>14</v>
      </c>
      <c r="N18" s="60">
        <f>VLOOKUP($A18,'Return Data'!$B$7:$R$2292,17,0)</f>
        <v>3.9226000000000001</v>
      </c>
      <c r="O18" s="61">
        <f t="shared" si="5"/>
        <v>14</v>
      </c>
      <c r="P18" s="60">
        <f>VLOOKUP($A18,'Return Data'!$B$7:$R$2292,14,0)</f>
        <v>5.1315</v>
      </c>
      <c r="Q18" s="61">
        <f t="shared" si="7"/>
        <v>10</v>
      </c>
      <c r="R18" s="60">
        <f>VLOOKUP($A18,'Return Data'!$B$7:$R$2292,16,0)</f>
        <v>5.8289</v>
      </c>
      <c r="S18" s="62">
        <f t="shared" si="6"/>
        <v>12</v>
      </c>
    </row>
    <row r="19" spans="1:19" x14ac:dyDescent="0.3">
      <c r="A19" s="77" t="s">
        <v>663</v>
      </c>
      <c r="B19" s="59">
        <f>VLOOKUP($A19,'Return Data'!$B$7:$R$2292,3,0)</f>
        <v>44764</v>
      </c>
      <c r="C19" s="60">
        <f>VLOOKUP($A19,'Return Data'!$B$7:$R$2292,4,0)</f>
        <v>1487.5753999999999</v>
      </c>
      <c r="D19" s="60">
        <f>VLOOKUP($A19,'Return Data'!$B$7:$R$2292,9,0)</f>
        <v>6.3536000000000001</v>
      </c>
      <c r="E19" s="61">
        <f t="shared" si="0"/>
        <v>15</v>
      </c>
      <c r="F19" s="60">
        <f>VLOOKUP($A19,'Return Data'!$B$7:$R$2292,10,0)</f>
        <v>0.53490000000000004</v>
      </c>
      <c r="G19" s="61">
        <f t="shared" si="1"/>
        <v>13</v>
      </c>
      <c r="H19" s="60">
        <f>VLOOKUP($A19,'Return Data'!$B$7:$R$2292,11,0)</f>
        <v>0.50529999999999997</v>
      </c>
      <c r="I19" s="61">
        <f t="shared" si="2"/>
        <v>15</v>
      </c>
      <c r="J19" s="60">
        <f>VLOOKUP($A19,'Return Data'!$B$7:$R$2292,12,0)</f>
        <v>0.97970000000000002</v>
      </c>
      <c r="K19" s="61">
        <f t="shared" si="3"/>
        <v>15</v>
      </c>
      <c r="L19" s="60">
        <f>VLOOKUP($A19,'Return Data'!$B$7:$R$2292,13,0)</f>
        <v>1.641</v>
      </c>
      <c r="M19" s="61">
        <f t="shared" si="4"/>
        <v>15</v>
      </c>
      <c r="N19" s="60">
        <f>VLOOKUP($A19,'Return Data'!$B$7:$R$2292,17,0)</f>
        <v>2.6059999999999999</v>
      </c>
      <c r="O19" s="61">
        <f t="shared" si="5"/>
        <v>16</v>
      </c>
      <c r="P19" s="60">
        <f>VLOOKUP($A19,'Return Data'!$B$7:$R$2292,14,0)</f>
        <v>4.6768000000000001</v>
      </c>
      <c r="Q19" s="61">
        <f t="shared" si="7"/>
        <v>12</v>
      </c>
      <c r="R19" s="60">
        <f>VLOOKUP($A19,'Return Data'!$B$7:$R$2292,16,0)</f>
        <v>5.1657999999999999</v>
      </c>
      <c r="S19" s="62">
        <f t="shared" si="6"/>
        <v>13</v>
      </c>
    </row>
    <row r="20" spans="1:19" x14ac:dyDescent="0.3">
      <c r="A20" s="77" t="s">
        <v>665</v>
      </c>
      <c r="B20" s="59">
        <f>VLOOKUP($A20,'Return Data'!$B$7:$R$2292,3,0)</f>
        <v>44764</v>
      </c>
      <c r="C20" s="60">
        <f>VLOOKUP($A20,'Return Data'!$B$7:$R$2292,4,0)</f>
        <v>24.108000000000001</v>
      </c>
      <c r="D20" s="60">
        <f>VLOOKUP($A20,'Return Data'!$B$7:$R$2292,9,0)</f>
        <v>7.2854000000000001</v>
      </c>
      <c r="E20" s="61">
        <f t="shared" si="0"/>
        <v>12</v>
      </c>
      <c r="F20" s="60">
        <f>VLOOKUP($A20,'Return Data'!$B$7:$R$2292,10,0)</f>
        <v>-8.2806999999999995</v>
      </c>
      <c r="G20" s="61">
        <f t="shared" si="1"/>
        <v>18</v>
      </c>
      <c r="H20" s="60">
        <f>VLOOKUP($A20,'Return Data'!$B$7:$R$2292,11,0)</f>
        <v>-2.8132999999999999</v>
      </c>
      <c r="I20" s="61">
        <f t="shared" si="2"/>
        <v>17</v>
      </c>
      <c r="J20" s="60">
        <f>VLOOKUP($A20,'Return Data'!$B$7:$R$2292,12,0)</f>
        <v>-0.73140000000000005</v>
      </c>
      <c r="K20" s="61">
        <f t="shared" si="3"/>
        <v>17</v>
      </c>
      <c r="L20" s="60">
        <f>VLOOKUP($A20,'Return Data'!$B$7:$R$2292,13,0)</f>
        <v>1.0571999999999999</v>
      </c>
      <c r="M20" s="61">
        <f t="shared" si="4"/>
        <v>16</v>
      </c>
      <c r="N20" s="60">
        <f>VLOOKUP($A20,'Return Data'!$B$7:$R$2292,17,0)</f>
        <v>3.8279999999999998</v>
      </c>
      <c r="O20" s="61">
        <f t="shared" si="5"/>
        <v>15</v>
      </c>
      <c r="P20" s="60">
        <f>VLOOKUP($A20,'Return Data'!$B$7:$R$2292,14,0)</f>
        <v>4.9564000000000004</v>
      </c>
      <c r="Q20" s="61">
        <f t="shared" si="7"/>
        <v>11</v>
      </c>
      <c r="R20" s="60">
        <f>VLOOKUP($A20,'Return Data'!$B$7:$R$2292,16,0)</f>
        <v>7.4757999999999996</v>
      </c>
      <c r="S20" s="62">
        <f t="shared" si="6"/>
        <v>5</v>
      </c>
    </row>
    <row r="21" spans="1:19" x14ac:dyDescent="0.3">
      <c r="A21" s="77" t="s">
        <v>1932</v>
      </c>
      <c r="B21" s="59">
        <f>VLOOKUP($A21,'Return Data'!$B$7:$R$2292,3,0)</f>
        <v>44764</v>
      </c>
      <c r="C21" s="60">
        <f>VLOOKUP($A21,'Return Data'!$B$7:$R$2292,4,0)</f>
        <v>23.607399999999998</v>
      </c>
      <c r="D21" s="60">
        <f>VLOOKUP($A21,'Return Data'!$B$7:$R$2292,9,0)</f>
        <v>7.6338999999999997</v>
      </c>
      <c r="E21" s="61">
        <f t="shared" si="0"/>
        <v>8</v>
      </c>
      <c r="F21" s="60">
        <f>VLOOKUP($A21,'Return Data'!$B$7:$R$2292,10,0)</f>
        <v>0.81889999999999996</v>
      </c>
      <c r="G21" s="61">
        <f t="shared" si="1"/>
        <v>12</v>
      </c>
      <c r="H21" s="60">
        <f>VLOOKUP($A21,'Return Data'!$B$7:$R$2292,11,0)</f>
        <v>1.2988</v>
      </c>
      <c r="I21" s="61">
        <f t="shared" si="2"/>
        <v>12</v>
      </c>
      <c r="J21" s="60">
        <f>VLOOKUP($A21,'Return Data'!$B$7:$R$2292,12,0)</f>
        <v>1.8465</v>
      </c>
      <c r="K21" s="61">
        <f t="shared" si="3"/>
        <v>13</v>
      </c>
      <c r="L21" s="60">
        <f>VLOOKUP($A21,'Return Data'!$B$7:$R$2292,13,0)</f>
        <v>4.1680999999999999</v>
      </c>
      <c r="M21" s="61">
        <f t="shared" si="4"/>
        <v>9</v>
      </c>
      <c r="N21" s="60">
        <f>VLOOKUP($A21,'Return Data'!$B$7:$R$2292,17,0)</f>
        <v>5.1268000000000002</v>
      </c>
      <c r="O21" s="61">
        <f t="shared" si="5"/>
        <v>13</v>
      </c>
      <c r="P21" s="60">
        <f>VLOOKUP($A21,'Return Data'!$B$7:$R$2292,14,0)</f>
        <v>3.8727999999999998</v>
      </c>
      <c r="Q21" s="61">
        <f t="shared" si="7"/>
        <v>13</v>
      </c>
      <c r="R21" s="60">
        <f>VLOOKUP($A21,'Return Data'!$B$7:$R$2292,16,0)</f>
        <v>6.9440999999999997</v>
      </c>
      <c r="S21" s="62">
        <f t="shared" si="6"/>
        <v>9</v>
      </c>
    </row>
    <row r="22" spans="1:19" x14ac:dyDescent="0.3">
      <c r="A22" s="77" t="s">
        <v>668</v>
      </c>
      <c r="B22" s="59">
        <f>VLOOKUP($A22,'Return Data'!$B$7:$R$2292,3,0)</f>
        <v>44764</v>
      </c>
      <c r="C22" s="60">
        <f>VLOOKUP($A22,'Return Data'!$B$7:$R$2292,4,0)</f>
        <v>27.8063</v>
      </c>
      <c r="D22" s="60">
        <f>VLOOKUP($A22,'Return Data'!$B$7:$R$2292,9,0)</f>
        <v>9.2806999999999995</v>
      </c>
      <c r="E22" s="61">
        <f t="shared" si="0"/>
        <v>6</v>
      </c>
      <c r="F22" s="60">
        <f>VLOOKUP($A22,'Return Data'!$B$7:$R$2292,10,0)</f>
        <v>1.1689000000000001</v>
      </c>
      <c r="G22" s="61">
        <f t="shared" si="1"/>
        <v>8</v>
      </c>
      <c r="H22" s="60">
        <f>VLOOKUP($A22,'Return Data'!$B$7:$R$2292,11,0)</f>
        <v>2.0268000000000002</v>
      </c>
      <c r="I22" s="61">
        <f t="shared" si="2"/>
        <v>9</v>
      </c>
      <c r="J22" s="60">
        <f>VLOOKUP($A22,'Return Data'!$B$7:$R$2292,12,0)</f>
        <v>3.1240999999999999</v>
      </c>
      <c r="K22" s="61">
        <f t="shared" si="3"/>
        <v>6</v>
      </c>
      <c r="L22" s="60">
        <f>VLOOKUP($A22,'Return Data'!$B$7:$R$2292,13,0)</f>
        <v>4.1208</v>
      </c>
      <c r="M22" s="61">
        <f t="shared" si="4"/>
        <v>10</v>
      </c>
      <c r="N22" s="60">
        <f>VLOOKUP($A22,'Return Data'!$B$7:$R$2292,17,0)</f>
        <v>9.6991999999999994</v>
      </c>
      <c r="O22" s="61">
        <f t="shared" si="5"/>
        <v>6</v>
      </c>
      <c r="P22" s="60">
        <f>VLOOKUP($A22,'Return Data'!$B$7:$R$2292,14,0)</f>
        <v>3.0379999999999998</v>
      </c>
      <c r="Q22" s="61">
        <f t="shared" si="7"/>
        <v>15</v>
      </c>
      <c r="R22" s="60">
        <f>VLOOKUP($A22,'Return Data'!$B$7:$R$2292,16,0)</f>
        <v>6.1357999999999997</v>
      </c>
      <c r="S22" s="62">
        <f t="shared" si="6"/>
        <v>11</v>
      </c>
    </row>
    <row r="23" spans="1:19" x14ac:dyDescent="0.3">
      <c r="A23" s="77" t="s">
        <v>679</v>
      </c>
      <c r="B23" s="59">
        <f>VLOOKUP($A23,'Return Data'!$B$7:$R$2292,3,0)</f>
        <v>44764</v>
      </c>
      <c r="C23" s="60">
        <f>VLOOKUP($A23,'Return Data'!$B$7:$R$2292,4,0)</f>
        <v>36.330199999999998</v>
      </c>
      <c r="D23" s="60">
        <f>VLOOKUP($A23,'Return Data'!$B$7:$R$2292,9,0)</f>
        <v>7.3074000000000003</v>
      </c>
      <c r="E23" s="61">
        <f t="shared" si="0"/>
        <v>11</v>
      </c>
      <c r="F23" s="60">
        <f>VLOOKUP($A23,'Return Data'!$B$7:$R$2292,10,0)</f>
        <v>1.9615</v>
      </c>
      <c r="G23" s="61">
        <f t="shared" si="1"/>
        <v>4</v>
      </c>
      <c r="H23" s="60">
        <f>VLOOKUP($A23,'Return Data'!$B$7:$R$2292,11,0)</f>
        <v>2.6907999999999999</v>
      </c>
      <c r="I23" s="61">
        <f t="shared" si="2"/>
        <v>6</v>
      </c>
      <c r="J23" s="60">
        <f>VLOOKUP($A23,'Return Data'!$B$7:$R$2292,12,0)</f>
        <v>2.9253999999999998</v>
      </c>
      <c r="K23" s="61">
        <f t="shared" si="3"/>
        <v>9</v>
      </c>
      <c r="L23" s="60">
        <f>VLOOKUP($A23,'Return Data'!$B$7:$R$2292,13,0)</f>
        <v>3.7107999999999999</v>
      </c>
      <c r="M23" s="61">
        <f t="shared" si="4"/>
        <v>11</v>
      </c>
      <c r="N23" s="60">
        <f>VLOOKUP($A23,'Return Data'!$B$7:$R$2292,17,0)</f>
        <v>5.3712</v>
      </c>
      <c r="O23" s="61">
        <f t="shared" si="5"/>
        <v>12</v>
      </c>
      <c r="P23" s="60">
        <f>VLOOKUP($A23,'Return Data'!$B$7:$R$2292,14,0)</f>
        <v>6.4908000000000001</v>
      </c>
      <c r="Q23" s="61">
        <f t="shared" si="7"/>
        <v>6</v>
      </c>
      <c r="R23" s="60">
        <f>VLOOKUP($A23,'Return Data'!$B$7:$R$2292,16,0)</f>
        <v>7.4161000000000001</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16</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44764</v>
      </c>
      <c r="C25" s="60">
        <f>VLOOKUP($A25,'Return Data'!$B$7:$R$2292,4,0)</f>
        <v>13.8697</v>
      </c>
      <c r="D25" s="60">
        <f>VLOOKUP($A25,'Return Data'!$B$7:$R$2292,9,0)</f>
        <v>5.4188999999999998</v>
      </c>
      <c r="E25" s="61">
        <f t="shared" si="0"/>
        <v>16</v>
      </c>
      <c r="F25" s="60">
        <f>VLOOKUP($A25,'Return Data'!$B$7:$R$2292,10,0)</f>
        <v>0.26040000000000002</v>
      </c>
      <c r="G25" s="61">
        <f t="shared" si="1"/>
        <v>15</v>
      </c>
      <c r="H25" s="60">
        <f>VLOOKUP($A25,'Return Data'!$B$7:$R$2292,11,0)</f>
        <v>1.7179</v>
      </c>
      <c r="I25" s="61">
        <f t="shared" si="2"/>
        <v>10</v>
      </c>
      <c r="J25" s="60">
        <f>VLOOKUP($A25,'Return Data'!$B$7:$R$2292,12,0)</f>
        <v>2.2206000000000001</v>
      </c>
      <c r="K25" s="61">
        <f t="shared" si="3"/>
        <v>12</v>
      </c>
      <c r="L25" s="60">
        <f>VLOOKUP($A25,'Return Data'!$B$7:$R$2292,13,0)</f>
        <v>19.7119</v>
      </c>
      <c r="M25" s="61">
        <f t="shared" si="4"/>
        <v>2</v>
      </c>
      <c r="N25" s="60">
        <f>VLOOKUP($A25,'Return Data'!$B$7:$R$2292,17,0)</f>
        <v>12.4604</v>
      </c>
      <c r="O25" s="61">
        <f>RANK(N25,N$8:N$25,0)</f>
        <v>4</v>
      </c>
      <c r="P25" s="60">
        <f>VLOOKUP($A25,'Return Data'!$B$7:$R$2292,14,0)</f>
        <v>-5.5003000000000002</v>
      </c>
      <c r="Q25" s="61">
        <f>RANK(P25,P$8:P$25,0)</f>
        <v>16</v>
      </c>
      <c r="R25" s="60">
        <f>VLOOKUP($A25,'Return Data'!$B$7:$R$2292,16,0)</f>
        <v>3.4382999999999999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9.1389222222222237</v>
      </c>
      <c r="E27" s="83"/>
      <c r="F27" s="84">
        <f>AVERAGE(F8:F25)</f>
        <v>1.3551388888888889</v>
      </c>
      <c r="G27" s="83"/>
      <c r="H27" s="84">
        <f>AVERAGE(H8:H25)</f>
        <v>11.655127777777778</v>
      </c>
      <c r="I27" s="83"/>
      <c r="J27" s="84">
        <f>AVERAGE(J8:J25)</f>
        <v>8.8775277777777788</v>
      </c>
      <c r="K27" s="83"/>
      <c r="L27" s="84">
        <f>AVERAGE(L8:L25)</f>
        <v>10.265205555555553</v>
      </c>
      <c r="M27" s="83"/>
      <c r="N27" s="84">
        <f>AVERAGE(N8:N25)</f>
        <v>8.4069529411764705</v>
      </c>
      <c r="O27" s="83"/>
      <c r="P27" s="84">
        <f>AVERAGE(P8:P25)</f>
        <v>5.4218687500000007</v>
      </c>
      <c r="Q27" s="83"/>
      <c r="R27" s="84">
        <f>AVERAGE(R8:R25)</f>
        <v>3.6876888888888888</v>
      </c>
      <c r="S27" s="85"/>
    </row>
    <row r="28" spans="1:19" x14ac:dyDescent="0.3">
      <c r="A28" s="82" t="s">
        <v>28</v>
      </c>
      <c r="B28" s="83"/>
      <c r="C28" s="83"/>
      <c r="D28" s="84">
        <f>MIN(D8:D25)</f>
        <v>0</v>
      </c>
      <c r="E28" s="83"/>
      <c r="F28" s="84">
        <f>MIN(F8:F25)</f>
        <v>-8.2806999999999995</v>
      </c>
      <c r="G28" s="83"/>
      <c r="H28" s="84">
        <f>MIN(H8:H25)</f>
        <v>-118.4653</v>
      </c>
      <c r="I28" s="83"/>
      <c r="J28" s="84">
        <f>MIN(J8:J25)</f>
        <v>-78.976799999999997</v>
      </c>
      <c r="K28" s="83"/>
      <c r="L28" s="84">
        <f>MIN(L8:L25)</f>
        <v>-59.070399999999999</v>
      </c>
      <c r="M28" s="83"/>
      <c r="N28" s="84">
        <f>MIN(N8:N25)</f>
        <v>-36.023699999999998</v>
      </c>
      <c r="O28" s="83"/>
      <c r="P28" s="84">
        <f>MIN(P8:P25)</f>
        <v>-5.5003000000000002</v>
      </c>
      <c r="Q28" s="83"/>
      <c r="R28" s="84">
        <f>MIN(R8:R25)</f>
        <v>-35.536000000000001</v>
      </c>
      <c r="S28" s="85"/>
    </row>
    <row r="29" spans="1:19" ht="15" thickBot="1" x14ac:dyDescent="0.35">
      <c r="A29" s="86" t="s">
        <v>29</v>
      </c>
      <c r="B29" s="87"/>
      <c r="C29" s="87"/>
      <c r="D29" s="88">
        <f>MAX(D8:D25)</f>
        <v>39.5732</v>
      </c>
      <c r="E29" s="87"/>
      <c r="F29" s="88">
        <f>MAX(F8:F25)</f>
        <v>12.734400000000001</v>
      </c>
      <c r="G29" s="87"/>
      <c r="H29" s="88">
        <f>MAX(H8:H25)</f>
        <v>277.2285</v>
      </c>
      <c r="I29" s="87"/>
      <c r="J29" s="88">
        <f>MAX(J8:J25)</f>
        <v>186.0051</v>
      </c>
      <c r="K29" s="87"/>
      <c r="L29" s="88">
        <f>MAX(L8:L25)</f>
        <v>141.7551</v>
      </c>
      <c r="M29" s="87"/>
      <c r="N29" s="88">
        <f>MAX(N8:N25)</f>
        <v>66.072199999999995</v>
      </c>
      <c r="O29" s="87"/>
      <c r="P29" s="88">
        <f>MAX(P8:P25)</f>
        <v>13.4527</v>
      </c>
      <c r="Q29" s="87"/>
      <c r="R29" s="88">
        <f>MAX(R8:R25)</f>
        <v>8.5246999999999993</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44764</v>
      </c>
      <c r="C8" s="60">
        <f>VLOOKUP($A8,'Return Data'!$B$7:$R$2292,4,0)</f>
        <v>91.380399999999995</v>
      </c>
      <c r="D8" s="60">
        <f>VLOOKUP($A8,'Return Data'!$B$7:$R$2292,9,0)</f>
        <v>10.6629</v>
      </c>
      <c r="E8" s="61">
        <f t="shared" ref="E8:E26" si="0">RANK(D8,D$8:D$26,0)</f>
        <v>3</v>
      </c>
      <c r="F8" s="60">
        <f>VLOOKUP($A8,'Return Data'!$B$7:$R$2292,10,0)</f>
        <v>1.7847</v>
      </c>
      <c r="G8" s="61">
        <f t="shared" ref="G8:G26" si="1">RANK(F8,F$8:F$26,0)</f>
        <v>5</v>
      </c>
      <c r="H8" s="60">
        <f>VLOOKUP($A8,'Return Data'!$B$7:$R$2292,11,0)</f>
        <v>2.5878000000000001</v>
      </c>
      <c r="I8" s="61">
        <f t="shared" ref="I8:I26" si="2">RANK(H8,H$8:H$26,0)</f>
        <v>5</v>
      </c>
      <c r="J8" s="60">
        <f>VLOOKUP($A8,'Return Data'!$B$7:$R$2292,12,0)</f>
        <v>2.6543999999999999</v>
      </c>
      <c r="K8" s="61">
        <f t="shared" ref="K8:K26" si="3">RANK(J8,J$8:J$26,0)</f>
        <v>5</v>
      </c>
      <c r="L8" s="60">
        <f>VLOOKUP($A8,'Return Data'!$B$7:$R$2292,13,0)</f>
        <v>3.1867000000000001</v>
      </c>
      <c r="M8" s="61">
        <f t="shared" ref="M8:M26" si="4">RANK(L8,L$8:L$26,0)</f>
        <v>6</v>
      </c>
      <c r="N8" s="60">
        <f>VLOOKUP($A8,'Return Data'!$B$7:$R$2292,17,0)</f>
        <v>4.4391999999999996</v>
      </c>
      <c r="O8" s="61">
        <f t="shared" ref="O8:O23" si="5">RANK(N8,N$8:N$26,0)</f>
        <v>5</v>
      </c>
      <c r="P8" s="60">
        <f>VLOOKUP($A8,'Return Data'!$B$7:$R$2292,14,0)</f>
        <v>6.9820000000000002</v>
      </c>
      <c r="Q8" s="61">
        <f>RANK(P8,P$8:P$26,0)</f>
        <v>2</v>
      </c>
      <c r="R8" s="60">
        <f>VLOOKUP($A8,'Return Data'!$B$7:$R$2292,16,0)</f>
        <v>8.3328000000000007</v>
      </c>
      <c r="S8" s="62">
        <f t="shared" ref="S8:S26" si="6">RANK(R8,R$8:R$26,0)</f>
        <v>2</v>
      </c>
    </row>
    <row r="9" spans="1:19" x14ac:dyDescent="0.3">
      <c r="A9" s="77" t="s">
        <v>604</v>
      </c>
      <c r="B9" s="59">
        <f>VLOOKUP($A9,'Return Data'!$B$7:$R$2292,3,0)</f>
        <v>44764</v>
      </c>
      <c r="C9" s="60">
        <f>VLOOKUP($A9,'Return Data'!$B$7:$R$2292,4,0)</f>
        <v>14.3193</v>
      </c>
      <c r="D9" s="60">
        <f>VLOOKUP($A9,'Return Data'!$B$7:$R$2292,9,0)</f>
        <v>9.7121999999999993</v>
      </c>
      <c r="E9" s="61">
        <f t="shared" si="0"/>
        <v>5</v>
      </c>
      <c r="F9" s="60">
        <f>VLOOKUP($A9,'Return Data'!$B$7:$R$2292,10,0)</f>
        <v>2.5057</v>
      </c>
      <c r="G9" s="61">
        <f t="shared" si="1"/>
        <v>3</v>
      </c>
      <c r="H9" s="60">
        <f>VLOOKUP($A9,'Return Data'!$B$7:$R$2292,11,0)</f>
        <v>2.7357</v>
      </c>
      <c r="I9" s="61">
        <f t="shared" si="2"/>
        <v>4</v>
      </c>
      <c r="J9" s="60">
        <f>VLOOKUP($A9,'Return Data'!$B$7:$R$2292,12,0)</f>
        <v>3.0493000000000001</v>
      </c>
      <c r="K9" s="61">
        <f t="shared" si="3"/>
        <v>2</v>
      </c>
      <c r="L9" s="60">
        <f>VLOOKUP($A9,'Return Data'!$B$7:$R$2292,13,0)</f>
        <v>3.5634000000000001</v>
      </c>
      <c r="M9" s="61">
        <f t="shared" si="4"/>
        <v>4</v>
      </c>
      <c r="N9" s="60">
        <f>VLOOKUP($A9,'Return Data'!$B$7:$R$2292,17,0)</f>
        <v>4.7527999999999997</v>
      </c>
      <c r="O9" s="61">
        <f t="shared" si="5"/>
        <v>4</v>
      </c>
      <c r="P9" s="60">
        <f>VLOOKUP($A9,'Return Data'!$B$7:$R$2292,14,0)</f>
        <v>7.5244999999999997</v>
      </c>
      <c r="Q9" s="61">
        <f>RANK(P9,P$8:P$26,0)</f>
        <v>1</v>
      </c>
      <c r="R9" s="60">
        <f>VLOOKUP($A9,'Return Data'!$B$7:$R$2292,16,0)</f>
        <v>7.4024999999999999</v>
      </c>
      <c r="S9" s="62">
        <f t="shared" si="6"/>
        <v>14</v>
      </c>
    </row>
    <row r="10" spans="1:19" x14ac:dyDescent="0.3">
      <c r="A10" s="77" t="s">
        <v>1966</v>
      </c>
      <c r="B10" s="59">
        <f>VLOOKUP($A10,'Return Data'!$B$7:$R$2292,3,0)</f>
        <v>44764</v>
      </c>
      <c r="C10" s="60">
        <f>VLOOKUP($A10,'Return Data'!$B$7:$R$2292,4,0)</f>
        <v>23.244399999999999</v>
      </c>
      <c r="D10" s="60">
        <f>VLOOKUP($A10,'Return Data'!$B$7:$R$2292,9,0)</f>
        <v>8.8203999999999994</v>
      </c>
      <c r="E10" s="61">
        <f t="shared" si="0"/>
        <v>9</v>
      </c>
      <c r="F10" s="60">
        <f>VLOOKUP($A10,'Return Data'!$B$7:$R$2292,10,0)</f>
        <v>-0.62709999999999999</v>
      </c>
      <c r="G10" s="61">
        <f t="shared" si="1"/>
        <v>18</v>
      </c>
      <c r="H10" s="60">
        <f>VLOOKUP($A10,'Return Data'!$B$7:$R$2292,11,0)</f>
        <v>-0.65269999999999995</v>
      </c>
      <c r="I10" s="61">
        <f t="shared" si="2"/>
        <v>18</v>
      </c>
      <c r="J10" s="60">
        <f>VLOOKUP($A10,'Return Data'!$B$7:$R$2292,12,0)</f>
        <v>0.28939999999999999</v>
      </c>
      <c r="K10" s="61">
        <f t="shared" si="3"/>
        <v>18</v>
      </c>
      <c r="L10" s="60">
        <f>VLOOKUP($A10,'Return Data'!$B$7:$R$2292,13,0)</f>
        <v>0.96430000000000005</v>
      </c>
      <c r="M10" s="61">
        <f t="shared" si="4"/>
        <v>18</v>
      </c>
      <c r="N10" s="60">
        <f>VLOOKUP($A10,'Return Data'!$B$7:$R$2292,17,0)</f>
        <v>2.7363</v>
      </c>
      <c r="O10" s="61">
        <f t="shared" si="5"/>
        <v>18</v>
      </c>
      <c r="P10" s="60">
        <f>VLOOKUP($A10,'Return Data'!$B$7:$R$2292,14,0)</f>
        <v>5.5545999999999998</v>
      </c>
      <c r="Q10" s="61">
        <f>RANK(P10,P$8:P$26,0)</f>
        <v>15</v>
      </c>
      <c r="R10" s="60">
        <f>VLOOKUP($A10,'Return Data'!$B$7:$R$2292,16,0)</f>
        <v>6.7762000000000002</v>
      </c>
      <c r="S10" s="62">
        <f t="shared" si="6"/>
        <v>17</v>
      </c>
    </row>
    <row r="11" spans="1:19" x14ac:dyDescent="0.3">
      <c r="A11" s="77" t="s">
        <v>606</v>
      </c>
      <c r="B11" s="59">
        <f>VLOOKUP($A11,'Return Data'!$B$7:$R$2292,3,0)</f>
        <v>44764</v>
      </c>
      <c r="C11" s="60">
        <f>VLOOKUP($A11,'Return Data'!$B$7:$R$2292,4,0)</f>
        <v>18.909400000000002</v>
      </c>
      <c r="D11" s="60">
        <f>VLOOKUP($A11,'Return Data'!$B$7:$R$2292,9,0)</f>
        <v>7.7702999999999998</v>
      </c>
      <c r="E11" s="61">
        <f t="shared" si="0"/>
        <v>13</v>
      </c>
      <c r="F11" s="60">
        <f>VLOOKUP($A11,'Return Data'!$B$7:$R$2292,10,0)</f>
        <v>1.4519</v>
      </c>
      <c r="G11" s="61">
        <f t="shared" si="1"/>
        <v>8</v>
      </c>
      <c r="H11" s="60">
        <f>VLOOKUP($A11,'Return Data'!$B$7:$R$2292,11,0)</f>
        <v>2.0409999999999999</v>
      </c>
      <c r="I11" s="61">
        <f t="shared" si="2"/>
        <v>10</v>
      </c>
      <c r="J11" s="60">
        <f>VLOOKUP($A11,'Return Data'!$B$7:$R$2292,12,0)</f>
        <v>2.3549000000000002</v>
      </c>
      <c r="K11" s="61">
        <f t="shared" si="3"/>
        <v>10</v>
      </c>
      <c r="L11" s="60">
        <f>VLOOKUP($A11,'Return Data'!$B$7:$R$2292,13,0)</f>
        <v>2.7271999999999998</v>
      </c>
      <c r="M11" s="61">
        <f t="shared" si="4"/>
        <v>11</v>
      </c>
      <c r="N11" s="60">
        <f>VLOOKUP($A11,'Return Data'!$B$7:$R$2292,17,0)</f>
        <v>3.6581999999999999</v>
      </c>
      <c r="O11" s="61">
        <f t="shared" si="5"/>
        <v>14</v>
      </c>
      <c r="P11" s="60">
        <f>VLOOKUP($A11,'Return Data'!$B$7:$R$2292,14,0)</f>
        <v>6.1044</v>
      </c>
      <c r="Q11" s="61">
        <f>RANK(P11,P$8:P$26,0)</f>
        <v>14</v>
      </c>
      <c r="R11" s="60">
        <f>VLOOKUP($A11,'Return Data'!$B$7:$R$2292,16,0)</f>
        <v>7.8235999999999999</v>
      </c>
      <c r="S11" s="62">
        <f t="shared" si="6"/>
        <v>7</v>
      </c>
    </row>
    <row r="12" spans="1:19" x14ac:dyDescent="0.3">
      <c r="A12" s="77" t="s">
        <v>608</v>
      </c>
      <c r="B12" s="59">
        <f>VLOOKUP($A12,'Return Data'!$B$7:$R$2292,3,0)</f>
        <v>44764</v>
      </c>
      <c r="C12" s="60">
        <f>VLOOKUP($A12,'Return Data'!$B$7:$R$2292,4,0)</f>
        <v>13.113899999999999</v>
      </c>
      <c r="D12" s="60">
        <f>VLOOKUP($A12,'Return Data'!$B$7:$R$2292,9,0)</f>
        <v>13.1289</v>
      </c>
      <c r="E12" s="61">
        <f t="shared" si="0"/>
        <v>2</v>
      </c>
      <c r="F12" s="60">
        <f>VLOOKUP($A12,'Return Data'!$B$7:$R$2292,10,0)</f>
        <v>-0.85760000000000003</v>
      </c>
      <c r="G12" s="61">
        <f t="shared" si="1"/>
        <v>19</v>
      </c>
      <c r="H12" s="60">
        <f>VLOOKUP($A12,'Return Data'!$B$7:$R$2292,11,0)</f>
        <v>-1.0935999999999999</v>
      </c>
      <c r="I12" s="61">
        <f t="shared" si="2"/>
        <v>19</v>
      </c>
      <c r="J12" s="60">
        <f>VLOOKUP($A12,'Return Data'!$B$7:$R$2292,12,0)</f>
        <v>0.30859999999999999</v>
      </c>
      <c r="K12" s="61">
        <f t="shared" si="3"/>
        <v>17</v>
      </c>
      <c r="L12" s="60">
        <f>VLOOKUP($A12,'Return Data'!$B$7:$R$2292,13,0)</f>
        <v>1.1282000000000001</v>
      </c>
      <c r="M12" s="61">
        <f t="shared" si="4"/>
        <v>17</v>
      </c>
      <c r="N12" s="60">
        <f>VLOOKUP($A12,'Return Data'!$B$7:$R$2292,17,0)</f>
        <v>2.8702999999999999</v>
      </c>
      <c r="O12" s="61">
        <f t="shared" si="5"/>
        <v>17</v>
      </c>
      <c r="P12" s="60"/>
      <c r="Q12" s="61"/>
      <c r="R12" s="60">
        <f>VLOOKUP($A12,'Return Data'!$B$7:$R$2292,16,0)</f>
        <v>7.2643000000000004</v>
      </c>
      <c r="S12" s="62">
        <f t="shared" si="6"/>
        <v>16</v>
      </c>
    </row>
    <row r="13" spans="1:19" x14ac:dyDescent="0.3">
      <c r="A13" s="77" t="s">
        <v>613</v>
      </c>
      <c r="B13" s="59">
        <f>VLOOKUP($A13,'Return Data'!$B$7:$R$2292,3,0)</f>
        <v>44764</v>
      </c>
      <c r="C13" s="60">
        <f>VLOOKUP($A13,'Return Data'!$B$7:$R$2292,4,0)</f>
        <v>85.733900000000006</v>
      </c>
      <c r="D13" s="60">
        <f>VLOOKUP($A13,'Return Data'!$B$7:$R$2292,9,0)</f>
        <v>7.8483999999999998</v>
      </c>
      <c r="E13" s="61">
        <f t="shared" si="0"/>
        <v>12</v>
      </c>
      <c r="F13" s="60">
        <f>VLOOKUP($A13,'Return Data'!$B$7:$R$2292,10,0)</f>
        <v>1.3077000000000001</v>
      </c>
      <c r="G13" s="61">
        <f t="shared" si="1"/>
        <v>10</v>
      </c>
      <c r="H13" s="60">
        <f>VLOOKUP($A13,'Return Data'!$B$7:$R$2292,11,0)</f>
        <v>2.2139000000000002</v>
      </c>
      <c r="I13" s="61">
        <f t="shared" si="2"/>
        <v>7</v>
      </c>
      <c r="J13" s="60">
        <f>VLOOKUP($A13,'Return Data'!$B$7:$R$2292,12,0)</f>
        <v>2.5598999999999998</v>
      </c>
      <c r="K13" s="61">
        <f t="shared" si="3"/>
        <v>7</v>
      </c>
      <c r="L13" s="60">
        <f>VLOOKUP($A13,'Return Data'!$B$7:$R$2292,13,0)</f>
        <v>3.1398000000000001</v>
      </c>
      <c r="M13" s="61">
        <f t="shared" si="4"/>
        <v>7</v>
      </c>
      <c r="N13" s="60">
        <f>VLOOKUP($A13,'Return Data'!$B$7:$R$2292,17,0)</f>
        <v>4.9097999999999997</v>
      </c>
      <c r="O13" s="61">
        <f t="shared" si="5"/>
        <v>2</v>
      </c>
      <c r="P13" s="60">
        <f>VLOOKUP($A13,'Return Data'!$B$7:$R$2292,14,0)</f>
        <v>6.1580000000000004</v>
      </c>
      <c r="Q13" s="61">
        <f t="shared" ref="Q13:Q21" si="7">RANK(P13,P$8:P$26,0)</f>
        <v>13</v>
      </c>
      <c r="R13" s="60">
        <f>VLOOKUP($A13,'Return Data'!$B$7:$R$2292,16,0)</f>
        <v>8.6140000000000008</v>
      </c>
      <c r="S13" s="62">
        <f t="shared" si="6"/>
        <v>1</v>
      </c>
    </row>
    <row r="14" spans="1:19" x14ac:dyDescent="0.3">
      <c r="A14" s="77" t="s">
        <v>616</v>
      </c>
      <c r="B14" s="59">
        <f>VLOOKUP($A14,'Return Data'!$B$7:$R$2292,3,0)</f>
        <v>44764</v>
      </c>
      <c r="C14" s="60">
        <f>VLOOKUP($A14,'Return Data'!$B$7:$R$2292,4,0)</f>
        <v>26.389199999999999</v>
      </c>
      <c r="D14" s="60">
        <f>VLOOKUP($A14,'Return Data'!$B$7:$R$2292,9,0)</f>
        <v>10.0221</v>
      </c>
      <c r="E14" s="61">
        <f t="shared" si="0"/>
        <v>4</v>
      </c>
      <c r="F14" s="60">
        <f>VLOOKUP($A14,'Return Data'!$B$7:$R$2292,10,0)</f>
        <v>0.6028</v>
      </c>
      <c r="G14" s="61">
        <f t="shared" si="1"/>
        <v>13</v>
      </c>
      <c r="H14" s="60">
        <f>VLOOKUP($A14,'Return Data'!$B$7:$R$2292,11,0)</f>
        <v>1.1640999999999999</v>
      </c>
      <c r="I14" s="61">
        <f t="shared" si="2"/>
        <v>13</v>
      </c>
      <c r="J14" s="60">
        <f>VLOOKUP($A14,'Return Data'!$B$7:$R$2292,12,0)</f>
        <v>1.6183000000000001</v>
      </c>
      <c r="K14" s="61">
        <f t="shared" si="3"/>
        <v>13</v>
      </c>
      <c r="L14" s="60">
        <f>VLOOKUP($A14,'Return Data'!$B$7:$R$2292,13,0)</f>
        <v>2.6928999999999998</v>
      </c>
      <c r="M14" s="61">
        <f t="shared" si="4"/>
        <v>12</v>
      </c>
      <c r="N14" s="60">
        <f>VLOOKUP($A14,'Return Data'!$B$7:$R$2292,17,0)</f>
        <v>3.9998</v>
      </c>
      <c r="O14" s="61">
        <f t="shared" si="5"/>
        <v>9</v>
      </c>
      <c r="P14" s="60">
        <f>VLOOKUP($A14,'Return Data'!$B$7:$R$2292,14,0)</f>
        <v>6.6519000000000004</v>
      </c>
      <c r="Q14" s="61">
        <f t="shared" si="7"/>
        <v>7</v>
      </c>
      <c r="R14" s="60">
        <f>VLOOKUP($A14,'Return Data'!$B$7:$R$2292,16,0)</f>
        <v>8.1757000000000009</v>
      </c>
      <c r="S14" s="62">
        <f t="shared" si="6"/>
        <v>4</v>
      </c>
    </row>
    <row r="15" spans="1:19" x14ac:dyDescent="0.3">
      <c r="A15" s="77" t="s">
        <v>618</v>
      </c>
      <c r="B15" s="59">
        <f>VLOOKUP($A15,'Return Data'!$B$7:$R$2292,3,0)</f>
        <v>44764</v>
      </c>
      <c r="C15" s="60">
        <f>VLOOKUP($A15,'Return Data'!$B$7:$R$2292,4,0)</f>
        <v>24.760300000000001</v>
      </c>
      <c r="D15" s="60">
        <f>VLOOKUP($A15,'Return Data'!$B$7:$R$2292,9,0)</f>
        <v>8.9943000000000008</v>
      </c>
      <c r="E15" s="61">
        <f t="shared" si="0"/>
        <v>8</v>
      </c>
      <c r="F15" s="60">
        <f>VLOOKUP($A15,'Return Data'!$B$7:$R$2292,10,0)</f>
        <v>3.0276000000000001</v>
      </c>
      <c r="G15" s="61">
        <f t="shared" si="1"/>
        <v>1</v>
      </c>
      <c r="H15" s="60">
        <f>VLOOKUP($A15,'Return Data'!$B$7:$R$2292,11,0)</f>
        <v>3.1074999999999999</v>
      </c>
      <c r="I15" s="61">
        <f t="shared" si="2"/>
        <v>1</v>
      </c>
      <c r="J15" s="60">
        <f>VLOOKUP($A15,'Return Data'!$B$7:$R$2292,12,0)</f>
        <v>2.8056000000000001</v>
      </c>
      <c r="K15" s="61">
        <f t="shared" si="3"/>
        <v>4</v>
      </c>
      <c r="L15" s="60">
        <f>VLOOKUP($A15,'Return Data'!$B$7:$R$2292,13,0)</f>
        <v>3.6806999999999999</v>
      </c>
      <c r="M15" s="61">
        <f t="shared" si="4"/>
        <v>2</v>
      </c>
      <c r="N15" s="60">
        <f>VLOOKUP($A15,'Return Data'!$B$7:$R$2292,17,0)</f>
        <v>4.3705999999999996</v>
      </c>
      <c r="O15" s="61">
        <f t="shared" si="5"/>
        <v>6</v>
      </c>
      <c r="P15" s="60">
        <f>VLOOKUP($A15,'Return Data'!$B$7:$R$2292,14,0)</f>
        <v>6.8399000000000001</v>
      </c>
      <c r="Q15" s="61">
        <f t="shared" si="7"/>
        <v>4</v>
      </c>
      <c r="R15" s="60">
        <f>VLOOKUP($A15,'Return Data'!$B$7:$R$2292,16,0)</f>
        <v>8.2531999999999996</v>
      </c>
      <c r="S15" s="62">
        <f t="shared" si="6"/>
        <v>3</v>
      </c>
    </row>
    <row r="16" spans="1:19" x14ac:dyDescent="0.3">
      <c r="A16" s="77" t="s">
        <v>619</v>
      </c>
      <c r="B16" s="59">
        <f>VLOOKUP($A16,'Return Data'!$B$7:$R$2292,3,0)</f>
        <v>44764</v>
      </c>
      <c r="C16" s="60">
        <f>VLOOKUP($A16,'Return Data'!$B$7:$R$2292,4,0)</f>
        <v>15.9697</v>
      </c>
      <c r="D16" s="60">
        <f>VLOOKUP($A16,'Return Data'!$B$7:$R$2292,9,0)</f>
        <v>8.6704000000000008</v>
      </c>
      <c r="E16" s="61">
        <f t="shared" si="0"/>
        <v>10</v>
      </c>
      <c r="F16" s="60">
        <f>VLOOKUP($A16,'Return Data'!$B$7:$R$2292,10,0)</f>
        <v>-0.24099999999999999</v>
      </c>
      <c r="G16" s="61">
        <f t="shared" si="1"/>
        <v>16</v>
      </c>
      <c r="H16" s="60">
        <f>VLOOKUP($A16,'Return Data'!$B$7:$R$2292,11,0)</f>
        <v>0.92349999999999999</v>
      </c>
      <c r="I16" s="61">
        <f t="shared" si="2"/>
        <v>15</v>
      </c>
      <c r="J16" s="60">
        <f>VLOOKUP($A16,'Return Data'!$B$7:$R$2292,12,0)</f>
        <v>1.5524</v>
      </c>
      <c r="K16" s="61">
        <f t="shared" si="3"/>
        <v>14</v>
      </c>
      <c r="L16" s="60">
        <f>VLOOKUP($A16,'Return Data'!$B$7:$R$2292,13,0)</f>
        <v>2.3902000000000001</v>
      </c>
      <c r="M16" s="61">
        <f t="shared" si="4"/>
        <v>14</v>
      </c>
      <c r="N16" s="60">
        <f>VLOOKUP($A16,'Return Data'!$B$7:$R$2292,17,0)</f>
        <v>3.7406999999999999</v>
      </c>
      <c r="O16" s="61">
        <f t="shared" si="5"/>
        <v>12</v>
      </c>
      <c r="P16" s="60">
        <f>VLOOKUP($A16,'Return Data'!$B$7:$R$2292,14,0)</f>
        <v>6.5542999999999996</v>
      </c>
      <c r="Q16" s="61">
        <f t="shared" si="7"/>
        <v>8</v>
      </c>
      <c r="R16" s="60">
        <f>VLOOKUP($A16,'Return Data'!$B$7:$R$2292,16,0)</f>
        <v>7.4332000000000003</v>
      </c>
      <c r="S16" s="62">
        <f t="shared" si="6"/>
        <v>12</v>
      </c>
    </row>
    <row r="17" spans="1:19" x14ac:dyDescent="0.3">
      <c r="A17" s="77" t="s">
        <v>622</v>
      </c>
      <c r="B17" s="59">
        <f>VLOOKUP($A17,'Return Data'!$B$7:$R$2292,3,0)</f>
        <v>44764</v>
      </c>
      <c r="C17" s="60">
        <f>VLOOKUP($A17,'Return Data'!$B$7:$R$2292,4,0)</f>
        <v>2729.6374999999998</v>
      </c>
      <c r="D17" s="60">
        <f>VLOOKUP($A17,'Return Data'!$B$7:$R$2292,9,0)</f>
        <v>8.6678999999999995</v>
      </c>
      <c r="E17" s="61">
        <f t="shared" si="0"/>
        <v>11</v>
      </c>
      <c r="F17" s="60">
        <f>VLOOKUP($A17,'Return Data'!$B$7:$R$2292,10,0)</f>
        <v>0.505</v>
      </c>
      <c r="G17" s="61">
        <f t="shared" si="1"/>
        <v>14</v>
      </c>
      <c r="H17" s="60">
        <f>VLOOKUP($A17,'Return Data'!$B$7:$R$2292,11,0)</f>
        <v>1.4151</v>
      </c>
      <c r="I17" s="61">
        <f t="shared" si="2"/>
        <v>12</v>
      </c>
      <c r="J17" s="60">
        <f>VLOOKUP($A17,'Return Data'!$B$7:$R$2292,12,0)</f>
        <v>1.8939999999999999</v>
      </c>
      <c r="K17" s="61">
        <f t="shared" si="3"/>
        <v>12</v>
      </c>
      <c r="L17" s="60">
        <f>VLOOKUP($A17,'Return Data'!$B$7:$R$2292,13,0)</f>
        <v>2.5240999999999998</v>
      </c>
      <c r="M17" s="61">
        <f t="shared" si="4"/>
        <v>13</v>
      </c>
      <c r="N17" s="60">
        <f>VLOOKUP($A17,'Return Data'!$B$7:$R$2292,17,0)</f>
        <v>3.8323</v>
      </c>
      <c r="O17" s="61">
        <f t="shared" si="5"/>
        <v>11</v>
      </c>
      <c r="P17" s="60">
        <f>VLOOKUP($A17,'Return Data'!$B$7:$R$2292,14,0)</f>
        <v>6.4973999999999998</v>
      </c>
      <c r="Q17" s="61">
        <f t="shared" si="7"/>
        <v>9</v>
      </c>
      <c r="R17" s="60">
        <f>VLOOKUP($A17,'Return Data'!$B$7:$R$2292,16,0)</f>
        <v>7.4164000000000003</v>
      </c>
      <c r="S17" s="62">
        <f t="shared" si="6"/>
        <v>13</v>
      </c>
    </row>
    <row r="18" spans="1:19" x14ac:dyDescent="0.3">
      <c r="A18" s="77" t="s">
        <v>624</v>
      </c>
      <c r="B18" s="59">
        <f>VLOOKUP($A18,'Return Data'!$B$7:$R$2292,3,0)</f>
        <v>44764</v>
      </c>
      <c r="C18" s="60">
        <f>VLOOKUP($A18,'Return Data'!$B$7:$R$2292,4,0)</f>
        <v>3141.2777000000001</v>
      </c>
      <c r="D18" s="60">
        <f>VLOOKUP($A18,'Return Data'!$B$7:$R$2292,9,0)</f>
        <v>9.0565999999999995</v>
      </c>
      <c r="E18" s="61">
        <f t="shared" si="0"/>
        <v>7</v>
      </c>
      <c r="F18" s="60">
        <f>VLOOKUP($A18,'Return Data'!$B$7:$R$2292,10,0)</f>
        <v>1.4590000000000001</v>
      </c>
      <c r="G18" s="61">
        <f t="shared" si="1"/>
        <v>7</v>
      </c>
      <c r="H18" s="60">
        <f>VLOOKUP($A18,'Return Data'!$B$7:$R$2292,11,0)</f>
        <v>2.2128000000000001</v>
      </c>
      <c r="I18" s="61">
        <f t="shared" si="2"/>
        <v>8</v>
      </c>
      <c r="J18" s="60">
        <f>VLOOKUP($A18,'Return Data'!$B$7:$R$2292,12,0)</f>
        <v>2.399</v>
      </c>
      <c r="K18" s="61">
        <f t="shared" si="3"/>
        <v>9</v>
      </c>
      <c r="L18" s="60">
        <f>VLOOKUP($A18,'Return Data'!$B$7:$R$2292,13,0)</f>
        <v>3.3233999999999999</v>
      </c>
      <c r="M18" s="61">
        <f t="shared" si="4"/>
        <v>5</v>
      </c>
      <c r="N18" s="60">
        <f>VLOOKUP($A18,'Return Data'!$B$7:$R$2292,17,0)</f>
        <v>4.2904999999999998</v>
      </c>
      <c r="O18" s="61">
        <f t="shared" si="5"/>
        <v>7</v>
      </c>
      <c r="P18" s="60">
        <f>VLOOKUP($A18,'Return Data'!$B$7:$R$2292,14,0)</f>
        <v>6.4362000000000004</v>
      </c>
      <c r="Q18" s="61">
        <f t="shared" si="7"/>
        <v>11</v>
      </c>
      <c r="R18" s="60">
        <f>VLOOKUP($A18,'Return Data'!$B$7:$R$2292,16,0)</f>
        <v>8.1105</v>
      </c>
      <c r="S18" s="62">
        <f t="shared" si="6"/>
        <v>5</v>
      </c>
    </row>
    <row r="19" spans="1:19" x14ac:dyDescent="0.3">
      <c r="A19" s="77" t="s">
        <v>625</v>
      </c>
      <c r="B19" s="59">
        <f>VLOOKUP($A19,'Return Data'!$B$7:$R$2292,3,0)</f>
        <v>44764</v>
      </c>
      <c r="C19" s="60">
        <f>VLOOKUP($A19,'Return Data'!$B$7:$R$2292,4,0)</f>
        <v>62.131</v>
      </c>
      <c r="D19" s="60">
        <f>VLOOKUP($A19,'Return Data'!$B$7:$R$2292,9,0)</f>
        <v>13.6755</v>
      </c>
      <c r="E19" s="61">
        <f t="shared" si="0"/>
        <v>1</v>
      </c>
      <c r="F19" s="60">
        <f>VLOOKUP($A19,'Return Data'!$B$7:$R$2292,10,0)</f>
        <v>0.69259999999999999</v>
      </c>
      <c r="G19" s="61">
        <f t="shared" si="1"/>
        <v>12</v>
      </c>
      <c r="H19" s="60">
        <f>VLOOKUP($A19,'Return Data'!$B$7:$R$2292,11,0)</f>
        <v>-0.32029999999999997</v>
      </c>
      <c r="I19" s="61">
        <f t="shared" si="2"/>
        <v>17</v>
      </c>
      <c r="J19" s="60">
        <f>VLOOKUP($A19,'Return Data'!$B$7:$R$2292,12,0)</f>
        <v>0.48699999999999999</v>
      </c>
      <c r="K19" s="61">
        <f t="shared" si="3"/>
        <v>16</v>
      </c>
      <c r="L19" s="60">
        <f>VLOOKUP($A19,'Return Data'!$B$7:$R$2292,13,0)</f>
        <v>2.1366999999999998</v>
      </c>
      <c r="M19" s="61">
        <f t="shared" si="4"/>
        <v>16</v>
      </c>
      <c r="N19" s="60">
        <f>VLOOKUP($A19,'Return Data'!$B$7:$R$2292,17,0)</f>
        <v>2.9091999999999998</v>
      </c>
      <c r="O19" s="61">
        <f t="shared" si="5"/>
        <v>16</v>
      </c>
      <c r="P19" s="60">
        <f>VLOOKUP($A19,'Return Data'!$B$7:$R$2292,14,0)</f>
        <v>6.2843999999999998</v>
      </c>
      <c r="Q19" s="61">
        <f t="shared" si="7"/>
        <v>12</v>
      </c>
      <c r="R19" s="60">
        <f>VLOOKUP($A19,'Return Data'!$B$7:$R$2292,16,0)</f>
        <v>7.6637000000000004</v>
      </c>
      <c r="S19" s="62">
        <f t="shared" si="6"/>
        <v>10</v>
      </c>
    </row>
    <row r="20" spans="1:19" x14ac:dyDescent="0.3">
      <c r="A20" t="s">
        <v>1651</v>
      </c>
      <c r="B20" s="59">
        <f>VLOOKUP($A20,'Return Data'!$B$7:$R$2292,3,0)</f>
        <v>44764</v>
      </c>
      <c r="C20" s="60">
        <f>VLOOKUP($A20,'Return Data'!$B$7:$R$2292,4,0)</f>
        <v>49.758200000000002</v>
      </c>
      <c r="D20" s="60">
        <f>VLOOKUP($A20,'Return Data'!$B$7:$R$2292,9,0)</f>
        <v>9.3780000000000001</v>
      </c>
      <c r="E20" s="61">
        <f t="shared" si="0"/>
        <v>6</v>
      </c>
      <c r="F20" s="60">
        <f>VLOOKUP($A20,'Return Data'!$B$7:$R$2292,10,0)</f>
        <v>2.1272000000000002</v>
      </c>
      <c r="G20" s="61">
        <f t="shared" si="1"/>
        <v>4</v>
      </c>
      <c r="H20" s="60">
        <f>VLOOKUP($A20,'Return Data'!$B$7:$R$2292,11,0)</f>
        <v>2.8201000000000001</v>
      </c>
      <c r="I20" s="61">
        <f t="shared" si="2"/>
        <v>3</v>
      </c>
      <c r="J20" s="60">
        <f>VLOOKUP($A20,'Return Data'!$B$7:$R$2292,12,0)</f>
        <v>3.1623000000000001</v>
      </c>
      <c r="K20" s="61">
        <f t="shared" si="3"/>
        <v>1</v>
      </c>
      <c r="L20" s="60">
        <f>VLOOKUP($A20,'Return Data'!$B$7:$R$2292,13,0)</f>
        <v>3.7974000000000001</v>
      </c>
      <c r="M20" s="61">
        <f t="shared" si="4"/>
        <v>1</v>
      </c>
      <c r="N20" s="60">
        <f>VLOOKUP($A20,'Return Data'!$B$7:$R$2292,17,0)</f>
        <v>5.2573999999999996</v>
      </c>
      <c r="O20" s="61">
        <f t="shared" si="5"/>
        <v>1</v>
      </c>
      <c r="P20" s="60">
        <f>VLOOKUP($A20,'Return Data'!$B$7:$R$2292,14,0)</f>
        <v>6.7016</v>
      </c>
      <c r="Q20" s="61">
        <f t="shared" si="7"/>
        <v>6</v>
      </c>
      <c r="R20" s="60">
        <f>VLOOKUP($A20,'Return Data'!$B$7:$R$2292,16,0)</f>
        <v>7.9858000000000002</v>
      </c>
      <c r="S20" s="62">
        <f t="shared" si="6"/>
        <v>6</v>
      </c>
    </row>
    <row r="21" spans="1:19" x14ac:dyDescent="0.3">
      <c r="A21" s="77" t="s">
        <v>1943</v>
      </c>
      <c r="B21" s="59">
        <f>VLOOKUP($A21,'Return Data'!$B$7:$R$2292,3,0)</f>
        <v>44764</v>
      </c>
      <c r="C21" s="60">
        <f>VLOOKUP($A21,'Return Data'!$B$7:$R$2292,4,0)</f>
        <v>38.596299999999999</v>
      </c>
      <c r="D21" s="60">
        <f>VLOOKUP($A21,'Return Data'!$B$7:$R$2292,9,0)</f>
        <v>7.2298999999999998</v>
      </c>
      <c r="E21" s="61">
        <f t="shared" si="0"/>
        <v>17</v>
      </c>
      <c r="F21" s="60">
        <f>VLOOKUP($A21,'Return Data'!$B$7:$R$2292,10,0)</f>
        <v>2.5434000000000001</v>
      </c>
      <c r="G21" s="61">
        <f t="shared" si="1"/>
        <v>2</v>
      </c>
      <c r="H21" s="60">
        <f>VLOOKUP($A21,'Return Data'!$B$7:$R$2292,11,0)</f>
        <v>2.8382000000000001</v>
      </c>
      <c r="I21" s="61">
        <f t="shared" si="2"/>
        <v>2</v>
      </c>
      <c r="J21" s="60">
        <f>VLOOKUP($A21,'Return Data'!$B$7:$R$2292,12,0)</f>
        <v>2.9257</v>
      </c>
      <c r="K21" s="61">
        <f t="shared" si="3"/>
        <v>3</v>
      </c>
      <c r="L21" s="60">
        <f>VLOOKUP($A21,'Return Data'!$B$7:$R$2292,13,0)</f>
        <v>3.5689000000000002</v>
      </c>
      <c r="M21" s="61">
        <f t="shared" si="4"/>
        <v>3</v>
      </c>
      <c r="N21" s="60">
        <f>VLOOKUP($A21,'Return Data'!$B$7:$R$2292,17,0)</f>
        <v>4.7718999999999996</v>
      </c>
      <c r="O21" s="61">
        <f t="shared" si="5"/>
        <v>3</v>
      </c>
      <c r="P21" s="60">
        <f>VLOOKUP($A21,'Return Data'!$B$7:$R$2292,14,0)</f>
        <v>6.7850000000000001</v>
      </c>
      <c r="Q21" s="61">
        <f t="shared" si="7"/>
        <v>5</v>
      </c>
      <c r="R21" s="60">
        <f>VLOOKUP($A21,'Return Data'!$B$7:$R$2292,16,0)</f>
        <v>7.6242999999999999</v>
      </c>
      <c r="S21" s="62">
        <f t="shared" si="6"/>
        <v>11</v>
      </c>
    </row>
    <row r="22" spans="1:19" x14ac:dyDescent="0.3">
      <c r="A22" s="77" t="s">
        <v>627</v>
      </c>
      <c r="B22" s="59">
        <f>VLOOKUP($A22,'Return Data'!$B$7:$R$2292,3,0)</f>
        <v>44764</v>
      </c>
      <c r="C22" s="60">
        <f>VLOOKUP($A22,'Return Data'!$B$7:$R$2292,4,0)</f>
        <v>12.793100000000001</v>
      </c>
      <c r="D22" s="60">
        <f>VLOOKUP($A22,'Return Data'!$B$7:$R$2292,9,0)</f>
        <v>7.3094999999999999</v>
      </c>
      <c r="E22" s="61">
        <f t="shared" si="0"/>
        <v>16</v>
      </c>
      <c r="F22" s="60">
        <f>VLOOKUP($A22,'Return Data'!$B$7:$R$2292,10,0)</f>
        <v>1.1634</v>
      </c>
      <c r="G22" s="61">
        <f t="shared" si="1"/>
        <v>11</v>
      </c>
      <c r="H22" s="60">
        <f>VLOOKUP($A22,'Return Data'!$B$7:$R$2292,11,0)</f>
        <v>2.0061</v>
      </c>
      <c r="I22" s="61">
        <f t="shared" si="2"/>
        <v>11</v>
      </c>
      <c r="J22" s="60">
        <f>VLOOKUP($A22,'Return Data'!$B$7:$R$2292,12,0)</f>
        <v>2.254</v>
      </c>
      <c r="K22" s="61">
        <f t="shared" si="3"/>
        <v>11</v>
      </c>
      <c r="L22" s="60">
        <f>VLOOKUP($A22,'Return Data'!$B$7:$R$2292,13,0)</f>
        <v>2.9037999999999999</v>
      </c>
      <c r="M22" s="61">
        <f t="shared" si="4"/>
        <v>10</v>
      </c>
      <c r="N22" s="60">
        <f>VLOOKUP($A22,'Return Data'!$B$7:$R$2292,17,0)</f>
        <v>3.6680999999999999</v>
      </c>
      <c r="O22" s="61">
        <f t="shared" si="5"/>
        <v>13</v>
      </c>
      <c r="P22" s="60"/>
      <c r="Q22" s="61"/>
      <c r="R22" s="60">
        <f>VLOOKUP($A22,'Return Data'!$B$7:$R$2292,16,0)</f>
        <v>7.3539000000000003</v>
      </c>
      <c r="S22" s="62">
        <f t="shared" si="6"/>
        <v>15</v>
      </c>
    </row>
    <row r="23" spans="1:19" x14ac:dyDescent="0.3">
      <c r="A23" s="77" t="s">
        <v>630</v>
      </c>
      <c r="B23" s="59">
        <f>VLOOKUP($A23,'Return Data'!$B$7:$R$2292,3,0)</f>
        <v>44764</v>
      </c>
      <c r="C23" s="60">
        <f>VLOOKUP($A23,'Return Data'!$B$7:$R$2292,4,0)</f>
        <v>33.599200000000003</v>
      </c>
      <c r="D23" s="60">
        <f>VLOOKUP($A23,'Return Data'!$B$7:$R$2292,9,0)</f>
        <v>6.6227</v>
      </c>
      <c r="E23" s="61">
        <f t="shared" si="0"/>
        <v>18</v>
      </c>
      <c r="F23" s="60">
        <f>VLOOKUP($A23,'Return Data'!$B$7:$R$2292,10,0)</f>
        <v>1.4918</v>
      </c>
      <c r="G23" s="61">
        <f t="shared" si="1"/>
        <v>6</v>
      </c>
      <c r="H23" s="60">
        <f>VLOOKUP($A23,'Return Data'!$B$7:$R$2292,11,0)</f>
        <v>2.4169</v>
      </c>
      <c r="I23" s="61">
        <f t="shared" si="2"/>
        <v>6</v>
      </c>
      <c r="J23" s="60">
        <f>VLOOKUP($A23,'Return Data'!$B$7:$R$2292,12,0)</f>
        <v>2.6093999999999999</v>
      </c>
      <c r="K23" s="61">
        <f t="shared" si="3"/>
        <v>6</v>
      </c>
      <c r="L23" s="60">
        <f>VLOOKUP($A23,'Return Data'!$B$7:$R$2292,13,0)</f>
        <v>2.9222999999999999</v>
      </c>
      <c r="M23" s="61">
        <f t="shared" si="4"/>
        <v>9</v>
      </c>
      <c r="N23" s="60">
        <f>VLOOKUP($A23,'Return Data'!$B$7:$R$2292,17,0)</f>
        <v>4.1146000000000003</v>
      </c>
      <c r="O23" s="61">
        <f t="shared" si="5"/>
        <v>8</v>
      </c>
      <c r="P23" s="60">
        <f>VLOOKUP($A23,'Return Data'!$B$7:$R$2292,14,0)</f>
        <v>6.9432</v>
      </c>
      <c r="Q23" s="61">
        <f>RANK(P23,P$8:P$26,0)</f>
        <v>3</v>
      </c>
      <c r="R23" s="60">
        <f>VLOOKUP($A23,'Return Data'!$B$7:$R$2292,16,0)</f>
        <v>7.6824000000000003</v>
      </c>
      <c r="S23" s="62">
        <f t="shared" si="6"/>
        <v>9</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16</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44764</v>
      </c>
      <c r="C25" s="60">
        <f>VLOOKUP($A25,'Return Data'!$B$7:$R$2292,4,0)</f>
        <v>12.616300000000001</v>
      </c>
      <c r="D25" s="60">
        <f>VLOOKUP($A25,'Return Data'!$B$7:$R$2292,9,0)</f>
        <v>7.4809000000000001</v>
      </c>
      <c r="E25" s="61">
        <f t="shared" si="0"/>
        <v>15</v>
      </c>
      <c r="F25" s="60">
        <f>VLOOKUP($A25,'Return Data'!$B$7:$R$2292,10,0)</f>
        <v>-0.31769999999999998</v>
      </c>
      <c r="G25" s="61">
        <f t="shared" si="1"/>
        <v>17</v>
      </c>
      <c r="H25" s="60">
        <f>VLOOKUP($A25,'Return Data'!$B$7:$R$2292,11,0)</f>
        <v>1.0690999999999999</v>
      </c>
      <c r="I25" s="61">
        <f t="shared" si="2"/>
        <v>14</v>
      </c>
      <c r="J25" s="60">
        <f>VLOOKUP($A25,'Return Data'!$B$7:$R$2292,12,0)</f>
        <v>1.5306</v>
      </c>
      <c r="K25" s="61">
        <f t="shared" si="3"/>
        <v>15</v>
      </c>
      <c r="L25" s="60">
        <f>VLOOKUP($A25,'Return Data'!$B$7:$R$2292,13,0)</f>
        <v>2.2696999999999998</v>
      </c>
      <c r="M25" s="61">
        <f t="shared" si="4"/>
        <v>15</v>
      </c>
      <c r="N25" s="60">
        <f>VLOOKUP($A25,'Return Data'!$B$7:$R$2292,17,0)</f>
        <v>3.3096000000000001</v>
      </c>
      <c r="O25" s="61">
        <f>RANK(N25,N$8:N$26,0)</f>
        <v>15</v>
      </c>
      <c r="P25" s="60">
        <f>VLOOKUP($A25,'Return Data'!$B$7:$R$2292,14,0)</f>
        <v>6.4847000000000001</v>
      </c>
      <c r="Q25" s="61">
        <f t="shared" ref="Q25" si="8">RANK(P25,P$8:P$26,0)</f>
        <v>10</v>
      </c>
      <c r="R25" s="60">
        <f>VLOOKUP($A25,'Return Data'!$B$7:$R$2292,16,0)</f>
        <v>5.7432999999999996</v>
      </c>
      <c r="S25" s="62">
        <f t="shared" si="6"/>
        <v>18</v>
      </c>
    </row>
    <row r="26" spans="1:19" x14ac:dyDescent="0.3">
      <c r="A26" s="77" t="s">
        <v>635</v>
      </c>
      <c r="B26" s="59">
        <f>VLOOKUP($A26,'Return Data'!$B$7:$R$2292,3,0)</f>
        <v>44764</v>
      </c>
      <c r="C26" s="60">
        <f>VLOOKUP($A26,'Return Data'!$B$7:$R$2292,4,0)</f>
        <v>13.4328</v>
      </c>
      <c r="D26" s="60">
        <f>VLOOKUP($A26,'Return Data'!$B$7:$R$2292,9,0)</f>
        <v>7.4909999999999997</v>
      </c>
      <c r="E26" s="61">
        <f t="shared" si="0"/>
        <v>14</v>
      </c>
      <c r="F26" s="60">
        <f>VLOOKUP($A26,'Return Data'!$B$7:$R$2292,10,0)</f>
        <v>1.4383999999999999</v>
      </c>
      <c r="G26" s="61">
        <f t="shared" si="1"/>
        <v>9</v>
      </c>
      <c r="H26" s="60">
        <f>VLOOKUP($A26,'Return Data'!$B$7:$R$2292,11,0)</f>
        <v>2.1732</v>
      </c>
      <c r="I26" s="61">
        <f t="shared" si="2"/>
        <v>9</v>
      </c>
      <c r="J26" s="60">
        <f>VLOOKUP($A26,'Return Data'!$B$7:$R$2292,12,0)</f>
        <v>2.4106000000000001</v>
      </c>
      <c r="K26" s="61">
        <f t="shared" si="3"/>
        <v>8</v>
      </c>
      <c r="L26" s="60">
        <f>VLOOKUP($A26,'Return Data'!$B$7:$R$2292,13,0)</f>
        <v>3.0011999999999999</v>
      </c>
      <c r="M26" s="61">
        <f t="shared" si="4"/>
        <v>8</v>
      </c>
      <c r="N26" s="60">
        <f>VLOOKUP($A26,'Return Data'!$B$7:$R$2292,17,0)</f>
        <v>3.9773000000000001</v>
      </c>
      <c r="O26" s="61">
        <f>RANK(N26,N$8:N$26,0)</f>
        <v>10</v>
      </c>
      <c r="P26" s="60"/>
      <c r="Q26" s="61"/>
      <c r="R26" s="60">
        <f>VLOOKUP($A26,'Return Data'!$B$7:$R$2292,16,0)</f>
        <v>7.7449000000000003</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8.5548368421052636</v>
      </c>
      <c r="E28" s="83"/>
      <c r="F28" s="84">
        <f>AVERAGE(F8:F26)</f>
        <v>1.0556736842105265</v>
      </c>
      <c r="G28" s="83"/>
      <c r="H28" s="84">
        <f>AVERAGE(H8:H26)</f>
        <v>1.5609684210526316</v>
      </c>
      <c r="I28" s="83"/>
      <c r="J28" s="84">
        <f>AVERAGE(J8:J26)</f>
        <v>1.9402842105263154</v>
      </c>
      <c r="K28" s="83"/>
      <c r="L28" s="84">
        <f>AVERAGE(L8:L26)</f>
        <v>2.6274157894736838</v>
      </c>
      <c r="M28" s="83"/>
      <c r="N28" s="84">
        <f>AVERAGE(N8:N26)</f>
        <v>3.9782555555555561</v>
      </c>
      <c r="O28" s="83"/>
      <c r="P28" s="84">
        <f>AVERAGE(P8:P26)</f>
        <v>6.5668066666666673</v>
      </c>
      <c r="Q28" s="83"/>
      <c r="R28" s="84">
        <f>AVERAGE(R8:R26)</f>
        <v>7.2316157894736843</v>
      </c>
      <c r="S28" s="85"/>
    </row>
    <row r="29" spans="1:19" x14ac:dyDescent="0.3">
      <c r="A29" s="82" t="s">
        <v>28</v>
      </c>
      <c r="B29" s="83"/>
      <c r="C29" s="83"/>
      <c r="D29" s="84">
        <f>MIN(D8:D26)</f>
        <v>0</v>
      </c>
      <c r="E29" s="83"/>
      <c r="F29" s="84">
        <f>MIN(F8:F26)</f>
        <v>-0.85760000000000003</v>
      </c>
      <c r="G29" s="83"/>
      <c r="H29" s="84">
        <f>MIN(H8:H26)</f>
        <v>-1.0935999999999999</v>
      </c>
      <c r="I29" s="83"/>
      <c r="J29" s="84">
        <f>MIN(J8:J26)</f>
        <v>0</v>
      </c>
      <c r="K29" s="83"/>
      <c r="L29" s="84">
        <f>MIN(L8:L26)</f>
        <v>0</v>
      </c>
      <c r="M29" s="83"/>
      <c r="N29" s="84">
        <f>MIN(N8:N26)</f>
        <v>2.7363</v>
      </c>
      <c r="O29" s="83"/>
      <c r="P29" s="84">
        <f>MIN(P8:P26)</f>
        <v>5.5545999999999998</v>
      </c>
      <c r="Q29" s="83"/>
      <c r="R29" s="84">
        <f>MIN(R8:R26)</f>
        <v>0</v>
      </c>
      <c r="S29" s="85"/>
    </row>
    <row r="30" spans="1:19" ht="15" thickBot="1" x14ac:dyDescent="0.35">
      <c r="A30" s="86" t="s">
        <v>29</v>
      </c>
      <c r="B30" s="87"/>
      <c r="C30" s="87"/>
      <c r="D30" s="88">
        <f>MAX(D8:D26)</f>
        <v>13.6755</v>
      </c>
      <c r="E30" s="87"/>
      <c r="F30" s="88">
        <f>MAX(F8:F26)</f>
        <v>3.0276000000000001</v>
      </c>
      <c r="G30" s="87"/>
      <c r="H30" s="88">
        <f>MAX(H8:H26)</f>
        <v>3.1074999999999999</v>
      </c>
      <c r="I30" s="87"/>
      <c r="J30" s="88">
        <f>MAX(J8:J26)</f>
        <v>3.1623000000000001</v>
      </c>
      <c r="K30" s="87"/>
      <c r="L30" s="88">
        <f>MAX(L8:L26)</f>
        <v>3.7974000000000001</v>
      </c>
      <c r="M30" s="87"/>
      <c r="N30" s="88">
        <f>MAX(N8:N26)</f>
        <v>5.2573999999999996</v>
      </c>
      <c r="O30" s="87"/>
      <c r="P30" s="88">
        <f>MAX(P8:P26)</f>
        <v>7.5244999999999997</v>
      </c>
      <c r="Q30" s="87"/>
      <c r="R30" s="88">
        <f>MAX(R8:R26)</f>
        <v>8.6140000000000008</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44764</v>
      </c>
      <c r="C8" s="60">
        <f>VLOOKUP($A8,'Return Data'!$B$7:$R$2292,4,0)</f>
        <v>90.317899999999995</v>
      </c>
      <c r="D8" s="60">
        <f>VLOOKUP($A8,'Return Data'!$B$7:$R$2292,9,0)</f>
        <v>10.5016</v>
      </c>
      <c r="E8" s="61">
        <f t="shared" ref="E8:E26" si="0">RANK(D8,D$8:D$26,0)</f>
        <v>3</v>
      </c>
      <c r="F8" s="60">
        <f>VLOOKUP($A8,'Return Data'!$B$7:$R$2292,10,0)</f>
        <v>1.6244000000000001</v>
      </c>
      <c r="G8" s="61">
        <f t="shared" ref="G8:G26" si="1">RANK(F8,F$8:F$26,0)</f>
        <v>5</v>
      </c>
      <c r="H8" s="60">
        <f>VLOOKUP($A8,'Return Data'!$B$7:$R$2292,11,0)</f>
        <v>2.4256000000000002</v>
      </c>
      <c r="I8" s="61">
        <f t="shared" ref="I8:I26" si="2">RANK(H8,H$8:H$26,0)</f>
        <v>3</v>
      </c>
      <c r="J8" s="60">
        <f>VLOOKUP($A8,'Return Data'!$B$7:$R$2292,12,0)</f>
        <v>2.4910999999999999</v>
      </c>
      <c r="K8" s="61">
        <f t="shared" ref="K8:K26" si="3">RANK(J8,J$8:J$26,0)</f>
        <v>2</v>
      </c>
      <c r="L8" s="60">
        <f>VLOOKUP($A8,'Return Data'!$B$7:$R$2292,13,0)</f>
        <v>3.0217000000000001</v>
      </c>
      <c r="M8" s="61">
        <f t="shared" ref="M8" si="4">RANK(L8,L$8:L$26,0)</f>
        <v>3</v>
      </c>
      <c r="N8" s="60">
        <f>VLOOKUP($A8,'Return Data'!$B$7:$R$2292,17,0)</f>
        <v>4.2748999999999997</v>
      </c>
      <c r="O8" s="61">
        <f t="shared" ref="O8" si="5">RANK(N8,N$8:N$26,0)</f>
        <v>3</v>
      </c>
      <c r="P8" s="60">
        <f>VLOOKUP($A8,'Return Data'!$B$7:$R$2292,14,0)</f>
        <v>6.82</v>
      </c>
      <c r="Q8" s="61">
        <f>RANK(P8,P$8:P$26,0)</f>
        <v>1</v>
      </c>
      <c r="R8" s="60">
        <f>VLOOKUP($A8,'Return Data'!$B$7:$R$2292,16,0)</f>
        <v>9.0497999999999994</v>
      </c>
      <c r="S8" s="62">
        <f t="shared" ref="S8" si="6">RANK(R8,R$8:R$26,0)</f>
        <v>1</v>
      </c>
    </row>
    <row r="9" spans="1:19" x14ac:dyDescent="0.3">
      <c r="A9" s="77" t="s">
        <v>605</v>
      </c>
      <c r="B9" s="59">
        <f>VLOOKUP($A9,'Return Data'!$B$7:$R$2292,3,0)</f>
        <v>44764</v>
      </c>
      <c r="C9" s="60">
        <f>VLOOKUP($A9,'Return Data'!$B$7:$R$2292,4,0)</f>
        <v>13.784599999999999</v>
      </c>
      <c r="D9" s="60">
        <f>VLOOKUP($A9,'Return Data'!$B$7:$R$2292,9,0)</f>
        <v>9.0161999999999995</v>
      </c>
      <c r="E9" s="61">
        <f t="shared" si="0"/>
        <v>5</v>
      </c>
      <c r="F9" s="60">
        <f>VLOOKUP($A9,'Return Data'!$B$7:$R$2292,10,0)</f>
        <v>1.821</v>
      </c>
      <c r="G9" s="61">
        <f t="shared" si="1"/>
        <v>3</v>
      </c>
      <c r="H9" s="60">
        <f>VLOOKUP($A9,'Return Data'!$B$7:$R$2292,11,0)</f>
        <v>2.0503</v>
      </c>
      <c r="I9" s="61">
        <f t="shared" si="2"/>
        <v>6</v>
      </c>
      <c r="J9" s="60">
        <f>VLOOKUP($A9,'Return Data'!$B$7:$R$2292,12,0)</f>
        <v>2.3610000000000002</v>
      </c>
      <c r="K9" s="61">
        <f t="shared" si="3"/>
        <v>5</v>
      </c>
      <c r="L9" s="60">
        <f>VLOOKUP($A9,'Return Data'!$B$7:$R$2292,13,0)</f>
        <v>2.8708999999999998</v>
      </c>
      <c r="M9" s="61">
        <f t="shared" ref="M9:M26" si="7">RANK(L9,L$8:L$26,0)</f>
        <v>5</v>
      </c>
      <c r="N9" s="60">
        <f>VLOOKUP($A9,'Return Data'!$B$7:$R$2292,17,0)</f>
        <v>4.0541</v>
      </c>
      <c r="O9" s="61">
        <f t="shared" ref="O9:O26" si="8">RANK(N9,N$8:N$26,0)</f>
        <v>4</v>
      </c>
      <c r="P9" s="60">
        <f>VLOOKUP($A9,'Return Data'!$B$7:$R$2292,14,0)</f>
        <v>6.7736999999999998</v>
      </c>
      <c r="Q9" s="61">
        <f t="shared" ref="Q9:Q26" si="9">RANK(P9,P$8:P$26,0)</f>
        <v>2</v>
      </c>
      <c r="R9" s="60">
        <f>VLOOKUP($A9,'Return Data'!$B$7:$R$2292,16,0)</f>
        <v>6.5926</v>
      </c>
      <c r="S9" s="62">
        <f t="shared" ref="S9:S26" si="10">RANK(R9,R$8:R$26,0)</f>
        <v>15</v>
      </c>
    </row>
    <row r="10" spans="1:19" x14ac:dyDescent="0.3">
      <c r="A10" s="77" t="s">
        <v>1965</v>
      </c>
      <c r="B10" s="59">
        <f>VLOOKUP($A10,'Return Data'!$B$7:$R$2292,3,0)</f>
        <v>44764</v>
      </c>
      <c r="C10" s="60">
        <f>VLOOKUP($A10,'Return Data'!$B$7:$R$2292,4,0)</f>
        <v>22.0913</v>
      </c>
      <c r="D10" s="60">
        <f>VLOOKUP($A10,'Return Data'!$B$7:$R$2292,9,0)</f>
        <v>8.5018999999999991</v>
      </c>
      <c r="E10" s="61">
        <f t="shared" si="0"/>
        <v>9</v>
      </c>
      <c r="F10" s="60">
        <f>VLOOKUP($A10,'Return Data'!$B$7:$R$2292,10,0)</f>
        <v>-0.98350000000000004</v>
      </c>
      <c r="G10" s="61">
        <f t="shared" si="1"/>
        <v>18</v>
      </c>
      <c r="H10" s="60">
        <f>VLOOKUP($A10,'Return Data'!$B$7:$R$2292,11,0)</f>
        <v>-1.0296000000000001</v>
      </c>
      <c r="I10" s="61">
        <f t="shared" si="2"/>
        <v>18</v>
      </c>
      <c r="J10" s="60">
        <f>VLOOKUP($A10,'Return Data'!$B$7:$R$2292,12,0)</f>
        <v>-0.12089999999999999</v>
      </c>
      <c r="K10" s="61">
        <f t="shared" si="3"/>
        <v>19</v>
      </c>
      <c r="L10" s="60">
        <f>VLOOKUP($A10,'Return Data'!$B$7:$R$2292,13,0)</f>
        <v>0.46339999999999998</v>
      </c>
      <c r="M10" s="61">
        <f t="shared" si="7"/>
        <v>18</v>
      </c>
      <c r="N10" s="60">
        <f>VLOOKUP($A10,'Return Data'!$B$7:$R$2292,17,0)</f>
        <v>2.1564000000000001</v>
      </c>
      <c r="O10" s="61">
        <f t="shared" si="8"/>
        <v>18</v>
      </c>
      <c r="P10" s="60">
        <f>VLOOKUP($A10,'Return Data'!$B$7:$R$2292,14,0)</f>
        <v>5.0263</v>
      </c>
      <c r="Q10" s="61">
        <f t="shared" si="9"/>
        <v>17</v>
      </c>
      <c r="R10" s="60">
        <f>VLOOKUP($A10,'Return Data'!$B$7:$R$2292,16,0)</f>
        <v>5.9516999999999998</v>
      </c>
      <c r="S10" s="62">
        <f t="shared" si="10"/>
        <v>17</v>
      </c>
    </row>
    <row r="11" spans="1:19" x14ac:dyDescent="0.3">
      <c r="A11" s="77" t="s">
        <v>607</v>
      </c>
      <c r="B11" s="59">
        <f>VLOOKUP($A11,'Return Data'!$B$7:$R$2292,3,0)</f>
        <v>44764</v>
      </c>
      <c r="C11" s="60">
        <f>VLOOKUP($A11,'Return Data'!$B$7:$R$2292,4,0)</f>
        <v>17.986499999999999</v>
      </c>
      <c r="D11" s="60">
        <f>VLOOKUP($A11,'Return Data'!$B$7:$R$2292,9,0)</f>
        <v>7.1374000000000004</v>
      </c>
      <c r="E11" s="61">
        <f t="shared" si="0"/>
        <v>14</v>
      </c>
      <c r="F11" s="60">
        <f>VLOOKUP($A11,'Return Data'!$B$7:$R$2292,10,0)</f>
        <v>0.81559999999999999</v>
      </c>
      <c r="G11" s="61">
        <f t="shared" si="1"/>
        <v>9</v>
      </c>
      <c r="H11" s="60">
        <f>VLOOKUP($A11,'Return Data'!$B$7:$R$2292,11,0)</f>
        <v>1.4148000000000001</v>
      </c>
      <c r="I11" s="61">
        <f t="shared" si="2"/>
        <v>11</v>
      </c>
      <c r="J11" s="60">
        <f>VLOOKUP($A11,'Return Data'!$B$7:$R$2292,12,0)</f>
        <v>1.7181</v>
      </c>
      <c r="K11" s="61">
        <f t="shared" si="3"/>
        <v>11</v>
      </c>
      <c r="L11" s="60">
        <f>VLOOKUP($A11,'Return Data'!$B$7:$R$2292,13,0)</f>
        <v>2.0823</v>
      </c>
      <c r="M11" s="61">
        <f t="shared" si="7"/>
        <v>13</v>
      </c>
      <c r="N11" s="60">
        <f>VLOOKUP($A11,'Return Data'!$B$7:$R$2292,17,0)</f>
        <v>3.0078999999999998</v>
      </c>
      <c r="O11" s="61">
        <f t="shared" si="8"/>
        <v>14</v>
      </c>
      <c r="P11" s="60">
        <f>VLOOKUP($A11,'Return Data'!$B$7:$R$2292,14,0)</f>
        <v>5.4111000000000002</v>
      </c>
      <c r="Q11" s="61">
        <f t="shared" si="9"/>
        <v>16</v>
      </c>
      <c r="R11" s="60">
        <f>VLOOKUP($A11,'Return Data'!$B$7:$R$2292,16,0)</f>
        <v>7.1875</v>
      </c>
      <c r="S11" s="62">
        <f t="shared" si="10"/>
        <v>8</v>
      </c>
    </row>
    <row r="12" spans="1:19" x14ac:dyDescent="0.3">
      <c r="A12" s="77" t="s">
        <v>609</v>
      </c>
      <c r="B12" s="59">
        <f>VLOOKUP($A12,'Return Data'!$B$7:$R$2292,3,0)</f>
        <v>44764</v>
      </c>
      <c r="C12" s="60">
        <f>VLOOKUP($A12,'Return Data'!$B$7:$R$2292,4,0)</f>
        <v>12.986700000000001</v>
      </c>
      <c r="D12" s="60">
        <f>VLOOKUP($A12,'Return Data'!$B$7:$R$2292,9,0)</f>
        <v>12.876099999999999</v>
      </c>
      <c r="E12" s="61">
        <f t="shared" si="0"/>
        <v>2</v>
      </c>
      <c r="F12" s="60">
        <f>VLOOKUP($A12,'Return Data'!$B$7:$R$2292,10,0)</f>
        <v>-1.1056999999999999</v>
      </c>
      <c r="G12" s="61">
        <f t="shared" si="1"/>
        <v>19</v>
      </c>
      <c r="H12" s="60">
        <f>VLOOKUP($A12,'Return Data'!$B$7:$R$2292,11,0)</f>
        <v>-1.3375999999999999</v>
      </c>
      <c r="I12" s="61">
        <f t="shared" si="2"/>
        <v>19</v>
      </c>
      <c r="J12" s="60">
        <f>VLOOKUP($A12,'Return Data'!$B$7:$R$2292,12,0)</f>
        <v>6.1800000000000001E-2</v>
      </c>
      <c r="K12" s="61">
        <f t="shared" si="3"/>
        <v>17</v>
      </c>
      <c r="L12" s="60">
        <f>VLOOKUP($A12,'Return Data'!$B$7:$R$2292,13,0)</f>
        <v>0.87780000000000002</v>
      </c>
      <c r="M12" s="61">
        <f t="shared" si="7"/>
        <v>17</v>
      </c>
      <c r="N12" s="60">
        <f>VLOOKUP($A12,'Return Data'!$B$7:$R$2292,17,0)</f>
        <v>2.6139000000000001</v>
      </c>
      <c r="O12" s="61">
        <f t="shared" si="8"/>
        <v>16</v>
      </c>
      <c r="P12" s="60">
        <f>VLOOKUP($A12,'Return Data'!$B$7:$R$2292,14,0)</f>
        <v>5.4541000000000004</v>
      </c>
      <c r="Q12" s="61">
        <f t="shared" si="9"/>
        <v>15</v>
      </c>
      <c r="R12" s="60">
        <f>VLOOKUP($A12,'Return Data'!$B$7:$R$2292,16,0)</f>
        <v>6.9942000000000002</v>
      </c>
      <c r="S12" s="62">
        <f t="shared" si="10"/>
        <v>10</v>
      </c>
    </row>
    <row r="13" spans="1:19" x14ac:dyDescent="0.3">
      <c r="A13" s="77" t="s">
        <v>612</v>
      </c>
      <c r="B13" s="59">
        <f>VLOOKUP($A13,'Return Data'!$B$7:$R$2292,3,0)</f>
        <v>44764</v>
      </c>
      <c r="C13" s="60">
        <f>VLOOKUP($A13,'Return Data'!$B$7:$R$2292,4,0)</f>
        <v>80.450900000000004</v>
      </c>
      <c r="D13" s="60">
        <f>VLOOKUP($A13,'Return Data'!$B$7:$R$2292,9,0)</f>
        <v>7.3163999999999998</v>
      </c>
      <c r="E13" s="61">
        <f t="shared" si="0"/>
        <v>12</v>
      </c>
      <c r="F13" s="60">
        <f>VLOOKUP($A13,'Return Data'!$B$7:$R$2292,10,0)</f>
        <v>0.77329999999999999</v>
      </c>
      <c r="G13" s="61">
        <f t="shared" si="1"/>
        <v>10</v>
      </c>
      <c r="H13" s="60">
        <f>VLOOKUP($A13,'Return Data'!$B$7:$R$2292,11,0)</f>
        <v>1.65</v>
      </c>
      <c r="I13" s="61">
        <f t="shared" si="2"/>
        <v>9</v>
      </c>
      <c r="J13" s="60">
        <f>VLOOKUP($A13,'Return Data'!$B$7:$R$2292,12,0)</f>
        <v>2.0045999999999999</v>
      </c>
      <c r="K13" s="61">
        <f t="shared" si="3"/>
        <v>9</v>
      </c>
      <c r="L13" s="60">
        <f>VLOOKUP($A13,'Return Data'!$B$7:$R$2292,13,0)</f>
        <v>2.5847000000000002</v>
      </c>
      <c r="M13" s="61">
        <f t="shared" si="7"/>
        <v>9</v>
      </c>
      <c r="N13" s="60">
        <f>VLOOKUP($A13,'Return Data'!$B$7:$R$2292,17,0)</f>
        <v>4.3379000000000003</v>
      </c>
      <c r="O13" s="61">
        <f t="shared" si="8"/>
        <v>2</v>
      </c>
      <c r="P13" s="60">
        <f>VLOOKUP($A13,'Return Data'!$B$7:$R$2292,14,0)</f>
        <v>5.5701000000000001</v>
      </c>
      <c r="Q13" s="61">
        <f t="shared" si="9"/>
        <v>14</v>
      </c>
      <c r="R13" s="60">
        <f>VLOOKUP($A13,'Return Data'!$B$7:$R$2292,16,0)</f>
        <v>8.6632999999999996</v>
      </c>
      <c r="S13" s="62">
        <f t="shared" si="10"/>
        <v>2</v>
      </c>
    </row>
    <row r="14" spans="1:19" x14ac:dyDescent="0.3">
      <c r="A14" s="77" t="s">
        <v>615</v>
      </c>
      <c r="B14" s="59">
        <f>VLOOKUP($A14,'Return Data'!$B$7:$R$2292,3,0)</f>
        <v>44764</v>
      </c>
      <c r="C14" s="60">
        <f>VLOOKUP($A14,'Return Data'!$B$7:$R$2292,4,0)</f>
        <v>26.0199</v>
      </c>
      <c r="D14" s="60">
        <f>VLOOKUP($A14,'Return Data'!$B$7:$R$2292,9,0)</f>
        <v>9.7330000000000005</v>
      </c>
      <c r="E14" s="61">
        <f t="shared" si="0"/>
        <v>4</v>
      </c>
      <c r="F14" s="60">
        <f>VLOOKUP($A14,'Return Data'!$B$7:$R$2292,10,0)</f>
        <v>0.31630000000000003</v>
      </c>
      <c r="G14" s="61">
        <f t="shared" si="1"/>
        <v>13</v>
      </c>
      <c r="H14" s="60">
        <f>VLOOKUP($A14,'Return Data'!$B$7:$R$2292,11,0)</f>
        <v>0.88019999999999998</v>
      </c>
      <c r="I14" s="61">
        <f t="shared" si="2"/>
        <v>13</v>
      </c>
      <c r="J14" s="60">
        <f>VLOOKUP($A14,'Return Data'!$B$7:$R$2292,12,0)</f>
        <v>1.3252999999999999</v>
      </c>
      <c r="K14" s="61">
        <f t="shared" si="3"/>
        <v>13</v>
      </c>
      <c r="L14" s="60">
        <f>VLOOKUP($A14,'Return Data'!$B$7:$R$2292,13,0)</f>
        <v>2.391</v>
      </c>
      <c r="M14" s="61">
        <f t="shared" si="7"/>
        <v>11</v>
      </c>
      <c r="N14" s="60">
        <f>VLOOKUP($A14,'Return Data'!$B$7:$R$2292,17,0)</f>
        <v>3.6884999999999999</v>
      </c>
      <c r="O14" s="61">
        <f t="shared" si="8"/>
        <v>9</v>
      </c>
      <c r="P14" s="60">
        <f>VLOOKUP($A14,'Return Data'!$B$7:$R$2292,14,0)</f>
        <v>6.3765000000000001</v>
      </c>
      <c r="Q14" s="61">
        <f t="shared" si="9"/>
        <v>6</v>
      </c>
      <c r="R14" s="60">
        <f>VLOOKUP($A14,'Return Data'!$B$7:$R$2292,16,0)</f>
        <v>8.2441999999999993</v>
      </c>
      <c r="S14" s="62">
        <f t="shared" si="10"/>
        <v>3</v>
      </c>
    </row>
    <row r="15" spans="1:19" x14ac:dyDescent="0.3">
      <c r="A15" s="77" t="s">
        <v>617</v>
      </c>
      <c r="B15" s="59">
        <f>VLOOKUP($A15,'Return Data'!$B$7:$R$2292,3,0)</f>
        <v>44764</v>
      </c>
      <c r="C15" s="60">
        <f>VLOOKUP($A15,'Return Data'!$B$7:$R$2292,4,0)</f>
        <v>23.8003</v>
      </c>
      <c r="D15" s="60">
        <f>VLOOKUP($A15,'Return Data'!$B$7:$R$2292,9,0)</f>
        <v>8.6803000000000008</v>
      </c>
      <c r="E15" s="61">
        <f t="shared" si="0"/>
        <v>8</v>
      </c>
      <c r="F15" s="60">
        <f>VLOOKUP($A15,'Return Data'!$B$7:$R$2292,10,0)</f>
        <v>2.7164000000000001</v>
      </c>
      <c r="G15" s="61">
        <f t="shared" si="1"/>
        <v>1</v>
      </c>
      <c r="H15" s="60">
        <f>VLOOKUP($A15,'Return Data'!$B$7:$R$2292,11,0)</f>
        <v>2.7902999999999998</v>
      </c>
      <c r="I15" s="61">
        <f t="shared" si="2"/>
        <v>1</v>
      </c>
      <c r="J15" s="60">
        <f>VLOOKUP($A15,'Return Data'!$B$7:$R$2292,12,0)</f>
        <v>2.4868000000000001</v>
      </c>
      <c r="K15" s="61">
        <f t="shared" si="3"/>
        <v>3</v>
      </c>
      <c r="L15" s="60">
        <f>VLOOKUP($A15,'Return Data'!$B$7:$R$2292,13,0)</f>
        <v>3.3573</v>
      </c>
      <c r="M15" s="61">
        <f t="shared" si="7"/>
        <v>2</v>
      </c>
      <c r="N15" s="60">
        <f>VLOOKUP($A15,'Return Data'!$B$7:$R$2292,17,0)</f>
        <v>4.0442999999999998</v>
      </c>
      <c r="O15" s="61">
        <f t="shared" si="8"/>
        <v>5</v>
      </c>
      <c r="P15" s="60">
        <f>VLOOKUP($A15,'Return Data'!$B$7:$R$2292,14,0)</f>
        <v>6.5071000000000003</v>
      </c>
      <c r="Q15" s="61">
        <f t="shared" si="9"/>
        <v>4</v>
      </c>
      <c r="R15" s="60">
        <f>VLOOKUP($A15,'Return Data'!$B$7:$R$2292,16,0)</f>
        <v>6.9231999999999996</v>
      </c>
      <c r="S15" s="62">
        <f t="shared" si="10"/>
        <v>12</v>
      </c>
    </row>
    <row r="16" spans="1:19" x14ac:dyDescent="0.3">
      <c r="A16" s="77" t="s">
        <v>620</v>
      </c>
      <c r="B16" s="59">
        <f>VLOOKUP($A16,'Return Data'!$B$7:$R$2292,3,0)</f>
        <v>44764</v>
      </c>
      <c r="C16" s="60">
        <f>VLOOKUP($A16,'Return Data'!$B$7:$R$2292,4,0)</f>
        <v>15.6508</v>
      </c>
      <c r="D16" s="60">
        <f>VLOOKUP($A16,'Return Data'!$B$7:$R$2292,9,0)</f>
        <v>8.3595000000000006</v>
      </c>
      <c r="E16" s="61">
        <f t="shared" si="0"/>
        <v>10</v>
      </c>
      <c r="F16" s="60">
        <f>VLOOKUP($A16,'Return Data'!$B$7:$R$2292,10,0)</f>
        <v>-0.54259999999999997</v>
      </c>
      <c r="G16" s="61">
        <f t="shared" si="1"/>
        <v>16</v>
      </c>
      <c r="H16" s="60">
        <f>VLOOKUP($A16,'Return Data'!$B$7:$R$2292,11,0)</f>
        <v>0.60919999999999996</v>
      </c>
      <c r="I16" s="61">
        <f t="shared" si="2"/>
        <v>15</v>
      </c>
      <c r="J16" s="60">
        <f>VLOOKUP($A16,'Return Data'!$B$7:$R$2292,12,0)</f>
        <v>1.2381</v>
      </c>
      <c r="K16" s="61">
        <f t="shared" si="3"/>
        <v>14</v>
      </c>
      <c r="L16" s="60">
        <f>VLOOKUP($A16,'Return Data'!$B$7:$R$2292,13,0)</f>
        <v>2.0752999999999999</v>
      </c>
      <c r="M16" s="61">
        <f t="shared" si="7"/>
        <v>14</v>
      </c>
      <c r="N16" s="60">
        <f>VLOOKUP($A16,'Return Data'!$B$7:$R$2292,17,0)</f>
        <v>3.4224999999999999</v>
      </c>
      <c r="O16" s="61">
        <f t="shared" si="8"/>
        <v>11</v>
      </c>
      <c r="P16" s="60">
        <f>VLOOKUP($A16,'Return Data'!$B$7:$R$2292,14,0)</f>
        <v>6.2282999999999999</v>
      </c>
      <c r="Q16" s="61">
        <f t="shared" si="9"/>
        <v>8</v>
      </c>
      <c r="R16" s="60">
        <f>VLOOKUP($A16,'Return Data'!$B$7:$R$2292,16,0)</f>
        <v>7.1017999999999999</v>
      </c>
      <c r="S16" s="62">
        <f t="shared" si="10"/>
        <v>9</v>
      </c>
    </row>
    <row r="17" spans="1:19" x14ac:dyDescent="0.3">
      <c r="A17" s="77" t="s">
        <v>621</v>
      </c>
      <c r="B17" s="59">
        <f>VLOOKUP($A17,'Return Data'!$B$7:$R$2292,3,0)</f>
        <v>44764</v>
      </c>
      <c r="C17" s="60">
        <f>VLOOKUP($A17,'Return Data'!$B$7:$R$2292,4,0)</f>
        <v>2575.7489</v>
      </c>
      <c r="D17" s="60">
        <f>VLOOKUP($A17,'Return Data'!$B$7:$R$2292,9,0)</f>
        <v>8.2850999999999999</v>
      </c>
      <c r="E17" s="61">
        <f t="shared" si="0"/>
        <v>11</v>
      </c>
      <c r="F17" s="60">
        <f>VLOOKUP($A17,'Return Data'!$B$7:$R$2292,10,0)</f>
        <v>0.1245</v>
      </c>
      <c r="G17" s="61">
        <f t="shared" si="1"/>
        <v>14</v>
      </c>
      <c r="H17" s="60">
        <f>VLOOKUP($A17,'Return Data'!$B$7:$R$2292,11,0)</f>
        <v>1.0301</v>
      </c>
      <c r="I17" s="61">
        <f t="shared" si="2"/>
        <v>12</v>
      </c>
      <c r="J17" s="60">
        <f>VLOOKUP($A17,'Return Data'!$B$7:$R$2292,12,0)</f>
        <v>1.5005999999999999</v>
      </c>
      <c r="K17" s="61">
        <f t="shared" si="3"/>
        <v>12</v>
      </c>
      <c r="L17" s="60">
        <f>VLOOKUP($A17,'Return Data'!$B$7:$R$2292,13,0)</f>
        <v>2.1236000000000002</v>
      </c>
      <c r="M17" s="61">
        <f t="shared" si="7"/>
        <v>12</v>
      </c>
      <c r="N17" s="60">
        <f>VLOOKUP($A17,'Return Data'!$B$7:$R$2292,17,0)</f>
        <v>3.4222999999999999</v>
      </c>
      <c r="O17" s="61">
        <f t="shared" si="8"/>
        <v>12</v>
      </c>
      <c r="P17" s="60">
        <f>VLOOKUP($A17,'Return Data'!$B$7:$R$2292,14,0)</f>
        <v>6.0773000000000001</v>
      </c>
      <c r="Q17" s="61">
        <f t="shared" si="9"/>
        <v>11</v>
      </c>
      <c r="R17" s="60">
        <f>VLOOKUP($A17,'Return Data'!$B$7:$R$2292,16,0)</f>
        <v>6.5194000000000001</v>
      </c>
      <c r="S17" s="62">
        <f t="shared" si="10"/>
        <v>16</v>
      </c>
    </row>
    <row r="18" spans="1:19" x14ac:dyDescent="0.3">
      <c r="A18" s="77" t="s">
        <v>623</v>
      </c>
      <c r="B18" s="59">
        <f>VLOOKUP($A18,'Return Data'!$B$7:$R$2292,3,0)</f>
        <v>44764</v>
      </c>
      <c r="C18" s="60">
        <f>VLOOKUP($A18,'Return Data'!$B$7:$R$2292,4,0)</f>
        <v>3038.5574999999999</v>
      </c>
      <c r="D18" s="60">
        <f>VLOOKUP($A18,'Return Data'!$B$7:$R$2292,9,0)</f>
        <v>8.7060999999999993</v>
      </c>
      <c r="E18" s="61">
        <f t="shared" si="0"/>
        <v>7</v>
      </c>
      <c r="F18" s="60">
        <f>VLOOKUP($A18,'Return Data'!$B$7:$R$2292,10,0)</f>
        <v>1.0962000000000001</v>
      </c>
      <c r="G18" s="61">
        <f t="shared" si="1"/>
        <v>8</v>
      </c>
      <c r="H18" s="60">
        <f>VLOOKUP($A18,'Return Data'!$B$7:$R$2292,11,0)</f>
        <v>1.8467</v>
      </c>
      <c r="I18" s="61">
        <f t="shared" si="2"/>
        <v>7</v>
      </c>
      <c r="J18" s="60">
        <f>VLOOKUP($A18,'Return Data'!$B$7:$R$2292,12,0)</f>
        <v>2.0305</v>
      </c>
      <c r="K18" s="61">
        <f t="shared" si="3"/>
        <v>8</v>
      </c>
      <c r="L18" s="60">
        <f>VLOOKUP($A18,'Return Data'!$B$7:$R$2292,13,0)</f>
        <v>2.9544999999999999</v>
      </c>
      <c r="M18" s="61">
        <f t="shared" si="7"/>
        <v>4</v>
      </c>
      <c r="N18" s="60">
        <f>VLOOKUP($A18,'Return Data'!$B$7:$R$2292,17,0)</f>
        <v>3.9304999999999999</v>
      </c>
      <c r="O18" s="61">
        <f t="shared" si="8"/>
        <v>7</v>
      </c>
      <c r="P18" s="60">
        <f>VLOOKUP($A18,'Return Data'!$B$7:$R$2292,14,0)</f>
        <v>6.0904999999999996</v>
      </c>
      <c r="Q18" s="61">
        <f t="shared" si="9"/>
        <v>10</v>
      </c>
      <c r="R18" s="60">
        <f>VLOOKUP($A18,'Return Data'!$B$7:$R$2292,16,0)</f>
        <v>7.7746000000000004</v>
      </c>
      <c r="S18" s="62">
        <f t="shared" si="10"/>
        <v>4</v>
      </c>
    </row>
    <row r="19" spans="1:19" x14ac:dyDescent="0.3">
      <c r="A19" s="77" t="s">
        <v>626</v>
      </c>
      <c r="B19" s="59">
        <f>VLOOKUP($A19,'Return Data'!$B$7:$R$2292,3,0)</f>
        <v>44764</v>
      </c>
      <c r="C19" s="60">
        <f>VLOOKUP($A19,'Return Data'!$B$7:$R$2292,4,0)</f>
        <v>58.912500000000001</v>
      </c>
      <c r="D19" s="60">
        <f>VLOOKUP($A19,'Return Data'!$B$7:$R$2292,9,0)</f>
        <v>13.3308</v>
      </c>
      <c r="E19" s="61">
        <f t="shared" si="0"/>
        <v>1</v>
      </c>
      <c r="F19" s="60">
        <f>VLOOKUP($A19,'Return Data'!$B$7:$R$2292,10,0)</f>
        <v>0.3523</v>
      </c>
      <c r="G19" s="61">
        <f t="shared" si="1"/>
        <v>12</v>
      </c>
      <c r="H19" s="60">
        <f>VLOOKUP($A19,'Return Data'!$B$7:$R$2292,11,0)</f>
        <v>-0.6593</v>
      </c>
      <c r="I19" s="61">
        <f t="shared" si="2"/>
        <v>17</v>
      </c>
      <c r="J19" s="60">
        <f>VLOOKUP($A19,'Return Data'!$B$7:$R$2292,12,0)</f>
        <v>0.14630000000000001</v>
      </c>
      <c r="K19" s="61">
        <f t="shared" si="3"/>
        <v>16</v>
      </c>
      <c r="L19" s="60">
        <f>VLOOKUP($A19,'Return Data'!$B$7:$R$2292,13,0)</f>
        <v>1.79</v>
      </c>
      <c r="M19" s="61">
        <f t="shared" si="7"/>
        <v>16</v>
      </c>
      <c r="N19" s="60">
        <f>VLOOKUP($A19,'Return Data'!$B$7:$R$2292,17,0)</f>
        <v>2.5577999999999999</v>
      </c>
      <c r="O19" s="61">
        <f t="shared" si="8"/>
        <v>17</v>
      </c>
      <c r="P19" s="60">
        <f>VLOOKUP($A19,'Return Data'!$B$7:$R$2292,14,0)</f>
        <v>5.9287999999999998</v>
      </c>
      <c r="Q19" s="61">
        <f t="shared" si="9"/>
        <v>13</v>
      </c>
      <c r="R19" s="60">
        <f>VLOOKUP($A19,'Return Data'!$B$7:$R$2292,16,0)</f>
        <v>7.2535999999999996</v>
      </c>
      <c r="S19" s="62">
        <f t="shared" si="10"/>
        <v>7</v>
      </c>
    </row>
    <row r="20" spans="1:19" x14ac:dyDescent="0.3">
      <c r="A20" t="s">
        <v>1650</v>
      </c>
      <c r="B20" s="59">
        <f>VLOOKUP($A20,'Return Data'!$B$7:$R$2292,3,0)</f>
        <v>44764</v>
      </c>
      <c r="C20" s="60">
        <f>VLOOKUP($A20,'Return Data'!$B$7:$R$2292,4,0)</f>
        <v>47.917900000000003</v>
      </c>
      <c r="D20" s="60">
        <f>VLOOKUP($A20,'Return Data'!$B$7:$R$2292,9,0)</f>
        <v>9.0139999999999993</v>
      </c>
      <c r="E20" s="61">
        <f t="shared" si="0"/>
        <v>6</v>
      </c>
      <c r="F20" s="60">
        <f>VLOOKUP($A20,'Return Data'!$B$7:$R$2292,10,0)</f>
        <v>1.7656000000000001</v>
      </c>
      <c r="G20" s="61">
        <f t="shared" si="1"/>
        <v>4</v>
      </c>
      <c r="H20" s="60">
        <f>VLOOKUP($A20,'Return Data'!$B$7:$R$2292,11,0)</f>
        <v>2.4559000000000002</v>
      </c>
      <c r="I20" s="61">
        <f t="shared" si="2"/>
        <v>2</v>
      </c>
      <c r="J20" s="60">
        <f>VLOOKUP($A20,'Return Data'!$B$7:$R$2292,12,0)</f>
        <v>2.7865000000000002</v>
      </c>
      <c r="K20" s="61">
        <f t="shared" si="3"/>
        <v>1</v>
      </c>
      <c r="L20" s="60">
        <f>VLOOKUP($A20,'Return Data'!$B$7:$R$2292,13,0)</f>
        <v>3.4079999999999999</v>
      </c>
      <c r="M20" s="61">
        <f t="shared" si="7"/>
        <v>1</v>
      </c>
      <c r="N20" s="60">
        <f>VLOOKUP($A20,'Return Data'!$B$7:$R$2292,17,0)</f>
        <v>4.8498999999999999</v>
      </c>
      <c r="O20" s="61">
        <f t="shared" si="8"/>
        <v>1</v>
      </c>
      <c r="P20" s="60">
        <f>VLOOKUP($A20,'Return Data'!$B$7:$R$2292,14,0)</f>
        <v>6.2847</v>
      </c>
      <c r="Q20" s="61">
        <f t="shared" si="9"/>
        <v>7</v>
      </c>
      <c r="R20" s="60">
        <f>VLOOKUP($A20,'Return Data'!$B$7:$R$2292,16,0)</f>
        <v>7.4290000000000003</v>
      </c>
      <c r="S20" s="62">
        <f t="shared" si="10"/>
        <v>5</v>
      </c>
    </row>
    <row r="21" spans="1:19" x14ac:dyDescent="0.3">
      <c r="A21" s="77" t="s">
        <v>1942</v>
      </c>
      <c r="B21" s="59">
        <f>VLOOKUP($A21,'Return Data'!$B$7:$R$2292,3,0)</f>
        <v>44764</v>
      </c>
      <c r="C21" s="60">
        <f>VLOOKUP($A21,'Return Data'!$B$7:$R$2292,4,0)</f>
        <v>35.389600000000002</v>
      </c>
      <c r="D21" s="60">
        <f>VLOOKUP($A21,'Return Data'!$B$7:$R$2292,9,0)</f>
        <v>6.5012999999999996</v>
      </c>
      <c r="E21" s="61">
        <f t="shared" si="0"/>
        <v>17</v>
      </c>
      <c r="F21" s="60">
        <f>VLOOKUP($A21,'Return Data'!$B$7:$R$2292,10,0)</f>
        <v>1.8250999999999999</v>
      </c>
      <c r="G21" s="61">
        <f t="shared" si="1"/>
        <v>2</v>
      </c>
      <c r="H21" s="60">
        <f>VLOOKUP($A21,'Return Data'!$B$7:$R$2292,11,0)</f>
        <v>2.1194999999999999</v>
      </c>
      <c r="I21" s="61">
        <f t="shared" si="2"/>
        <v>5</v>
      </c>
      <c r="J21" s="60">
        <f>VLOOKUP($A21,'Return Data'!$B$7:$R$2292,12,0)</f>
        <v>2.1688000000000001</v>
      </c>
      <c r="K21" s="61">
        <f t="shared" si="3"/>
        <v>6</v>
      </c>
      <c r="L21" s="60">
        <f>VLOOKUP($A21,'Return Data'!$B$7:$R$2292,13,0)</f>
        <v>2.8361000000000001</v>
      </c>
      <c r="M21" s="61">
        <f t="shared" si="7"/>
        <v>6</v>
      </c>
      <c r="N21" s="60">
        <f>VLOOKUP($A21,'Return Data'!$B$7:$R$2292,17,0)</f>
        <v>4.0434999999999999</v>
      </c>
      <c r="O21" s="61">
        <f t="shared" si="8"/>
        <v>6</v>
      </c>
      <c r="P21" s="60">
        <f>VLOOKUP($A21,'Return Data'!$B$7:$R$2292,14,0)</f>
        <v>6.0122</v>
      </c>
      <c r="Q21" s="61">
        <f t="shared" si="9"/>
        <v>12</v>
      </c>
      <c r="R21" s="60">
        <f>VLOOKUP($A21,'Return Data'!$B$7:$R$2292,16,0)</f>
        <v>6.7001999999999997</v>
      </c>
      <c r="S21" s="62">
        <f t="shared" si="10"/>
        <v>14</v>
      </c>
    </row>
    <row r="22" spans="1:19" x14ac:dyDescent="0.3">
      <c r="A22" s="77" t="s">
        <v>628</v>
      </c>
      <c r="B22" s="59">
        <f>VLOOKUP($A22,'Return Data'!$B$7:$R$2292,3,0)</f>
        <v>44764</v>
      </c>
      <c r="C22" s="60">
        <f>VLOOKUP($A22,'Return Data'!$B$7:$R$2292,4,0)</f>
        <v>12.580299999999999</v>
      </c>
      <c r="D22" s="60">
        <f>VLOOKUP($A22,'Return Data'!$B$7:$R$2292,9,0)</f>
        <v>6.8956999999999997</v>
      </c>
      <c r="E22" s="61">
        <f t="shared" si="0"/>
        <v>16</v>
      </c>
      <c r="F22" s="60">
        <f>VLOOKUP($A22,'Return Data'!$B$7:$R$2292,10,0)</f>
        <v>0.73150000000000004</v>
      </c>
      <c r="G22" s="61">
        <f t="shared" si="1"/>
        <v>11</v>
      </c>
      <c r="H22" s="60">
        <f>VLOOKUP($A22,'Return Data'!$B$7:$R$2292,11,0)</f>
        <v>1.56</v>
      </c>
      <c r="I22" s="61">
        <f t="shared" si="2"/>
        <v>10</v>
      </c>
      <c r="J22" s="60">
        <f>VLOOKUP($A22,'Return Data'!$B$7:$R$2292,12,0)</f>
        <v>1.802</v>
      </c>
      <c r="K22" s="61">
        <f t="shared" si="3"/>
        <v>10</v>
      </c>
      <c r="L22" s="60">
        <f>VLOOKUP($A22,'Return Data'!$B$7:$R$2292,13,0)</f>
        <v>2.4453999999999998</v>
      </c>
      <c r="M22" s="61">
        <f t="shared" si="7"/>
        <v>10</v>
      </c>
      <c r="N22" s="60">
        <f>VLOOKUP($A22,'Return Data'!$B$7:$R$2292,17,0)</f>
        <v>3.1882999999999999</v>
      </c>
      <c r="O22" s="61">
        <f t="shared" si="8"/>
        <v>13</v>
      </c>
      <c r="P22" s="60"/>
      <c r="Q22" s="61"/>
      <c r="R22" s="60">
        <f>VLOOKUP($A22,'Return Data'!$B$7:$R$2292,16,0)</f>
        <v>6.8364000000000003</v>
      </c>
      <c r="S22" s="62">
        <f t="shared" si="10"/>
        <v>13</v>
      </c>
    </row>
    <row r="23" spans="1:19" x14ac:dyDescent="0.3">
      <c r="A23" s="77" t="s">
        <v>629</v>
      </c>
      <c r="B23" s="59">
        <f>VLOOKUP($A23,'Return Data'!$B$7:$R$2292,3,0)</f>
        <v>44764</v>
      </c>
      <c r="C23" s="60">
        <f>VLOOKUP($A23,'Return Data'!$B$7:$R$2292,4,0)</f>
        <v>32.7102</v>
      </c>
      <c r="D23" s="60">
        <f>VLOOKUP($A23,'Return Data'!$B$7:$R$2292,9,0)</f>
        <v>6.3674999999999997</v>
      </c>
      <c r="E23" s="61">
        <f t="shared" si="0"/>
        <v>18</v>
      </c>
      <c r="F23" s="60">
        <f>VLOOKUP($A23,'Return Data'!$B$7:$R$2292,10,0)</f>
        <v>1.2682</v>
      </c>
      <c r="G23" s="61">
        <f t="shared" si="1"/>
        <v>6</v>
      </c>
      <c r="H23" s="60">
        <f>VLOOKUP($A23,'Return Data'!$B$7:$R$2292,11,0)</f>
        <v>2.1753999999999998</v>
      </c>
      <c r="I23" s="61">
        <f t="shared" si="2"/>
        <v>4</v>
      </c>
      <c r="J23" s="60">
        <f>VLOOKUP($A23,'Return Data'!$B$7:$R$2292,12,0)</f>
        <v>2.3614000000000002</v>
      </c>
      <c r="K23" s="61">
        <f t="shared" si="3"/>
        <v>4</v>
      </c>
      <c r="L23" s="60">
        <f>VLOOKUP($A23,'Return Data'!$B$7:$R$2292,13,0)</f>
        <v>2.6692</v>
      </c>
      <c r="M23" s="61">
        <f t="shared" si="7"/>
        <v>7</v>
      </c>
      <c r="N23" s="60">
        <f>VLOOKUP($A23,'Return Data'!$B$7:$R$2292,17,0)</f>
        <v>3.8582999999999998</v>
      </c>
      <c r="O23" s="61">
        <f t="shared" si="8"/>
        <v>8</v>
      </c>
      <c r="P23" s="60">
        <f>VLOOKUP($A23,'Return Data'!$B$7:$R$2292,14,0)</f>
        <v>6.6923000000000004</v>
      </c>
      <c r="Q23" s="61">
        <f t="shared" si="9"/>
        <v>3</v>
      </c>
      <c r="R23" s="60">
        <f>VLOOKUP($A23,'Return Data'!$B$7:$R$2292,16,0)</f>
        <v>6.9778000000000002</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16</v>
      </c>
      <c r="J24" s="60">
        <f>VLOOKUP($A24,'Return Data'!$B$7:$R$2292,12,0)</f>
        <v>0</v>
      </c>
      <c r="K24" s="61">
        <f t="shared" si="3"/>
        <v>18</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44764</v>
      </c>
      <c r="C25" s="60">
        <f>VLOOKUP($A25,'Return Data'!$B$7:$R$2292,4,0)</f>
        <v>12.4435</v>
      </c>
      <c r="D25" s="60">
        <f>VLOOKUP($A25,'Return Data'!$B$7:$R$2292,9,0)</f>
        <v>7.1303000000000001</v>
      </c>
      <c r="E25" s="61">
        <f t="shared" si="0"/>
        <v>15</v>
      </c>
      <c r="F25" s="60">
        <f>VLOOKUP($A25,'Return Data'!$B$7:$R$2292,10,0)</f>
        <v>-0.66610000000000003</v>
      </c>
      <c r="G25" s="61">
        <f t="shared" si="1"/>
        <v>17</v>
      </c>
      <c r="H25" s="60">
        <f>VLOOKUP($A25,'Return Data'!$B$7:$R$2292,11,0)</f>
        <v>0.67600000000000005</v>
      </c>
      <c r="I25" s="61">
        <f t="shared" si="2"/>
        <v>14</v>
      </c>
      <c r="J25" s="60">
        <f>VLOOKUP($A25,'Return Data'!$B$7:$R$2292,12,0)</f>
        <v>1.1454</v>
      </c>
      <c r="K25" s="61">
        <f t="shared" si="3"/>
        <v>15</v>
      </c>
      <c r="L25" s="60">
        <f>VLOOKUP($A25,'Return Data'!$B$7:$R$2292,13,0)</f>
        <v>1.8965000000000001</v>
      </c>
      <c r="M25" s="61">
        <f t="shared" si="7"/>
        <v>15</v>
      </c>
      <c r="N25" s="60">
        <f>VLOOKUP($A25,'Return Data'!$B$7:$R$2292,17,0)</f>
        <v>2.9864000000000002</v>
      </c>
      <c r="O25" s="61">
        <f t="shared" si="8"/>
        <v>15</v>
      </c>
      <c r="P25" s="60">
        <f>VLOOKUP($A25,'Return Data'!$B$7:$R$2292,14,0)</f>
        <v>6.1315999999999997</v>
      </c>
      <c r="Q25" s="61">
        <f t="shared" si="9"/>
        <v>9</v>
      </c>
      <c r="R25" s="60">
        <f>VLOOKUP($A25,'Return Data'!$B$7:$R$2292,16,0)</f>
        <v>5.3935000000000004</v>
      </c>
      <c r="S25" s="62">
        <f t="shared" si="10"/>
        <v>18</v>
      </c>
    </row>
    <row r="26" spans="1:19" x14ac:dyDescent="0.3">
      <c r="A26" s="77" t="s">
        <v>636</v>
      </c>
      <c r="B26" s="59">
        <f>VLOOKUP($A26,'Return Data'!$B$7:$R$2292,3,0)</f>
        <v>44764</v>
      </c>
      <c r="C26" s="60">
        <f>VLOOKUP($A26,'Return Data'!$B$7:$R$2292,4,0)</f>
        <v>13.265000000000001</v>
      </c>
      <c r="D26" s="60">
        <f>VLOOKUP($A26,'Return Data'!$B$7:$R$2292,9,0)</f>
        <v>7.1871999999999998</v>
      </c>
      <c r="E26" s="61">
        <f t="shared" si="0"/>
        <v>13</v>
      </c>
      <c r="F26" s="60">
        <f>VLOOKUP($A26,'Return Data'!$B$7:$R$2292,10,0)</f>
        <v>1.1067</v>
      </c>
      <c r="G26" s="61">
        <f t="shared" si="1"/>
        <v>7</v>
      </c>
      <c r="H26" s="60">
        <f>VLOOKUP($A26,'Return Data'!$B$7:$R$2292,11,0)</f>
        <v>1.8323</v>
      </c>
      <c r="I26" s="61">
        <f t="shared" si="2"/>
        <v>8</v>
      </c>
      <c r="J26" s="60">
        <f>VLOOKUP($A26,'Return Data'!$B$7:$R$2292,12,0)</f>
        <v>2.0632999999999999</v>
      </c>
      <c r="K26" s="61">
        <f t="shared" si="3"/>
        <v>7</v>
      </c>
      <c r="L26" s="60">
        <f>VLOOKUP($A26,'Return Data'!$B$7:$R$2292,13,0)</f>
        <v>2.6400999999999999</v>
      </c>
      <c r="M26" s="61">
        <f t="shared" si="7"/>
        <v>8</v>
      </c>
      <c r="N26" s="60">
        <f>VLOOKUP($A26,'Return Data'!$B$7:$R$2292,17,0)</f>
        <v>3.6482999999999999</v>
      </c>
      <c r="O26" s="61">
        <f t="shared" si="8"/>
        <v>10</v>
      </c>
      <c r="P26" s="60">
        <f>VLOOKUP($A26,'Return Data'!$B$7:$R$2292,14,0)</f>
        <v>6.3849999999999998</v>
      </c>
      <c r="Q26" s="61">
        <f t="shared" si="9"/>
        <v>5</v>
      </c>
      <c r="R26" s="60">
        <f>VLOOKUP($A26,'Return Data'!$B$7:$R$2292,16,0)</f>
        <v>7.4031000000000002</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8.1863368421052627</v>
      </c>
      <c r="E28" s="83"/>
      <c r="F28" s="84">
        <f>AVERAGE(F8:F26)</f>
        <v>0.68627368421052637</v>
      </c>
      <c r="G28" s="83"/>
      <c r="H28" s="84">
        <f>AVERAGE(H8:H26)</f>
        <v>1.183673684210526</v>
      </c>
      <c r="I28" s="83"/>
      <c r="J28" s="84">
        <f>AVERAGE(J8:J26)</f>
        <v>1.5563526315789475</v>
      </c>
      <c r="K28" s="83"/>
      <c r="L28" s="84">
        <f>AVERAGE(L8:L26)</f>
        <v>2.2362000000000002</v>
      </c>
      <c r="M28" s="83"/>
      <c r="N28" s="84">
        <f>AVERAGE(N8:N26)</f>
        <v>3.3729315789473686</v>
      </c>
      <c r="O28" s="83"/>
      <c r="P28" s="84">
        <f>AVERAGE(P8:P26)</f>
        <v>6.1040941176470591</v>
      </c>
      <c r="Q28" s="83"/>
      <c r="R28" s="84">
        <f>AVERAGE(R8:R26)</f>
        <v>6.789257894736842</v>
      </c>
      <c r="S28" s="85"/>
    </row>
    <row r="29" spans="1:19" x14ac:dyDescent="0.3">
      <c r="A29" s="82" t="s">
        <v>28</v>
      </c>
      <c r="B29" s="83"/>
      <c r="C29" s="83"/>
      <c r="D29" s="84">
        <f>MIN(D8:D26)</f>
        <v>0</v>
      </c>
      <c r="E29" s="83"/>
      <c r="F29" s="84">
        <f>MIN(F8:F26)</f>
        <v>-1.1056999999999999</v>
      </c>
      <c r="G29" s="83"/>
      <c r="H29" s="84">
        <f>MIN(H8:H26)</f>
        <v>-1.3375999999999999</v>
      </c>
      <c r="I29" s="83"/>
      <c r="J29" s="84">
        <f>MIN(J8:J26)</f>
        <v>-0.12089999999999999</v>
      </c>
      <c r="K29" s="83"/>
      <c r="L29" s="84">
        <f>MIN(L8:L26)</f>
        <v>0</v>
      </c>
      <c r="M29" s="83"/>
      <c r="N29" s="84">
        <f>MIN(N8:N26)</f>
        <v>0</v>
      </c>
      <c r="O29" s="83"/>
      <c r="P29" s="84">
        <f>MIN(P8:P26)</f>
        <v>5.0263</v>
      </c>
      <c r="Q29" s="83"/>
      <c r="R29" s="84">
        <f>MIN(R8:R26)</f>
        <v>0</v>
      </c>
      <c r="S29" s="85"/>
    </row>
    <row r="30" spans="1:19" ht="15" thickBot="1" x14ac:dyDescent="0.35">
      <c r="A30" s="86" t="s">
        <v>29</v>
      </c>
      <c r="B30" s="87"/>
      <c r="C30" s="87"/>
      <c r="D30" s="88">
        <f>MAX(D8:D26)</f>
        <v>13.3308</v>
      </c>
      <c r="E30" s="87"/>
      <c r="F30" s="88">
        <f>MAX(F8:F26)</f>
        <v>2.7164000000000001</v>
      </c>
      <c r="G30" s="87"/>
      <c r="H30" s="88">
        <f>MAX(H8:H26)</f>
        <v>2.7902999999999998</v>
      </c>
      <c r="I30" s="87"/>
      <c r="J30" s="88">
        <f>MAX(J8:J26)</f>
        <v>2.7865000000000002</v>
      </c>
      <c r="K30" s="87"/>
      <c r="L30" s="88">
        <f>MAX(L8:L26)</f>
        <v>3.4079999999999999</v>
      </c>
      <c r="M30" s="87"/>
      <c r="N30" s="88">
        <f>MAX(N8:N26)</f>
        <v>4.8498999999999999</v>
      </c>
      <c r="O30" s="87"/>
      <c r="P30" s="88">
        <f>MAX(P8:P26)</f>
        <v>6.82</v>
      </c>
      <c r="Q30" s="87"/>
      <c r="R30" s="88">
        <f>MAX(R8:R26)</f>
        <v>9.0497999999999994</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44764</v>
      </c>
      <c r="C8" s="60">
        <f>VLOOKUP($A8,'Return Data'!$B$7:$R$2292,4,0)</f>
        <v>327.41000000000003</v>
      </c>
      <c r="D8" s="60">
        <f>VLOOKUP($A8,'Return Data'!$B$7:$R$2292,10,0)</f>
        <v>-1.6225000000000001</v>
      </c>
      <c r="E8" s="61">
        <f t="shared" ref="E8:E35" si="0">RANK(D8,D$8:D$35,0)</f>
        <v>11</v>
      </c>
      <c r="F8" s="60">
        <f>VLOOKUP($A8,'Return Data'!$B$7:$R$2292,11,0)</f>
        <v>-4.431</v>
      </c>
      <c r="G8" s="61">
        <f t="shared" ref="G8:G35" si="1">RANK(F8,F$8:F$35,0)</f>
        <v>6</v>
      </c>
      <c r="H8" s="60">
        <f>VLOOKUP($A8,'Return Data'!$B$7:$R$2292,12,0)</f>
        <v>-7.0332999999999997</v>
      </c>
      <c r="I8" s="61">
        <f t="shared" ref="I8:I35" si="2">RANK(H8,H$8:H$35,0)</f>
        <v>8</v>
      </c>
      <c r="J8" s="60">
        <f>VLOOKUP($A8,'Return Data'!$B$7:$R$2292,13,0)</f>
        <v>5.6910999999999996</v>
      </c>
      <c r="K8" s="61">
        <f t="shared" ref="K8:K35" si="3">RANK(J8,J$8:J$35,0)</f>
        <v>6</v>
      </c>
      <c r="L8" s="60">
        <f>VLOOKUP($A8,'Return Data'!$B$7:$R$2292,17,0)</f>
        <v>24.6266</v>
      </c>
      <c r="M8" s="61">
        <f t="shared" ref="M8:M35" si="4">RANK(L8,L$8:L$35,0)</f>
        <v>7</v>
      </c>
      <c r="N8" s="60">
        <f>VLOOKUP($A8,'Return Data'!$B$7:$R$2292,14,0)</f>
        <v>14.2196</v>
      </c>
      <c r="O8" s="61">
        <f t="shared" ref="O8:O25" si="5">RANK(N8,N$8:N$35,0)</f>
        <v>13</v>
      </c>
      <c r="P8" s="60">
        <f>VLOOKUP($A8,'Return Data'!$B$7:$R$2292,15,0)</f>
        <v>9.4450000000000003</v>
      </c>
      <c r="Q8" s="61">
        <f t="shared" ref="Q8:Q25" si="6">RANK(P8,P$8:P$35,0)</f>
        <v>18</v>
      </c>
      <c r="R8" s="60">
        <f>VLOOKUP($A8,'Return Data'!$B$7:$R$2292,16,0)</f>
        <v>19.1541</v>
      </c>
      <c r="S8" s="62">
        <f t="shared" ref="S8:S35" si="7">RANK(R8,R$8:R$35,0)</f>
        <v>2</v>
      </c>
    </row>
    <row r="9" spans="1:20" x14ac:dyDescent="0.3">
      <c r="A9" s="58" t="s">
        <v>909</v>
      </c>
      <c r="B9" s="59">
        <f>VLOOKUP($A9,'Return Data'!$B$7:$R$2292,3,0)</f>
        <v>44764</v>
      </c>
      <c r="C9" s="60">
        <f>VLOOKUP($A9,'Return Data'!$B$7:$R$2292,4,0)</f>
        <v>41.67</v>
      </c>
      <c r="D9" s="60">
        <f>VLOOKUP($A9,'Return Data'!$B$7:$R$2292,10,0)</f>
        <v>-4.1186999999999996</v>
      </c>
      <c r="E9" s="61">
        <f t="shared" si="0"/>
        <v>27</v>
      </c>
      <c r="F9" s="60">
        <f>VLOOKUP($A9,'Return Data'!$B$7:$R$2292,11,0)</f>
        <v>-9.9026999999999994</v>
      </c>
      <c r="G9" s="61">
        <f t="shared" si="1"/>
        <v>27</v>
      </c>
      <c r="H9" s="60">
        <f>VLOOKUP($A9,'Return Data'!$B$7:$R$2292,12,0)</f>
        <v>-12.733000000000001</v>
      </c>
      <c r="I9" s="61">
        <f t="shared" si="2"/>
        <v>27</v>
      </c>
      <c r="J9" s="60">
        <f>VLOOKUP($A9,'Return Data'!$B$7:$R$2292,13,0)</f>
        <v>-1.6984999999999999</v>
      </c>
      <c r="K9" s="61">
        <f t="shared" si="3"/>
        <v>27</v>
      </c>
      <c r="L9" s="60">
        <f>VLOOKUP($A9,'Return Data'!$B$7:$R$2292,17,0)</f>
        <v>17.445499999999999</v>
      </c>
      <c r="M9" s="61">
        <f t="shared" si="4"/>
        <v>27</v>
      </c>
      <c r="N9" s="60">
        <f>VLOOKUP($A9,'Return Data'!$B$7:$R$2292,14,0)</f>
        <v>13.1959</v>
      </c>
      <c r="O9" s="61">
        <f t="shared" si="5"/>
        <v>19</v>
      </c>
      <c r="P9" s="60">
        <f>VLOOKUP($A9,'Return Data'!$B$7:$R$2292,15,0)</f>
        <v>12.5379</v>
      </c>
      <c r="Q9" s="61">
        <f t="shared" si="6"/>
        <v>2</v>
      </c>
      <c r="R9" s="60">
        <f>VLOOKUP($A9,'Return Data'!$B$7:$R$2292,16,0)</f>
        <v>12.043200000000001</v>
      </c>
      <c r="S9" s="62">
        <f t="shared" si="7"/>
        <v>17</v>
      </c>
    </row>
    <row r="10" spans="1:20" x14ac:dyDescent="0.3">
      <c r="A10" s="58" t="s">
        <v>2000</v>
      </c>
      <c r="B10" s="59">
        <f>VLOOKUP($A10,'Return Data'!$B$7:$R$2292,3,0)</f>
        <v>44764</v>
      </c>
      <c r="C10" s="60">
        <f>VLOOKUP($A10,'Return Data'!$B$7:$R$2292,4,0)</f>
        <v>134.83000000000001</v>
      </c>
      <c r="D10" s="60">
        <f>VLOOKUP($A10,'Return Data'!$B$7:$R$2292,10,0)</f>
        <v>-1.0799000000000001</v>
      </c>
      <c r="E10" s="61">
        <f t="shared" si="0"/>
        <v>7</v>
      </c>
      <c r="F10" s="60">
        <f>VLOOKUP($A10,'Return Data'!$B$7:$R$2292,11,0)</f>
        <v>-4.6059000000000001</v>
      </c>
      <c r="G10" s="61">
        <f t="shared" si="1"/>
        <v>7</v>
      </c>
      <c r="H10" s="60">
        <f>VLOOKUP($A10,'Return Data'!$B$7:$R$2292,12,0)</f>
        <v>-6.9238999999999997</v>
      </c>
      <c r="I10" s="61">
        <f t="shared" si="2"/>
        <v>7</v>
      </c>
      <c r="J10" s="60">
        <f>VLOOKUP($A10,'Return Data'!$B$7:$R$2292,13,0)</f>
        <v>5.6744000000000003</v>
      </c>
      <c r="K10" s="61">
        <f t="shared" si="3"/>
        <v>7</v>
      </c>
      <c r="L10" s="60">
        <f>VLOOKUP($A10,'Return Data'!$B$7:$R$2292,17,0)</f>
        <v>20.361699999999999</v>
      </c>
      <c r="M10" s="61">
        <f t="shared" si="4"/>
        <v>21</v>
      </c>
      <c r="N10" s="60">
        <f>VLOOKUP($A10,'Return Data'!$B$7:$R$2292,14,0)</f>
        <v>14.9693</v>
      </c>
      <c r="O10" s="61">
        <f t="shared" si="5"/>
        <v>7</v>
      </c>
      <c r="P10" s="60">
        <f>VLOOKUP($A10,'Return Data'!$B$7:$R$2292,15,0)</f>
        <v>10.610200000000001</v>
      </c>
      <c r="Q10" s="61">
        <f t="shared" si="6"/>
        <v>8</v>
      </c>
      <c r="R10" s="60">
        <f>VLOOKUP($A10,'Return Data'!$B$7:$R$2292,16,0)</f>
        <v>15.7004</v>
      </c>
      <c r="S10" s="62">
        <f t="shared" si="7"/>
        <v>9</v>
      </c>
    </row>
    <row r="11" spans="1:20" x14ac:dyDescent="0.3">
      <c r="A11" s="58" t="s">
        <v>913</v>
      </c>
      <c r="B11" s="59">
        <f>VLOOKUP($A11,'Return Data'!$B$7:$R$2292,3,0)</f>
        <v>44764</v>
      </c>
      <c r="C11" s="60">
        <f>VLOOKUP($A11,'Return Data'!$B$7:$R$2292,4,0)</f>
        <v>39.29</v>
      </c>
      <c r="D11" s="60">
        <f>VLOOKUP($A11,'Return Data'!$B$7:$R$2292,10,0)</f>
        <v>-1.7749999999999999</v>
      </c>
      <c r="E11" s="61">
        <f t="shared" si="0"/>
        <v>13</v>
      </c>
      <c r="F11" s="60">
        <f>VLOOKUP($A11,'Return Data'!$B$7:$R$2292,11,0)</f>
        <v>-6.3632</v>
      </c>
      <c r="G11" s="61">
        <f t="shared" si="1"/>
        <v>20</v>
      </c>
      <c r="H11" s="60">
        <f>VLOOKUP($A11,'Return Data'!$B$7:$R$2292,12,0)</f>
        <v>-8.2224000000000004</v>
      </c>
      <c r="I11" s="61">
        <f t="shared" si="2"/>
        <v>21</v>
      </c>
      <c r="J11" s="60">
        <f>VLOOKUP($A11,'Return Data'!$B$7:$R$2292,13,0)</f>
        <v>2.2911000000000001</v>
      </c>
      <c r="K11" s="61">
        <f t="shared" si="3"/>
        <v>23</v>
      </c>
      <c r="L11" s="60">
        <f>VLOOKUP($A11,'Return Data'!$B$7:$R$2292,17,0)</f>
        <v>21.284199999999998</v>
      </c>
      <c r="M11" s="61">
        <f t="shared" si="4"/>
        <v>17</v>
      </c>
      <c r="N11" s="60">
        <f>VLOOKUP($A11,'Return Data'!$B$7:$R$2292,14,0)</f>
        <v>16.937999999999999</v>
      </c>
      <c r="O11" s="61">
        <f t="shared" si="5"/>
        <v>2</v>
      </c>
      <c r="P11" s="60">
        <f>VLOOKUP($A11,'Return Data'!$B$7:$R$2292,15,0)</f>
        <v>12.8741</v>
      </c>
      <c r="Q11" s="61">
        <f t="shared" si="6"/>
        <v>1</v>
      </c>
      <c r="R11" s="60">
        <f>VLOOKUP($A11,'Return Data'!$B$7:$R$2292,16,0)</f>
        <v>12.155200000000001</v>
      </c>
      <c r="S11" s="62">
        <f t="shared" si="7"/>
        <v>16</v>
      </c>
    </row>
    <row r="12" spans="1:20" x14ac:dyDescent="0.3">
      <c r="A12" s="58" t="s">
        <v>915</v>
      </c>
      <c r="B12" s="59">
        <f>VLOOKUP($A12,'Return Data'!$B$7:$R$2292,3,0)</f>
        <v>44764</v>
      </c>
      <c r="C12" s="60">
        <f>VLOOKUP($A12,'Return Data'!$B$7:$R$2292,4,0)</f>
        <v>275.57299999999998</v>
      </c>
      <c r="D12" s="60">
        <f>VLOOKUP($A12,'Return Data'!$B$7:$R$2292,10,0)</f>
        <v>0.52639999999999998</v>
      </c>
      <c r="E12" s="61">
        <f t="shared" si="0"/>
        <v>2</v>
      </c>
      <c r="F12" s="60">
        <f>VLOOKUP($A12,'Return Data'!$B$7:$R$2292,11,0)</f>
        <v>-4.9168000000000003</v>
      </c>
      <c r="G12" s="61">
        <f t="shared" si="1"/>
        <v>9</v>
      </c>
      <c r="H12" s="60">
        <f>VLOOKUP($A12,'Return Data'!$B$7:$R$2292,12,0)</f>
        <v>-7.7286999999999999</v>
      </c>
      <c r="I12" s="61">
        <f t="shared" si="2"/>
        <v>17</v>
      </c>
      <c r="J12" s="60">
        <f>VLOOKUP($A12,'Return Data'!$B$7:$R$2292,13,0)</f>
        <v>-1.5023</v>
      </c>
      <c r="K12" s="61">
        <f t="shared" si="3"/>
        <v>25</v>
      </c>
      <c r="L12" s="60">
        <f>VLOOKUP($A12,'Return Data'!$B$7:$R$2292,17,0)</f>
        <v>18.659300000000002</v>
      </c>
      <c r="M12" s="61">
        <f t="shared" si="4"/>
        <v>26</v>
      </c>
      <c r="N12" s="60">
        <f>VLOOKUP($A12,'Return Data'!$B$7:$R$2292,14,0)</f>
        <v>11.0017</v>
      </c>
      <c r="O12" s="61">
        <f t="shared" si="5"/>
        <v>26</v>
      </c>
      <c r="P12" s="60">
        <f>VLOOKUP($A12,'Return Data'!$B$7:$R$2292,15,0)</f>
        <v>7.3952999999999998</v>
      </c>
      <c r="Q12" s="61">
        <f t="shared" si="6"/>
        <v>25</v>
      </c>
      <c r="R12" s="60">
        <f>VLOOKUP($A12,'Return Data'!$B$7:$R$2292,16,0)</f>
        <v>18.662199999999999</v>
      </c>
      <c r="S12" s="62">
        <f t="shared" si="7"/>
        <v>7</v>
      </c>
    </row>
    <row r="13" spans="1:20" x14ac:dyDescent="0.3">
      <c r="A13" s="58" t="s">
        <v>2034</v>
      </c>
      <c r="B13" s="59">
        <f>VLOOKUP($A13,'Return Data'!$B$7:$R$2292,3,0)</f>
        <v>44764</v>
      </c>
      <c r="C13" s="60">
        <f>VLOOKUP($A13,'Return Data'!$B$7:$R$2292,4,0)</f>
        <v>52</v>
      </c>
      <c r="D13" s="60">
        <f>VLOOKUP($A13,'Return Data'!$B$7:$R$2292,10,0)</f>
        <v>-2.2189000000000001</v>
      </c>
      <c r="E13" s="61">
        <f t="shared" si="0"/>
        <v>17</v>
      </c>
      <c r="F13" s="60">
        <f>VLOOKUP($A13,'Return Data'!$B$7:$R$2292,11,0)</f>
        <v>-5.0228000000000002</v>
      </c>
      <c r="G13" s="61">
        <f t="shared" si="1"/>
        <v>13</v>
      </c>
      <c r="H13" s="60">
        <f>VLOOKUP($A13,'Return Data'!$B$7:$R$2292,12,0)</f>
        <v>-7.2587999999999999</v>
      </c>
      <c r="I13" s="61">
        <f t="shared" si="2"/>
        <v>10</v>
      </c>
      <c r="J13" s="60">
        <f>VLOOKUP($A13,'Return Data'!$B$7:$R$2292,13,0)</f>
        <v>3.7096</v>
      </c>
      <c r="K13" s="61">
        <f t="shared" si="3"/>
        <v>18</v>
      </c>
      <c r="L13" s="60">
        <f>VLOOKUP($A13,'Return Data'!$B$7:$R$2292,17,0)</f>
        <v>21.4741</v>
      </c>
      <c r="M13" s="61">
        <f t="shared" si="4"/>
        <v>15</v>
      </c>
      <c r="N13" s="60">
        <f>VLOOKUP($A13,'Return Data'!$B$7:$R$2292,14,0)</f>
        <v>14.4427</v>
      </c>
      <c r="O13" s="61">
        <f t="shared" si="5"/>
        <v>10</v>
      </c>
      <c r="P13" s="60">
        <f>VLOOKUP($A13,'Return Data'!$B$7:$R$2292,15,0)</f>
        <v>11.0373</v>
      </c>
      <c r="Q13" s="61">
        <f t="shared" si="6"/>
        <v>7</v>
      </c>
      <c r="R13" s="60">
        <f>VLOOKUP($A13,'Return Data'!$B$7:$R$2292,16,0)</f>
        <v>13.3239</v>
      </c>
      <c r="S13" s="62">
        <f t="shared" si="7"/>
        <v>13</v>
      </c>
    </row>
    <row r="14" spans="1:20" x14ac:dyDescent="0.3">
      <c r="A14" s="58" t="s">
        <v>917</v>
      </c>
      <c r="B14" s="59">
        <f>VLOOKUP($A14,'Return Data'!$B$7:$R$2292,3,0)</f>
        <v>44764</v>
      </c>
      <c r="C14" s="60">
        <f>VLOOKUP($A14,'Return Data'!$B$7:$R$2292,4,0)</f>
        <v>1598.7421423728799</v>
      </c>
      <c r="D14" s="60">
        <f>VLOOKUP($A14,'Return Data'!$B$7:$R$2292,10,0)</f>
        <v>-1.0399</v>
      </c>
      <c r="E14" s="61">
        <f t="shared" si="0"/>
        <v>6</v>
      </c>
      <c r="F14" s="60">
        <f>VLOOKUP($A14,'Return Data'!$B$7:$R$2292,11,0)</f>
        <v>-6.1201999999999996</v>
      </c>
      <c r="G14" s="61">
        <f t="shared" si="1"/>
        <v>18</v>
      </c>
      <c r="H14" s="60">
        <f>VLOOKUP($A14,'Return Data'!$B$7:$R$2292,12,0)</f>
        <v>-8.8087</v>
      </c>
      <c r="I14" s="61">
        <f t="shared" si="2"/>
        <v>22</v>
      </c>
      <c r="J14" s="60">
        <f>VLOOKUP($A14,'Return Data'!$B$7:$R$2292,13,0)</f>
        <v>0.35389999999999999</v>
      </c>
      <c r="K14" s="61">
        <f t="shared" si="3"/>
        <v>24</v>
      </c>
      <c r="L14" s="60">
        <f>VLOOKUP($A14,'Return Data'!$B$7:$R$2292,17,0)</f>
        <v>25.107399999999998</v>
      </c>
      <c r="M14" s="61">
        <f t="shared" si="4"/>
        <v>5</v>
      </c>
      <c r="N14" s="60">
        <f>VLOOKUP($A14,'Return Data'!$B$7:$R$2292,14,0)</f>
        <v>14.051299999999999</v>
      </c>
      <c r="O14" s="61">
        <f t="shared" si="5"/>
        <v>14</v>
      </c>
      <c r="P14" s="60">
        <f>VLOOKUP($A14,'Return Data'!$B$7:$R$2292,15,0)</f>
        <v>8.6067</v>
      </c>
      <c r="Q14" s="61">
        <f t="shared" si="6"/>
        <v>22</v>
      </c>
      <c r="R14" s="60">
        <f>VLOOKUP($A14,'Return Data'!$B$7:$R$2292,16,0)</f>
        <v>19.371500000000001</v>
      </c>
      <c r="S14" s="62">
        <f t="shared" si="7"/>
        <v>1</v>
      </c>
    </row>
    <row r="15" spans="1:20" x14ac:dyDescent="0.3">
      <c r="A15" s="58" t="s">
        <v>919</v>
      </c>
      <c r="B15" s="59">
        <f>VLOOKUP($A15,'Return Data'!$B$7:$R$2292,3,0)</f>
        <v>44764</v>
      </c>
      <c r="C15" s="60">
        <f>VLOOKUP($A15,'Return Data'!$B$7:$R$2292,4,0)</f>
        <v>840.80173696324402</v>
      </c>
      <c r="D15" s="60">
        <f>VLOOKUP($A15,'Return Data'!$B$7:$R$2292,10,0)</f>
        <v>-1.9006000000000001</v>
      </c>
      <c r="E15" s="61">
        <f t="shared" si="0"/>
        <v>14</v>
      </c>
      <c r="F15" s="60">
        <f>VLOOKUP($A15,'Return Data'!$B$7:$R$2292,11,0)</f>
        <v>-1.613</v>
      </c>
      <c r="G15" s="61">
        <f t="shared" si="1"/>
        <v>2</v>
      </c>
      <c r="H15" s="60">
        <f>VLOOKUP($A15,'Return Data'!$B$7:$R$2292,12,0)</f>
        <v>-4.1353999999999997</v>
      </c>
      <c r="I15" s="61">
        <f t="shared" si="2"/>
        <v>2</v>
      </c>
      <c r="J15" s="60">
        <f>VLOOKUP($A15,'Return Data'!$B$7:$R$2292,13,0)</f>
        <v>9.0767000000000007</v>
      </c>
      <c r="K15" s="61">
        <f t="shared" si="3"/>
        <v>2</v>
      </c>
      <c r="L15" s="60">
        <f>VLOOKUP($A15,'Return Data'!$B$7:$R$2292,17,0)</f>
        <v>26.033999999999999</v>
      </c>
      <c r="M15" s="61">
        <f t="shared" si="4"/>
        <v>2</v>
      </c>
      <c r="N15" s="60">
        <f>VLOOKUP($A15,'Return Data'!$B$7:$R$2292,14,0)</f>
        <v>11.536300000000001</v>
      </c>
      <c r="O15" s="61">
        <f t="shared" si="5"/>
        <v>23</v>
      </c>
      <c r="P15" s="60">
        <f>VLOOKUP($A15,'Return Data'!$B$7:$R$2292,15,0)</f>
        <v>9.5055999999999994</v>
      </c>
      <c r="Q15" s="61">
        <f t="shared" si="6"/>
        <v>17</v>
      </c>
      <c r="R15" s="60">
        <f>VLOOKUP($A15,'Return Data'!$B$7:$R$2292,16,0)</f>
        <v>18.6633</v>
      </c>
      <c r="S15" s="62">
        <f t="shared" si="7"/>
        <v>6</v>
      </c>
    </row>
    <row r="16" spans="1:20" x14ac:dyDescent="0.3">
      <c r="A16" s="58" t="s">
        <v>921</v>
      </c>
      <c r="B16" s="59">
        <f>VLOOKUP($A16,'Return Data'!$B$7:$R$2292,3,0)</f>
        <v>44764</v>
      </c>
      <c r="C16" s="60">
        <f>VLOOKUP($A16,'Return Data'!$B$7:$R$2292,4,0)</f>
        <v>303.10599999999999</v>
      </c>
      <c r="D16" s="60">
        <f>VLOOKUP($A16,'Return Data'!$B$7:$R$2292,10,0)</f>
        <v>-0.99529999999999996</v>
      </c>
      <c r="E16" s="61">
        <f t="shared" si="0"/>
        <v>5</v>
      </c>
      <c r="F16" s="60">
        <f>VLOOKUP($A16,'Return Data'!$B$7:$R$2292,11,0)</f>
        <v>-6.3574999999999999</v>
      </c>
      <c r="G16" s="61">
        <f t="shared" si="1"/>
        <v>19</v>
      </c>
      <c r="H16" s="60">
        <f>VLOOKUP($A16,'Return Data'!$B$7:$R$2292,12,0)</f>
        <v>-7.5678000000000001</v>
      </c>
      <c r="I16" s="61">
        <f t="shared" si="2"/>
        <v>15</v>
      </c>
      <c r="J16" s="60">
        <f>VLOOKUP($A16,'Return Data'!$B$7:$R$2292,13,0)</f>
        <v>3.8054999999999999</v>
      </c>
      <c r="K16" s="61">
        <f t="shared" si="3"/>
        <v>16</v>
      </c>
      <c r="L16" s="60">
        <f>VLOOKUP($A16,'Return Data'!$B$7:$R$2292,17,0)</f>
        <v>20.484000000000002</v>
      </c>
      <c r="M16" s="61">
        <f t="shared" si="4"/>
        <v>19</v>
      </c>
      <c r="N16" s="60">
        <f>VLOOKUP($A16,'Return Data'!$B$7:$R$2292,14,0)</f>
        <v>13.152900000000001</v>
      </c>
      <c r="O16" s="61">
        <f t="shared" si="5"/>
        <v>20</v>
      </c>
      <c r="P16" s="60">
        <f>VLOOKUP($A16,'Return Data'!$B$7:$R$2292,15,0)</f>
        <v>9.5504999999999995</v>
      </c>
      <c r="Q16" s="61">
        <f t="shared" si="6"/>
        <v>16</v>
      </c>
      <c r="R16" s="60">
        <f>VLOOKUP($A16,'Return Data'!$B$7:$R$2292,16,0)</f>
        <v>18.9833</v>
      </c>
      <c r="S16" s="62">
        <f t="shared" si="7"/>
        <v>5</v>
      </c>
    </row>
    <row r="17" spans="1:19" x14ac:dyDescent="0.3">
      <c r="A17" s="58" t="s">
        <v>923</v>
      </c>
      <c r="B17" s="59">
        <f>VLOOKUP($A17,'Return Data'!$B$7:$R$2292,3,0)</f>
        <v>44764</v>
      </c>
      <c r="C17" s="60">
        <f>VLOOKUP($A17,'Return Data'!$B$7:$R$2292,4,0)</f>
        <v>63.9</v>
      </c>
      <c r="D17" s="60">
        <f>VLOOKUP($A17,'Return Data'!$B$7:$R$2292,10,0)</f>
        <v>-1.6317999999999999</v>
      </c>
      <c r="E17" s="61">
        <f t="shared" si="0"/>
        <v>12</v>
      </c>
      <c r="F17" s="60">
        <f>VLOOKUP($A17,'Return Data'!$B$7:$R$2292,11,0)</f>
        <v>-3.649</v>
      </c>
      <c r="G17" s="61">
        <f t="shared" si="1"/>
        <v>5</v>
      </c>
      <c r="H17" s="60">
        <f>VLOOKUP($A17,'Return Data'!$B$7:$R$2292,12,0)</f>
        <v>-4.5983999999999998</v>
      </c>
      <c r="I17" s="61">
        <f t="shared" si="2"/>
        <v>3</v>
      </c>
      <c r="J17" s="60">
        <f>VLOOKUP($A17,'Return Data'!$B$7:$R$2292,13,0)</f>
        <v>9.0630000000000006</v>
      </c>
      <c r="K17" s="61">
        <f t="shared" si="3"/>
        <v>3</v>
      </c>
      <c r="L17" s="60">
        <f>VLOOKUP($A17,'Return Data'!$B$7:$R$2292,17,0)</f>
        <v>25.2545</v>
      </c>
      <c r="M17" s="61">
        <f t="shared" si="4"/>
        <v>3</v>
      </c>
      <c r="N17" s="60">
        <f>VLOOKUP($A17,'Return Data'!$B$7:$R$2292,14,0)</f>
        <v>15.421799999999999</v>
      </c>
      <c r="O17" s="61">
        <f t="shared" si="5"/>
        <v>5</v>
      </c>
      <c r="P17" s="60">
        <f>VLOOKUP($A17,'Return Data'!$B$7:$R$2292,15,0)</f>
        <v>11.276999999999999</v>
      </c>
      <c r="Q17" s="61">
        <f t="shared" si="6"/>
        <v>5</v>
      </c>
      <c r="R17" s="60">
        <f>VLOOKUP($A17,'Return Data'!$B$7:$R$2292,16,0)</f>
        <v>13.9817</v>
      </c>
      <c r="S17" s="62">
        <f t="shared" si="7"/>
        <v>11</v>
      </c>
    </row>
    <row r="18" spans="1:19" x14ac:dyDescent="0.3">
      <c r="A18" s="58" t="s">
        <v>925</v>
      </c>
      <c r="B18" s="59">
        <f>VLOOKUP($A18,'Return Data'!$B$7:$R$2292,3,0)</f>
        <v>44764</v>
      </c>
      <c r="C18" s="60">
        <f>VLOOKUP($A18,'Return Data'!$B$7:$R$2292,4,0)</f>
        <v>37.76</v>
      </c>
      <c r="D18" s="60">
        <f>VLOOKUP($A18,'Return Data'!$B$7:$R$2292,10,0)</f>
        <v>-2.4792999999999998</v>
      </c>
      <c r="E18" s="61">
        <f t="shared" si="0"/>
        <v>21</v>
      </c>
      <c r="F18" s="60">
        <f>VLOOKUP($A18,'Return Data'!$B$7:$R$2292,11,0)</f>
        <v>-5.5290999999999997</v>
      </c>
      <c r="G18" s="61">
        <f t="shared" si="1"/>
        <v>15</v>
      </c>
      <c r="H18" s="60">
        <f>VLOOKUP($A18,'Return Data'!$B$7:$R$2292,12,0)</f>
        <v>-7.2691999999999997</v>
      </c>
      <c r="I18" s="61">
        <f t="shared" si="2"/>
        <v>11</v>
      </c>
      <c r="J18" s="60">
        <f>VLOOKUP($A18,'Return Data'!$B$7:$R$2292,13,0)</f>
        <v>5.3277999999999999</v>
      </c>
      <c r="K18" s="61">
        <f t="shared" si="3"/>
        <v>8</v>
      </c>
      <c r="L18" s="60">
        <f>VLOOKUP($A18,'Return Data'!$B$7:$R$2292,17,0)</f>
        <v>24.939</v>
      </c>
      <c r="M18" s="61">
        <f t="shared" si="4"/>
        <v>6</v>
      </c>
      <c r="N18" s="60">
        <f>VLOOKUP($A18,'Return Data'!$B$7:$R$2292,14,0)</f>
        <v>17.3093</v>
      </c>
      <c r="O18" s="61">
        <f t="shared" si="5"/>
        <v>1</v>
      </c>
      <c r="P18" s="60">
        <f>VLOOKUP($A18,'Return Data'!$B$7:$R$2292,15,0)</f>
        <v>9.8354999999999997</v>
      </c>
      <c r="Q18" s="61">
        <f t="shared" si="6"/>
        <v>13</v>
      </c>
      <c r="R18" s="60">
        <f>VLOOKUP($A18,'Return Data'!$B$7:$R$2292,16,0)</f>
        <v>13.9246</v>
      </c>
      <c r="S18" s="62">
        <f t="shared" si="7"/>
        <v>12</v>
      </c>
    </row>
    <row r="19" spans="1:19" x14ac:dyDescent="0.3">
      <c r="A19" s="58" t="s">
        <v>928</v>
      </c>
      <c r="B19" s="59">
        <f>VLOOKUP($A19,'Return Data'!$B$7:$R$2292,3,0)</f>
        <v>44764</v>
      </c>
      <c r="C19" s="60">
        <f>VLOOKUP($A19,'Return Data'!$B$7:$R$2292,4,0)</f>
        <v>47.52</v>
      </c>
      <c r="D19" s="60">
        <f>VLOOKUP($A19,'Return Data'!$B$7:$R$2292,10,0)</f>
        <v>-1.4108000000000001</v>
      </c>
      <c r="E19" s="61">
        <f t="shared" si="0"/>
        <v>9</v>
      </c>
      <c r="F19" s="60">
        <f>VLOOKUP($A19,'Return Data'!$B$7:$R$2292,11,0)</f>
        <v>-6.4199000000000002</v>
      </c>
      <c r="G19" s="61">
        <f t="shared" si="1"/>
        <v>21</v>
      </c>
      <c r="H19" s="60">
        <f>VLOOKUP($A19,'Return Data'!$B$7:$R$2292,12,0)</f>
        <v>-7.5126999999999997</v>
      </c>
      <c r="I19" s="61">
        <f t="shared" si="2"/>
        <v>14</v>
      </c>
      <c r="J19" s="60">
        <f>VLOOKUP($A19,'Return Data'!$B$7:$R$2292,13,0)</f>
        <v>5.9059999999999997</v>
      </c>
      <c r="K19" s="61">
        <f t="shared" si="3"/>
        <v>5</v>
      </c>
      <c r="L19" s="60">
        <f>VLOOKUP($A19,'Return Data'!$B$7:$R$2292,17,0)</f>
        <v>20.994</v>
      </c>
      <c r="M19" s="61">
        <f t="shared" si="4"/>
        <v>18</v>
      </c>
      <c r="N19" s="60">
        <f>VLOOKUP($A19,'Return Data'!$B$7:$R$2292,14,0)</f>
        <v>14.650499999999999</v>
      </c>
      <c r="O19" s="61">
        <f t="shared" si="5"/>
        <v>9</v>
      </c>
      <c r="P19" s="60">
        <f>VLOOKUP($A19,'Return Data'!$B$7:$R$2292,15,0)</f>
        <v>9.8515999999999995</v>
      </c>
      <c r="Q19" s="61">
        <f t="shared" si="6"/>
        <v>12</v>
      </c>
      <c r="R19" s="60">
        <f>VLOOKUP($A19,'Return Data'!$B$7:$R$2292,16,0)</f>
        <v>10.1456</v>
      </c>
      <c r="S19" s="62">
        <f t="shared" si="7"/>
        <v>23</v>
      </c>
    </row>
    <row r="20" spans="1:19" x14ac:dyDescent="0.3">
      <c r="A20" s="58" t="s">
        <v>1894</v>
      </c>
      <c r="B20" s="59">
        <f>VLOOKUP($A20,'Return Data'!$B$7:$R$2292,3,0)</f>
        <v>44764</v>
      </c>
      <c r="C20" s="60">
        <f>VLOOKUP($A20,'Return Data'!$B$7:$R$2292,4,0)</f>
        <v>27.78</v>
      </c>
      <c r="D20" s="60">
        <f>VLOOKUP($A20,'Return Data'!$B$7:$R$2292,10,0)</f>
        <v>-0.85650000000000004</v>
      </c>
      <c r="E20" s="61">
        <f t="shared" si="0"/>
        <v>4</v>
      </c>
      <c r="F20" s="60">
        <f>VLOOKUP($A20,'Return Data'!$B$7:$R$2292,11,0)</f>
        <v>-4.6997999999999998</v>
      </c>
      <c r="G20" s="61">
        <f t="shared" si="1"/>
        <v>8</v>
      </c>
      <c r="H20" s="60">
        <f>VLOOKUP($A20,'Return Data'!$B$7:$R$2292,12,0)</f>
        <v>-7.9828000000000001</v>
      </c>
      <c r="I20" s="61">
        <f t="shared" si="2"/>
        <v>19</v>
      </c>
      <c r="J20" s="60">
        <f>VLOOKUP($A20,'Return Data'!$B$7:$R$2292,13,0)</f>
        <v>4.5933999999999999</v>
      </c>
      <c r="K20" s="61">
        <f t="shared" si="3"/>
        <v>11</v>
      </c>
      <c r="L20" s="60">
        <f>VLOOKUP($A20,'Return Data'!$B$7:$R$2292,17,0)</f>
        <v>18.659500000000001</v>
      </c>
      <c r="M20" s="61">
        <f t="shared" si="4"/>
        <v>25</v>
      </c>
      <c r="N20" s="60">
        <f>VLOOKUP($A20,'Return Data'!$B$7:$R$2292,14,0)</f>
        <v>10.293100000000001</v>
      </c>
      <c r="O20" s="61">
        <f t="shared" si="5"/>
        <v>27</v>
      </c>
      <c r="P20" s="60">
        <f>VLOOKUP($A20,'Return Data'!$B$7:$R$2292,15,0)</f>
        <v>8.0442</v>
      </c>
      <c r="Q20" s="61">
        <f t="shared" si="6"/>
        <v>24</v>
      </c>
      <c r="R20" s="60">
        <f>VLOOKUP($A20,'Return Data'!$B$7:$R$2292,16,0)</f>
        <v>10.2692</v>
      </c>
      <c r="S20" s="62">
        <f t="shared" si="7"/>
        <v>22</v>
      </c>
    </row>
    <row r="21" spans="1:19" x14ac:dyDescent="0.3">
      <c r="A21" s="58" t="s">
        <v>930</v>
      </c>
      <c r="B21" s="59">
        <f>VLOOKUP($A21,'Return Data'!$B$7:$R$2292,3,0)</f>
        <v>44764</v>
      </c>
      <c r="C21" s="60">
        <f>VLOOKUP($A21,'Return Data'!$B$7:$R$2292,4,0)</f>
        <v>41.81</v>
      </c>
      <c r="D21" s="60">
        <f>VLOOKUP($A21,'Return Data'!$B$7:$R$2292,10,0)</f>
        <v>-2.4498000000000002</v>
      </c>
      <c r="E21" s="61">
        <f t="shared" si="0"/>
        <v>20</v>
      </c>
      <c r="F21" s="60">
        <f>VLOOKUP($A21,'Return Data'!$B$7:$R$2292,11,0)</f>
        <v>-8.1704000000000008</v>
      </c>
      <c r="G21" s="61">
        <f t="shared" si="1"/>
        <v>26</v>
      </c>
      <c r="H21" s="60">
        <f>VLOOKUP($A21,'Return Data'!$B$7:$R$2292,12,0)</f>
        <v>-9.6585999999999999</v>
      </c>
      <c r="I21" s="61">
        <f t="shared" si="2"/>
        <v>24</v>
      </c>
      <c r="J21" s="60">
        <f>VLOOKUP($A21,'Return Data'!$B$7:$R$2292,13,0)</f>
        <v>2.8283</v>
      </c>
      <c r="K21" s="61">
        <f t="shared" si="3"/>
        <v>22</v>
      </c>
      <c r="L21" s="60">
        <f>VLOOKUP($A21,'Return Data'!$B$7:$R$2292,17,0)</f>
        <v>21.4834</v>
      </c>
      <c r="M21" s="61">
        <f t="shared" si="4"/>
        <v>14</v>
      </c>
      <c r="N21" s="60">
        <f>VLOOKUP($A21,'Return Data'!$B$7:$R$2292,14,0)</f>
        <v>14.339</v>
      </c>
      <c r="O21" s="61">
        <f t="shared" si="5"/>
        <v>11</v>
      </c>
      <c r="P21" s="60">
        <f>VLOOKUP($A21,'Return Data'!$B$7:$R$2292,15,0)</f>
        <v>10.365399999999999</v>
      </c>
      <c r="Q21" s="61">
        <f t="shared" si="6"/>
        <v>11</v>
      </c>
      <c r="R21" s="60">
        <f>VLOOKUP($A21,'Return Data'!$B$7:$R$2292,16,0)</f>
        <v>11.7029</v>
      </c>
      <c r="S21" s="62">
        <f t="shared" si="7"/>
        <v>18</v>
      </c>
    </row>
    <row r="22" spans="1:19" x14ac:dyDescent="0.3">
      <c r="A22" s="58" t="s">
        <v>2014</v>
      </c>
      <c r="B22" s="59">
        <f>VLOOKUP($A22,'Return Data'!$B$7:$R$2292,3,0)</f>
        <v>44764</v>
      </c>
      <c r="C22" s="60">
        <f>VLOOKUP($A22,'Return Data'!$B$7:$R$2292,4,0)</f>
        <v>94.366299999999995</v>
      </c>
      <c r="D22" s="60">
        <f>VLOOKUP($A22,'Return Data'!$B$7:$R$2292,10,0)</f>
        <v>-1.5774999999999999</v>
      </c>
      <c r="E22" s="61">
        <f t="shared" si="0"/>
        <v>10</v>
      </c>
      <c r="F22" s="60">
        <f>VLOOKUP($A22,'Return Data'!$B$7:$R$2292,11,0)</f>
        <v>-5.0073999999999996</v>
      </c>
      <c r="G22" s="61">
        <f t="shared" si="1"/>
        <v>11</v>
      </c>
      <c r="H22" s="60">
        <f>VLOOKUP($A22,'Return Data'!$B$7:$R$2292,12,0)</f>
        <v>-6.3273000000000001</v>
      </c>
      <c r="I22" s="61">
        <f t="shared" si="2"/>
        <v>6</v>
      </c>
      <c r="J22" s="60">
        <f>VLOOKUP($A22,'Return Data'!$B$7:$R$2292,13,0)</f>
        <v>5.1115000000000004</v>
      </c>
      <c r="K22" s="61">
        <f t="shared" si="3"/>
        <v>9</v>
      </c>
      <c r="L22" s="60">
        <f>VLOOKUP($A22,'Return Data'!$B$7:$R$2292,17,0)</f>
        <v>16.768599999999999</v>
      </c>
      <c r="M22" s="61">
        <f t="shared" si="4"/>
        <v>28</v>
      </c>
      <c r="N22" s="60">
        <f>VLOOKUP($A22,'Return Data'!$B$7:$R$2292,14,0)</f>
        <v>12.7028</v>
      </c>
      <c r="O22" s="61">
        <f t="shared" si="5"/>
        <v>22</v>
      </c>
      <c r="P22" s="60">
        <f>VLOOKUP($A22,'Return Data'!$B$7:$R$2292,15,0)</f>
        <v>8.6135000000000002</v>
      </c>
      <c r="Q22" s="61">
        <f t="shared" si="6"/>
        <v>21</v>
      </c>
      <c r="R22" s="60">
        <f>VLOOKUP($A22,'Return Data'!$B$7:$R$2292,16,0)</f>
        <v>8.5609000000000002</v>
      </c>
      <c r="S22" s="62">
        <f t="shared" si="7"/>
        <v>28</v>
      </c>
    </row>
    <row r="23" spans="1:19" x14ac:dyDescent="0.3">
      <c r="A23" s="58" t="s">
        <v>1776</v>
      </c>
      <c r="B23" s="59">
        <f>VLOOKUP($A23,'Return Data'!$B$7:$R$2292,3,0)</f>
        <v>44764</v>
      </c>
      <c r="C23" s="60">
        <f>VLOOKUP($A23,'Return Data'!$B$7:$R$2292,4,0)</f>
        <v>359.47399999999999</v>
      </c>
      <c r="D23" s="60">
        <f>VLOOKUP($A23,'Return Data'!$B$7:$R$2292,10,0)</f>
        <v>-1.085</v>
      </c>
      <c r="E23" s="61">
        <f t="shared" si="0"/>
        <v>8</v>
      </c>
      <c r="F23" s="60">
        <f>VLOOKUP($A23,'Return Data'!$B$7:$R$2292,11,0)</f>
        <v>-4.9740000000000002</v>
      </c>
      <c r="G23" s="61">
        <f t="shared" si="1"/>
        <v>10</v>
      </c>
      <c r="H23" s="60">
        <f>VLOOKUP($A23,'Return Data'!$B$7:$R$2292,12,0)</f>
        <v>-7.1566000000000001</v>
      </c>
      <c r="I23" s="61">
        <f t="shared" si="2"/>
        <v>9</v>
      </c>
      <c r="J23" s="60">
        <f>VLOOKUP($A23,'Return Data'!$B$7:$R$2292,13,0)</f>
        <v>4.1969000000000003</v>
      </c>
      <c r="K23" s="61">
        <f t="shared" si="3"/>
        <v>13</v>
      </c>
      <c r="L23" s="60">
        <f>VLOOKUP($A23,'Return Data'!$B$7:$R$2292,17,0)</f>
        <v>23.499400000000001</v>
      </c>
      <c r="M23" s="61">
        <f t="shared" si="4"/>
        <v>11</v>
      </c>
      <c r="N23" s="60">
        <f>VLOOKUP($A23,'Return Data'!$B$7:$R$2292,14,0)</f>
        <v>16.293700000000001</v>
      </c>
      <c r="O23" s="61">
        <f t="shared" si="5"/>
        <v>3</v>
      </c>
      <c r="P23" s="60">
        <f>VLOOKUP($A23,'Return Data'!$B$7:$R$2292,15,0)</f>
        <v>11.187200000000001</v>
      </c>
      <c r="Q23" s="61">
        <f t="shared" si="6"/>
        <v>6</v>
      </c>
      <c r="R23" s="60">
        <f>VLOOKUP($A23,'Return Data'!$B$7:$R$2292,16,0)</f>
        <v>19.057600000000001</v>
      </c>
      <c r="S23" s="62">
        <f t="shared" si="7"/>
        <v>4</v>
      </c>
    </row>
    <row r="24" spans="1:19" x14ac:dyDescent="0.3">
      <c r="A24" s="58" t="s">
        <v>934</v>
      </c>
      <c r="B24" s="59">
        <f>VLOOKUP($A24,'Return Data'!$B$7:$R$2292,3,0)</f>
        <v>44764</v>
      </c>
      <c r="C24" s="60">
        <f>VLOOKUP($A24,'Return Data'!$B$7:$R$2292,4,0)</f>
        <v>38.618000000000002</v>
      </c>
      <c r="D24" s="60">
        <f>VLOOKUP($A24,'Return Data'!$B$7:$R$2292,10,0)</f>
        <v>-2.2204999999999999</v>
      </c>
      <c r="E24" s="61">
        <f t="shared" si="0"/>
        <v>18</v>
      </c>
      <c r="F24" s="60">
        <f>VLOOKUP($A24,'Return Data'!$B$7:$R$2292,11,0)</f>
        <v>-5.7523</v>
      </c>
      <c r="G24" s="61">
        <f t="shared" si="1"/>
        <v>17</v>
      </c>
      <c r="H24" s="60">
        <f>VLOOKUP($A24,'Return Data'!$B$7:$R$2292,12,0)</f>
        <v>-7.9538000000000002</v>
      </c>
      <c r="I24" s="61">
        <f t="shared" si="2"/>
        <v>18</v>
      </c>
      <c r="J24" s="60">
        <f>VLOOKUP($A24,'Return Data'!$B$7:$R$2292,13,0)</f>
        <v>2.9401999999999999</v>
      </c>
      <c r="K24" s="61">
        <f t="shared" si="3"/>
        <v>21</v>
      </c>
      <c r="L24" s="60">
        <f>VLOOKUP($A24,'Return Data'!$B$7:$R$2292,17,0)</f>
        <v>21.293800000000001</v>
      </c>
      <c r="M24" s="61">
        <f t="shared" si="4"/>
        <v>16</v>
      </c>
      <c r="N24" s="60">
        <f>VLOOKUP($A24,'Return Data'!$B$7:$R$2292,14,0)</f>
        <v>12.8293</v>
      </c>
      <c r="O24" s="61">
        <f t="shared" si="5"/>
        <v>21</v>
      </c>
      <c r="P24" s="60">
        <f>VLOOKUP($A24,'Return Data'!$B$7:$R$2292,15,0)</f>
        <v>9.3826000000000001</v>
      </c>
      <c r="Q24" s="61">
        <f t="shared" si="6"/>
        <v>19</v>
      </c>
      <c r="R24" s="60">
        <f>VLOOKUP($A24,'Return Data'!$B$7:$R$2292,16,0)</f>
        <v>9.5886999999999993</v>
      </c>
      <c r="S24" s="62">
        <f t="shared" si="7"/>
        <v>26</v>
      </c>
    </row>
    <row r="25" spans="1:19" x14ac:dyDescent="0.3">
      <c r="A25" s="58" t="s">
        <v>1887</v>
      </c>
      <c r="B25" s="59">
        <f>VLOOKUP($A25,'Return Data'!$B$7:$R$2292,3,0)</f>
        <v>44764</v>
      </c>
      <c r="C25" s="60">
        <f>VLOOKUP($A25,'Return Data'!$B$7:$R$2292,4,0)</f>
        <v>42.603326532458702</v>
      </c>
      <c r="D25" s="60">
        <f>VLOOKUP($A25,'Return Data'!$B$7:$R$2292,10,0)</f>
        <v>-3.3820999999999999</v>
      </c>
      <c r="E25" s="61">
        <f t="shared" si="0"/>
        <v>26</v>
      </c>
      <c r="F25" s="60">
        <f>VLOOKUP($A25,'Return Data'!$B$7:$R$2292,11,0)</f>
        <v>-7.5119999999999996</v>
      </c>
      <c r="G25" s="61">
        <f t="shared" si="1"/>
        <v>25</v>
      </c>
      <c r="H25" s="60">
        <f>VLOOKUP($A25,'Return Data'!$B$7:$R$2292,12,0)</f>
        <v>-9.5421999999999993</v>
      </c>
      <c r="I25" s="61">
        <f t="shared" si="2"/>
        <v>23</v>
      </c>
      <c r="J25" s="60">
        <f>VLOOKUP($A25,'Return Data'!$B$7:$R$2292,13,0)</f>
        <v>3.2370000000000001</v>
      </c>
      <c r="K25" s="61">
        <f t="shared" si="3"/>
        <v>20</v>
      </c>
      <c r="L25" s="60">
        <f>VLOOKUP($A25,'Return Data'!$B$7:$R$2292,17,0)</f>
        <v>20.334099999999999</v>
      </c>
      <c r="M25" s="61">
        <f t="shared" si="4"/>
        <v>22</v>
      </c>
      <c r="N25" s="60">
        <f>VLOOKUP($A25,'Return Data'!$B$7:$R$2292,14,0)</f>
        <v>13.733000000000001</v>
      </c>
      <c r="O25" s="61">
        <f t="shared" si="5"/>
        <v>16</v>
      </c>
      <c r="P25" s="60">
        <f>VLOOKUP($A25,'Return Data'!$B$7:$R$2292,15,0)</f>
        <v>9.6298999999999992</v>
      </c>
      <c r="Q25" s="61">
        <f t="shared" si="6"/>
        <v>14</v>
      </c>
      <c r="R25" s="60">
        <f>VLOOKUP($A25,'Return Data'!$B$7:$R$2292,16,0)</f>
        <v>10.013999999999999</v>
      </c>
      <c r="S25" s="62">
        <f t="shared" si="7"/>
        <v>24</v>
      </c>
    </row>
    <row r="26" spans="1:19" x14ac:dyDescent="0.3">
      <c r="A26" s="58" t="s">
        <v>937</v>
      </c>
      <c r="B26" s="59">
        <f>VLOOKUP($A26,'Return Data'!$B$7:$R$2292,3,0)</f>
        <v>44764</v>
      </c>
      <c r="C26" s="60">
        <f>VLOOKUP($A26,'Return Data'!$B$7:$R$2292,4,0)</f>
        <v>14.954700000000001</v>
      </c>
      <c r="D26" s="60">
        <f>VLOOKUP($A26,'Return Data'!$B$7:$R$2292,10,0)</f>
        <v>-3.0219</v>
      </c>
      <c r="E26" s="61">
        <f t="shared" si="0"/>
        <v>24</v>
      </c>
      <c r="F26" s="60">
        <f>VLOOKUP($A26,'Return Data'!$B$7:$R$2292,11,0)</f>
        <v>-5.6879</v>
      </c>
      <c r="G26" s="61">
        <f t="shared" si="1"/>
        <v>16</v>
      </c>
      <c r="H26" s="60">
        <f>VLOOKUP($A26,'Return Data'!$B$7:$R$2292,12,0)</f>
        <v>-7.6356999999999999</v>
      </c>
      <c r="I26" s="61">
        <f t="shared" si="2"/>
        <v>16</v>
      </c>
      <c r="J26" s="60">
        <f>VLOOKUP($A26,'Return Data'!$B$7:$R$2292,13,0)</f>
        <v>3.7871999999999999</v>
      </c>
      <c r="K26" s="61">
        <f t="shared" si="3"/>
        <v>17</v>
      </c>
      <c r="L26" s="60">
        <f>VLOOKUP($A26,'Return Data'!$B$7:$R$2292,17,0)</f>
        <v>23.6174</v>
      </c>
      <c r="M26" s="61">
        <f t="shared" si="4"/>
        <v>10</v>
      </c>
      <c r="N26" s="60">
        <f>VLOOKUP($A26,'Return Data'!$B$7:$R$2292,14,0)</f>
        <v>14.757899999999999</v>
      </c>
      <c r="O26" s="61">
        <f t="shared" ref="O26" si="8">RANK(N26,N$8:N$35,0)</f>
        <v>8</v>
      </c>
      <c r="P26" s="60"/>
      <c r="Q26" s="61"/>
      <c r="R26" s="60">
        <f>VLOOKUP($A26,'Return Data'!$B$7:$R$2292,16,0)</f>
        <v>12.739599999999999</v>
      </c>
      <c r="S26" s="62">
        <f t="shared" si="7"/>
        <v>15</v>
      </c>
    </row>
    <row r="27" spans="1:19" x14ac:dyDescent="0.3">
      <c r="A27" s="58" t="s">
        <v>939</v>
      </c>
      <c r="B27" s="59">
        <f>VLOOKUP($A27,'Return Data'!$B$7:$R$2292,3,0)</f>
        <v>44764</v>
      </c>
      <c r="C27" s="60">
        <f>VLOOKUP($A27,'Return Data'!$B$7:$R$2292,4,0)</f>
        <v>75.231999999999999</v>
      </c>
      <c r="D27" s="60">
        <f>VLOOKUP($A27,'Return Data'!$B$7:$R$2292,10,0)</f>
        <v>-2.1511999999999998</v>
      </c>
      <c r="E27" s="61">
        <f t="shared" si="0"/>
        <v>16</v>
      </c>
      <c r="F27" s="60">
        <f>VLOOKUP($A27,'Return Data'!$B$7:$R$2292,11,0)</f>
        <v>-5.0125000000000002</v>
      </c>
      <c r="G27" s="61">
        <f t="shared" si="1"/>
        <v>12</v>
      </c>
      <c r="H27" s="60">
        <f>VLOOKUP($A27,'Return Data'!$B$7:$R$2292,12,0)</f>
        <v>-7.3383000000000003</v>
      </c>
      <c r="I27" s="61">
        <f t="shared" si="2"/>
        <v>12</v>
      </c>
      <c r="J27" s="60">
        <f>VLOOKUP($A27,'Return Data'!$B$7:$R$2292,13,0)</f>
        <v>4.1547000000000001</v>
      </c>
      <c r="K27" s="61">
        <f t="shared" si="3"/>
        <v>15</v>
      </c>
      <c r="L27" s="60">
        <f>VLOOKUP($A27,'Return Data'!$B$7:$R$2292,17,0)</f>
        <v>22.694400000000002</v>
      </c>
      <c r="M27" s="61">
        <f t="shared" si="4"/>
        <v>12</v>
      </c>
      <c r="N27" s="60">
        <f>VLOOKUP($A27,'Return Data'!$B$7:$R$2292,14,0)</f>
        <v>14.260899999999999</v>
      </c>
      <c r="O27" s="61">
        <f t="shared" ref="O27:O35" si="9">RANK(N27,N$8:N$35,0)</f>
        <v>12</v>
      </c>
      <c r="P27" s="60">
        <f>VLOOKUP($A27,'Return Data'!$B$7:$R$2292,15,0)</f>
        <v>11.3224</v>
      </c>
      <c r="Q27" s="61">
        <f t="shared" ref="Q27:Q35" si="10">RANK(P27,P$8:P$35,0)</f>
        <v>3</v>
      </c>
      <c r="R27" s="60">
        <f>VLOOKUP($A27,'Return Data'!$B$7:$R$2292,16,0)</f>
        <v>15.148300000000001</v>
      </c>
      <c r="S27" s="62">
        <f t="shared" si="7"/>
        <v>10</v>
      </c>
    </row>
    <row r="28" spans="1:19" x14ac:dyDescent="0.3">
      <c r="A28" s="58" t="s">
        <v>1933</v>
      </c>
      <c r="B28" s="59">
        <f>VLOOKUP($A28,'Return Data'!$B$7:$R$2292,3,0)</f>
        <v>44757</v>
      </c>
      <c r="C28" s="60">
        <f>VLOOKUP($A28,'Return Data'!$B$7:$R$2292,4,0)</f>
        <v>30.762599999999999</v>
      </c>
      <c r="D28" s="60">
        <f>VLOOKUP($A28,'Return Data'!$B$7:$R$2292,10,0)</f>
        <v>-7.9725000000000001</v>
      </c>
      <c r="E28" s="61">
        <f t="shared" si="0"/>
        <v>28</v>
      </c>
      <c r="F28" s="60">
        <f>VLOOKUP($A28,'Return Data'!$B$7:$R$2292,11,0)</f>
        <v>-14.485900000000001</v>
      </c>
      <c r="G28" s="61">
        <f t="shared" si="1"/>
        <v>28</v>
      </c>
      <c r="H28" s="60">
        <f>VLOOKUP($A28,'Return Data'!$B$7:$R$2292,12,0)</f>
        <v>-14.326499999999999</v>
      </c>
      <c r="I28" s="61">
        <f t="shared" si="2"/>
        <v>28</v>
      </c>
      <c r="J28" s="60">
        <f>VLOOKUP($A28,'Return Data'!$B$7:$R$2292,13,0)</f>
        <v>-2.5587</v>
      </c>
      <c r="K28" s="61">
        <f t="shared" si="3"/>
        <v>28</v>
      </c>
      <c r="L28" s="60">
        <f>VLOOKUP($A28,'Return Data'!$B$7:$R$2292,17,0)</f>
        <v>20.478400000000001</v>
      </c>
      <c r="M28" s="61">
        <f t="shared" si="4"/>
        <v>20</v>
      </c>
      <c r="N28" s="60">
        <f>VLOOKUP($A28,'Return Data'!$B$7:$R$2292,14,0)</f>
        <v>9.9892000000000003</v>
      </c>
      <c r="O28" s="61">
        <f t="shared" si="9"/>
        <v>28</v>
      </c>
      <c r="P28" s="60">
        <f>VLOOKUP($A28,'Return Data'!$B$7:$R$2292,15,0)</f>
        <v>6.9960000000000004</v>
      </c>
      <c r="Q28" s="61">
        <f t="shared" si="10"/>
        <v>26</v>
      </c>
      <c r="R28" s="60">
        <f>VLOOKUP($A28,'Return Data'!$B$7:$R$2292,16,0)</f>
        <v>10.962400000000001</v>
      </c>
      <c r="S28" s="62">
        <f t="shared" si="7"/>
        <v>21</v>
      </c>
    </row>
    <row r="29" spans="1:19" x14ac:dyDescent="0.3">
      <c r="A29" s="58" t="s">
        <v>940</v>
      </c>
      <c r="B29" s="59">
        <f>VLOOKUP($A29,'Return Data'!$B$7:$R$2292,3,0)</f>
        <v>44764</v>
      </c>
      <c r="C29" s="60">
        <f>VLOOKUP($A29,'Return Data'!$B$7:$R$2292,4,0)</f>
        <v>50.305900000000001</v>
      </c>
      <c r="D29" s="60">
        <f>VLOOKUP($A29,'Return Data'!$B$7:$R$2292,10,0)</f>
        <v>0.63029999999999997</v>
      </c>
      <c r="E29" s="61">
        <f t="shared" si="0"/>
        <v>1</v>
      </c>
      <c r="F29" s="60">
        <f>VLOOKUP($A29,'Return Data'!$B$7:$R$2292,11,0)</f>
        <v>-0.36209999999999998</v>
      </c>
      <c r="G29" s="61">
        <f t="shared" si="1"/>
        <v>1</v>
      </c>
      <c r="H29" s="60">
        <f>VLOOKUP($A29,'Return Data'!$B$7:$R$2292,12,0)</f>
        <v>-2.8384</v>
      </c>
      <c r="I29" s="61">
        <f t="shared" si="2"/>
        <v>1</v>
      </c>
      <c r="J29" s="60">
        <f>VLOOKUP($A29,'Return Data'!$B$7:$R$2292,13,0)</f>
        <v>12.798299999999999</v>
      </c>
      <c r="K29" s="61">
        <f t="shared" si="3"/>
        <v>1</v>
      </c>
      <c r="L29" s="60">
        <f>VLOOKUP($A29,'Return Data'!$B$7:$R$2292,17,0)</f>
        <v>29.8659</v>
      </c>
      <c r="M29" s="61">
        <f t="shared" si="4"/>
        <v>1</v>
      </c>
      <c r="N29" s="60">
        <f>VLOOKUP($A29,'Return Data'!$B$7:$R$2292,14,0)</f>
        <v>13.6212</v>
      </c>
      <c r="O29" s="61">
        <f t="shared" si="9"/>
        <v>17</v>
      </c>
      <c r="P29" s="60">
        <f>VLOOKUP($A29,'Return Data'!$B$7:$R$2292,15,0)</f>
        <v>10.544700000000001</v>
      </c>
      <c r="Q29" s="61">
        <f t="shared" si="10"/>
        <v>9</v>
      </c>
      <c r="R29" s="60">
        <f>VLOOKUP($A29,'Return Data'!$B$7:$R$2292,16,0)</f>
        <v>11.4002</v>
      </c>
      <c r="S29" s="62">
        <f t="shared" si="7"/>
        <v>19</v>
      </c>
    </row>
    <row r="30" spans="1:19" x14ac:dyDescent="0.3">
      <c r="A30" s="58" t="s">
        <v>942</v>
      </c>
      <c r="B30" s="59">
        <f>VLOOKUP($A30,'Return Data'!$B$7:$R$2292,3,0)</f>
        <v>44764</v>
      </c>
      <c r="C30" s="60">
        <f>VLOOKUP($A30,'Return Data'!$B$7:$R$2292,4,0)</f>
        <v>229.75</v>
      </c>
      <c r="D30" s="60">
        <f>VLOOKUP($A30,'Return Data'!$B$7:$R$2292,10,0)</f>
        <v>-2.0924</v>
      </c>
      <c r="E30" s="61">
        <f t="shared" si="0"/>
        <v>15</v>
      </c>
      <c r="F30" s="60">
        <f>VLOOKUP($A30,'Return Data'!$B$7:$R$2292,11,0)</f>
        <v>-6.5563000000000002</v>
      </c>
      <c r="G30" s="61">
        <f t="shared" si="1"/>
        <v>22</v>
      </c>
      <c r="H30" s="60">
        <f>VLOOKUP($A30,'Return Data'!$B$7:$R$2292,12,0)</f>
        <v>-9.9832000000000001</v>
      </c>
      <c r="I30" s="61">
        <f t="shared" si="2"/>
        <v>26</v>
      </c>
      <c r="J30" s="60">
        <f>VLOOKUP($A30,'Return Data'!$B$7:$R$2292,13,0)</f>
        <v>-1.5469999999999999</v>
      </c>
      <c r="K30" s="61">
        <f t="shared" si="3"/>
        <v>26</v>
      </c>
      <c r="L30" s="60">
        <f>VLOOKUP($A30,'Return Data'!$B$7:$R$2292,17,0)</f>
        <v>19.561900000000001</v>
      </c>
      <c r="M30" s="61">
        <f t="shared" si="4"/>
        <v>24</v>
      </c>
      <c r="N30" s="60">
        <f>VLOOKUP($A30,'Return Data'!$B$7:$R$2292,14,0)</f>
        <v>11.2439</v>
      </c>
      <c r="O30" s="61">
        <f t="shared" si="9"/>
        <v>25</v>
      </c>
      <c r="P30" s="60">
        <f>VLOOKUP($A30,'Return Data'!$B$7:$R$2292,15,0)</f>
        <v>8.1716999999999995</v>
      </c>
      <c r="Q30" s="61">
        <f t="shared" si="10"/>
        <v>23</v>
      </c>
      <c r="R30" s="60">
        <f>VLOOKUP($A30,'Return Data'!$B$7:$R$2292,16,0)</f>
        <v>17.4498</v>
      </c>
      <c r="S30" s="62">
        <f t="shared" si="7"/>
        <v>8</v>
      </c>
    </row>
    <row r="31" spans="1:19" x14ac:dyDescent="0.3">
      <c r="A31" s="58" t="s">
        <v>945</v>
      </c>
      <c r="B31" s="59">
        <f>VLOOKUP($A31,'Return Data'!$B$7:$R$2292,3,0)</f>
        <v>44764</v>
      </c>
      <c r="C31" s="60">
        <f>VLOOKUP($A31,'Return Data'!$B$7:$R$2292,4,0)</f>
        <v>59.331800000000001</v>
      </c>
      <c r="D31" s="60">
        <f>VLOOKUP($A31,'Return Data'!$B$7:$R$2292,10,0)</f>
        <v>-0.60129999999999995</v>
      </c>
      <c r="E31" s="61">
        <f t="shared" si="0"/>
        <v>3</v>
      </c>
      <c r="F31" s="60">
        <f>VLOOKUP($A31,'Return Data'!$B$7:$R$2292,11,0)</f>
        <v>-3.0325000000000002</v>
      </c>
      <c r="G31" s="61">
        <f t="shared" si="1"/>
        <v>4</v>
      </c>
      <c r="H31" s="60">
        <f>VLOOKUP($A31,'Return Data'!$B$7:$R$2292,12,0)</f>
        <v>-5.6143000000000001</v>
      </c>
      <c r="I31" s="61">
        <f t="shared" si="2"/>
        <v>5</v>
      </c>
      <c r="J31" s="60">
        <f>VLOOKUP($A31,'Return Data'!$B$7:$R$2292,13,0)</f>
        <v>6.0247999999999999</v>
      </c>
      <c r="K31" s="61">
        <f t="shared" si="3"/>
        <v>4</v>
      </c>
      <c r="L31" s="60">
        <f>VLOOKUP($A31,'Return Data'!$B$7:$R$2292,17,0)</f>
        <v>25.239799999999999</v>
      </c>
      <c r="M31" s="61">
        <f t="shared" si="4"/>
        <v>4</v>
      </c>
      <c r="N31" s="60">
        <f>VLOOKUP($A31,'Return Data'!$B$7:$R$2292,14,0)</f>
        <v>15.211600000000001</v>
      </c>
      <c r="O31" s="61">
        <f t="shared" si="9"/>
        <v>6</v>
      </c>
      <c r="P31" s="60">
        <f>VLOOKUP($A31,'Return Data'!$B$7:$R$2292,15,0)</f>
        <v>10.415100000000001</v>
      </c>
      <c r="Q31" s="61">
        <f t="shared" si="10"/>
        <v>10</v>
      </c>
      <c r="R31" s="60">
        <f>VLOOKUP($A31,'Return Data'!$B$7:$R$2292,16,0)</f>
        <v>11.386100000000001</v>
      </c>
      <c r="S31" s="62">
        <f t="shared" si="7"/>
        <v>20</v>
      </c>
    </row>
    <row r="32" spans="1:19" x14ac:dyDescent="0.3">
      <c r="A32" s="58" t="s">
        <v>946</v>
      </c>
      <c r="B32" s="59">
        <f>VLOOKUP($A32,'Return Data'!$B$7:$R$2292,3,0)</f>
        <v>44764</v>
      </c>
      <c r="C32" s="60">
        <f>VLOOKUP($A32,'Return Data'!$B$7:$R$2292,4,0)</f>
        <v>696.99078188692704</v>
      </c>
      <c r="D32" s="60">
        <f>VLOOKUP($A32,'Return Data'!$B$7:$R$2292,10,0)</f>
        <v>-2.35</v>
      </c>
      <c r="E32" s="61">
        <f t="shared" si="0"/>
        <v>19</v>
      </c>
      <c r="F32" s="60">
        <f>VLOOKUP($A32,'Return Data'!$B$7:$R$2292,11,0)</f>
        <v>-5.3841999999999999</v>
      </c>
      <c r="G32" s="61">
        <f t="shared" si="1"/>
        <v>14</v>
      </c>
      <c r="H32" s="60">
        <f>VLOOKUP($A32,'Return Data'!$B$7:$R$2292,12,0)</f>
        <v>-7.3589000000000002</v>
      </c>
      <c r="I32" s="61">
        <f t="shared" si="2"/>
        <v>13</v>
      </c>
      <c r="J32" s="60">
        <f>VLOOKUP($A32,'Return Data'!$B$7:$R$2292,13,0)</f>
        <v>4.7263999999999999</v>
      </c>
      <c r="K32" s="61">
        <f t="shared" si="3"/>
        <v>10</v>
      </c>
      <c r="L32" s="60">
        <f>VLOOKUP($A32,'Return Data'!$B$7:$R$2292,17,0)</f>
        <v>24.290199999999999</v>
      </c>
      <c r="M32" s="61">
        <f t="shared" si="4"/>
        <v>8</v>
      </c>
      <c r="N32" s="60">
        <f>VLOOKUP($A32,'Return Data'!$B$7:$R$2292,14,0)</f>
        <v>13.212199999999999</v>
      </c>
      <c r="O32" s="61">
        <f t="shared" si="9"/>
        <v>18</v>
      </c>
      <c r="P32" s="60">
        <f>VLOOKUP($A32,'Return Data'!$B$7:$R$2292,15,0)</f>
        <v>9.5709</v>
      </c>
      <c r="Q32" s="61">
        <f t="shared" si="10"/>
        <v>15</v>
      </c>
      <c r="R32" s="60">
        <f>VLOOKUP($A32,'Return Data'!$B$7:$R$2292,16,0)</f>
        <v>19.148599999999998</v>
      </c>
      <c r="S32" s="62">
        <f t="shared" si="7"/>
        <v>3</v>
      </c>
    </row>
    <row r="33" spans="1:19" x14ac:dyDescent="0.3">
      <c r="A33" s="58" t="s">
        <v>949</v>
      </c>
      <c r="B33" s="59">
        <f>VLOOKUP($A33,'Return Data'!$B$7:$R$2292,3,0)</f>
        <v>44764</v>
      </c>
      <c r="C33" s="60">
        <f>VLOOKUP($A33,'Return Data'!$B$7:$R$2292,4,0)</f>
        <v>133.26666666666699</v>
      </c>
      <c r="D33" s="60">
        <f>VLOOKUP($A33,'Return Data'!$B$7:$R$2292,10,0)</f>
        <v>-3.3178999999999998</v>
      </c>
      <c r="E33" s="61">
        <f t="shared" si="0"/>
        <v>25</v>
      </c>
      <c r="F33" s="60">
        <f>VLOOKUP($A33,'Return Data'!$B$7:$R$2292,11,0)</f>
        <v>-2.5068000000000001</v>
      </c>
      <c r="G33" s="61">
        <f t="shared" si="1"/>
        <v>3</v>
      </c>
      <c r="H33" s="60">
        <f>VLOOKUP($A33,'Return Data'!$B$7:$R$2292,12,0)</f>
        <v>-5.5025000000000004</v>
      </c>
      <c r="I33" s="61">
        <f t="shared" si="2"/>
        <v>4</v>
      </c>
      <c r="J33" s="60">
        <f>VLOOKUP($A33,'Return Data'!$B$7:$R$2292,13,0)</f>
        <v>3.5750999999999999</v>
      </c>
      <c r="K33" s="61">
        <f t="shared" si="3"/>
        <v>19</v>
      </c>
      <c r="L33" s="60">
        <f>VLOOKUP($A33,'Return Data'!$B$7:$R$2292,17,0)</f>
        <v>20.025700000000001</v>
      </c>
      <c r="M33" s="61">
        <f t="shared" si="4"/>
        <v>23</v>
      </c>
      <c r="N33" s="60">
        <f>VLOOKUP($A33,'Return Data'!$B$7:$R$2292,14,0)</f>
        <v>11.3522</v>
      </c>
      <c r="O33" s="61">
        <f t="shared" si="9"/>
        <v>24</v>
      </c>
      <c r="P33" s="60">
        <f>VLOOKUP($A33,'Return Data'!$B$7:$R$2292,15,0)</f>
        <v>6.7221000000000002</v>
      </c>
      <c r="Q33" s="61">
        <f t="shared" si="10"/>
        <v>27</v>
      </c>
      <c r="R33" s="60">
        <f>VLOOKUP($A33,'Return Data'!$B$7:$R$2292,16,0)</f>
        <v>9.9076000000000004</v>
      </c>
      <c r="S33" s="62">
        <f t="shared" si="7"/>
        <v>25</v>
      </c>
    </row>
    <row r="34" spans="1:19" x14ac:dyDescent="0.3">
      <c r="A34" s="58" t="s">
        <v>951</v>
      </c>
      <c r="B34" s="59">
        <f>VLOOKUP($A34,'Return Data'!$B$7:$R$2292,3,0)</f>
        <v>44764</v>
      </c>
      <c r="C34" s="60">
        <f>VLOOKUP($A34,'Return Data'!$B$7:$R$2292,4,0)</f>
        <v>15.65</v>
      </c>
      <c r="D34" s="60">
        <f>VLOOKUP($A34,'Return Data'!$B$7:$R$2292,10,0)</f>
        <v>-2.7345999999999999</v>
      </c>
      <c r="E34" s="61">
        <f t="shared" si="0"/>
        <v>23</v>
      </c>
      <c r="F34" s="60">
        <f>VLOOKUP($A34,'Return Data'!$B$7:$R$2292,11,0)</f>
        <v>-6.9006999999999996</v>
      </c>
      <c r="G34" s="61">
        <f t="shared" si="1"/>
        <v>23</v>
      </c>
      <c r="H34" s="60">
        <f>VLOOKUP($A34,'Return Data'!$B$7:$R$2292,12,0)</f>
        <v>-9.7982999999999993</v>
      </c>
      <c r="I34" s="61">
        <f t="shared" si="2"/>
        <v>25</v>
      </c>
      <c r="J34" s="60">
        <f>VLOOKUP($A34,'Return Data'!$B$7:$R$2292,13,0)</f>
        <v>4.1943999999999999</v>
      </c>
      <c r="K34" s="61">
        <f t="shared" si="3"/>
        <v>14</v>
      </c>
      <c r="L34" s="60">
        <f>VLOOKUP($A34,'Return Data'!$B$7:$R$2292,17,0)</f>
        <v>21.7377</v>
      </c>
      <c r="M34" s="61">
        <f t="shared" si="4"/>
        <v>13</v>
      </c>
      <c r="N34" s="60">
        <f>VLOOKUP($A34,'Return Data'!$B$7:$R$2292,14,0)</f>
        <v>13.962300000000001</v>
      </c>
      <c r="O34" s="61">
        <f t="shared" si="9"/>
        <v>15</v>
      </c>
      <c r="P34" s="60">
        <f>VLOOKUP($A34,'Return Data'!$B$7:$R$2292,15,0)</f>
        <v>8.9072999999999993</v>
      </c>
      <c r="Q34" s="61">
        <f t="shared" si="10"/>
        <v>20</v>
      </c>
      <c r="R34" s="60">
        <f>VLOOKUP($A34,'Return Data'!$B$7:$R$2292,16,0)</f>
        <v>8.9949999999999992</v>
      </c>
      <c r="S34" s="62">
        <f t="shared" si="7"/>
        <v>27</v>
      </c>
    </row>
    <row r="35" spans="1:19" x14ac:dyDescent="0.3">
      <c r="A35" s="58" t="s">
        <v>1781</v>
      </c>
      <c r="B35" s="59">
        <f>VLOOKUP($A35,'Return Data'!$B$7:$R$2292,3,0)</f>
        <v>44764</v>
      </c>
      <c r="C35" s="60">
        <f>VLOOKUP($A35,'Return Data'!$B$7:$R$2292,4,0)</f>
        <v>184.73660000000001</v>
      </c>
      <c r="D35" s="60">
        <f>VLOOKUP($A35,'Return Data'!$B$7:$R$2292,10,0)</f>
        <v>-2.5638999999999998</v>
      </c>
      <c r="E35" s="61">
        <f t="shared" si="0"/>
        <v>22</v>
      </c>
      <c r="F35" s="60">
        <f>VLOOKUP($A35,'Return Data'!$B$7:$R$2292,11,0)</f>
        <v>-7.4476000000000004</v>
      </c>
      <c r="G35" s="61">
        <f t="shared" si="1"/>
        <v>24</v>
      </c>
      <c r="H35" s="60">
        <f>VLOOKUP($A35,'Return Data'!$B$7:$R$2292,12,0)</f>
        <v>-8.0006000000000004</v>
      </c>
      <c r="I35" s="61">
        <f t="shared" si="2"/>
        <v>20</v>
      </c>
      <c r="J35" s="60">
        <f>VLOOKUP($A35,'Return Data'!$B$7:$R$2292,13,0)</f>
        <v>4.4165999999999999</v>
      </c>
      <c r="K35" s="61">
        <f t="shared" si="3"/>
        <v>12</v>
      </c>
      <c r="L35" s="60">
        <f>VLOOKUP($A35,'Return Data'!$B$7:$R$2292,17,0)</f>
        <v>24.231100000000001</v>
      </c>
      <c r="M35" s="61">
        <f t="shared" si="4"/>
        <v>9</v>
      </c>
      <c r="N35" s="60">
        <f>VLOOKUP($A35,'Return Data'!$B$7:$R$2292,14,0)</f>
        <v>15.827</v>
      </c>
      <c r="O35" s="61">
        <f t="shared" si="9"/>
        <v>4</v>
      </c>
      <c r="P35" s="60">
        <f>VLOOKUP($A35,'Return Data'!$B$7:$R$2292,15,0)</f>
        <v>11.288500000000001</v>
      </c>
      <c r="Q35" s="61">
        <f t="shared" si="10"/>
        <v>4</v>
      </c>
      <c r="R35" s="60">
        <f>VLOOKUP($A35,'Return Data'!$B$7:$R$2292,16,0)</f>
        <v>13.0387</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-2.0533250000000001</v>
      </c>
      <c r="E37" s="69"/>
      <c r="F37" s="70">
        <f>AVERAGE(F8:F35)</f>
        <v>-5.6579821428571426</v>
      </c>
      <c r="G37" s="69"/>
      <c r="H37" s="70">
        <f>AVERAGE(H8:H35)</f>
        <v>-7.7432249999999998</v>
      </c>
      <c r="I37" s="69"/>
      <c r="J37" s="70">
        <f>AVERAGE(J8:J35)</f>
        <v>3.9349071428571429</v>
      </c>
      <c r="K37" s="69"/>
      <c r="L37" s="70">
        <f>AVERAGE(L8:L35)</f>
        <v>22.158771428571423</v>
      </c>
      <c r="M37" s="69"/>
      <c r="N37" s="70">
        <f>AVERAGE(N8:N35)</f>
        <v>13.732807142857141</v>
      </c>
      <c r="O37" s="69"/>
      <c r="P37" s="70">
        <f>AVERAGE(P8:P35)</f>
        <v>9.7662296296296276</v>
      </c>
      <c r="Q37" s="69"/>
      <c r="R37" s="70">
        <f>AVERAGE(R8:R35)</f>
        <v>13.767092857142856</v>
      </c>
      <c r="S37" s="71"/>
    </row>
    <row r="38" spans="1:19" x14ac:dyDescent="0.3">
      <c r="A38" s="68" t="s">
        <v>28</v>
      </c>
      <c r="B38" s="69"/>
      <c r="C38" s="69"/>
      <c r="D38" s="70">
        <f>MIN(D8:D35)</f>
        <v>-7.9725000000000001</v>
      </c>
      <c r="E38" s="69"/>
      <c r="F38" s="70">
        <f>MIN(F8:F35)</f>
        <v>-14.485900000000001</v>
      </c>
      <c r="G38" s="69"/>
      <c r="H38" s="70">
        <f>MIN(H8:H35)</f>
        <v>-14.326499999999999</v>
      </c>
      <c r="I38" s="69"/>
      <c r="J38" s="70">
        <f>MIN(J8:J35)</f>
        <v>-2.5587</v>
      </c>
      <c r="K38" s="69"/>
      <c r="L38" s="70">
        <f>MIN(L8:L35)</f>
        <v>16.768599999999999</v>
      </c>
      <c r="M38" s="69"/>
      <c r="N38" s="70">
        <f>MIN(N8:N35)</f>
        <v>9.9892000000000003</v>
      </c>
      <c r="O38" s="69"/>
      <c r="P38" s="70">
        <f>MIN(P8:P35)</f>
        <v>6.7221000000000002</v>
      </c>
      <c r="Q38" s="69"/>
      <c r="R38" s="70">
        <f>MIN(R8:R35)</f>
        <v>8.5609000000000002</v>
      </c>
      <c r="S38" s="71"/>
    </row>
    <row r="39" spans="1:19" ht="15" thickBot="1" x14ac:dyDescent="0.35">
      <c r="A39" s="72" t="s">
        <v>29</v>
      </c>
      <c r="B39" s="73"/>
      <c r="C39" s="73"/>
      <c r="D39" s="74">
        <f>MAX(D8:D35)</f>
        <v>0.63029999999999997</v>
      </c>
      <c r="E39" s="73"/>
      <c r="F39" s="74">
        <f>MAX(F8:F35)</f>
        <v>-0.36209999999999998</v>
      </c>
      <c r="G39" s="73"/>
      <c r="H39" s="74">
        <f>MAX(H8:H35)</f>
        <v>-2.8384</v>
      </c>
      <c r="I39" s="73"/>
      <c r="J39" s="74">
        <f>MAX(J8:J35)</f>
        <v>12.798299999999999</v>
      </c>
      <c r="K39" s="73"/>
      <c r="L39" s="74">
        <f>MAX(L8:L35)</f>
        <v>29.8659</v>
      </c>
      <c r="M39" s="73"/>
      <c r="N39" s="74">
        <f>MAX(N8:N35)</f>
        <v>17.3093</v>
      </c>
      <c r="O39" s="73"/>
      <c r="P39" s="74">
        <f>MAX(P8:P35)</f>
        <v>12.8741</v>
      </c>
      <c r="Q39" s="73"/>
      <c r="R39" s="74">
        <f>MAX(R8:R35)</f>
        <v>19.371500000000001</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44764</v>
      </c>
      <c r="C8" s="60">
        <f>VLOOKUP($A8,'Return Data'!$B$7:$R$2292,4,0)</f>
        <v>39.127299999999998</v>
      </c>
      <c r="D8" s="60">
        <f>VLOOKUP($A8,'Return Data'!$B$7:$R$2292,9,0)</f>
        <v>43.969000000000001</v>
      </c>
      <c r="E8" s="61">
        <f t="shared" ref="E8:E33" si="0">RANK(D8,D$8:D$33,0)</f>
        <v>1</v>
      </c>
      <c r="F8" s="60">
        <f>VLOOKUP($A8,'Return Data'!$B$7:$R$2292,10,0)</f>
        <v>13.639699999999999</v>
      </c>
      <c r="G8" s="61">
        <f t="shared" ref="G8:G33" si="1">RANK(F8,F$8:F$33,0)</f>
        <v>2</v>
      </c>
      <c r="H8" s="60">
        <f>VLOOKUP($A8,'Return Data'!$B$7:$R$2292,11,0)</f>
        <v>7.2697000000000003</v>
      </c>
      <c r="I8" s="61">
        <f t="shared" ref="I8:I33" si="2">RANK(H8,H$8:H$33,0)</f>
        <v>2</v>
      </c>
      <c r="J8" s="60">
        <f>VLOOKUP($A8,'Return Data'!$B$7:$R$2292,12,0)</f>
        <v>6.0053000000000001</v>
      </c>
      <c r="K8" s="61">
        <f t="shared" ref="K8:K33" si="3">RANK(J8,J$8:J$33,0)</f>
        <v>2</v>
      </c>
      <c r="L8" s="60">
        <f>VLOOKUP($A8,'Return Data'!$B$7:$R$2292,13,0)</f>
        <v>6.0381</v>
      </c>
      <c r="M8" s="61">
        <f t="shared" ref="M8:M33" si="4">RANK(L8,L$8:L$33,0)</f>
        <v>3</v>
      </c>
      <c r="N8" s="60">
        <f>VLOOKUP($A8,'Return Data'!$B$7:$R$2292,17,0)</f>
        <v>6.3006000000000002</v>
      </c>
      <c r="O8" s="61">
        <f t="shared" ref="O8:O31" si="5">RANK(N8,N$8:N$33,0)</f>
        <v>3</v>
      </c>
      <c r="P8" s="60">
        <f>VLOOKUP($A8,'Return Data'!$B$7:$R$2292,14,0)</f>
        <v>4.6811999999999996</v>
      </c>
      <c r="Q8" s="61">
        <f>RANK(P8,P$8:P$33,0)</f>
        <v>22</v>
      </c>
      <c r="R8" s="60">
        <f>VLOOKUP($A8,'Return Data'!$B$7:$R$2292,16,0)</f>
        <v>7.5965999999999996</v>
      </c>
      <c r="S8" s="62">
        <f t="shared" ref="S8:S33" si="6">RANK(R8,R$8:R$33,0)</f>
        <v>18</v>
      </c>
    </row>
    <row r="9" spans="1:19" x14ac:dyDescent="0.3">
      <c r="A9" s="77" t="s">
        <v>54</v>
      </c>
      <c r="B9" s="59">
        <f>VLOOKUP($A9,'Return Data'!$B$7:$R$2292,3,0)</f>
        <v>44764</v>
      </c>
      <c r="C9" s="60">
        <f>VLOOKUP($A9,'Return Data'!$B$7:$R$2292,4,0)</f>
        <v>0.59440000000000004</v>
      </c>
      <c r="D9" s="60">
        <f>VLOOKUP($A9,'Return Data'!$B$7:$R$2292,9,0)</f>
        <v>0.61439999999999995</v>
      </c>
      <c r="E9" s="61">
        <f t="shared" si="0"/>
        <v>25</v>
      </c>
      <c r="F9" s="60">
        <f>VLOOKUP($A9,'Return Data'!$B$7:$R$2292,10,0)</f>
        <v>0.47289999999999999</v>
      </c>
      <c r="G9" s="61">
        <f t="shared" si="1"/>
        <v>17</v>
      </c>
      <c r="H9" s="60">
        <f>VLOOKUP($A9,'Return Data'!$B$7:$R$2292,11,0)</f>
        <v>-118.4682</v>
      </c>
      <c r="I9" s="61">
        <f t="shared" si="2"/>
        <v>26</v>
      </c>
      <c r="J9" s="60">
        <f>VLOOKUP($A9,'Return Data'!$B$7:$R$2292,12,0)</f>
        <v>-78.978800000000007</v>
      </c>
      <c r="K9" s="61">
        <f t="shared" si="3"/>
        <v>26</v>
      </c>
      <c r="L9" s="60">
        <f>VLOOKUP($A9,'Return Data'!$B$7:$R$2292,13,0)</f>
        <v>-59.071800000000003</v>
      </c>
      <c r="M9" s="61">
        <f t="shared" si="4"/>
        <v>26</v>
      </c>
      <c r="N9" s="60">
        <f>VLOOKUP($A9,'Return Data'!$B$7:$R$2292,17,0)</f>
        <v>-36.024900000000002</v>
      </c>
      <c r="O9" s="61">
        <f t="shared" si="5"/>
        <v>25</v>
      </c>
      <c r="P9" s="60"/>
      <c r="Q9" s="61"/>
      <c r="R9" s="60">
        <f>VLOOKUP($A9,'Return Data'!$B$7:$R$2292,16,0)</f>
        <v>-35.54</v>
      </c>
      <c r="S9" s="62">
        <f t="shared" si="6"/>
        <v>26</v>
      </c>
    </row>
    <row r="10" spans="1:19" x14ac:dyDescent="0.3">
      <c r="A10" s="77" t="s">
        <v>55</v>
      </c>
      <c r="B10" s="59">
        <f>VLOOKUP($A10,'Return Data'!$B$7:$R$2292,3,0)</f>
        <v>44764</v>
      </c>
      <c r="C10" s="60">
        <f>VLOOKUP($A10,'Return Data'!$B$7:$R$2292,4,0)</f>
        <v>25.705400000000001</v>
      </c>
      <c r="D10" s="60">
        <f>VLOOKUP($A10,'Return Data'!$B$7:$R$2292,9,0)</f>
        <v>13.790699999999999</v>
      </c>
      <c r="E10" s="61">
        <f t="shared" si="0"/>
        <v>5</v>
      </c>
      <c r="F10" s="60">
        <f>VLOOKUP($A10,'Return Data'!$B$7:$R$2292,10,0)</f>
        <v>-0.21829999999999999</v>
      </c>
      <c r="G10" s="61">
        <f t="shared" si="1"/>
        <v>22</v>
      </c>
      <c r="H10" s="60">
        <f>VLOOKUP($A10,'Return Data'!$B$7:$R$2292,11,0)</f>
        <v>-1.0586</v>
      </c>
      <c r="I10" s="61">
        <f t="shared" si="2"/>
        <v>24</v>
      </c>
      <c r="J10" s="60">
        <f>VLOOKUP($A10,'Return Data'!$B$7:$R$2292,12,0)</f>
        <v>-0.2238</v>
      </c>
      <c r="K10" s="61">
        <f t="shared" si="3"/>
        <v>23</v>
      </c>
      <c r="L10" s="60">
        <f>VLOOKUP($A10,'Return Data'!$B$7:$R$2292,13,0)</f>
        <v>1.5823</v>
      </c>
      <c r="M10" s="61">
        <f t="shared" si="4"/>
        <v>20</v>
      </c>
      <c r="N10" s="60">
        <f>VLOOKUP($A10,'Return Data'!$B$7:$R$2292,17,0)</f>
        <v>2.7989000000000002</v>
      </c>
      <c r="O10" s="61">
        <f t="shared" si="5"/>
        <v>18</v>
      </c>
      <c r="P10" s="60">
        <f>VLOOKUP($A10,'Return Data'!$B$7:$R$2292,14,0)</f>
        <v>6.4116999999999997</v>
      </c>
      <c r="Q10" s="61">
        <f t="shared" ref="Q10:Q31" si="7">RANK(P10,P$8:P$33,0)</f>
        <v>8</v>
      </c>
      <c r="R10" s="60">
        <f>VLOOKUP($A10,'Return Data'!$B$7:$R$2292,16,0)</f>
        <v>8.6275999999999993</v>
      </c>
      <c r="S10" s="62">
        <f t="shared" si="6"/>
        <v>4</v>
      </c>
    </row>
    <row r="11" spans="1:19" x14ac:dyDescent="0.3">
      <c r="A11" s="77" t="s">
        <v>1968</v>
      </c>
      <c r="B11" s="59">
        <f>VLOOKUP($A11,'Return Data'!$B$7:$R$2292,3,0)</f>
        <v>44764</v>
      </c>
      <c r="C11" s="60">
        <f>VLOOKUP($A11,'Return Data'!$B$7:$R$2292,4,0)</f>
        <v>39.796199999999999</v>
      </c>
      <c r="D11" s="60">
        <f>VLOOKUP($A11,'Return Data'!$B$7:$R$2292,9,0)</f>
        <v>9.2196999999999996</v>
      </c>
      <c r="E11" s="61">
        <f t="shared" si="0"/>
        <v>8</v>
      </c>
      <c r="F11" s="60">
        <f>VLOOKUP($A11,'Return Data'!$B$7:$R$2292,10,0)</f>
        <v>2.2795999999999998</v>
      </c>
      <c r="G11" s="61">
        <f t="shared" si="1"/>
        <v>11</v>
      </c>
      <c r="H11" s="60">
        <f>VLOOKUP($A11,'Return Data'!$B$7:$R$2292,11,0)</f>
        <v>1.9273</v>
      </c>
      <c r="I11" s="61">
        <f t="shared" si="2"/>
        <v>10</v>
      </c>
      <c r="J11" s="60">
        <f>VLOOKUP($A11,'Return Data'!$B$7:$R$2292,12,0)</f>
        <v>1.7722</v>
      </c>
      <c r="K11" s="61">
        <f t="shared" si="3"/>
        <v>11</v>
      </c>
      <c r="L11" s="60">
        <f>VLOOKUP($A11,'Return Data'!$B$7:$R$2292,13,0)</f>
        <v>2.7995999999999999</v>
      </c>
      <c r="M11" s="61">
        <f t="shared" si="4"/>
        <v>12</v>
      </c>
      <c r="N11" s="60">
        <f>VLOOKUP($A11,'Return Data'!$B$7:$R$2292,17,0)</f>
        <v>2.8628</v>
      </c>
      <c r="O11" s="61">
        <f t="shared" si="5"/>
        <v>15</v>
      </c>
      <c r="P11" s="60">
        <f>VLOOKUP($A11,'Return Data'!$B$7:$R$2292,14,0)</f>
        <v>5.1012000000000004</v>
      </c>
      <c r="Q11" s="61">
        <f t="shared" si="7"/>
        <v>18</v>
      </c>
      <c r="R11" s="60">
        <f>VLOOKUP($A11,'Return Data'!$B$7:$R$2292,16,0)</f>
        <v>7.9302999999999999</v>
      </c>
      <c r="S11" s="62">
        <f t="shared" si="6"/>
        <v>12</v>
      </c>
    </row>
    <row r="12" spans="1:19" x14ac:dyDescent="0.3">
      <c r="A12" s="77" t="s">
        <v>58</v>
      </c>
      <c r="B12" s="59">
        <f>VLOOKUP($A12,'Return Data'!$B$7:$R$2292,3,0)</f>
        <v>44764</v>
      </c>
      <c r="C12" s="60">
        <f>VLOOKUP($A12,'Return Data'!$B$7:$R$2292,4,0)</f>
        <v>25.998699999999999</v>
      </c>
      <c r="D12" s="60">
        <f>VLOOKUP($A12,'Return Data'!$B$7:$R$2292,9,0)</f>
        <v>7.8277000000000001</v>
      </c>
      <c r="E12" s="61">
        <f t="shared" si="0"/>
        <v>12</v>
      </c>
      <c r="F12" s="60">
        <f>VLOOKUP($A12,'Return Data'!$B$7:$R$2292,10,0)</f>
        <v>2.1808999999999998</v>
      </c>
      <c r="G12" s="61">
        <f t="shared" si="1"/>
        <v>12</v>
      </c>
      <c r="H12" s="60">
        <f>VLOOKUP($A12,'Return Data'!$B$7:$R$2292,11,0)</f>
        <v>1.3355999999999999</v>
      </c>
      <c r="I12" s="61">
        <f t="shared" si="2"/>
        <v>12</v>
      </c>
      <c r="J12" s="60">
        <f>VLOOKUP($A12,'Return Data'!$B$7:$R$2292,12,0)</f>
        <v>1.7257</v>
      </c>
      <c r="K12" s="61">
        <f t="shared" si="3"/>
        <v>12</v>
      </c>
      <c r="L12" s="60">
        <f>VLOOKUP($A12,'Return Data'!$B$7:$R$2292,13,0)</f>
        <v>2.3264999999999998</v>
      </c>
      <c r="M12" s="61">
        <f t="shared" si="4"/>
        <v>17</v>
      </c>
      <c r="N12" s="60">
        <f>VLOOKUP($A12,'Return Data'!$B$7:$R$2292,17,0)</f>
        <v>2.4687999999999999</v>
      </c>
      <c r="O12" s="61">
        <f t="shared" si="5"/>
        <v>20</v>
      </c>
      <c r="P12" s="60">
        <f>VLOOKUP($A12,'Return Data'!$B$7:$R$2292,14,0)</f>
        <v>4.8708</v>
      </c>
      <c r="Q12" s="61">
        <f t="shared" si="7"/>
        <v>21</v>
      </c>
      <c r="R12" s="60">
        <f>VLOOKUP($A12,'Return Data'!$B$7:$R$2292,16,0)</f>
        <v>7.9039000000000001</v>
      </c>
      <c r="S12" s="62">
        <f t="shared" si="6"/>
        <v>13</v>
      </c>
    </row>
    <row r="13" spans="1:19" x14ac:dyDescent="0.3">
      <c r="A13" s="77" t="s">
        <v>59</v>
      </c>
      <c r="B13" s="59">
        <f>VLOOKUP($A13,'Return Data'!$B$7:$R$2292,3,0)</f>
        <v>44764</v>
      </c>
      <c r="C13" s="60">
        <f>VLOOKUP($A13,'Return Data'!$B$7:$R$2292,4,0)</f>
        <v>2818.2145</v>
      </c>
      <c r="D13" s="60">
        <f>VLOOKUP($A13,'Return Data'!$B$7:$R$2292,9,0)</f>
        <v>5.0171999999999999</v>
      </c>
      <c r="E13" s="61">
        <f t="shared" si="0"/>
        <v>21</v>
      </c>
      <c r="F13" s="60">
        <f>VLOOKUP($A13,'Return Data'!$B$7:$R$2292,10,0)</f>
        <v>1.4055</v>
      </c>
      <c r="G13" s="61">
        <f t="shared" si="1"/>
        <v>14</v>
      </c>
      <c r="H13" s="60">
        <f>VLOOKUP($A13,'Return Data'!$B$7:$R$2292,11,0)</f>
        <v>0.79849999999999999</v>
      </c>
      <c r="I13" s="61">
        <f t="shared" si="2"/>
        <v>14</v>
      </c>
      <c r="J13" s="60">
        <f>VLOOKUP($A13,'Return Data'!$B$7:$R$2292,12,0)</f>
        <v>1.2242</v>
      </c>
      <c r="K13" s="61">
        <f t="shared" si="3"/>
        <v>14</v>
      </c>
      <c r="L13" s="60">
        <f>VLOOKUP($A13,'Return Data'!$B$7:$R$2292,13,0)</f>
        <v>2.7322000000000002</v>
      </c>
      <c r="M13" s="61">
        <f t="shared" si="4"/>
        <v>13</v>
      </c>
      <c r="N13" s="60">
        <f>VLOOKUP($A13,'Return Data'!$B$7:$R$2292,17,0)</f>
        <v>2.8437000000000001</v>
      </c>
      <c r="O13" s="61">
        <f t="shared" si="5"/>
        <v>16</v>
      </c>
      <c r="P13" s="60">
        <f>VLOOKUP($A13,'Return Data'!$B$7:$R$2292,14,0)</f>
        <v>6.8513999999999999</v>
      </c>
      <c r="Q13" s="61">
        <f t="shared" si="7"/>
        <v>4</v>
      </c>
      <c r="R13" s="60">
        <f>VLOOKUP($A13,'Return Data'!$B$7:$R$2292,16,0)</f>
        <v>8.1369000000000007</v>
      </c>
      <c r="S13" s="62">
        <f t="shared" si="6"/>
        <v>11</v>
      </c>
    </row>
    <row r="14" spans="1:19" x14ac:dyDescent="0.3">
      <c r="A14" s="77" t="s">
        <v>61</v>
      </c>
      <c r="B14" s="59">
        <f>VLOOKUP($A14,'Return Data'!$B$7:$R$2292,3,0)</f>
        <v>44764</v>
      </c>
      <c r="C14" s="60">
        <f>VLOOKUP($A14,'Return Data'!$B$7:$R$2292,4,0)</f>
        <v>83.003200000000007</v>
      </c>
      <c r="D14" s="60">
        <f>VLOOKUP($A14,'Return Data'!$B$7:$R$2292,9,0)</f>
        <v>4.6407999999999996</v>
      </c>
      <c r="E14" s="61">
        <f t="shared" si="0"/>
        <v>22</v>
      </c>
      <c r="F14" s="60">
        <f>VLOOKUP($A14,'Return Data'!$B$7:$R$2292,10,0)</f>
        <v>3.87</v>
      </c>
      <c r="G14" s="61">
        <f t="shared" si="1"/>
        <v>5</v>
      </c>
      <c r="H14" s="60">
        <f>VLOOKUP($A14,'Return Data'!$B$7:$R$2292,11,0)</f>
        <v>-0.95509999999999995</v>
      </c>
      <c r="I14" s="61">
        <f t="shared" si="2"/>
        <v>23</v>
      </c>
      <c r="J14" s="60">
        <f>VLOOKUP($A14,'Return Data'!$B$7:$R$2292,12,0)</f>
        <v>0.95209999999999995</v>
      </c>
      <c r="K14" s="61">
        <f t="shared" si="3"/>
        <v>16</v>
      </c>
      <c r="L14" s="60">
        <f>VLOOKUP($A14,'Return Data'!$B$7:$R$2292,13,0)</f>
        <v>8.4289000000000005</v>
      </c>
      <c r="M14" s="61">
        <f t="shared" si="4"/>
        <v>2</v>
      </c>
      <c r="N14" s="60">
        <f>VLOOKUP($A14,'Return Data'!$B$7:$R$2292,17,0)</f>
        <v>8.4080999999999992</v>
      </c>
      <c r="O14" s="61">
        <f t="shared" si="5"/>
        <v>2</v>
      </c>
      <c r="P14" s="60">
        <f>VLOOKUP($A14,'Return Data'!$B$7:$R$2292,14,0)</f>
        <v>5.0179</v>
      </c>
      <c r="Q14" s="61">
        <f t="shared" si="7"/>
        <v>19</v>
      </c>
      <c r="R14" s="60">
        <f>VLOOKUP($A14,'Return Data'!$B$7:$R$2292,16,0)</f>
        <v>8.2289999999999992</v>
      </c>
      <c r="S14" s="62">
        <f t="shared" si="6"/>
        <v>8</v>
      </c>
    </row>
    <row r="15" spans="1:19" x14ac:dyDescent="0.3">
      <c r="A15" s="77" t="s">
        <v>62</v>
      </c>
      <c r="B15" s="59">
        <f>VLOOKUP($A15,'Return Data'!$B$7:$R$2292,3,0)</f>
        <v>44764</v>
      </c>
      <c r="C15" s="60">
        <f>VLOOKUP($A15,'Return Data'!$B$7:$R$2292,4,0)</f>
        <v>78.062299999999993</v>
      </c>
      <c r="D15" s="60">
        <f>VLOOKUP($A15,'Return Data'!$B$7:$R$2292,9,0)</f>
        <v>7.7215999999999996</v>
      </c>
      <c r="E15" s="61">
        <f t="shared" si="0"/>
        <v>13</v>
      </c>
      <c r="F15" s="60">
        <f>VLOOKUP($A15,'Return Data'!$B$7:$R$2292,10,0)</f>
        <v>1.6177999999999999</v>
      </c>
      <c r="G15" s="61">
        <f t="shared" si="1"/>
        <v>13</v>
      </c>
      <c r="H15" s="60">
        <f>VLOOKUP($A15,'Return Data'!$B$7:$R$2292,11,0)</f>
        <v>1.7000000000000001E-2</v>
      </c>
      <c r="I15" s="61">
        <f t="shared" si="2"/>
        <v>17</v>
      </c>
      <c r="J15" s="60">
        <f>VLOOKUP($A15,'Return Data'!$B$7:$R$2292,12,0)</f>
        <v>0.55810000000000004</v>
      </c>
      <c r="K15" s="61">
        <f t="shared" si="3"/>
        <v>17</v>
      </c>
      <c r="L15" s="60">
        <f>VLOOKUP($A15,'Return Data'!$B$7:$R$2292,13,0)</f>
        <v>1.3237000000000001</v>
      </c>
      <c r="M15" s="61">
        <f t="shared" si="4"/>
        <v>21</v>
      </c>
      <c r="N15" s="60">
        <f>VLOOKUP($A15,'Return Data'!$B$7:$R$2292,17,0)</f>
        <v>5.4505999999999997</v>
      </c>
      <c r="O15" s="61">
        <f t="shared" si="5"/>
        <v>5</v>
      </c>
      <c r="P15" s="60">
        <f>VLOOKUP($A15,'Return Data'!$B$7:$R$2292,14,0)</f>
        <v>6.9555999999999996</v>
      </c>
      <c r="Q15" s="61">
        <f t="shared" si="7"/>
        <v>3</v>
      </c>
      <c r="R15" s="60">
        <f>VLOOKUP($A15,'Return Data'!$B$7:$R$2292,16,0)</f>
        <v>7.6833</v>
      </c>
      <c r="S15" s="62">
        <f t="shared" si="6"/>
        <v>16</v>
      </c>
    </row>
    <row r="16" spans="1:19" x14ac:dyDescent="0.3">
      <c r="A16" s="77" t="s">
        <v>63</v>
      </c>
      <c r="B16" s="59">
        <f>VLOOKUP($A16,'Return Data'!$B$7:$R$2292,3,0)</f>
        <v>44764</v>
      </c>
      <c r="C16" s="60">
        <f>VLOOKUP($A16,'Return Data'!$B$7:$R$2292,4,0)</f>
        <v>30.764299999999999</v>
      </c>
      <c r="D16" s="60">
        <f>VLOOKUP($A16,'Return Data'!$B$7:$R$2292,9,0)</f>
        <v>8.5065000000000008</v>
      </c>
      <c r="E16" s="61">
        <f t="shared" si="0"/>
        <v>10</v>
      </c>
      <c r="F16" s="60">
        <f>VLOOKUP($A16,'Return Data'!$B$7:$R$2292,10,0)</f>
        <v>0.36409999999999998</v>
      </c>
      <c r="G16" s="61">
        <f t="shared" si="1"/>
        <v>19</v>
      </c>
      <c r="H16" s="60">
        <f>VLOOKUP($A16,'Return Data'!$B$7:$R$2292,11,0)</f>
        <v>-0.30330000000000001</v>
      </c>
      <c r="I16" s="61">
        <f t="shared" si="2"/>
        <v>20</v>
      </c>
      <c r="J16" s="60">
        <f>VLOOKUP($A16,'Return Data'!$B$7:$R$2292,12,0)</f>
        <v>0.14749999999999999</v>
      </c>
      <c r="K16" s="61">
        <f t="shared" si="3"/>
        <v>21</v>
      </c>
      <c r="L16" s="60">
        <f>VLOOKUP($A16,'Return Data'!$B$7:$R$2292,13,0)</f>
        <v>1.319</v>
      </c>
      <c r="M16" s="61">
        <f t="shared" si="4"/>
        <v>22</v>
      </c>
      <c r="N16" s="60">
        <f>VLOOKUP($A16,'Return Data'!$B$7:$R$2292,17,0)</f>
        <v>2.0657000000000001</v>
      </c>
      <c r="O16" s="61">
        <f t="shared" si="5"/>
        <v>23</v>
      </c>
      <c r="P16" s="60">
        <f>VLOOKUP($A16,'Return Data'!$B$7:$R$2292,14,0)</f>
        <v>4.4794999999999998</v>
      </c>
      <c r="Q16" s="61">
        <f t="shared" si="7"/>
        <v>24</v>
      </c>
      <c r="R16" s="60">
        <f>VLOOKUP($A16,'Return Data'!$B$7:$R$2292,16,0)</f>
        <v>7.0266999999999999</v>
      </c>
      <c r="S16" s="62">
        <f t="shared" si="6"/>
        <v>20</v>
      </c>
    </row>
    <row r="17" spans="1:19" x14ac:dyDescent="0.3">
      <c r="A17" s="77" t="s">
        <v>64</v>
      </c>
      <c r="B17" s="59">
        <f>VLOOKUP($A17,'Return Data'!$B$7:$R$2292,3,0)</f>
        <v>44764</v>
      </c>
      <c r="C17" s="60">
        <f>VLOOKUP($A17,'Return Data'!$B$7:$R$2292,4,0)</f>
        <v>31.005600000000001</v>
      </c>
      <c r="D17" s="60">
        <f>VLOOKUP($A17,'Return Data'!$B$7:$R$2292,9,0)</f>
        <v>15.788500000000001</v>
      </c>
      <c r="E17" s="61">
        <f t="shared" si="0"/>
        <v>2</v>
      </c>
      <c r="F17" s="60">
        <f>VLOOKUP($A17,'Return Data'!$B$7:$R$2292,10,0)</f>
        <v>3.7513999999999998</v>
      </c>
      <c r="G17" s="61">
        <f t="shared" si="1"/>
        <v>7</v>
      </c>
      <c r="H17" s="60">
        <f>VLOOKUP($A17,'Return Data'!$B$7:$R$2292,11,0)</f>
        <v>3.2282999999999999</v>
      </c>
      <c r="I17" s="61">
        <f t="shared" si="2"/>
        <v>5</v>
      </c>
      <c r="J17" s="60">
        <f>VLOOKUP($A17,'Return Data'!$B$7:$R$2292,12,0)</f>
        <v>2.7052</v>
      </c>
      <c r="K17" s="61">
        <f t="shared" si="3"/>
        <v>6</v>
      </c>
      <c r="L17" s="60">
        <f>VLOOKUP($A17,'Return Data'!$B$7:$R$2292,13,0)</f>
        <v>3.7850999999999999</v>
      </c>
      <c r="M17" s="61">
        <f t="shared" si="4"/>
        <v>6</v>
      </c>
      <c r="N17" s="60">
        <f>VLOOKUP($A17,'Return Data'!$B$7:$R$2292,17,0)</f>
        <v>5.0400999999999998</v>
      </c>
      <c r="O17" s="61">
        <f t="shared" si="5"/>
        <v>6</v>
      </c>
      <c r="P17" s="60">
        <f>VLOOKUP($A17,'Return Data'!$B$7:$R$2292,14,0)</f>
        <v>7.5509000000000004</v>
      </c>
      <c r="Q17" s="61">
        <f t="shared" si="7"/>
        <v>2</v>
      </c>
      <c r="R17" s="60">
        <f>VLOOKUP($A17,'Return Data'!$B$7:$R$2292,16,0)</f>
        <v>9.9476999999999993</v>
      </c>
      <c r="S17" s="62">
        <f t="shared" si="6"/>
        <v>1</v>
      </c>
    </row>
    <row r="18" spans="1:19" x14ac:dyDescent="0.3">
      <c r="A18" s="77" t="s">
        <v>65</v>
      </c>
      <c r="B18" s="59">
        <f>VLOOKUP($A18,'Return Data'!$B$7:$R$2292,3,0)</f>
        <v>44764</v>
      </c>
      <c r="C18" s="60">
        <f>VLOOKUP($A18,'Return Data'!$B$7:$R$2292,4,0)</f>
        <v>19.316299999999998</v>
      </c>
      <c r="D18" s="60">
        <f>VLOOKUP($A18,'Return Data'!$B$7:$R$2292,9,0)</f>
        <v>7.7077</v>
      </c>
      <c r="E18" s="61">
        <f t="shared" si="0"/>
        <v>14</v>
      </c>
      <c r="F18" s="60">
        <f>VLOOKUP($A18,'Return Data'!$B$7:$R$2292,10,0)</f>
        <v>0.27429999999999999</v>
      </c>
      <c r="G18" s="61">
        <f t="shared" si="1"/>
        <v>20</v>
      </c>
      <c r="H18" s="60">
        <f>VLOOKUP($A18,'Return Data'!$B$7:$R$2292,11,0)</f>
        <v>0.24740000000000001</v>
      </c>
      <c r="I18" s="61">
        <f t="shared" si="2"/>
        <v>16</v>
      </c>
      <c r="J18" s="60">
        <f>VLOOKUP($A18,'Return Data'!$B$7:$R$2292,12,0)</f>
        <v>0.48420000000000002</v>
      </c>
      <c r="K18" s="61">
        <f t="shared" si="3"/>
        <v>19</v>
      </c>
      <c r="L18" s="60">
        <f>VLOOKUP($A18,'Return Data'!$B$7:$R$2292,13,0)</f>
        <v>2.6109</v>
      </c>
      <c r="M18" s="61">
        <f t="shared" si="4"/>
        <v>16</v>
      </c>
      <c r="N18" s="60">
        <f>VLOOKUP($A18,'Return Data'!$B$7:$R$2292,17,0)</f>
        <v>4.2651000000000003</v>
      </c>
      <c r="O18" s="61">
        <f t="shared" si="5"/>
        <v>8</v>
      </c>
      <c r="P18" s="60">
        <f>VLOOKUP($A18,'Return Data'!$B$7:$R$2292,14,0)</f>
        <v>5.9960000000000004</v>
      </c>
      <c r="Q18" s="61">
        <f t="shared" si="7"/>
        <v>10</v>
      </c>
      <c r="R18" s="60">
        <f>VLOOKUP($A18,'Return Data'!$B$7:$R$2292,16,0)</f>
        <v>6.2293000000000003</v>
      </c>
      <c r="S18" s="62">
        <f t="shared" si="6"/>
        <v>24</v>
      </c>
    </row>
    <row r="19" spans="1:19" x14ac:dyDescent="0.3">
      <c r="A19" s="77" t="s">
        <v>66</v>
      </c>
      <c r="B19" s="59">
        <f>VLOOKUP($A19,'Return Data'!$B$7:$R$2292,3,0)</f>
        <v>44764</v>
      </c>
      <c r="C19" s="60">
        <f>VLOOKUP($A19,'Return Data'!$B$7:$R$2292,4,0)</f>
        <v>29.965299999999999</v>
      </c>
      <c r="D19" s="60">
        <f>VLOOKUP($A19,'Return Data'!$B$7:$R$2292,9,0)</f>
        <v>10.884600000000001</v>
      </c>
      <c r="E19" s="61">
        <f t="shared" si="0"/>
        <v>6</v>
      </c>
      <c r="F19" s="60">
        <f>VLOOKUP($A19,'Return Data'!$B$7:$R$2292,10,0)</f>
        <v>-0.4506</v>
      </c>
      <c r="G19" s="61">
        <f t="shared" si="1"/>
        <v>24</v>
      </c>
      <c r="H19" s="60">
        <f>VLOOKUP($A19,'Return Data'!$B$7:$R$2292,11,0)</f>
        <v>-5.4899999999999997E-2</v>
      </c>
      <c r="I19" s="61">
        <f t="shared" si="2"/>
        <v>19</v>
      </c>
      <c r="J19" s="60">
        <f>VLOOKUP($A19,'Return Data'!$B$7:$R$2292,12,0)</f>
        <v>0.51780000000000004</v>
      </c>
      <c r="K19" s="61">
        <f t="shared" si="3"/>
        <v>18</v>
      </c>
      <c r="L19" s="60">
        <f>VLOOKUP($A19,'Return Data'!$B$7:$R$2292,13,0)</f>
        <v>1.5942000000000001</v>
      </c>
      <c r="M19" s="61">
        <f t="shared" si="4"/>
        <v>19</v>
      </c>
      <c r="N19" s="60">
        <f>VLOOKUP($A19,'Return Data'!$B$7:$R$2292,17,0)</f>
        <v>2.5186999999999999</v>
      </c>
      <c r="O19" s="61">
        <f t="shared" si="5"/>
        <v>19</v>
      </c>
      <c r="P19" s="60">
        <f>VLOOKUP($A19,'Return Data'!$B$7:$R$2292,14,0)</f>
        <v>6.1558000000000002</v>
      </c>
      <c r="Q19" s="61">
        <f t="shared" si="7"/>
        <v>9</v>
      </c>
      <c r="R19" s="60">
        <f>VLOOKUP($A19,'Return Data'!$B$7:$R$2292,16,0)</f>
        <v>8.5699000000000005</v>
      </c>
      <c r="S19" s="62">
        <f t="shared" si="6"/>
        <v>5</v>
      </c>
    </row>
    <row r="20" spans="1:19" x14ac:dyDescent="0.3">
      <c r="A20" s="77" t="s">
        <v>67</v>
      </c>
      <c r="B20" s="59">
        <f>VLOOKUP($A20,'Return Data'!$B$7:$R$2292,3,0)</f>
        <v>44764</v>
      </c>
      <c r="C20" s="60">
        <f>VLOOKUP($A20,'Return Data'!$B$7:$R$2292,4,0)</f>
        <v>18.792400000000001</v>
      </c>
      <c r="D20" s="60">
        <f>VLOOKUP($A20,'Return Data'!$B$7:$R$2292,9,0)</f>
        <v>8.7114999999999991</v>
      </c>
      <c r="E20" s="61">
        <f t="shared" si="0"/>
        <v>9</v>
      </c>
      <c r="F20" s="60">
        <f>VLOOKUP($A20,'Return Data'!$B$7:$R$2292,10,0)</f>
        <v>0.52149999999999996</v>
      </c>
      <c r="G20" s="61">
        <f t="shared" si="1"/>
        <v>16</v>
      </c>
      <c r="H20" s="60">
        <f>VLOOKUP($A20,'Return Data'!$B$7:$R$2292,11,0)</f>
        <v>1.8427</v>
      </c>
      <c r="I20" s="61">
        <f t="shared" si="2"/>
        <v>11</v>
      </c>
      <c r="J20" s="60">
        <f>VLOOKUP($A20,'Return Data'!$B$7:$R$2292,12,0)</f>
        <v>2.8691</v>
      </c>
      <c r="K20" s="61">
        <f t="shared" si="3"/>
        <v>5</v>
      </c>
      <c r="L20" s="60">
        <f>VLOOKUP($A20,'Return Data'!$B$7:$R$2292,13,0)</f>
        <v>3.9495</v>
      </c>
      <c r="M20" s="61">
        <f t="shared" si="4"/>
        <v>5</v>
      </c>
      <c r="N20" s="60">
        <f>VLOOKUP($A20,'Return Data'!$B$7:$R$2292,17,0)</f>
        <v>5.4581</v>
      </c>
      <c r="O20" s="61">
        <f t="shared" si="5"/>
        <v>4</v>
      </c>
      <c r="P20" s="60">
        <f>VLOOKUP($A20,'Return Data'!$B$7:$R$2292,14,0)</f>
        <v>6.4302999999999999</v>
      </c>
      <c r="Q20" s="61">
        <f t="shared" si="7"/>
        <v>7</v>
      </c>
      <c r="R20" s="60">
        <f>VLOOKUP($A20,'Return Data'!$B$7:$R$2292,16,0)</f>
        <v>7.1931000000000003</v>
      </c>
      <c r="S20" s="62">
        <f t="shared" si="6"/>
        <v>19</v>
      </c>
    </row>
    <row r="21" spans="1:19" x14ac:dyDescent="0.3">
      <c r="A21" s="77" t="s">
        <v>68</v>
      </c>
      <c r="B21" s="59">
        <f>VLOOKUP($A21,'Return Data'!$B$7:$R$2292,3,0)</f>
        <v>44764</v>
      </c>
      <c r="C21" s="60">
        <f>VLOOKUP($A21,'Return Data'!$B$7:$R$2292,4,0)</f>
        <v>1250.5138999999999</v>
      </c>
      <c r="D21" s="60">
        <f>VLOOKUP($A21,'Return Data'!$B$7:$R$2292,9,0)</f>
        <v>6.6539000000000001</v>
      </c>
      <c r="E21" s="61">
        <f t="shared" si="0"/>
        <v>16</v>
      </c>
      <c r="F21" s="60">
        <f>VLOOKUP($A21,'Return Data'!$B$7:$R$2292,10,0)</f>
        <v>0.98650000000000004</v>
      </c>
      <c r="G21" s="61">
        <f t="shared" si="1"/>
        <v>15</v>
      </c>
      <c r="H21" s="60">
        <f>VLOOKUP($A21,'Return Data'!$B$7:$R$2292,11,0)</f>
        <v>1.0824</v>
      </c>
      <c r="I21" s="61">
        <f t="shared" si="2"/>
        <v>13</v>
      </c>
      <c r="J21" s="60">
        <f>VLOOKUP($A21,'Return Data'!$B$7:$R$2292,12,0)</f>
        <v>1.6415999999999999</v>
      </c>
      <c r="K21" s="61">
        <f t="shared" si="3"/>
        <v>13</v>
      </c>
      <c r="L21" s="60">
        <f>VLOOKUP($A21,'Return Data'!$B$7:$R$2292,13,0)</f>
        <v>2.694</v>
      </c>
      <c r="M21" s="61">
        <f t="shared" si="4"/>
        <v>14</v>
      </c>
      <c r="N21" s="60">
        <f>VLOOKUP($A21,'Return Data'!$B$7:$R$2292,17,0)</f>
        <v>3.7808999999999999</v>
      </c>
      <c r="O21" s="61">
        <f t="shared" si="5"/>
        <v>11</v>
      </c>
      <c r="P21" s="60">
        <f>VLOOKUP($A21,'Return Data'!$B$7:$R$2292,14,0)</f>
        <v>5.1445999999999996</v>
      </c>
      <c r="Q21" s="61">
        <f t="shared" si="7"/>
        <v>17</v>
      </c>
      <c r="R21" s="60">
        <f>VLOOKUP($A21,'Return Data'!$B$7:$R$2292,16,0)</f>
        <v>6.3468999999999998</v>
      </c>
      <c r="S21" s="62">
        <f t="shared" si="6"/>
        <v>23</v>
      </c>
    </row>
    <row r="22" spans="1:19" x14ac:dyDescent="0.3">
      <c r="A22" s="77" t="s">
        <v>1997</v>
      </c>
      <c r="B22" s="59">
        <f>VLOOKUP($A22,'Return Data'!$B$7:$R$2292,3,0)</f>
        <v>44764</v>
      </c>
      <c r="C22" s="60">
        <f>VLOOKUP($A22,'Return Data'!$B$7:$R$2292,4,0)</f>
        <v>35.597000000000001</v>
      </c>
      <c r="D22" s="60">
        <f>VLOOKUP($A22,'Return Data'!$B$7:$R$2292,9,0)</f>
        <v>5.0312999999999999</v>
      </c>
      <c r="E22" s="61">
        <f t="shared" si="0"/>
        <v>20</v>
      </c>
      <c r="F22" s="60">
        <f>VLOOKUP($A22,'Return Data'!$B$7:$R$2292,10,0)</f>
        <v>3.5019</v>
      </c>
      <c r="G22" s="61">
        <f t="shared" si="1"/>
        <v>8</v>
      </c>
      <c r="H22" s="60">
        <f>VLOOKUP($A22,'Return Data'!$B$7:$R$2292,11,0)</f>
        <v>3.2368000000000001</v>
      </c>
      <c r="I22" s="61">
        <f t="shared" si="2"/>
        <v>4</v>
      </c>
      <c r="J22" s="60">
        <f>VLOOKUP($A22,'Return Data'!$B$7:$R$2292,12,0)</f>
        <v>3.2608000000000001</v>
      </c>
      <c r="K22" s="61">
        <f t="shared" si="3"/>
        <v>4</v>
      </c>
      <c r="L22" s="60">
        <f>VLOOKUP($A22,'Return Data'!$B$7:$R$2292,13,0)</f>
        <v>3.6149</v>
      </c>
      <c r="M22" s="61">
        <f t="shared" si="4"/>
        <v>7</v>
      </c>
      <c r="N22" s="60">
        <f>VLOOKUP($A22,'Return Data'!$B$7:$R$2292,17,0)</f>
        <v>3.8279000000000001</v>
      </c>
      <c r="O22" s="61">
        <f t="shared" si="5"/>
        <v>10</v>
      </c>
      <c r="P22" s="60">
        <f>VLOOKUP($A22,'Return Data'!$B$7:$R$2292,14,0)</f>
        <v>5.3654000000000002</v>
      </c>
      <c r="Q22" s="61">
        <f t="shared" si="7"/>
        <v>15</v>
      </c>
      <c r="R22" s="60">
        <f>VLOOKUP($A22,'Return Data'!$B$7:$R$2292,16,0)</f>
        <v>7.6218000000000004</v>
      </c>
      <c r="S22" s="62">
        <f t="shared" si="6"/>
        <v>17</v>
      </c>
    </row>
    <row r="23" spans="1:19" x14ac:dyDescent="0.3">
      <c r="A23" s="77" t="s">
        <v>70</v>
      </c>
      <c r="B23" s="59">
        <f>VLOOKUP($A23,'Return Data'!$B$7:$R$2292,3,0)</f>
        <v>44764</v>
      </c>
      <c r="C23" s="60">
        <f>VLOOKUP($A23,'Return Data'!$B$7:$R$2292,4,0)</f>
        <v>32.0334</v>
      </c>
      <c r="D23" s="60">
        <f>VLOOKUP($A23,'Return Data'!$B$7:$R$2292,9,0)</f>
        <v>14.232799999999999</v>
      </c>
      <c r="E23" s="61">
        <f t="shared" si="0"/>
        <v>3</v>
      </c>
      <c r="F23" s="60">
        <f>VLOOKUP($A23,'Return Data'!$B$7:$R$2292,10,0)</f>
        <v>-0.4153</v>
      </c>
      <c r="G23" s="61">
        <f t="shared" si="1"/>
        <v>23</v>
      </c>
      <c r="H23" s="60">
        <f>VLOOKUP($A23,'Return Data'!$B$7:$R$2292,11,0)</f>
        <v>0.54110000000000003</v>
      </c>
      <c r="I23" s="61">
        <f t="shared" si="2"/>
        <v>15</v>
      </c>
      <c r="J23" s="60">
        <f>VLOOKUP($A23,'Return Data'!$B$7:$R$2292,12,0)</f>
        <v>1.1678999999999999</v>
      </c>
      <c r="K23" s="61">
        <f t="shared" si="3"/>
        <v>15</v>
      </c>
      <c r="L23" s="60">
        <f>VLOOKUP($A23,'Return Data'!$B$7:$R$2292,13,0)</f>
        <v>3.0661999999999998</v>
      </c>
      <c r="M23" s="61">
        <f t="shared" si="4"/>
        <v>10</v>
      </c>
      <c r="N23" s="60">
        <f>VLOOKUP($A23,'Return Data'!$B$7:$R$2292,17,0)</f>
        <v>3.9125999999999999</v>
      </c>
      <c r="O23" s="61">
        <f t="shared" si="5"/>
        <v>9</v>
      </c>
      <c r="P23" s="60">
        <f>VLOOKUP($A23,'Return Data'!$B$7:$R$2292,14,0)</f>
        <v>6.508</v>
      </c>
      <c r="Q23" s="61">
        <f t="shared" si="7"/>
        <v>6</v>
      </c>
      <c r="R23" s="60">
        <f>VLOOKUP($A23,'Return Data'!$B$7:$R$2292,16,0)</f>
        <v>8.8879000000000001</v>
      </c>
      <c r="S23" s="62">
        <f t="shared" si="6"/>
        <v>2</v>
      </c>
    </row>
    <row r="24" spans="1:19" x14ac:dyDescent="0.3">
      <c r="A24" s="77" t="s">
        <v>71</v>
      </c>
      <c r="B24" s="59">
        <f>VLOOKUP($A24,'Return Data'!$B$7:$R$2292,3,0)</f>
        <v>44764</v>
      </c>
      <c r="C24" s="60">
        <f>VLOOKUP($A24,'Return Data'!$B$7:$R$2292,4,0)</f>
        <v>25.6312</v>
      </c>
      <c r="D24" s="60">
        <f>VLOOKUP($A24,'Return Data'!$B$7:$R$2292,9,0)</f>
        <v>7.8925999999999998</v>
      </c>
      <c r="E24" s="61">
        <f t="shared" si="0"/>
        <v>11</v>
      </c>
      <c r="F24" s="60">
        <f>VLOOKUP($A24,'Return Data'!$B$7:$R$2292,10,0)</f>
        <v>3.7736999999999998</v>
      </c>
      <c r="G24" s="61">
        <f t="shared" si="1"/>
        <v>6</v>
      </c>
      <c r="H24" s="60">
        <f>VLOOKUP($A24,'Return Data'!$B$7:$R$2292,11,0)</f>
        <v>2.5796000000000001</v>
      </c>
      <c r="I24" s="61">
        <f t="shared" si="2"/>
        <v>8</v>
      </c>
      <c r="J24" s="60">
        <f>VLOOKUP($A24,'Return Data'!$B$7:$R$2292,12,0)</f>
        <v>1.9411</v>
      </c>
      <c r="K24" s="61">
        <f t="shared" si="3"/>
        <v>10</v>
      </c>
      <c r="L24" s="60">
        <f>VLOOKUP($A24,'Return Data'!$B$7:$R$2292,13,0)</f>
        <v>2.6882999999999999</v>
      </c>
      <c r="M24" s="61">
        <f t="shared" si="4"/>
        <v>15</v>
      </c>
      <c r="N24" s="60">
        <f>VLOOKUP($A24,'Return Data'!$B$7:$R$2292,17,0)</f>
        <v>2.8046000000000002</v>
      </c>
      <c r="O24" s="61">
        <f t="shared" si="5"/>
        <v>17</v>
      </c>
      <c r="P24" s="60">
        <f>VLOOKUP($A24,'Return Data'!$B$7:$R$2292,14,0)</f>
        <v>5.6005000000000003</v>
      </c>
      <c r="Q24" s="61">
        <f t="shared" si="7"/>
        <v>14</v>
      </c>
      <c r="R24" s="60">
        <f>VLOOKUP($A24,'Return Data'!$B$7:$R$2292,16,0)</f>
        <v>8.1995000000000005</v>
      </c>
      <c r="S24" s="62">
        <f t="shared" si="6"/>
        <v>9</v>
      </c>
    </row>
    <row r="25" spans="1:19" x14ac:dyDescent="0.3">
      <c r="A25" s="77" t="s">
        <v>72</v>
      </c>
      <c r="B25" s="59">
        <f>VLOOKUP($A25,'Return Data'!$B$7:$R$2292,3,0)</f>
        <v>44764</v>
      </c>
      <c r="C25" s="60">
        <f>VLOOKUP($A25,'Return Data'!$B$7:$R$2292,4,0)</f>
        <v>14.2212</v>
      </c>
      <c r="D25" s="60">
        <f>VLOOKUP($A25,'Return Data'!$B$7:$R$2292,9,0)</f>
        <v>14.0893</v>
      </c>
      <c r="E25" s="61">
        <f t="shared" si="0"/>
        <v>4</v>
      </c>
      <c r="F25" s="60">
        <f>VLOOKUP($A25,'Return Data'!$B$7:$R$2292,10,0)</f>
        <v>-0.64200000000000002</v>
      </c>
      <c r="G25" s="61">
        <f t="shared" si="1"/>
        <v>25</v>
      </c>
      <c r="H25" s="60">
        <f>VLOOKUP($A25,'Return Data'!$B$7:$R$2292,11,0)</f>
        <v>-0.88029999999999997</v>
      </c>
      <c r="I25" s="61">
        <f t="shared" si="2"/>
        <v>22</v>
      </c>
      <c r="J25" s="60">
        <f>VLOOKUP($A25,'Return Data'!$B$7:$R$2292,12,0)</f>
        <v>0.37330000000000002</v>
      </c>
      <c r="K25" s="61">
        <f t="shared" si="3"/>
        <v>20</v>
      </c>
      <c r="L25" s="60">
        <f>VLOOKUP($A25,'Return Data'!$B$7:$R$2292,13,0)</f>
        <v>1.1955</v>
      </c>
      <c r="M25" s="61">
        <f t="shared" si="4"/>
        <v>23</v>
      </c>
      <c r="N25" s="60">
        <f>VLOOKUP($A25,'Return Data'!$B$7:$R$2292,17,0)</f>
        <v>2.2482000000000002</v>
      </c>
      <c r="O25" s="61">
        <f t="shared" si="5"/>
        <v>21</v>
      </c>
      <c r="P25" s="60">
        <f>VLOOKUP($A25,'Return Data'!$B$7:$R$2292,14,0)</f>
        <v>5.2843999999999998</v>
      </c>
      <c r="Q25" s="61">
        <f t="shared" si="7"/>
        <v>16</v>
      </c>
      <c r="R25" s="60">
        <f>VLOOKUP($A25,'Return Data'!$B$7:$R$2292,16,0)</f>
        <v>6.8281000000000001</v>
      </c>
      <c r="S25" s="62">
        <f t="shared" si="6"/>
        <v>21</v>
      </c>
    </row>
    <row r="26" spans="1:19" x14ac:dyDescent="0.3">
      <c r="A26" s="77" t="s">
        <v>73</v>
      </c>
      <c r="B26" s="59">
        <f>VLOOKUP($A26,'Return Data'!$B$7:$R$2292,3,0)</f>
        <v>44764</v>
      </c>
      <c r="C26" s="60">
        <f>VLOOKUP($A26,'Return Data'!$B$7:$R$2292,4,0)</f>
        <v>31.283300000000001</v>
      </c>
      <c r="D26" s="60">
        <f>VLOOKUP($A26,'Return Data'!$B$7:$R$2292,9,0)</f>
        <v>9.6234999999999999</v>
      </c>
      <c r="E26" s="61">
        <f t="shared" si="0"/>
        <v>7</v>
      </c>
      <c r="F26" s="60">
        <f>VLOOKUP($A26,'Return Data'!$B$7:$R$2292,10,0)</f>
        <v>-2.0055000000000001</v>
      </c>
      <c r="G26" s="61">
        <f t="shared" si="1"/>
        <v>26</v>
      </c>
      <c r="H26" s="60">
        <f>VLOOKUP($A26,'Return Data'!$B$7:$R$2292,11,0)</f>
        <v>-0.79620000000000002</v>
      </c>
      <c r="I26" s="61">
        <f t="shared" si="2"/>
        <v>21</v>
      </c>
      <c r="J26" s="60">
        <f>VLOOKUP($A26,'Return Data'!$B$7:$R$2292,12,0)</f>
        <v>-0.43619999999999998</v>
      </c>
      <c r="K26" s="61">
        <f t="shared" si="3"/>
        <v>24</v>
      </c>
      <c r="L26" s="60">
        <f>VLOOKUP($A26,'Return Data'!$B$7:$R$2292,13,0)</f>
        <v>1.7118</v>
      </c>
      <c r="M26" s="61">
        <f t="shared" si="4"/>
        <v>18</v>
      </c>
      <c r="N26" s="60">
        <f>VLOOKUP($A26,'Return Data'!$B$7:$R$2292,17,0)</f>
        <v>2.2347999999999999</v>
      </c>
      <c r="O26" s="61">
        <f t="shared" si="5"/>
        <v>22</v>
      </c>
      <c r="P26" s="60">
        <f>VLOOKUP($A26,'Return Data'!$B$7:$R$2292,14,0)</f>
        <v>5.0044000000000004</v>
      </c>
      <c r="Q26" s="61">
        <f t="shared" si="7"/>
        <v>20</v>
      </c>
      <c r="R26" s="60">
        <f>VLOOKUP($A26,'Return Data'!$B$7:$R$2292,16,0)</f>
        <v>7.7023000000000001</v>
      </c>
      <c r="S26" s="62">
        <f t="shared" si="6"/>
        <v>15</v>
      </c>
    </row>
    <row r="27" spans="1:19" x14ac:dyDescent="0.3">
      <c r="A27" s="77" t="s">
        <v>74</v>
      </c>
      <c r="B27" s="59">
        <f>VLOOKUP($A27,'Return Data'!$B$7:$R$2292,3,0)</f>
        <v>44764</v>
      </c>
      <c r="C27" s="60">
        <f>VLOOKUP($A27,'Return Data'!$B$7:$R$2292,4,0)</f>
        <v>2352.4312</v>
      </c>
      <c r="D27" s="60">
        <f>VLOOKUP($A27,'Return Data'!$B$7:$R$2292,9,0)</f>
        <v>6.3822999999999999</v>
      </c>
      <c r="E27" s="61">
        <f t="shared" si="0"/>
        <v>17</v>
      </c>
      <c r="F27" s="60">
        <f>VLOOKUP($A27,'Return Data'!$B$7:$R$2292,10,0)</f>
        <v>3.4769000000000001</v>
      </c>
      <c r="G27" s="61">
        <f t="shared" si="1"/>
        <v>9</v>
      </c>
      <c r="H27" s="60">
        <f>VLOOKUP($A27,'Return Data'!$B$7:$R$2292,11,0)</f>
        <v>2.6038000000000001</v>
      </c>
      <c r="I27" s="61">
        <f t="shared" si="2"/>
        <v>7</v>
      </c>
      <c r="J27" s="60">
        <f>VLOOKUP($A27,'Return Data'!$B$7:$R$2292,12,0)</f>
        <v>2.0691999999999999</v>
      </c>
      <c r="K27" s="61">
        <f t="shared" si="3"/>
        <v>9</v>
      </c>
      <c r="L27" s="60">
        <f>VLOOKUP($A27,'Return Data'!$B$7:$R$2292,13,0)</f>
        <v>3.1966999999999999</v>
      </c>
      <c r="M27" s="61">
        <f t="shared" si="4"/>
        <v>9</v>
      </c>
      <c r="N27" s="60">
        <f>VLOOKUP($A27,'Return Data'!$B$7:$R$2292,17,0)</f>
        <v>3.7134999999999998</v>
      </c>
      <c r="O27" s="61">
        <f t="shared" si="5"/>
        <v>13</v>
      </c>
      <c r="P27" s="60">
        <f>VLOOKUP($A27,'Return Data'!$B$7:$R$2292,14,0)</f>
        <v>5.8472999999999997</v>
      </c>
      <c r="Q27" s="61">
        <f t="shared" si="7"/>
        <v>12</v>
      </c>
      <c r="R27" s="60">
        <f>VLOOKUP($A27,'Return Data'!$B$7:$R$2292,16,0)</f>
        <v>8.3348999999999993</v>
      </c>
      <c r="S27" s="62">
        <f t="shared" si="6"/>
        <v>6</v>
      </c>
    </row>
    <row r="28" spans="1:19" x14ac:dyDescent="0.3">
      <c r="A28" s="77" t="s">
        <v>77</v>
      </c>
      <c r="B28" s="59">
        <f>VLOOKUP($A28,'Return Data'!$B$7:$R$2292,3,0)</f>
        <v>44764</v>
      </c>
      <c r="C28" s="60">
        <f>VLOOKUP($A28,'Return Data'!$B$7:$R$2292,4,0)</f>
        <v>17.1112</v>
      </c>
      <c r="D28" s="60">
        <f>VLOOKUP($A28,'Return Data'!$B$7:$R$2292,9,0)</f>
        <v>7.548</v>
      </c>
      <c r="E28" s="61">
        <f t="shared" si="0"/>
        <v>15</v>
      </c>
      <c r="F28" s="60">
        <f>VLOOKUP($A28,'Return Data'!$B$7:$R$2292,10,0)</f>
        <v>4.4246999999999996</v>
      </c>
      <c r="G28" s="61">
        <f t="shared" si="1"/>
        <v>4</v>
      </c>
      <c r="H28" s="60">
        <f>VLOOKUP($A28,'Return Data'!$B$7:$R$2292,11,0)</f>
        <v>3.0665</v>
      </c>
      <c r="I28" s="61">
        <f t="shared" si="2"/>
        <v>6</v>
      </c>
      <c r="J28" s="60">
        <f>VLOOKUP($A28,'Return Data'!$B$7:$R$2292,12,0)</f>
        <v>2.3437999999999999</v>
      </c>
      <c r="K28" s="61">
        <f t="shared" si="3"/>
        <v>7</v>
      </c>
      <c r="L28" s="60">
        <f>VLOOKUP($A28,'Return Data'!$B$7:$R$2292,13,0)</f>
        <v>3.2686000000000002</v>
      </c>
      <c r="M28" s="61">
        <f t="shared" si="4"/>
        <v>8</v>
      </c>
      <c r="N28" s="60">
        <f>VLOOKUP($A28,'Return Data'!$B$7:$R$2292,17,0)</f>
        <v>3.7399</v>
      </c>
      <c r="O28" s="61">
        <f t="shared" si="5"/>
        <v>12</v>
      </c>
      <c r="P28" s="60">
        <f>VLOOKUP($A28,'Return Data'!$B$7:$R$2292,14,0)</f>
        <v>5.6853999999999996</v>
      </c>
      <c r="Q28" s="61">
        <f t="shared" si="7"/>
        <v>13</v>
      </c>
      <c r="R28" s="60">
        <f>VLOOKUP($A28,'Return Data'!$B$7:$R$2292,16,0)</f>
        <v>7.7671999999999999</v>
      </c>
      <c r="S28" s="62">
        <f t="shared" si="6"/>
        <v>14</v>
      </c>
    </row>
    <row r="29" spans="1:19" x14ac:dyDescent="0.3">
      <c r="A29" s="77" t="s">
        <v>78</v>
      </c>
      <c r="B29" s="59">
        <f>VLOOKUP($A29,'Return Data'!$B$7:$R$2292,3,0)</f>
        <v>44764</v>
      </c>
      <c r="C29" s="60">
        <f>VLOOKUP($A29,'Return Data'!$B$7:$R$2292,4,0)</f>
        <v>30.388500000000001</v>
      </c>
      <c r="D29" s="60">
        <f>VLOOKUP($A29,'Return Data'!$B$7:$R$2292,9,0)</f>
        <v>1.8686</v>
      </c>
      <c r="E29" s="61">
        <f t="shared" si="0"/>
        <v>24</v>
      </c>
      <c r="F29" s="60">
        <f>VLOOKUP($A29,'Return Data'!$B$7:$R$2292,10,0)</f>
        <v>3.0066999999999999</v>
      </c>
      <c r="G29" s="61">
        <f t="shared" si="1"/>
        <v>10</v>
      </c>
      <c r="H29" s="60">
        <f>VLOOKUP($A29,'Return Data'!$B$7:$R$2292,11,0)</f>
        <v>1.9276</v>
      </c>
      <c r="I29" s="61">
        <f t="shared" si="2"/>
        <v>9</v>
      </c>
      <c r="J29" s="60">
        <f>VLOOKUP($A29,'Return Data'!$B$7:$R$2292,12,0)</f>
        <v>2.1635</v>
      </c>
      <c r="K29" s="61">
        <f t="shared" si="3"/>
        <v>8</v>
      </c>
      <c r="L29" s="60">
        <f>VLOOKUP($A29,'Return Data'!$B$7:$R$2292,13,0)</f>
        <v>2.8020999999999998</v>
      </c>
      <c r="M29" s="61">
        <f t="shared" si="4"/>
        <v>11</v>
      </c>
      <c r="N29" s="60">
        <f>VLOOKUP($A29,'Return Data'!$B$7:$R$2292,17,0)</f>
        <v>2.9434</v>
      </c>
      <c r="O29" s="61">
        <f t="shared" si="5"/>
        <v>14</v>
      </c>
      <c r="P29" s="60">
        <f>VLOOKUP($A29,'Return Data'!$B$7:$R$2292,14,0)</f>
        <v>5.8680000000000003</v>
      </c>
      <c r="Q29" s="61">
        <f t="shared" si="7"/>
        <v>11</v>
      </c>
      <c r="R29" s="60">
        <f>VLOOKUP($A29,'Return Data'!$B$7:$R$2292,16,0)</f>
        <v>8.1533999999999995</v>
      </c>
      <c r="S29" s="62">
        <f t="shared" si="6"/>
        <v>10</v>
      </c>
    </row>
    <row r="30" spans="1:19" x14ac:dyDescent="0.3">
      <c r="A30" s="77" t="s">
        <v>79</v>
      </c>
      <c r="B30" s="59">
        <f>VLOOKUP($A30,'Return Data'!$B$7:$R$2292,3,0)</f>
        <v>44764</v>
      </c>
      <c r="C30" s="60">
        <f>VLOOKUP($A30,'Return Data'!$B$7:$R$2292,4,0)</f>
        <v>37.372199999999999</v>
      </c>
      <c r="D30" s="60">
        <f>VLOOKUP($A30,'Return Data'!$B$7:$R$2292,9,0)</f>
        <v>4.5585000000000004</v>
      </c>
      <c r="E30" s="61">
        <f t="shared" si="0"/>
        <v>23</v>
      </c>
      <c r="F30" s="60">
        <f>VLOOKUP($A30,'Return Data'!$B$7:$R$2292,10,0)</f>
        <v>5.2153</v>
      </c>
      <c r="G30" s="61">
        <f t="shared" si="1"/>
        <v>3</v>
      </c>
      <c r="H30" s="60">
        <f>VLOOKUP($A30,'Return Data'!$B$7:$R$2292,11,0)</f>
        <v>4.5086000000000004</v>
      </c>
      <c r="I30" s="61">
        <f t="shared" si="2"/>
        <v>3</v>
      </c>
      <c r="J30" s="60">
        <f>VLOOKUP($A30,'Return Data'!$B$7:$R$2292,12,0)</f>
        <v>4.2565999999999997</v>
      </c>
      <c r="K30" s="61">
        <f t="shared" si="3"/>
        <v>3</v>
      </c>
      <c r="L30" s="60">
        <f>VLOOKUP($A30,'Return Data'!$B$7:$R$2292,13,0)</f>
        <v>4.5358999999999998</v>
      </c>
      <c r="M30" s="61">
        <f t="shared" si="4"/>
        <v>4</v>
      </c>
      <c r="N30" s="60">
        <f>VLOOKUP($A30,'Return Data'!$B$7:$R$2292,17,0)</f>
        <v>4.7887000000000004</v>
      </c>
      <c r="O30" s="61">
        <f t="shared" si="5"/>
        <v>7</v>
      </c>
      <c r="P30" s="60">
        <f>VLOOKUP($A30,'Return Data'!$B$7:$R$2292,14,0)</f>
        <v>6.6597</v>
      </c>
      <c r="Q30" s="61">
        <f t="shared" si="7"/>
        <v>5</v>
      </c>
      <c r="R30" s="60">
        <f>VLOOKUP($A30,'Return Data'!$B$7:$R$2292,16,0)</f>
        <v>8.6702999999999992</v>
      </c>
      <c r="S30" s="62">
        <f t="shared" si="6"/>
        <v>3</v>
      </c>
    </row>
    <row r="31" spans="1:19" x14ac:dyDescent="0.3">
      <c r="A31" s="77" t="s">
        <v>80</v>
      </c>
      <c r="B31" s="59">
        <f>VLOOKUP($A31,'Return Data'!$B$7:$R$2292,3,0)</f>
        <v>44764</v>
      </c>
      <c r="C31" s="60">
        <f>VLOOKUP($A31,'Return Data'!$B$7:$R$2292,4,0)</f>
        <v>19.954599999999999</v>
      </c>
      <c r="D31" s="60">
        <f>VLOOKUP($A31,'Return Data'!$B$7:$R$2292,9,0)</f>
        <v>6.3250000000000002</v>
      </c>
      <c r="E31" s="61">
        <f t="shared" si="0"/>
        <v>18</v>
      </c>
      <c r="F31" s="60">
        <f>VLOOKUP($A31,'Return Data'!$B$7:$R$2292,10,0)</f>
        <v>0.46079999999999999</v>
      </c>
      <c r="G31" s="61">
        <f t="shared" si="1"/>
        <v>18</v>
      </c>
      <c r="H31" s="60">
        <f>VLOOKUP($A31,'Return Data'!$B$7:$R$2292,11,0)</f>
        <v>-1.9093</v>
      </c>
      <c r="I31" s="61">
        <f t="shared" si="2"/>
        <v>25</v>
      </c>
      <c r="J31" s="60">
        <f>VLOOKUP($A31,'Return Data'!$B$7:$R$2292,12,0)</f>
        <v>-1.2806999999999999</v>
      </c>
      <c r="K31" s="61">
        <f t="shared" si="3"/>
        <v>25</v>
      </c>
      <c r="L31" s="60">
        <f>VLOOKUP($A31,'Return Data'!$B$7:$R$2292,13,0)</f>
        <v>0.36919999999999997</v>
      </c>
      <c r="M31" s="61">
        <f t="shared" si="4"/>
        <v>24</v>
      </c>
      <c r="N31" s="60">
        <f>VLOOKUP($A31,'Return Data'!$B$7:$R$2292,17,0)</f>
        <v>1.3908</v>
      </c>
      <c r="O31" s="61">
        <f t="shared" si="5"/>
        <v>24</v>
      </c>
      <c r="P31" s="60">
        <f>VLOOKUP($A31,'Return Data'!$B$7:$R$2292,14,0)</f>
        <v>4.5655999999999999</v>
      </c>
      <c r="Q31" s="61">
        <f t="shared" si="7"/>
        <v>23</v>
      </c>
      <c r="R31" s="60">
        <f>VLOOKUP($A31,'Return Data'!$B$7:$R$2292,16,0)</f>
        <v>6.6032999999999999</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21</v>
      </c>
      <c r="H32" s="60">
        <f>VLOOKUP($A32,'Return Data'!$B$7:$R$2292,11,0)</f>
        <v>0</v>
      </c>
      <c r="I32" s="61">
        <f t="shared" si="2"/>
        <v>18</v>
      </c>
      <c r="J32" s="60">
        <f>VLOOKUP($A32,'Return Data'!$B$7:$R$2292,12,0)</f>
        <v>0</v>
      </c>
      <c r="K32" s="61">
        <f t="shared" si="3"/>
        <v>22</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44764</v>
      </c>
      <c r="C33" s="60">
        <f>VLOOKUP($A33,'Return Data'!$B$7:$R$2292,4,0)</f>
        <v>26.7118</v>
      </c>
      <c r="D33" s="60">
        <f>VLOOKUP($A33,'Return Data'!$B$7:$R$2292,9,0)</f>
        <v>5.6052999999999997</v>
      </c>
      <c r="E33" s="61">
        <f t="shared" si="0"/>
        <v>19</v>
      </c>
      <c r="F33" s="60">
        <f>VLOOKUP($A33,'Return Data'!$B$7:$R$2292,10,0)</f>
        <v>32.298999999999999</v>
      </c>
      <c r="G33" s="61">
        <f t="shared" si="1"/>
        <v>1</v>
      </c>
      <c r="H33" s="60">
        <f>VLOOKUP($A33,'Return Data'!$B$7:$R$2292,11,0)</f>
        <v>16.244199999999999</v>
      </c>
      <c r="I33" s="61">
        <f t="shared" si="2"/>
        <v>1</v>
      </c>
      <c r="J33" s="60">
        <f>VLOOKUP($A33,'Return Data'!$B$7:$R$2292,12,0)</f>
        <v>10.888</v>
      </c>
      <c r="K33" s="61">
        <f t="shared" si="3"/>
        <v>1</v>
      </c>
      <c r="L33" s="60">
        <f>VLOOKUP($A33,'Return Data'!$B$7:$R$2292,13,0)</f>
        <v>19.334900000000001</v>
      </c>
      <c r="M33" s="61">
        <f t="shared" si="4"/>
        <v>1</v>
      </c>
      <c r="N33" s="60">
        <f>VLOOKUP($A33,'Return Data'!$B$7:$R$2292,17,0)</f>
        <v>10.450100000000001</v>
      </c>
      <c r="O33" s="61">
        <f>RANK(N33,N$8:N$33,0)</f>
        <v>1</v>
      </c>
      <c r="P33" s="60">
        <f>VLOOKUP($A33,'Return Data'!$B$7:$R$2292,14,0)</f>
        <v>8.8705999999999996</v>
      </c>
      <c r="Q33" s="61">
        <f>RANK(P33,P$8:P$33,0)</f>
        <v>1</v>
      </c>
      <c r="R33" s="60">
        <f>VLOOKUP($A33,'Return Data'!$B$7:$R$2292,16,0)</f>
        <v>8.2424999999999997</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9.0081153846153832</v>
      </c>
      <c r="E35" s="83"/>
      <c r="F35" s="84">
        <f>AVERAGE(F8:F33)</f>
        <v>3.22275</v>
      </c>
      <c r="G35" s="83"/>
      <c r="H35" s="84">
        <f>AVERAGE(H8:H33)</f>
        <v>-2.7680307692307689</v>
      </c>
      <c r="I35" s="83"/>
      <c r="J35" s="84">
        <f>AVERAGE(J8:J33)</f>
        <v>-1.2250884615384616</v>
      </c>
      <c r="K35" s="83"/>
      <c r="L35" s="84">
        <f>AVERAGE(L8:L33)</f>
        <v>1.0729346153846153</v>
      </c>
      <c r="M35" s="83"/>
      <c r="N35" s="84">
        <f>AVERAGE(N8:N33)</f>
        <v>2.4116679999999993</v>
      </c>
      <c r="O35" s="83"/>
      <c r="P35" s="84">
        <f>AVERAGE(P8:P33)</f>
        <v>5.8710916666666657</v>
      </c>
      <c r="Q35" s="83"/>
      <c r="R35" s="84">
        <f>AVERAGE(R8:R33)</f>
        <v>5.8804769230769232</v>
      </c>
      <c r="S35" s="85"/>
    </row>
    <row r="36" spans="1:19" x14ac:dyDescent="0.3">
      <c r="A36" s="82" t="s">
        <v>28</v>
      </c>
      <c r="B36" s="83"/>
      <c r="C36" s="83"/>
      <c r="D36" s="84">
        <f>MIN(D8:D33)</f>
        <v>0</v>
      </c>
      <c r="E36" s="83"/>
      <c r="F36" s="84">
        <f>MIN(F8:F33)</f>
        <v>-2.0055000000000001</v>
      </c>
      <c r="G36" s="83"/>
      <c r="H36" s="84">
        <f>MIN(H8:H33)</f>
        <v>-118.4682</v>
      </c>
      <c r="I36" s="83"/>
      <c r="J36" s="84">
        <f>MIN(J8:J33)</f>
        <v>-78.978800000000007</v>
      </c>
      <c r="K36" s="83"/>
      <c r="L36" s="84">
        <f>MIN(L8:L33)</f>
        <v>-59.071800000000003</v>
      </c>
      <c r="M36" s="83"/>
      <c r="N36" s="84">
        <f>MIN(N8:N33)</f>
        <v>-36.024900000000002</v>
      </c>
      <c r="O36" s="83"/>
      <c r="P36" s="84">
        <f>MIN(P8:P33)</f>
        <v>4.4794999999999998</v>
      </c>
      <c r="Q36" s="83"/>
      <c r="R36" s="84">
        <f>MIN(R8:R33)</f>
        <v>-35.54</v>
      </c>
      <c r="S36" s="85"/>
    </row>
    <row r="37" spans="1:19" ht="15" thickBot="1" x14ac:dyDescent="0.35">
      <c r="A37" s="86" t="s">
        <v>29</v>
      </c>
      <c r="B37" s="87"/>
      <c r="C37" s="87"/>
      <c r="D37" s="88">
        <f>MAX(D8:D33)</f>
        <v>43.969000000000001</v>
      </c>
      <c r="E37" s="87"/>
      <c r="F37" s="88">
        <f>MAX(F8:F33)</f>
        <v>32.298999999999999</v>
      </c>
      <c r="G37" s="87"/>
      <c r="H37" s="88">
        <f>MAX(H8:H33)</f>
        <v>16.244199999999999</v>
      </c>
      <c r="I37" s="87"/>
      <c r="J37" s="88">
        <f>MAX(J8:J33)</f>
        <v>10.888</v>
      </c>
      <c r="K37" s="87"/>
      <c r="L37" s="88">
        <f>MAX(L8:L33)</f>
        <v>19.334900000000001</v>
      </c>
      <c r="M37" s="87"/>
      <c r="N37" s="88">
        <f>MAX(N8:N33)</f>
        <v>10.450100000000001</v>
      </c>
      <c r="O37" s="87"/>
      <c r="P37" s="88">
        <f>MAX(P8:P33)</f>
        <v>8.8705999999999996</v>
      </c>
      <c r="Q37" s="87"/>
      <c r="R37" s="88">
        <f>MAX(R8:R33)</f>
        <v>9.9476999999999993</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44764</v>
      </c>
      <c r="C8" s="60">
        <f>VLOOKUP($A8,'Return Data'!$B$7:$R$2292,4,0)</f>
        <v>25.664200000000001</v>
      </c>
      <c r="D8" s="60">
        <f>VLOOKUP($A8,'Return Data'!$B$7:$R$2292,9,0)</f>
        <v>43.341900000000003</v>
      </c>
      <c r="E8" s="61">
        <f t="shared" ref="E8:E37" si="0">RANK(D8,D$8:D$37,0)</f>
        <v>2</v>
      </c>
      <c r="F8" s="60">
        <f>VLOOKUP($A8,'Return Data'!$B$7:$R$2292,10,0)</f>
        <v>13.013500000000001</v>
      </c>
      <c r="G8" s="61">
        <f t="shared" ref="G8:G37" si="1">RANK(F8,F$8:F$37,0)</f>
        <v>3</v>
      </c>
      <c r="H8" s="60">
        <f>VLOOKUP($A8,'Return Data'!$B$7:$R$2292,11,0)</f>
        <v>6.6351000000000004</v>
      </c>
      <c r="I8" s="61">
        <f t="shared" ref="I8:I37" si="2">RANK(H8,H$8:H$37,0)</f>
        <v>4</v>
      </c>
      <c r="J8" s="60">
        <f>VLOOKUP($A8,'Return Data'!$B$7:$R$2292,12,0)</f>
        <v>5.3700999999999999</v>
      </c>
      <c r="K8" s="61">
        <f t="shared" ref="K8:K37" si="3">RANK(J8,J$8:J$37,0)</f>
        <v>4</v>
      </c>
      <c r="L8" s="60">
        <f>VLOOKUP($A8,'Return Data'!$B$7:$R$2292,13,0)</f>
        <v>5.3918999999999997</v>
      </c>
      <c r="M8" s="61">
        <f t="shared" ref="M8:M37" si="4">RANK(L8,L$8:L$37,0)</f>
        <v>4</v>
      </c>
      <c r="N8" s="60">
        <f>VLOOKUP($A8,'Return Data'!$B$7:$R$2292,17,0)</f>
        <v>5.6818</v>
      </c>
      <c r="O8" s="61">
        <f t="shared" ref="O8:O35" si="5">RANK(N8,N$8:N$37,0)</f>
        <v>4</v>
      </c>
      <c r="P8" s="60">
        <f>VLOOKUP($A8,'Return Data'!$B$7:$R$2292,14,0)</f>
        <v>4.0766999999999998</v>
      </c>
      <c r="Q8" s="61">
        <f>RANK(P8,P$8:P$37,0)</f>
        <v>24</v>
      </c>
      <c r="R8" s="60">
        <f>VLOOKUP($A8,'Return Data'!$B$7:$R$2292,16,0)</f>
        <v>7.3460000000000001</v>
      </c>
      <c r="S8" s="62">
        <f t="shared" ref="S8:S37" si="6">RANK(R8,R$8:R$37,0)</f>
        <v>15</v>
      </c>
    </row>
    <row r="9" spans="1:19" x14ac:dyDescent="0.3">
      <c r="A9" s="77" t="s">
        <v>83</v>
      </c>
      <c r="B9" s="59">
        <f>VLOOKUP($A9,'Return Data'!$B$7:$R$2292,3,0)</f>
        <v>44764</v>
      </c>
      <c r="C9" s="60">
        <f>VLOOKUP($A9,'Return Data'!$B$7:$R$2292,4,0)</f>
        <v>37.109900000000003</v>
      </c>
      <c r="D9" s="60">
        <f>VLOOKUP($A9,'Return Data'!$B$7:$R$2292,9,0)</f>
        <v>43.348599999999998</v>
      </c>
      <c r="E9" s="61">
        <f t="shared" si="0"/>
        <v>1</v>
      </c>
      <c r="F9" s="60">
        <f>VLOOKUP($A9,'Return Data'!$B$7:$R$2292,10,0)</f>
        <v>13.0183</v>
      </c>
      <c r="G9" s="61">
        <f t="shared" si="1"/>
        <v>2</v>
      </c>
      <c r="H9" s="60">
        <f>VLOOKUP($A9,'Return Data'!$B$7:$R$2292,11,0)</f>
        <v>6.6468999999999996</v>
      </c>
      <c r="I9" s="61">
        <f t="shared" si="2"/>
        <v>3</v>
      </c>
      <c r="J9" s="60">
        <f>VLOOKUP($A9,'Return Data'!$B$7:$R$2292,12,0)</f>
        <v>5.3784000000000001</v>
      </c>
      <c r="K9" s="61">
        <f t="shared" si="3"/>
        <v>3</v>
      </c>
      <c r="L9" s="60">
        <f>VLOOKUP($A9,'Return Data'!$B$7:$R$2292,13,0)</f>
        <v>5.4028</v>
      </c>
      <c r="M9" s="61">
        <f t="shared" si="4"/>
        <v>3</v>
      </c>
      <c r="N9" s="60">
        <f>VLOOKUP($A9,'Return Data'!$B$7:$R$2292,17,0)</f>
        <v>5.6920999999999999</v>
      </c>
      <c r="O9" s="61">
        <f t="shared" si="5"/>
        <v>3</v>
      </c>
      <c r="P9" s="60">
        <f>VLOOKUP($A9,'Return Data'!$B$7:$R$2292,14,0)</f>
        <v>4.0850999999999997</v>
      </c>
      <c r="Q9" s="61">
        <f>RANK(P9,P$8:P$37,0)</f>
        <v>23</v>
      </c>
      <c r="R9" s="60">
        <f>VLOOKUP($A9,'Return Data'!$B$7:$R$2292,16,0)</f>
        <v>7.6327999999999996</v>
      </c>
      <c r="S9" s="62">
        <f t="shared" si="6"/>
        <v>11</v>
      </c>
    </row>
    <row r="10" spans="1:19" x14ac:dyDescent="0.3">
      <c r="A10" s="77" t="s">
        <v>84</v>
      </c>
      <c r="B10" s="59">
        <f>VLOOKUP($A10,'Return Data'!$B$7:$R$2292,3,0)</f>
        <v>44764</v>
      </c>
      <c r="C10" s="60">
        <f>VLOOKUP($A10,'Return Data'!$B$7:$R$2292,4,0)</f>
        <v>0.39589999999999997</v>
      </c>
      <c r="D10" s="60">
        <f>VLOOKUP($A10,'Return Data'!$B$7:$R$2292,9,0)</f>
        <v>0.30740000000000001</v>
      </c>
      <c r="E10" s="61">
        <f t="shared" si="0"/>
        <v>29</v>
      </c>
      <c r="F10" s="60">
        <f>VLOOKUP($A10,'Return Data'!$B$7:$R$2292,10,0)</f>
        <v>0.40570000000000001</v>
      </c>
      <c r="G10" s="61">
        <f t="shared" si="1"/>
        <v>17</v>
      </c>
      <c r="H10" s="60">
        <f>VLOOKUP($A10,'Return Data'!$B$7:$R$2292,11,0)</f>
        <v>-118.47629999999999</v>
      </c>
      <c r="I10" s="61">
        <f t="shared" si="2"/>
        <v>29</v>
      </c>
      <c r="J10" s="60">
        <f>VLOOKUP($A10,'Return Data'!$B$7:$R$2292,12,0)</f>
        <v>-78.984200000000001</v>
      </c>
      <c r="K10" s="61">
        <f t="shared" si="3"/>
        <v>29</v>
      </c>
      <c r="L10" s="60">
        <f>VLOOKUP($A10,'Return Data'!$B$7:$R$2292,13,0)</f>
        <v>-59.075899999999997</v>
      </c>
      <c r="M10" s="61">
        <f t="shared" si="4"/>
        <v>29</v>
      </c>
      <c r="N10" s="60">
        <f>VLOOKUP($A10,'Return Data'!$B$7:$R$2292,17,0)</f>
        <v>-36.027999999999999</v>
      </c>
      <c r="O10" s="61">
        <f t="shared" si="5"/>
        <v>28</v>
      </c>
      <c r="P10" s="60"/>
      <c r="Q10" s="61"/>
      <c r="R10" s="60">
        <f>VLOOKUP($A10,'Return Data'!$B$7:$R$2292,16,0)</f>
        <v>-35.540900000000001</v>
      </c>
      <c r="S10" s="62">
        <f t="shared" si="6"/>
        <v>29</v>
      </c>
    </row>
    <row r="11" spans="1:19" x14ac:dyDescent="0.3">
      <c r="A11" s="77" t="s">
        <v>85</v>
      </c>
      <c r="B11" s="59">
        <f>VLOOKUP($A11,'Return Data'!$B$7:$R$2292,3,0)</f>
        <v>44764</v>
      </c>
      <c r="C11" s="60">
        <f>VLOOKUP($A11,'Return Data'!$B$7:$R$2292,4,0)</f>
        <v>0.57230000000000003</v>
      </c>
      <c r="D11" s="60">
        <f>VLOOKUP($A11,'Return Data'!$B$7:$R$2292,9,0)</f>
        <v>0.42530000000000001</v>
      </c>
      <c r="E11" s="61">
        <f t="shared" si="0"/>
        <v>28</v>
      </c>
      <c r="F11" s="60">
        <f>VLOOKUP($A11,'Return Data'!$B$7:$R$2292,10,0)</f>
        <v>0.42099999999999999</v>
      </c>
      <c r="G11" s="61">
        <f t="shared" si="1"/>
        <v>16</v>
      </c>
      <c r="H11" s="60">
        <f>VLOOKUP($A11,'Return Data'!$B$7:$R$2292,11,0)</f>
        <v>-118.4798</v>
      </c>
      <c r="I11" s="61">
        <f t="shared" si="2"/>
        <v>30</v>
      </c>
      <c r="J11" s="60">
        <f>VLOOKUP($A11,'Return Data'!$B$7:$R$2292,12,0)</f>
        <v>-78.986500000000007</v>
      </c>
      <c r="K11" s="61">
        <f t="shared" si="3"/>
        <v>30</v>
      </c>
      <c r="L11" s="60">
        <f>VLOOKUP($A11,'Return Data'!$B$7:$R$2292,13,0)</f>
        <v>-59.077599999999997</v>
      </c>
      <c r="M11" s="61">
        <f t="shared" si="4"/>
        <v>30</v>
      </c>
      <c r="N11" s="60">
        <f>VLOOKUP($A11,'Return Data'!$B$7:$R$2292,17,0)</f>
        <v>-36.029400000000003</v>
      </c>
      <c r="O11" s="61">
        <f t="shared" si="5"/>
        <v>29</v>
      </c>
      <c r="P11" s="60"/>
      <c r="Q11" s="61"/>
      <c r="R11" s="60">
        <f>VLOOKUP($A11,'Return Data'!$B$7:$R$2292,16,0)</f>
        <v>-35.5426</v>
      </c>
      <c r="S11" s="62">
        <f t="shared" si="6"/>
        <v>30</v>
      </c>
    </row>
    <row r="12" spans="1:19" x14ac:dyDescent="0.3">
      <c r="A12" s="77" t="s">
        <v>86</v>
      </c>
      <c r="B12" s="59">
        <f>VLOOKUP($A12,'Return Data'!$B$7:$R$2292,3,0)</f>
        <v>44764</v>
      </c>
      <c r="C12" s="60">
        <f>VLOOKUP($A12,'Return Data'!$B$7:$R$2292,4,0)</f>
        <v>23.636399999999998</v>
      </c>
      <c r="D12" s="60">
        <f>VLOOKUP($A12,'Return Data'!$B$7:$R$2292,9,0)</f>
        <v>13.3796</v>
      </c>
      <c r="E12" s="61">
        <f t="shared" si="0"/>
        <v>4</v>
      </c>
      <c r="F12" s="60">
        <f>VLOOKUP($A12,'Return Data'!$B$7:$R$2292,10,0)</f>
        <v>-0.62690000000000001</v>
      </c>
      <c r="G12" s="61">
        <f t="shared" si="1"/>
        <v>26</v>
      </c>
      <c r="H12" s="60">
        <f>VLOOKUP($A12,'Return Data'!$B$7:$R$2292,11,0)</f>
        <v>-1.4488000000000001</v>
      </c>
      <c r="I12" s="61">
        <f t="shared" si="2"/>
        <v>26</v>
      </c>
      <c r="J12" s="60">
        <f>VLOOKUP($A12,'Return Data'!$B$7:$R$2292,12,0)</f>
        <v>-0.61709999999999998</v>
      </c>
      <c r="K12" s="61">
        <f t="shared" si="3"/>
        <v>22</v>
      </c>
      <c r="L12" s="60">
        <f>VLOOKUP($A12,'Return Data'!$B$7:$R$2292,13,0)</f>
        <v>1.1776</v>
      </c>
      <c r="M12" s="61">
        <f t="shared" si="4"/>
        <v>20</v>
      </c>
      <c r="N12" s="60">
        <f>VLOOKUP($A12,'Return Data'!$B$7:$R$2292,17,0)</f>
        <v>2.3816999999999999</v>
      </c>
      <c r="O12" s="61">
        <f t="shared" si="5"/>
        <v>17</v>
      </c>
      <c r="P12" s="60">
        <f>VLOOKUP($A12,'Return Data'!$B$7:$R$2292,14,0)</f>
        <v>5.9313000000000002</v>
      </c>
      <c r="Q12" s="61">
        <f t="shared" ref="Q12:Q35" si="7">RANK(P12,P$8:P$37,0)</f>
        <v>9</v>
      </c>
      <c r="R12" s="60">
        <f>VLOOKUP($A12,'Return Data'!$B$7:$R$2292,16,0)</f>
        <v>7.9507000000000003</v>
      </c>
      <c r="S12" s="62">
        <f t="shared" si="6"/>
        <v>7</v>
      </c>
    </row>
    <row r="13" spans="1:19" x14ac:dyDescent="0.3">
      <c r="A13" s="77" t="s">
        <v>1967</v>
      </c>
      <c r="B13" s="59">
        <f>VLOOKUP($A13,'Return Data'!$B$7:$R$2292,3,0)</f>
        <v>44764</v>
      </c>
      <c r="C13" s="60">
        <f>VLOOKUP($A13,'Return Data'!$B$7:$R$2292,4,0)</f>
        <v>36.768900000000002</v>
      </c>
      <c r="D13" s="60">
        <f>VLOOKUP($A13,'Return Data'!$B$7:$R$2292,9,0)</f>
        <v>8.2350999999999992</v>
      </c>
      <c r="E13" s="61">
        <f t="shared" si="0"/>
        <v>10</v>
      </c>
      <c r="F13" s="60">
        <f>VLOOKUP($A13,'Return Data'!$B$7:$R$2292,10,0)</f>
        <v>1.2332000000000001</v>
      </c>
      <c r="G13" s="61">
        <f t="shared" si="1"/>
        <v>12</v>
      </c>
      <c r="H13" s="60">
        <f>VLOOKUP($A13,'Return Data'!$B$7:$R$2292,11,0)</f>
        <v>0.8226</v>
      </c>
      <c r="I13" s="61">
        <f t="shared" si="2"/>
        <v>13</v>
      </c>
      <c r="J13" s="60">
        <f>VLOOKUP($A13,'Return Data'!$B$7:$R$2292,12,0)</f>
        <v>0.63170000000000004</v>
      </c>
      <c r="K13" s="61">
        <f t="shared" si="3"/>
        <v>15</v>
      </c>
      <c r="L13" s="60">
        <f>VLOOKUP($A13,'Return Data'!$B$7:$R$2292,13,0)</f>
        <v>1.6024</v>
      </c>
      <c r="M13" s="61">
        <f t="shared" si="4"/>
        <v>17</v>
      </c>
      <c r="N13" s="60">
        <f>VLOOKUP($A13,'Return Data'!$B$7:$R$2292,17,0)</f>
        <v>1.6389</v>
      </c>
      <c r="O13" s="61">
        <f t="shared" si="5"/>
        <v>22</v>
      </c>
      <c r="P13" s="60">
        <f>VLOOKUP($A13,'Return Data'!$B$7:$R$2292,14,0)</f>
        <v>3.9784000000000002</v>
      </c>
      <c r="Q13" s="61">
        <f t="shared" si="7"/>
        <v>25</v>
      </c>
      <c r="R13" s="60">
        <f>VLOOKUP($A13,'Return Data'!$B$7:$R$2292,16,0)</f>
        <v>7.5723000000000003</v>
      </c>
      <c r="S13" s="62">
        <f t="shared" si="6"/>
        <v>12</v>
      </c>
    </row>
    <row r="14" spans="1:19" x14ac:dyDescent="0.3">
      <c r="A14" s="77" t="s">
        <v>89</v>
      </c>
      <c r="B14" s="59">
        <f>VLOOKUP($A14,'Return Data'!$B$7:$R$2292,3,0)</f>
        <v>44764</v>
      </c>
      <c r="C14" s="60">
        <f>VLOOKUP($A14,'Return Data'!$B$7:$R$2292,4,0)</f>
        <v>24.34</v>
      </c>
      <c r="D14" s="60">
        <f>VLOOKUP($A14,'Return Data'!$B$7:$R$2292,9,0)</f>
        <v>6.7302</v>
      </c>
      <c r="E14" s="61">
        <f t="shared" si="0"/>
        <v>15</v>
      </c>
      <c r="F14" s="60">
        <f>VLOOKUP($A14,'Return Data'!$B$7:$R$2292,10,0)</f>
        <v>1.0906</v>
      </c>
      <c r="G14" s="61">
        <f t="shared" si="1"/>
        <v>13</v>
      </c>
      <c r="H14" s="60">
        <f>VLOOKUP($A14,'Return Data'!$B$7:$R$2292,11,0)</f>
        <v>0.26240000000000002</v>
      </c>
      <c r="I14" s="61">
        <f t="shared" si="2"/>
        <v>15</v>
      </c>
      <c r="J14" s="60">
        <f>VLOOKUP($A14,'Return Data'!$B$7:$R$2292,12,0)</f>
        <v>0.6341</v>
      </c>
      <c r="K14" s="61">
        <f t="shared" si="3"/>
        <v>14</v>
      </c>
      <c r="L14" s="60">
        <f>VLOOKUP($A14,'Return Data'!$B$7:$R$2292,13,0)</f>
        <v>1.226</v>
      </c>
      <c r="M14" s="61">
        <f t="shared" si="4"/>
        <v>19</v>
      </c>
      <c r="N14" s="60">
        <f>VLOOKUP($A14,'Return Data'!$B$7:$R$2292,17,0)</f>
        <v>1.4288000000000001</v>
      </c>
      <c r="O14" s="61">
        <f t="shared" si="5"/>
        <v>24</v>
      </c>
      <c r="P14" s="60">
        <f>VLOOKUP($A14,'Return Data'!$B$7:$R$2292,14,0)</f>
        <v>3.8769</v>
      </c>
      <c r="Q14" s="61">
        <f t="shared" si="7"/>
        <v>26</v>
      </c>
      <c r="R14" s="60">
        <f>VLOOKUP($A14,'Return Data'!$B$7:$R$2292,16,0)</f>
        <v>6.9951999999999996</v>
      </c>
      <c r="S14" s="62">
        <f t="shared" si="6"/>
        <v>16</v>
      </c>
    </row>
    <row r="15" spans="1:19" x14ac:dyDescent="0.3">
      <c r="A15" s="77" t="s">
        <v>90</v>
      </c>
      <c r="B15" s="59">
        <f>VLOOKUP($A15,'Return Data'!$B$7:$R$2292,3,0)</f>
        <v>44764</v>
      </c>
      <c r="C15" s="60">
        <f>VLOOKUP($A15,'Return Data'!$B$7:$R$2292,4,0)</f>
        <v>2695.9564</v>
      </c>
      <c r="D15" s="60">
        <f>VLOOKUP($A15,'Return Data'!$B$7:$R$2292,9,0)</f>
        <v>4.3646000000000003</v>
      </c>
      <c r="E15" s="61">
        <f t="shared" si="0"/>
        <v>25</v>
      </c>
      <c r="F15" s="60">
        <f>VLOOKUP($A15,'Return Data'!$B$7:$R$2292,10,0)</f>
        <v>0.75819999999999999</v>
      </c>
      <c r="G15" s="61">
        <f t="shared" si="1"/>
        <v>14</v>
      </c>
      <c r="H15" s="60">
        <f>VLOOKUP($A15,'Return Data'!$B$7:$R$2292,11,0)</f>
        <v>0.1638</v>
      </c>
      <c r="I15" s="61">
        <f t="shared" si="2"/>
        <v>16</v>
      </c>
      <c r="J15" s="60">
        <f>VLOOKUP($A15,'Return Data'!$B$7:$R$2292,12,0)</f>
        <v>0.58330000000000004</v>
      </c>
      <c r="K15" s="61">
        <f t="shared" si="3"/>
        <v>16</v>
      </c>
      <c r="L15" s="60">
        <f>VLOOKUP($A15,'Return Data'!$B$7:$R$2292,13,0)</f>
        <v>2.0817000000000001</v>
      </c>
      <c r="M15" s="61">
        <f t="shared" si="4"/>
        <v>12</v>
      </c>
      <c r="N15" s="60">
        <f>VLOOKUP($A15,'Return Data'!$B$7:$R$2292,17,0)</f>
        <v>2.1903000000000001</v>
      </c>
      <c r="O15" s="61">
        <f t="shared" si="5"/>
        <v>18</v>
      </c>
      <c r="P15" s="60">
        <f>VLOOKUP($A15,'Return Data'!$B$7:$R$2292,14,0)</f>
        <v>6.1730999999999998</v>
      </c>
      <c r="Q15" s="61">
        <f t="shared" si="7"/>
        <v>4</v>
      </c>
      <c r="R15" s="60">
        <f>VLOOKUP($A15,'Return Data'!$B$7:$R$2292,16,0)</f>
        <v>6.7359999999999998</v>
      </c>
      <c r="S15" s="62">
        <f t="shared" si="6"/>
        <v>17</v>
      </c>
    </row>
    <row r="16" spans="1:19" x14ac:dyDescent="0.3">
      <c r="A16" s="77" t="s">
        <v>92</v>
      </c>
      <c r="B16" s="59">
        <f>VLOOKUP($A16,'Return Data'!$B$7:$R$2292,3,0)</f>
        <v>44764</v>
      </c>
      <c r="C16" s="60">
        <f>VLOOKUP($A16,'Return Data'!$B$7:$R$2292,4,0)</f>
        <v>93.626599999999996</v>
      </c>
      <c r="D16" s="60">
        <f>VLOOKUP($A16,'Return Data'!$B$7:$R$2292,9,0)</f>
        <v>4.6398999999999999</v>
      </c>
      <c r="E16" s="61">
        <f t="shared" si="0"/>
        <v>23</v>
      </c>
      <c r="F16" s="60">
        <f>VLOOKUP($A16,'Return Data'!$B$7:$R$2292,10,0)</f>
        <v>3.8702999999999999</v>
      </c>
      <c r="G16" s="61">
        <f t="shared" si="1"/>
        <v>6</v>
      </c>
      <c r="H16" s="60">
        <f>VLOOKUP($A16,'Return Data'!$B$7:$R$2292,11,0)</f>
        <v>40.1203</v>
      </c>
      <c r="I16" s="61">
        <f t="shared" si="2"/>
        <v>1</v>
      </c>
      <c r="J16" s="60">
        <f>VLOOKUP($A16,'Return Data'!$B$7:$R$2292,12,0)</f>
        <v>28.662500000000001</v>
      </c>
      <c r="K16" s="61">
        <f t="shared" si="3"/>
        <v>1</v>
      </c>
      <c r="L16" s="60">
        <f>VLOOKUP($A16,'Return Data'!$B$7:$R$2292,13,0)</f>
        <v>30.742799999999999</v>
      </c>
      <c r="M16" s="61">
        <f t="shared" si="4"/>
        <v>1</v>
      </c>
      <c r="N16" s="60">
        <f>VLOOKUP($A16,'Return Data'!$B$7:$R$2292,17,0)</f>
        <v>18.738</v>
      </c>
      <c r="O16" s="61">
        <f t="shared" si="5"/>
        <v>1</v>
      </c>
      <c r="P16" s="60">
        <f>VLOOKUP($A16,'Return Data'!$B$7:$R$2292,14,0)</f>
        <v>11.2644</v>
      </c>
      <c r="Q16" s="61">
        <f t="shared" si="7"/>
        <v>1</v>
      </c>
      <c r="R16" s="60">
        <f>VLOOKUP($A16,'Return Data'!$B$7:$R$2292,16,0)</f>
        <v>9.2064000000000004</v>
      </c>
      <c r="S16" s="62">
        <f t="shared" si="6"/>
        <v>1</v>
      </c>
    </row>
    <row r="17" spans="1:19" x14ac:dyDescent="0.3">
      <c r="A17" s="77" t="s">
        <v>93</v>
      </c>
      <c r="B17" s="59">
        <f>VLOOKUP($A17,'Return Data'!$B$7:$R$2292,3,0)</f>
        <v>44764</v>
      </c>
      <c r="C17" s="60">
        <f>VLOOKUP($A17,'Return Data'!$B$7:$R$2292,4,0)</f>
        <v>72.618899999999996</v>
      </c>
      <c r="D17" s="60">
        <f>VLOOKUP($A17,'Return Data'!$B$7:$R$2292,9,0)</f>
        <v>6.4695</v>
      </c>
      <c r="E17" s="61">
        <f t="shared" si="0"/>
        <v>16</v>
      </c>
      <c r="F17" s="60">
        <f>VLOOKUP($A17,'Return Data'!$B$7:$R$2292,10,0)</f>
        <v>0.36870000000000003</v>
      </c>
      <c r="G17" s="61">
        <f t="shared" si="1"/>
        <v>18</v>
      </c>
      <c r="H17" s="60">
        <f>VLOOKUP($A17,'Return Data'!$B$7:$R$2292,11,0)</f>
        <v>-1.1958</v>
      </c>
      <c r="I17" s="61">
        <f t="shared" si="2"/>
        <v>22</v>
      </c>
      <c r="J17" s="60">
        <f>VLOOKUP($A17,'Return Data'!$B$7:$R$2292,12,0)</f>
        <v>-0.66610000000000003</v>
      </c>
      <c r="K17" s="61">
        <f t="shared" si="3"/>
        <v>24</v>
      </c>
      <c r="L17" s="60">
        <f>VLOOKUP($A17,'Return Data'!$B$7:$R$2292,13,0)</f>
        <v>0.22389999999999999</v>
      </c>
      <c r="M17" s="61">
        <f t="shared" si="4"/>
        <v>24</v>
      </c>
      <c r="N17" s="60">
        <f>VLOOKUP($A17,'Return Data'!$B$7:$R$2292,17,0)</f>
        <v>4.5942999999999996</v>
      </c>
      <c r="O17" s="61">
        <f t="shared" si="5"/>
        <v>6</v>
      </c>
      <c r="P17" s="60">
        <f>VLOOKUP($A17,'Return Data'!$B$7:$R$2292,14,0)</f>
        <v>6.1032999999999999</v>
      </c>
      <c r="Q17" s="61">
        <f t="shared" si="7"/>
        <v>5</v>
      </c>
      <c r="R17" s="60">
        <f>VLOOKUP($A17,'Return Data'!$B$7:$R$2292,16,0)</f>
        <v>8.1687999999999992</v>
      </c>
      <c r="S17" s="62">
        <f t="shared" si="6"/>
        <v>3</v>
      </c>
    </row>
    <row r="18" spans="1:19" x14ac:dyDescent="0.3">
      <c r="A18" s="77" t="s">
        <v>94</v>
      </c>
      <c r="B18" s="59">
        <f>VLOOKUP($A18,'Return Data'!$B$7:$R$2292,3,0)</f>
        <v>44764</v>
      </c>
      <c r="C18" s="60">
        <f>VLOOKUP($A18,'Return Data'!$B$7:$R$2292,4,0)</f>
        <v>72.618899999999996</v>
      </c>
      <c r="D18" s="60">
        <f>VLOOKUP($A18,'Return Data'!$B$7:$R$2292,9,0)</f>
        <v>6.4695</v>
      </c>
      <c r="E18" s="61">
        <f t="shared" si="0"/>
        <v>16</v>
      </c>
      <c r="F18" s="60">
        <f>VLOOKUP($A18,'Return Data'!$B$7:$R$2292,10,0)</f>
        <v>0.36870000000000003</v>
      </c>
      <c r="G18" s="61">
        <f t="shared" si="1"/>
        <v>18</v>
      </c>
      <c r="H18" s="60">
        <f>VLOOKUP($A18,'Return Data'!$B$7:$R$2292,11,0)</f>
        <v>-1.1958</v>
      </c>
      <c r="I18" s="61">
        <f t="shared" si="2"/>
        <v>22</v>
      </c>
      <c r="J18" s="60">
        <f>VLOOKUP($A18,'Return Data'!$B$7:$R$2292,12,0)</f>
        <v>-0.66610000000000003</v>
      </c>
      <c r="K18" s="61">
        <f t="shared" si="3"/>
        <v>24</v>
      </c>
      <c r="L18" s="60">
        <f>VLOOKUP($A18,'Return Data'!$B$7:$R$2292,13,0)</f>
        <v>0.22389999999999999</v>
      </c>
      <c r="M18" s="61">
        <f t="shared" si="4"/>
        <v>24</v>
      </c>
      <c r="N18" s="60">
        <f>VLOOKUP($A18,'Return Data'!$B$7:$R$2292,17,0)</f>
        <v>4.5942999999999996</v>
      </c>
      <c r="O18" s="61">
        <f t="shared" si="5"/>
        <v>6</v>
      </c>
      <c r="P18" s="60">
        <f>VLOOKUP($A18,'Return Data'!$B$7:$R$2292,14,0)</f>
        <v>6.1032999999999999</v>
      </c>
      <c r="Q18" s="61">
        <f t="shared" si="7"/>
        <v>5</v>
      </c>
      <c r="R18" s="60">
        <f>VLOOKUP($A18,'Return Data'!$B$7:$R$2292,16,0)</f>
        <v>8.1687999999999992</v>
      </c>
      <c r="S18" s="62">
        <f t="shared" si="6"/>
        <v>3</v>
      </c>
    </row>
    <row r="19" spans="1:19" x14ac:dyDescent="0.3">
      <c r="A19" s="77" t="s">
        <v>95</v>
      </c>
      <c r="B19" s="59">
        <f>VLOOKUP($A19,'Return Data'!$B$7:$R$2292,3,0)</f>
        <v>44764</v>
      </c>
      <c r="C19" s="60">
        <f>VLOOKUP($A19,'Return Data'!$B$7:$R$2292,4,0)</f>
        <v>72.618899999999996</v>
      </c>
      <c r="D19" s="60">
        <f>VLOOKUP($A19,'Return Data'!$B$7:$R$2292,9,0)</f>
        <v>6.4695</v>
      </c>
      <c r="E19" s="61">
        <f t="shared" si="0"/>
        <v>16</v>
      </c>
      <c r="F19" s="60">
        <f>VLOOKUP($A19,'Return Data'!$B$7:$R$2292,10,0)</f>
        <v>0.36870000000000003</v>
      </c>
      <c r="G19" s="61">
        <f t="shared" si="1"/>
        <v>18</v>
      </c>
      <c r="H19" s="60">
        <f>VLOOKUP($A19,'Return Data'!$B$7:$R$2292,11,0)</f>
        <v>-1.1958</v>
      </c>
      <c r="I19" s="61">
        <f t="shared" si="2"/>
        <v>22</v>
      </c>
      <c r="J19" s="60">
        <f>VLOOKUP($A19,'Return Data'!$B$7:$R$2292,12,0)</f>
        <v>-0.66610000000000003</v>
      </c>
      <c r="K19" s="61">
        <f t="shared" si="3"/>
        <v>24</v>
      </c>
      <c r="L19" s="60">
        <f>VLOOKUP($A19,'Return Data'!$B$7:$R$2292,13,0)</f>
        <v>0.22389999999999999</v>
      </c>
      <c r="M19" s="61">
        <f t="shared" si="4"/>
        <v>24</v>
      </c>
      <c r="N19" s="60">
        <f>VLOOKUP($A19,'Return Data'!$B$7:$R$2292,17,0)</f>
        <v>4.5942999999999996</v>
      </c>
      <c r="O19" s="61">
        <f t="shared" si="5"/>
        <v>6</v>
      </c>
      <c r="P19" s="60">
        <f>VLOOKUP($A19,'Return Data'!$B$7:$R$2292,14,0)</f>
        <v>6.1032999999999999</v>
      </c>
      <c r="Q19" s="61">
        <f t="shared" si="7"/>
        <v>5</v>
      </c>
      <c r="R19" s="60">
        <f>VLOOKUP($A19,'Return Data'!$B$7:$R$2292,16,0)</f>
        <v>8.1687999999999992</v>
      </c>
      <c r="S19" s="62">
        <f t="shared" si="6"/>
        <v>3</v>
      </c>
    </row>
    <row r="20" spans="1:19" x14ac:dyDescent="0.3">
      <c r="A20" s="77" t="s">
        <v>96</v>
      </c>
      <c r="B20" s="59">
        <f>VLOOKUP($A20,'Return Data'!$B$7:$R$2292,3,0)</f>
        <v>44764</v>
      </c>
      <c r="C20" s="60">
        <f>VLOOKUP($A20,'Return Data'!$B$7:$R$2292,4,0)</f>
        <v>28.585699999999999</v>
      </c>
      <c r="D20" s="60">
        <f>VLOOKUP($A20,'Return Data'!$B$7:$R$2292,9,0)</f>
        <v>7.7054</v>
      </c>
      <c r="E20" s="61">
        <f t="shared" si="0"/>
        <v>11</v>
      </c>
      <c r="F20" s="60">
        <f>VLOOKUP($A20,'Return Data'!$B$7:$R$2292,10,0)</f>
        <v>-0.42609999999999998</v>
      </c>
      <c r="G20" s="61">
        <f t="shared" si="1"/>
        <v>24</v>
      </c>
      <c r="H20" s="60">
        <f>VLOOKUP($A20,'Return Data'!$B$7:$R$2292,11,0)</f>
        <v>-1.0906</v>
      </c>
      <c r="I20" s="61">
        <f t="shared" si="2"/>
        <v>21</v>
      </c>
      <c r="J20" s="60">
        <f>VLOOKUP($A20,'Return Data'!$B$7:$R$2292,12,0)</f>
        <v>-0.64049999999999996</v>
      </c>
      <c r="K20" s="61">
        <f t="shared" si="3"/>
        <v>23</v>
      </c>
      <c r="L20" s="60">
        <f>VLOOKUP($A20,'Return Data'!$B$7:$R$2292,13,0)</f>
        <v>0.52290000000000003</v>
      </c>
      <c r="M20" s="61">
        <f t="shared" si="4"/>
        <v>22</v>
      </c>
      <c r="N20" s="60">
        <f>VLOOKUP($A20,'Return Data'!$B$7:$R$2292,17,0)</f>
        <v>1.2655000000000001</v>
      </c>
      <c r="O20" s="61">
        <f t="shared" si="5"/>
        <v>26</v>
      </c>
      <c r="P20" s="60">
        <f>VLOOKUP($A20,'Return Data'!$B$7:$R$2292,14,0)</f>
        <v>3.6635</v>
      </c>
      <c r="Q20" s="61">
        <f t="shared" si="7"/>
        <v>27</v>
      </c>
      <c r="R20" s="60">
        <f>VLOOKUP($A20,'Return Data'!$B$7:$R$2292,16,0)</f>
        <v>7.3517999999999999</v>
      </c>
      <c r="S20" s="62">
        <f t="shared" si="6"/>
        <v>14</v>
      </c>
    </row>
    <row r="21" spans="1:19" x14ac:dyDescent="0.3">
      <c r="A21" s="77" t="s">
        <v>97</v>
      </c>
      <c r="B21" s="59">
        <f>VLOOKUP($A21,'Return Data'!$B$7:$R$2292,3,0)</f>
        <v>44764</v>
      </c>
      <c r="C21" s="60">
        <f>VLOOKUP($A21,'Return Data'!$B$7:$R$2292,4,0)</f>
        <v>29.316600000000001</v>
      </c>
      <c r="D21" s="60">
        <f>VLOOKUP($A21,'Return Data'!$B$7:$R$2292,9,0)</f>
        <v>15.023999999999999</v>
      </c>
      <c r="E21" s="61">
        <f t="shared" si="0"/>
        <v>3</v>
      </c>
      <c r="F21" s="60">
        <f>VLOOKUP($A21,'Return Data'!$B$7:$R$2292,10,0)</f>
        <v>2.9937999999999998</v>
      </c>
      <c r="G21" s="61">
        <f t="shared" si="1"/>
        <v>9</v>
      </c>
      <c r="H21" s="60">
        <f>VLOOKUP($A21,'Return Data'!$B$7:$R$2292,11,0)</f>
        <v>2.4645999999999999</v>
      </c>
      <c r="I21" s="61">
        <f t="shared" si="2"/>
        <v>8</v>
      </c>
      <c r="J21" s="60">
        <f>VLOOKUP($A21,'Return Data'!$B$7:$R$2292,12,0)</f>
        <v>1.9297</v>
      </c>
      <c r="K21" s="61">
        <f t="shared" si="3"/>
        <v>9</v>
      </c>
      <c r="L21" s="60">
        <f>VLOOKUP($A21,'Return Data'!$B$7:$R$2292,13,0)</f>
        <v>2.9899</v>
      </c>
      <c r="M21" s="61">
        <f t="shared" si="4"/>
        <v>9</v>
      </c>
      <c r="N21" s="60">
        <f>VLOOKUP($A21,'Return Data'!$B$7:$R$2292,17,0)</f>
        <v>4.2388000000000003</v>
      </c>
      <c r="O21" s="61">
        <f t="shared" si="5"/>
        <v>9</v>
      </c>
      <c r="P21" s="60">
        <f>VLOOKUP($A21,'Return Data'!$B$7:$R$2292,14,0)</f>
        <v>6.7728999999999999</v>
      </c>
      <c r="Q21" s="61">
        <f t="shared" si="7"/>
        <v>3</v>
      </c>
      <c r="R21" s="60">
        <f>VLOOKUP($A21,'Return Data'!$B$7:$R$2292,16,0)</f>
        <v>8.9784000000000006</v>
      </c>
      <c r="S21" s="62">
        <f t="shared" si="6"/>
        <v>2</v>
      </c>
    </row>
    <row r="22" spans="1:19" x14ac:dyDescent="0.3">
      <c r="A22" s="77" t="s">
        <v>98</v>
      </c>
      <c r="B22" s="59">
        <f>VLOOKUP($A22,'Return Data'!$B$7:$R$2292,3,0)</f>
        <v>44764</v>
      </c>
      <c r="C22" s="60">
        <f>VLOOKUP($A22,'Return Data'!$B$7:$R$2292,4,0)</f>
        <v>17.891100000000002</v>
      </c>
      <c r="D22" s="60">
        <f>VLOOKUP($A22,'Return Data'!$B$7:$R$2292,9,0)</f>
        <v>6.9554999999999998</v>
      </c>
      <c r="E22" s="61">
        <f t="shared" si="0"/>
        <v>14</v>
      </c>
      <c r="F22" s="60">
        <f>VLOOKUP($A22,'Return Data'!$B$7:$R$2292,10,0)</f>
        <v>-0.47470000000000001</v>
      </c>
      <c r="G22" s="61">
        <f t="shared" si="1"/>
        <v>25</v>
      </c>
      <c r="H22" s="60">
        <f>VLOOKUP($A22,'Return Data'!$B$7:$R$2292,11,0)</f>
        <v>-0.502</v>
      </c>
      <c r="I22" s="61">
        <f t="shared" si="2"/>
        <v>19</v>
      </c>
      <c r="J22" s="60">
        <f>VLOOKUP($A22,'Return Data'!$B$7:$R$2292,12,0)</f>
        <v>-0.26700000000000002</v>
      </c>
      <c r="K22" s="61">
        <f t="shared" si="3"/>
        <v>19</v>
      </c>
      <c r="L22" s="60">
        <f>VLOOKUP($A22,'Return Data'!$B$7:$R$2292,13,0)</f>
        <v>1.8449</v>
      </c>
      <c r="M22" s="61">
        <f t="shared" si="4"/>
        <v>16</v>
      </c>
      <c r="N22" s="60">
        <f>VLOOKUP($A22,'Return Data'!$B$7:$R$2292,17,0)</f>
        <v>3.4885999999999999</v>
      </c>
      <c r="O22" s="61">
        <f t="shared" si="5"/>
        <v>12</v>
      </c>
      <c r="P22" s="60">
        <f>VLOOKUP($A22,'Return Data'!$B$7:$R$2292,14,0)</f>
        <v>5.1943000000000001</v>
      </c>
      <c r="Q22" s="61">
        <f t="shared" si="7"/>
        <v>14</v>
      </c>
      <c r="R22" s="60">
        <f>VLOOKUP($A22,'Return Data'!$B$7:$R$2292,16,0)</f>
        <v>5.7404000000000002</v>
      </c>
      <c r="S22" s="62">
        <f t="shared" si="6"/>
        <v>25</v>
      </c>
    </row>
    <row r="23" spans="1:19" x14ac:dyDescent="0.3">
      <c r="A23" s="77" t="s">
        <v>99</v>
      </c>
      <c r="B23" s="59">
        <f>VLOOKUP($A23,'Return Data'!$B$7:$R$2292,3,0)</f>
        <v>44764</v>
      </c>
      <c r="C23" s="60">
        <f>VLOOKUP($A23,'Return Data'!$B$7:$R$2292,4,0)</f>
        <v>27.653099999999998</v>
      </c>
      <c r="D23" s="60">
        <f>VLOOKUP($A23,'Return Data'!$B$7:$R$2292,9,0)</f>
        <v>10.016400000000001</v>
      </c>
      <c r="E23" s="61">
        <f t="shared" si="0"/>
        <v>7</v>
      </c>
      <c r="F23" s="60">
        <f>VLOOKUP($A23,'Return Data'!$B$7:$R$2292,10,0)</f>
        <v>-1.3084</v>
      </c>
      <c r="G23" s="61">
        <f t="shared" si="1"/>
        <v>27</v>
      </c>
      <c r="H23" s="60">
        <f>VLOOKUP($A23,'Return Data'!$B$7:$R$2292,11,0)</f>
        <v>-0.91320000000000001</v>
      </c>
      <c r="I23" s="61">
        <f t="shared" si="2"/>
        <v>20</v>
      </c>
      <c r="J23" s="60">
        <f>VLOOKUP($A23,'Return Data'!$B$7:$R$2292,12,0)</f>
        <v>-0.34720000000000001</v>
      </c>
      <c r="K23" s="61">
        <f t="shared" si="3"/>
        <v>20</v>
      </c>
      <c r="L23" s="60">
        <f>VLOOKUP($A23,'Return Data'!$B$7:$R$2292,13,0)</f>
        <v>0.71709999999999996</v>
      </c>
      <c r="M23" s="61">
        <f t="shared" si="4"/>
        <v>21</v>
      </c>
      <c r="N23" s="60">
        <f>VLOOKUP($A23,'Return Data'!$B$7:$R$2292,17,0)</f>
        <v>1.6309</v>
      </c>
      <c r="O23" s="61">
        <f t="shared" si="5"/>
        <v>23</v>
      </c>
      <c r="P23" s="60">
        <f>VLOOKUP($A23,'Return Data'!$B$7:$R$2292,14,0)</f>
        <v>5.2717000000000001</v>
      </c>
      <c r="Q23" s="61">
        <f t="shared" si="7"/>
        <v>13</v>
      </c>
      <c r="R23" s="60">
        <f>VLOOKUP($A23,'Return Data'!$B$7:$R$2292,16,0)</f>
        <v>7.7382999999999997</v>
      </c>
      <c r="S23" s="62">
        <f t="shared" si="6"/>
        <v>9</v>
      </c>
    </row>
    <row r="24" spans="1:19" x14ac:dyDescent="0.3">
      <c r="A24" s="77" t="s">
        <v>100</v>
      </c>
      <c r="B24" s="59">
        <f>VLOOKUP($A24,'Return Data'!$B$7:$R$2292,3,0)</f>
        <v>44764</v>
      </c>
      <c r="C24" s="60">
        <f>VLOOKUP($A24,'Return Data'!$B$7:$R$2292,4,0)</f>
        <v>17.944299999999998</v>
      </c>
      <c r="D24" s="60">
        <f>VLOOKUP($A24,'Return Data'!$B$7:$R$2292,9,0)</f>
        <v>8.4522999999999993</v>
      </c>
      <c r="E24" s="61">
        <f t="shared" si="0"/>
        <v>9</v>
      </c>
      <c r="F24" s="60">
        <f>VLOOKUP($A24,'Return Data'!$B$7:$R$2292,10,0)</f>
        <v>0.27060000000000001</v>
      </c>
      <c r="G24" s="61">
        <f t="shared" si="1"/>
        <v>21</v>
      </c>
      <c r="H24" s="60">
        <f>VLOOKUP($A24,'Return Data'!$B$7:$R$2292,11,0)</f>
        <v>1.5906</v>
      </c>
      <c r="I24" s="61">
        <f t="shared" si="2"/>
        <v>10</v>
      </c>
      <c r="J24" s="60">
        <f>VLOOKUP($A24,'Return Data'!$B$7:$R$2292,12,0)</f>
        <v>2.6139999999999999</v>
      </c>
      <c r="K24" s="61">
        <f t="shared" si="3"/>
        <v>7</v>
      </c>
      <c r="L24" s="60">
        <f>VLOOKUP($A24,'Return Data'!$B$7:$R$2292,13,0)</f>
        <v>3.6894999999999998</v>
      </c>
      <c r="M24" s="61">
        <f t="shared" si="4"/>
        <v>6</v>
      </c>
      <c r="N24" s="60">
        <f>VLOOKUP($A24,'Return Data'!$B$7:$R$2292,17,0)</f>
        <v>5.1078999999999999</v>
      </c>
      <c r="O24" s="61">
        <f t="shared" si="5"/>
        <v>5</v>
      </c>
      <c r="P24" s="60">
        <f>VLOOKUP($A24,'Return Data'!$B$7:$R$2292,14,0)</f>
        <v>5.9649999999999999</v>
      </c>
      <c r="Q24" s="61">
        <f t="shared" si="7"/>
        <v>8</v>
      </c>
      <c r="R24" s="60">
        <f>VLOOKUP($A24,'Return Data'!$B$7:$R$2292,16,0)</f>
        <v>6.6494999999999997</v>
      </c>
      <c r="S24" s="62">
        <f t="shared" si="6"/>
        <v>19</v>
      </c>
    </row>
    <row r="25" spans="1:19" x14ac:dyDescent="0.3">
      <c r="A25" s="77" t="s">
        <v>101</v>
      </c>
      <c r="B25" s="59">
        <f>VLOOKUP($A25,'Return Data'!$B$7:$R$2292,3,0)</f>
        <v>44764</v>
      </c>
      <c r="C25" s="60">
        <f>VLOOKUP($A25,'Return Data'!$B$7:$R$2292,4,0)</f>
        <v>1227.1731</v>
      </c>
      <c r="D25" s="60">
        <f>VLOOKUP($A25,'Return Data'!$B$7:$R$2292,9,0)</f>
        <v>6.1307999999999998</v>
      </c>
      <c r="E25" s="61">
        <f t="shared" si="0"/>
        <v>19</v>
      </c>
      <c r="F25" s="60">
        <f>VLOOKUP($A25,'Return Data'!$B$7:$R$2292,10,0)</f>
        <v>0.46789999999999998</v>
      </c>
      <c r="G25" s="61">
        <f t="shared" si="1"/>
        <v>15</v>
      </c>
      <c r="H25" s="60">
        <f>VLOOKUP($A25,'Return Data'!$B$7:$R$2292,11,0)</f>
        <v>0.56130000000000002</v>
      </c>
      <c r="I25" s="61">
        <f t="shared" si="2"/>
        <v>14</v>
      </c>
      <c r="J25" s="60">
        <f>VLOOKUP($A25,'Return Data'!$B$7:$R$2292,12,0)</f>
        <v>1.1103000000000001</v>
      </c>
      <c r="K25" s="61">
        <f t="shared" si="3"/>
        <v>12</v>
      </c>
      <c r="L25" s="60">
        <f>VLOOKUP($A25,'Return Data'!$B$7:$R$2292,13,0)</f>
        <v>2.1583999999999999</v>
      </c>
      <c r="M25" s="61">
        <f t="shared" si="4"/>
        <v>11</v>
      </c>
      <c r="N25" s="60">
        <f>VLOOKUP($A25,'Return Data'!$B$7:$R$2292,17,0)</f>
        <v>3.2418</v>
      </c>
      <c r="O25" s="61">
        <f t="shared" si="5"/>
        <v>13</v>
      </c>
      <c r="P25" s="60">
        <f>VLOOKUP($A25,'Return Data'!$B$7:$R$2292,14,0)</f>
        <v>4.5978000000000003</v>
      </c>
      <c r="Q25" s="61">
        <f t="shared" si="7"/>
        <v>19</v>
      </c>
      <c r="R25" s="60">
        <f>VLOOKUP($A25,'Return Data'!$B$7:$R$2292,16,0)</f>
        <v>5.7968000000000002</v>
      </c>
      <c r="S25" s="62">
        <f t="shared" si="6"/>
        <v>24</v>
      </c>
    </row>
    <row r="26" spans="1:19" x14ac:dyDescent="0.3">
      <c r="A26" s="77" t="s">
        <v>1998</v>
      </c>
      <c r="B26" s="59">
        <f>VLOOKUP($A26,'Return Data'!$B$7:$R$2292,3,0)</f>
        <v>44764</v>
      </c>
      <c r="C26" s="60">
        <f>VLOOKUP($A26,'Return Data'!$B$7:$R$2292,4,0)</f>
        <v>33.754300000000001</v>
      </c>
      <c r="D26" s="60">
        <f>VLOOKUP($A26,'Return Data'!$B$7:$R$2292,9,0)</f>
        <v>4.6313000000000004</v>
      </c>
      <c r="E26" s="61">
        <f t="shared" si="0"/>
        <v>24</v>
      </c>
      <c r="F26" s="60">
        <f>VLOOKUP($A26,'Return Data'!$B$7:$R$2292,10,0)</f>
        <v>3.0977999999999999</v>
      </c>
      <c r="G26" s="61">
        <f t="shared" si="1"/>
        <v>7</v>
      </c>
      <c r="H26" s="60">
        <f>VLOOKUP($A26,'Return Data'!$B$7:$R$2292,11,0)</f>
        <v>2.8307000000000002</v>
      </c>
      <c r="I26" s="61">
        <f t="shared" si="2"/>
        <v>7</v>
      </c>
      <c r="J26" s="60">
        <f>VLOOKUP($A26,'Return Data'!$B$7:$R$2292,12,0)</f>
        <v>2.7711000000000001</v>
      </c>
      <c r="K26" s="61">
        <f t="shared" si="3"/>
        <v>6</v>
      </c>
      <c r="L26" s="60">
        <f>VLOOKUP($A26,'Return Data'!$B$7:$R$2292,13,0)</f>
        <v>3.0548999999999999</v>
      </c>
      <c r="M26" s="61">
        <f t="shared" si="4"/>
        <v>8</v>
      </c>
      <c r="N26" s="60">
        <f>VLOOKUP($A26,'Return Data'!$B$7:$R$2292,17,0)</f>
        <v>3.1697000000000002</v>
      </c>
      <c r="O26" s="61">
        <f t="shared" si="5"/>
        <v>14</v>
      </c>
      <c r="P26" s="60">
        <f>VLOOKUP($A26,'Return Data'!$B$7:$R$2292,14,0)</f>
        <v>4.71</v>
      </c>
      <c r="Q26" s="61">
        <f t="shared" si="7"/>
        <v>18</v>
      </c>
      <c r="R26" s="60">
        <f>VLOOKUP($A26,'Return Data'!$B$7:$R$2292,16,0)</f>
        <v>6.5808</v>
      </c>
      <c r="S26" s="62">
        <f t="shared" si="6"/>
        <v>20</v>
      </c>
    </row>
    <row r="27" spans="1:19" x14ac:dyDescent="0.3">
      <c r="A27" s="77" t="s">
        <v>103</v>
      </c>
      <c r="B27" s="59">
        <f>VLOOKUP($A27,'Return Data'!$B$7:$R$2292,3,0)</f>
        <v>44764</v>
      </c>
      <c r="C27" s="60">
        <f>VLOOKUP($A27,'Return Data'!$B$7:$R$2292,4,0)</f>
        <v>30.1023</v>
      </c>
      <c r="D27" s="60">
        <f>VLOOKUP($A27,'Return Data'!$B$7:$R$2292,9,0)</f>
        <v>13.2957</v>
      </c>
      <c r="E27" s="61">
        <f t="shared" si="0"/>
        <v>5</v>
      </c>
      <c r="F27" s="60">
        <f>VLOOKUP($A27,'Return Data'!$B$7:$R$2292,10,0)</f>
        <v>-1.3796999999999999</v>
      </c>
      <c r="G27" s="61">
        <f t="shared" si="1"/>
        <v>28</v>
      </c>
      <c r="H27" s="60">
        <f>VLOOKUP($A27,'Return Data'!$B$7:$R$2292,11,0)</f>
        <v>-0.43480000000000002</v>
      </c>
      <c r="I27" s="61">
        <f t="shared" si="2"/>
        <v>18</v>
      </c>
      <c r="J27" s="60">
        <f>VLOOKUP($A27,'Return Data'!$B$7:$R$2292,12,0)</f>
        <v>0.26300000000000001</v>
      </c>
      <c r="K27" s="61">
        <f t="shared" si="3"/>
        <v>17</v>
      </c>
      <c r="L27" s="60">
        <f>VLOOKUP($A27,'Return Data'!$B$7:$R$2292,13,0)</f>
        <v>2.1867999999999999</v>
      </c>
      <c r="M27" s="61">
        <f t="shared" si="4"/>
        <v>10</v>
      </c>
      <c r="N27" s="60">
        <f>VLOOKUP($A27,'Return Data'!$B$7:$R$2292,17,0)</f>
        <v>3.0987</v>
      </c>
      <c r="O27" s="61">
        <f t="shared" si="5"/>
        <v>15</v>
      </c>
      <c r="P27" s="60">
        <f>VLOOKUP($A27,'Return Data'!$B$7:$R$2292,14,0)</f>
        <v>5.7214</v>
      </c>
      <c r="Q27" s="61">
        <f t="shared" si="7"/>
        <v>11</v>
      </c>
      <c r="R27" s="60">
        <f>VLOOKUP($A27,'Return Data'!$B$7:$R$2292,16,0)</f>
        <v>8.0922999999999998</v>
      </c>
      <c r="S27" s="62">
        <f t="shared" si="6"/>
        <v>6</v>
      </c>
    </row>
    <row r="28" spans="1:19" x14ac:dyDescent="0.3">
      <c r="A28" s="77" t="s">
        <v>104</v>
      </c>
      <c r="B28" s="59">
        <f>VLOOKUP($A28,'Return Data'!$B$7:$R$2292,3,0)</f>
        <v>44764</v>
      </c>
      <c r="C28" s="60">
        <f>VLOOKUP($A28,'Return Data'!$B$7:$R$2292,4,0)</f>
        <v>24.056100000000001</v>
      </c>
      <c r="D28" s="60">
        <f>VLOOKUP($A28,'Return Data'!$B$7:$R$2292,9,0)</f>
        <v>7.1681999999999997</v>
      </c>
      <c r="E28" s="61">
        <f t="shared" si="0"/>
        <v>13</v>
      </c>
      <c r="F28" s="60">
        <f>VLOOKUP($A28,'Return Data'!$B$7:$R$2292,10,0)</f>
        <v>3.0474999999999999</v>
      </c>
      <c r="G28" s="61">
        <f t="shared" si="1"/>
        <v>8</v>
      </c>
      <c r="H28" s="60">
        <f>VLOOKUP($A28,'Return Data'!$B$7:$R$2292,11,0)</f>
        <v>1.8519000000000001</v>
      </c>
      <c r="I28" s="61">
        <f t="shared" si="2"/>
        <v>9</v>
      </c>
      <c r="J28" s="60">
        <f>VLOOKUP($A28,'Return Data'!$B$7:$R$2292,12,0)</f>
        <v>1.2131000000000001</v>
      </c>
      <c r="K28" s="61">
        <f t="shared" si="3"/>
        <v>11</v>
      </c>
      <c r="L28" s="60">
        <f>VLOOKUP($A28,'Return Data'!$B$7:$R$2292,13,0)</f>
        <v>1.9516</v>
      </c>
      <c r="M28" s="61">
        <f t="shared" si="4"/>
        <v>15</v>
      </c>
      <c r="N28" s="60">
        <f>VLOOKUP($A28,'Return Data'!$B$7:$R$2292,17,0)</f>
        <v>2.0792000000000002</v>
      </c>
      <c r="O28" s="61">
        <f t="shared" si="5"/>
        <v>20</v>
      </c>
      <c r="P28" s="60">
        <f>VLOOKUP($A28,'Return Data'!$B$7:$R$2292,14,0)</f>
        <v>4.8647999999999998</v>
      </c>
      <c r="Q28" s="61">
        <f t="shared" si="7"/>
        <v>16</v>
      </c>
      <c r="R28" s="60">
        <f>VLOOKUP($A28,'Return Data'!$B$7:$R$2292,16,0)</f>
        <v>5.6745000000000001</v>
      </c>
      <c r="S28" s="62">
        <f t="shared" si="6"/>
        <v>26</v>
      </c>
    </row>
    <row r="29" spans="1:19" x14ac:dyDescent="0.3">
      <c r="A29" s="77" t="s">
        <v>105</v>
      </c>
      <c r="B29" s="59">
        <f>VLOOKUP($A29,'Return Data'!$B$7:$R$2292,3,0)</f>
        <v>44764</v>
      </c>
      <c r="C29" s="60">
        <f>VLOOKUP($A29,'Return Data'!$B$7:$R$2292,4,0)</f>
        <v>13.361700000000001</v>
      </c>
      <c r="D29" s="60">
        <f>VLOOKUP($A29,'Return Data'!$B$7:$R$2292,9,0)</f>
        <v>13.1526</v>
      </c>
      <c r="E29" s="61">
        <f t="shared" si="0"/>
        <v>6</v>
      </c>
      <c r="F29" s="60">
        <f>VLOOKUP($A29,'Return Data'!$B$7:$R$2292,10,0)</f>
        <v>-1.5728</v>
      </c>
      <c r="G29" s="61">
        <f t="shared" si="1"/>
        <v>29</v>
      </c>
      <c r="H29" s="60">
        <f>VLOOKUP($A29,'Return Data'!$B$7:$R$2292,11,0)</f>
        <v>-1.8205</v>
      </c>
      <c r="I29" s="61">
        <f t="shared" si="2"/>
        <v>27</v>
      </c>
      <c r="J29" s="60">
        <f>VLOOKUP($A29,'Return Data'!$B$7:$R$2292,12,0)</f>
        <v>-0.57189999999999996</v>
      </c>
      <c r="K29" s="61">
        <f t="shared" si="3"/>
        <v>21</v>
      </c>
      <c r="L29" s="60">
        <f>VLOOKUP($A29,'Return Data'!$B$7:$R$2292,13,0)</f>
        <v>0.23930000000000001</v>
      </c>
      <c r="M29" s="61">
        <f t="shared" si="4"/>
        <v>23</v>
      </c>
      <c r="N29" s="60">
        <f>VLOOKUP($A29,'Return Data'!$B$7:$R$2292,17,0)</f>
        <v>1.2866</v>
      </c>
      <c r="O29" s="61">
        <f t="shared" si="5"/>
        <v>25</v>
      </c>
      <c r="P29" s="60">
        <f>VLOOKUP($A29,'Return Data'!$B$7:$R$2292,14,0)</f>
        <v>4.2698</v>
      </c>
      <c r="Q29" s="61">
        <f t="shared" si="7"/>
        <v>22</v>
      </c>
      <c r="R29" s="60">
        <f>VLOOKUP($A29,'Return Data'!$B$7:$R$2292,16,0)</f>
        <v>5.5861999999999998</v>
      </c>
      <c r="S29" s="62">
        <f t="shared" si="6"/>
        <v>27</v>
      </c>
    </row>
    <row r="30" spans="1:19" x14ac:dyDescent="0.3">
      <c r="A30" s="77" t="s">
        <v>106</v>
      </c>
      <c r="B30" s="59">
        <f>VLOOKUP($A30,'Return Data'!$B$7:$R$2292,3,0)</f>
        <v>44764</v>
      </c>
      <c r="C30" s="60">
        <f>VLOOKUP($A30,'Return Data'!$B$7:$R$2292,4,0)</f>
        <v>29.503299999999999</v>
      </c>
      <c r="D30" s="60">
        <f>VLOOKUP($A30,'Return Data'!$B$7:$R$2292,9,0)</f>
        <v>9.2118000000000002</v>
      </c>
      <c r="E30" s="61">
        <f t="shared" si="0"/>
        <v>8</v>
      </c>
      <c r="F30" s="60">
        <f>VLOOKUP($A30,'Return Data'!$B$7:$R$2292,10,0)</f>
        <v>-2.4175</v>
      </c>
      <c r="G30" s="61">
        <f t="shared" si="1"/>
        <v>30</v>
      </c>
      <c r="H30" s="60">
        <f>VLOOKUP($A30,'Return Data'!$B$7:$R$2292,11,0)</f>
        <v>-1.2081</v>
      </c>
      <c r="I30" s="61">
        <f t="shared" si="2"/>
        <v>25</v>
      </c>
      <c r="J30" s="60">
        <f>VLOOKUP($A30,'Return Data'!$B$7:$R$2292,12,0)</f>
        <v>-0.84660000000000002</v>
      </c>
      <c r="K30" s="61">
        <f t="shared" si="3"/>
        <v>27</v>
      </c>
      <c r="L30" s="60">
        <f>VLOOKUP($A30,'Return Data'!$B$7:$R$2292,13,0)</f>
        <v>1.294</v>
      </c>
      <c r="M30" s="61">
        <f t="shared" si="4"/>
        <v>18</v>
      </c>
      <c r="N30" s="60">
        <f>VLOOKUP($A30,'Return Data'!$B$7:$R$2292,17,0)</f>
        <v>1.8061</v>
      </c>
      <c r="O30" s="61">
        <f t="shared" si="5"/>
        <v>21</v>
      </c>
      <c r="P30" s="60">
        <f>VLOOKUP($A30,'Return Data'!$B$7:$R$2292,14,0)</f>
        <v>4.4917999999999996</v>
      </c>
      <c r="Q30" s="61">
        <f t="shared" si="7"/>
        <v>20</v>
      </c>
      <c r="R30" s="60">
        <f>VLOOKUP($A30,'Return Data'!$B$7:$R$2292,16,0)</f>
        <v>6.3056999999999999</v>
      </c>
      <c r="S30" s="62">
        <f t="shared" si="6"/>
        <v>22</v>
      </c>
    </row>
    <row r="31" spans="1:19" x14ac:dyDescent="0.3">
      <c r="A31" s="77" t="s">
        <v>107</v>
      </c>
      <c r="B31" s="59">
        <f>VLOOKUP($A31,'Return Data'!$B$7:$R$2292,3,0)</f>
        <v>44764</v>
      </c>
      <c r="C31" s="60">
        <f>VLOOKUP($A31,'Return Data'!$B$7:$R$2292,4,0)</f>
        <v>2149.7464</v>
      </c>
      <c r="D31" s="60">
        <f>VLOOKUP($A31,'Return Data'!$B$7:$R$2292,9,0)</f>
        <v>5.1493000000000002</v>
      </c>
      <c r="E31" s="61">
        <f t="shared" si="0"/>
        <v>21</v>
      </c>
      <c r="F31" s="60">
        <f>VLOOKUP($A31,'Return Data'!$B$7:$R$2292,10,0)</f>
        <v>2.2431000000000001</v>
      </c>
      <c r="G31" s="61">
        <f t="shared" si="1"/>
        <v>10</v>
      </c>
      <c r="H31" s="60">
        <f>VLOOKUP($A31,'Return Data'!$B$7:$R$2292,11,0)</f>
        <v>1.3697999999999999</v>
      </c>
      <c r="I31" s="61">
        <f t="shared" si="2"/>
        <v>11</v>
      </c>
      <c r="J31" s="60">
        <f>VLOOKUP($A31,'Return Data'!$B$7:$R$2292,12,0)</f>
        <v>0.83530000000000004</v>
      </c>
      <c r="K31" s="61">
        <f t="shared" si="3"/>
        <v>13</v>
      </c>
      <c r="L31" s="60">
        <f>VLOOKUP($A31,'Return Data'!$B$7:$R$2292,13,0)</f>
        <v>1.9736</v>
      </c>
      <c r="M31" s="61">
        <f t="shared" si="4"/>
        <v>14</v>
      </c>
      <c r="N31" s="60">
        <f>VLOOKUP($A31,'Return Data'!$B$7:$R$2292,17,0)</f>
        <v>2.5356000000000001</v>
      </c>
      <c r="O31" s="61">
        <f t="shared" si="5"/>
        <v>16</v>
      </c>
      <c r="P31" s="60">
        <f>VLOOKUP($A31,'Return Data'!$B$7:$R$2292,14,0)</f>
        <v>4.7724000000000002</v>
      </c>
      <c r="Q31" s="61">
        <f t="shared" si="7"/>
        <v>17</v>
      </c>
      <c r="R31" s="60">
        <f>VLOOKUP($A31,'Return Data'!$B$7:$R$2292,16,0)</f>
        <v>7.5377999999999998</v>
      </c>
      <c r="S31" s="62">
        <f t="shared" si="6"/>
        <v>13</v>
      </c>
    </row>
    <row r="32" spans="1:19" x14ac:dyDescent="0.3">
      <c r="A32" s="77" t="s">
        <v>110</v>
      </c>
      <c r="B32" s="59">
        <f>VLOOKUP($A32,'Return Data'!$B$7:$R$2292,3,0)</f>
        <v>44764</v>
      </c>
      <c r="C32" s="60">
        <f>VLOOKUP($A32,'Return Data'!$B$7:$R$2292,4,0)</f>
        <v>17.008600000000001</v>
      </c>
      <c r="D32" s="60">
        <f>VLOOKUP($A32,'Return Data'!$B$7:$R$2292,9,0)</f>
        <v>7.4344999999999999</v>
      </c>
      <c r="E32" s="61">
        <f t="shared" si="0"/>
        <v>12</v>
      </c>
      <c r="F32" s="60">
        <f>VLOOKUP($A32,'Return Data'!$B$7:$R$2292,10,0)</f>
        <v>4.3045999999999998</v>
      </c>
      <c r="G32" s="61">
        <f t="shared" si="1"/>
        <v>5</v>
      </c>
      <c r="H32" s="60">
        <f>VLOOKUP($A32,'Return Data'!$B$7:$R$2292,11,0)</f>
        <v>2.9456000000000002</v>
      </c>
      <c r="I32" s="61">
        <f t="shared" si="2"/>
        <v>6</v>
      </c>
      <c r="J32" s="60">
        <f>VLOOKUP($A32,'Return Data'!$B$7:$R$2292,12,0)</f>
        <v>2.2223999999999999</v>
      </c>
      <c r="K32" s="61">
        <f t="shared" si="3"/>
        <v>8</v>
      </c>
      <c r="L32" s="60">
        <f>VLOOKUP($A32,'Return Data'!$B$7:$R$2292,13,0)</f>
        <v>3.1456</v>
      </c>
      <c r="M32" s="61">
        <f t="shared" si="4"/>
        <v>7</v>
      </c>
      <c r="N32" s="60">
        <f>VLOOKUP($A32,'Return Data'!$B$7:$R$2292,17,0)</f>
        <v>3.6162999999999998</v>
      </c>
      <c r="O32" s="61">
        <f t="shared" si="5"/>
        <v>11</v>
      </c>
      <c r="P32" s="60">
        <f>VLOOKUP($A32,'Return Data'!$B$7:$R$2292,14,0)</f>
        <v>5.5559000000000003</v>
      </c>
      <c r="Q32" s="61">
        <f t="shared" si="7"/>
        <v>12</v>
      </c>
      <c r="R32" s="60">
        <f>VLOOKUP($A32,'Return Data'!$B$7:$R$2292,16,0)</f>
        <v>7.649</v>
      </c>
      <c r="S32" s="62">
        <f t="shared" si="6"/>
        <v>10</v>
      </c>
    </row>
    <row r="33" spans="1:19" x14ac:dyDescent="0.3">
      <c r="A33" s="77" t="s">
        <v>111</v>
      </c>
      <c r="B33" s="59">
        <f>VLOOKUP($A33,'Return Data'!$B$7:$R$2292,3,0)</f>
        <v>44764</v>
      </c>
      <c r="C33" s="60">
        <f>VLOOKUP($A33,'Return Data'!$B$7:$R$2292,4,0)</f>
        <v>28.438199999999998</v>
      </c>
      <c r="D33" s="60">
        <f>VLOOKUP($A33,'Return Data'!$B$7:$R$2292,9,0)</f>
        <v>1.0962000000000001</v>
      </c>
      <c r="E33" s="61">
        <f t="shared" si="0"/>
        <v>27</v>
      </c>
      <c r="F33" s="60">
        <f>VLOOKUP($A33,'Return Data'!$B$7:$R$2292,10,0)</f>
        <v>2.2366000000000001</v>
      </c>
      <c r="G33" s="61">
        <f t="shared" si="1"/>
        <v>11</v>
      </c>
      <c r="H33" s="60">
        <f>VLOOKUP($A33,'Return Data'!$B$7:$R$2292,11,0)</f>
        <v>1.1547000000000001</v>
      </c>
      <c r="I33" s="61">
        <f t="shared" si="2"/>
        <v>12</v>
      </c>
      <c r="J33" s="60">
        <f>VLOOKUP($A33,'Return Data'!$B$7:$R$2292,12,0)</f>
        <v>1.3851</v>
      </c>
      <c r="K33" s="61">
        <f t="shared" si="3"/>
        <v>10</v>
      </c>
      <c r="L33" s="60">
        <f>VLOOKUP($A33,'Return Data'!$B$7:$R$2292,13,0)</f>
        <v>2.0152999999999999</v>
      </c>
      <c r="M33" s="61">
        <f t="shared" si="4"/>
        <v>13</v>
      </c>
      <c r="N33" s="60">
        <f>VLOOKUP($A33,'Return Data'!$B$7:$R$2292,17,0)</f>
        <v>2.1545000000000001</v>
      </c>
      <c r="O33" s="61">
        <f t="shared" si="5"/>
        <v>19</v>
      </c>
      <c r="P33" s="60">
        <f>VLOOKUP($A33,'Return Data'!$B$7:$R$2292,14,0)</f>
        <v>5.1134000000000004</v>
      </c>
      <c r="Q33" s="61">
        <f t="shared" si="7"/>
        <v>15</v>
      </c>
      <c r="R33" s="60">
        <f>VLOOKUP($A33,'Return Data'!$B$7:$R$2292,16,0)</f>
        <v>5.8010000000000002</v>
      </c>
      <c r="S33" s="62">
        <f t="shared" si="6"/>
        <v>23</v>
      </c>
    </row>
    <row r="34" spans="1:19" x14ac:dyDescent="0.3">
      <c r="A34" s="77" t="s">
        <v>112</v>
      </c>
      <c r="B34" s="59">
        <f>VLOOKUP($A34,'Return Data'!$B$7:$R$2292,3,0)</f>
        <v>44764</v>
      </c>
      <c r="C34" s="60">
        <f>VLOOKUP($A34,'Return Data'!$B$7:$R$2292,4,0)</f>
        <v>34.158900000000003</v>
      </c>
      <c r="D34" s="60">
        <f>VLOOKUP($A34,'Return Data'!$B$7:$R$2292,9,0)</f>
        <v>4.1063000000000001</v>
      </c>
      <c r="E34" s="61">
        <f t="shared" si="0"/>
        <v>26</v>
      </c>
      <c r="F34" s="60">
        <f>VLOOKUP($A34,'Return Data'!$B$7:$R$2292,10,0)</f>
        <v>4.7561</v>
      </c>
      <c r="G34" s="61">
        <f t="shared" si="1"/>
        <v>4</v>
      </c>
      <c r="H34" s="60">
        <f>VLOOKUP($A34,'Return Data'!$B$7:$R$2292,11,0)</f>
        <v>4.2973999999999997</v>
      </c>
      <c r="I34" s="61">
        <f t="shared" si="2"/>
        <v>5</v>
      </c>
      <c r="J34" s="60">
        <f>VLOOKUP($A34,'Return Data'!$B$7:$R$2292,12,0)</f>
        <v>3.9607000000000001</v>
      </c>
      <c r="K34" s="61">
        <f t="shared" si="3"/>
        <v>5</v>
      </c>
      <c r="L34" s="60">
        <f>VLOOKUP($A34,'Return Data'!$B$7:$R$2292,13,0)</f>
        <v>4.1867999999999999</v>
      </c>
      <c r="M34" s="61">
        <f t="shared" si="4"/>
        <v>5</v>
      </c>
      <c r="N34" s="60">
        <f>VLOOKUP($A34,'Return Data'!$B$7:$R$2292,17,0)</f>
        <v>4.1265999999999998</v>
      </c>
      <c r="O34" s="61">
        <f t="shared" si="5"/>
        <v>10</v>
      </c>
      <c r="P34" s="60">
        <f>VLOOKUP($A34,'Return Data'!$B$7:$R$2292,14,0)</f>
        <v>5.8177000000000003</v>
      </c>
      <c r="Q34" s="61">
        <f t="shared" si="7"/>
        <v>10</v>
      </c>
      <c r="R34" s="60">
        <f>VLOOKUP($A34,'Return Data'!$B$7:$R$2292,16,0)</f>
        <v>6.7171000000000003</v>
      </c>
      <c r="S34" s="62">
        <f t="shared" si="6"/>
        <v>18</v>
      </c>
    </row>
    <row r="35" spans="1:19" x14ac:dyDescent="0.3">
      <c r="A35" s="77" t="s">
        <v>113</v>
      </c>
      <c r="B35" s="59">
        <f>VLOOKUP($A35,'Return Data'!$B$7:$R$2292,3,0)</f>
        <v>44764</v>
      </c>
      <c r="C35" s="60">
        <f>VLOOKUP($A35,'Return Data'!$B$7:$R$2292,4,0)</f>
        <v>19.031300000000002</v>
      </c>
      <c r="D35" s="60">
        <f>VLOOKUP($A35,'Return Data'!$B$7:$R$2292,9,0)</f>
        <v>6.0327999999999999</v>
      </c>
      <c r="E35" s="61">
        <f t="shared" si="0"/>
        <v>20</v>
      </c>
      <c r="F35" s="60">
        <f>VLOOKUP($A35,'Return Data'!$B$7:$R$2292,10,0)</f>
        <v>0.16450000000000001</v>
      </c>
      <c r="G35" s="61">
        <f t="shared" si="1"/>
        <v>22</v>
      </c>
      <c r="H35" s="60">
        <f>VLOOKUP($A35,'Return Data'!$B$7:$R$2292,11,0)</f>
        <v>-2.1568000000000001</v>
      </c>
      <c r="I35" s="61">
        <f t="shared" si="2"/>
        <v>28</v>
      </c>
      <c r="J35" s="60">
        <f>VLOOKUP($A35,'Return Data'!$B$7:$R$2292,12,0)</f>
        <v>-1.5106999999999999</v>
      </c>
      <c r="K35" s="61">
        <f t="shared" si="3"/>
        <v>28</v>
      </c>
      <c r="L35" s="60">
        <f>VLOOKUP($A35,'Return Data'!$B$7:$R$2292,13,0)</f>
        <v>0.12520000000000001</v>
      </c>
      <c r="M35" s="61">
        <f t="shared" si="4"/>
        <v>27</v>
      </c>
      <c r="N35" s="60">
        <f>VLOOKUP($A35,'Return Data'!$B$7:$R$2292,17,0)</f>
        <v>1.1394</v>
      </c>
      <c r="O35" s="61">
        <f t="shared" si="5"/>
        <v>27</v>
      </c>
      <c r="P35" s="60">
        <f>VLOOKUP($A35,'Return Data'!$B$7:$R$2292,14,0)</f>
        <v>4.2965999999999998</v>
      </c>
      <c r="Q35" s="61">
        <f t="shared" si="7"/>
        <v>21</v>
      </c>
      <c r="R35" s="60">
        <f>VLOOKUP($A35,'Return Data'!$B$7:$R$2292,16,0)</f>
        <v>6.3552999999999997</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23</v>
      </c>
      <c r="H36" s="60">
        <f>VLOOKUP($A36,'Return Data'!$B$7:$R$2292,11,0)</f>
        <v>0</v>
      </c>
      <c r="I36" s="61">
        <f t="shared" si="2"/>
        <v>17</v>
      </c>
      <c r="J36" s="60">
        <f>VLOOKUP($A36,'Return Data'!$B$7:$R$2292,12,0)</f>
        <v>0</v>
      </c>
      <c r="K36" s="61">
        <f t="shared" si="3"/>
        <v>18</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44764</v>
      </c>
      <c r="C37" s="60">
        <f>VLOOKUP($A37,'Return Data'!$B$7:$R$2292,4,0)</f>
        <v>25.173500000000001</v>
      </c>
      <c r="D37" s="60">
        <f>VLOOKUP($A37,'Return Data'!$B$7:$R$2292,9,0)</f>
        <v>4.9352</v>
      </c>
      <c r="E37" s="61">
        <f t="shared" si="0"/>
        <v>22</v>
      </c>
      <c r="F37" s="60">
        <f>VLOOKUP($A37,'Return Data'!$B$7:$R$2292,10,0)</f>
        <v>31.6145</v>
      </c>
      <c r="G37" s="61">
        <f t="shared" si="1"/>
        <v>1</v>
      </c>
      <c r="H37" s="60">
        <f>VLOOKUP($A37,'Return Data'!$B$7:$R$2292,11,0)</f>
        <v>15.5572</v>
      </c>
      <c r="I37" s="61">
        <f t="shared" si="2"/>
        <v>2</v>
      </c>
      <c r="J37" s="60">
        <f>VLOOKUP($A37,'Return Data'!$B$7:$R$2292,12,0)</f>
        <v>10.2636</v>
      </c>
      <c r="K37" s="61">
        <f t="shared" si="3"/>
        <v>2</v>
      </c>
      <c r="L37" s="60">
        <f>VLOOKUP($A37,'Return Data'!$B$7:$R$2292,13,0)</f>
        <v>18.669</v>
      </c>
      <c r="M37" s="61">
        <f t="shared" si="4"/>
        <v>2</v>
      </c>
      <c r="N37" s="60">
        <f>VLOOKUP($A37,'Return Data'!$B$7:$R$2292,17,0)</f>
        <v>9.8282000000000007</v>
      </c>
      <c r="O37" s="61">
        <f>RANK(N37,N$8:N$37,0)</f>
        <v>2</v>
      </c>
      <c r="P37" s="60">
        <f>VLOOKUP($A37,'Return Data'!$B$7:$R$2292,14,0)</f>
        <v>8.2454000000000001</v>
      </c>
      <c r="Q37" s="61">
        <f>RANK(P37,P$8:P$37,0)</f>
        <v>2</v>
      </c>
      <c r="R37" s="60">
        <f>VLOOKUP($A37,'Return Data'!$B$7:$R$2292,16,0)</f>
        <v>7.9367999999999999</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9.1559800000000031</v>
      </c>
      <c r="E39" s="83"/>
      <c r="F39" s="84">
        <f>AVERAGE(F8:F37)</f>
        <v>2.7302599999999999</v>
      </c>
      <c r="G39" s="83"/>
      <c r="H39" s="84">
        <f>AVERAGE(H8:H37)</f>
        <v>-5.3614466666666667</v>
      </c>
      <c r="I39" s="83"/>
      <c r="J39" s="84">
        <f>AVERAGE(J8:J37)</f>
        <v>-3.1647200000000009</v>
      </c>
      <c r="K39" s="83"/>
      <c r="L39" s="84">
        <f>AVERAGE(L8:L37)</f>
        <v>-0.63639333333333348</v>
      </c>
      <c r="M39" s="83"/>
      <c r="N39" s="84">
        <f>AVERAGE(N8:N37)</f>
        <v>1.1479827586206899</v>
      </c>
      <c r="O39" s="83"/>
      <c r="P39" s="84">
        <f>AVERAGE(P8:P37)</f>
        <v>5.4451925925925924</v>
      </c>
      <c r="Q39" s="83"/>
      <c r="R39" s="84">
        <f>AVERAGE(R8:R37)</f>
        <v>4.1118000000000006</v>
      </c>
      <c r="S39" s="85"/>
    </row>
    <row r="40" spans="1:19" x14ac:dyDescent="0.3">
      <c r="A40" s="82" t="s">
        <v>28</v>
      </c>
      <c r="B40" s="83"/>
      <c r="C40" s="83"/>
      <c r="D40" s="84">
        <f>MIN(D8:D37)</f>
        <v>0</v>
      </c>
      <c r="E40" s="83"/>
      <c r="F40" s="84">
        <f>MIN(F8:F37)</f>
        <v>-2.4175</v>
      </c>
      <c r="G40" s="83"/>
      <c r="H40" s="84">
        <f>MIN(H8:H37)</f>
        <v>-118.4798</v>
      </c>
      <c r="I40" s="83"/>
      <c r="J40" s="84">
        <f>MIN(J8:J37)</f>
        <v>-78.986500000000007</v>
      </c>
      <c r="K40" s="83"/>
      <c r="L40" s="84">
        <f>MIN(L8:L37)</f>
        <v>-59.077599999999997</v>
      </c>
      <c r="M40" s="83"/>
      <c r="N40" s="84">
        <f>MIN(N8:N37)</f>
        <v>-36.029400000000003</v>
      </c>
      <c r="O40" s="83"/>
      <c r="P40" s="84">
        <f>MIN(P8:P37)</f>
        <v>3.6635</v>
      </c>
      <c r="Q40" s="83"/>
      <c r="R40" s="84">
        <f>MIN(R8:R37)</f>
        <v>-35.5426</v>
      </c>
      <c r="S40" s="85"/>
    </row>
    <row r="41" spans="1:19" ht="15" thickBot="1" x14ac:dyDescent="0.35">
      <c r="A41" s="86" t="s">
        <v>29</v>
      </c>
      <c r="B41" s="87"/>
      <c r="C41" s="87"/>
      <c r="D41" s="88">
        <f>MAX(D8:D37)</f>
        <v>43.348599999999998</v>
      </c>
      <c r="E41" s="87"/>
      <c r="F41" s="88">
        <f>MAX(F8:F37)</f>
        <v>31.6145</v>
      </c>
      <c r="G41" s="87"/>
      <c r="H41" s="88">
        <f>MAX(H8:H37)</f>
        <v>40.1203</v>
      </c>
      <c r="I41" s="87"/>
      <c r="J41" s="88">
        <f>MAX(J8:J37)</f>
        <v>28.662500000000001</v>
      </c>
      <c r="K41" s="87"/>
      <c r="L41" s="88">
        <f>MAX(L8:L37)</f>
        <v>30.742799999999999</v>
      </c>
      <c r="M41" s="87"/>
      <c r="N41" s="88">
        <f>MAX(N8:N37)</f>
        <v>18.738</v>
      </c>
      <c r="O41" s="87"/>
      <c r="P41" s="88">
        <f>MAX(P8:P37)</f>
        <v>11.2644</v>
      </c>
      <c r="Q41" s="87"/>
      <c r="R41" s="88">
        <f>MAX(R8:R37)</f>
        <v>9.2064000000000004</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44766</v>
      </c>
      <c r="C8" s="60">
        <f>VLOOKUP($A8,'Return Data'!$B$7:$R$2292,4,0)</f>
        <v>1164.8242</v>
      </c>
      <c r="D8" s="60">
        <f>VLOOKUP($A8,'Return Data'!$B$7:$R$2292,5,0)</f>
        <v>5.0331000000000001</v>
      </c>
      <c r="E8" s="61">
        <f t="shared" ref="E8:E36" si="0">RANK(D8,D$8:D$36,0)</f>
        <v>23</v>
      </c>
      <c r="F8" s="60">
        <f>VLOOKUP($A8,'Return Data'!$B$7:$R$2292,6,0)</f>
        <v>5.0271999999999997</v>
      </c>
      <c r="G8" s="61">
        <f t="shared" ref="G8:G36" si="1">RANK(F8,F$8:F$36,0)</f>
        <v>23</v>
      </c>
      <c r="H8" s="60">
        <f>VLOOKUP($A8,'Return Data'!$B$7:$R$2292,7,0)</f>
        <v>4.8704999999999998</v>
      </c>
      <c r="I8" s="61">
        <f t="shared" ref="I8:I36" si="2">RANK(H8,H$8:H$36,0)</f>
        <v>20</v>
      </c>
      <c r="J8" s="60">
        <f>VLOOKUP($A8,'Return Data'!$B$7:$R$2292,8,0)</f>
        <v>4.782</v>
      </c>
      <c r="K8" s="61">
        <f t="shared" ref="K8:K36" si="3">RANK(J8,J$8:J$36,0)</f>
        <v>16</v>
      </c>
      <c r="L8" s="60">
        <f>VLOOKUP($A8,'Return Data'!$B$7:$R$2292,9,0)</f>
        <v>4.7526999999999999</v>
      </c>
      <c r="M8" s="61">
        <f t="shared" ref="M8:M36" si="4">RANK(L8,L$8:L$36,0)</f>
        <v>8</v>
      </c>
      <c r="N8" s="60">
        <f>VLOOKUP($A8,'Return Data'!$B$7:$R$2292,10,0)</f>
        <v>4.3428000000000004</v>
      </c>
      <c r="O8" s="61">
        <f t="shared" ref="O8:O36" si="5">RANK(N8,N$8:N$36,0)</f>
        <v>12</v>
      </c>
      <c r="P8" s="60">
        <f>VLOOKUP($A8,'Return Data'!$B$7:$R$2292,11,0)</f>
        <v>3.8946999999999998</v>
      </c>
      <c r="Q8" s="61">
        <f t="shared" ref="Q8:Q36" si="6">RANK(P8,P$8:P$36,0)</f>
        <v>10</v>
      </c>
      <c r="R8" s="60">
        <f>VLOOKUP($A8,'Return Data'!$B$7:$R$2292,12,0)</f>
        <v>3.7534999999999998</v>
      </c>
      <c r="S8" s="61">
        <f t="shared" ref="S8:S36" si="7">RANK(R8,R$8:R$36,0)</f>
        <v>8</v>
      </c>
      <c r="T8" s="60">
        <f>VLOOKUP($A8,'Return Data'!$B$7:$R$2292,13,0)</f>
        <v>3.6131000000000002</v>
      </c>
      <c r="U8" s="61">
        <f t="shared" ref="U8:U36" si="8">RANK(T8,T$8:T$36,0)</f>
        <v>9</v>
      </c>
      <c r="V8" s="60">
        <f>VLOOKUP($A8,'Return Data'!$B$7:$R$2292,17,0)</f>
        <v>3.3660999999999999</v>
      </c>
      <c r="W8" s="61">
        <f>RANK(V8,V$8:V$36,0)</f>
        <v>9</v>
      </c>
      <c r="X8" s="60">
        <f>VLOOKUP($A8,'Return Data'!$B$7:$R$2292,14,0)</f>
        <v>3.6777000000000002</v>
      </c>
      <c r="Y8" s="61">
        <f>RANK(X8,X$8:X$36,0)</f>
        <v>4</v>
      </c>
      <c r="Z8" s="60">
        <f>VLOOKUP($A8,'Return Data'!$B$7:$R$2292,16,0)</f>
        <v>4.1765999999999996</v>
      </c>
      <c r="AA8" s="62">
        <f t="shared" ref="AA8:AA36" si="9">RANK(Z8,Z$8:Z$36,0)</f>
        <v>5</v>
      </c>
    </row>
    <row r="9" spans="1:27" x14ac:dyDescent="0.3">
      <c r="A9" s="58" t="s">
        <v>1211</v>
      </c>
      <c r="B9" s="59">
        <f>VLOOKUP($A9,'Return Data'!$B$7:$R$2292,3,0)</f>
        <v>44766</v>
      </c>
      <c r="C9" s="60">
        <f>VLOOKUP($A9,'Return Data'!$B$7:$R$2292,4,0)</f>
        <v>1138.7394999999999</v>
      </c>
      <c r="D9" s="60">
        <f>VLOOKUP($A9,'Return Data'!$B$7:$R$2292,5,0)</f>
        <v>5.0875000000000004</v>
      </c>
      <c r="E9" s="61">
        <f t="shared" si="0"/>
        <v>9</v>
      </c>
      <c r="F9" s="60">
        <f>VLOOKUP($A9,'Return Data'!$B$7:$R$2292,6,0)</f>
        <v>5.0888999999999998</v>
      </c>
      <c r="G9" s="61">
        <f t="shared" si="1"/>
        <v>11</v>
      </c>
      <c r="H9" s="60">
        <f>VLOOKUP($A9,'Return Data'!$B$7:$R$2292,7,0)</f>
        <v>4.9115000000000002</v>
      </c>
      <c r="I9" s="61">
        <f t="shared" si="2"/>
        <v>10</v>
      </c>
      <c r="J9" s="60">
        <f>VLOOKUP($A9,'Return Data'!$B$7:$R$2292,8,0)</f>
        <v>4.8174999999999999</v>
      </c>
      <c r="K9" s="61">
        <f t="shared" si="3"/>
        <v>6</v>
      </c>
      <c r="L9" s="60">
        <f>VLOOKUP($A9,'Return Data'!$B$7:$R$2292,9,0)</f>
        <v>4.7847999999999997</v>
      </c>
      <c r="M9" s="61">
        <f t="shared" si="4"/>
        <v>4</v>
      </c>
      <c r="N9" s="60">
        <f>VLOOKUP($A9,'Return Data'!$B$7:$R$2292,10,0)</f>
        <v>4.3711000000000002</v>
      </c>
      <c r="O9" s="61">
        <f t="shared" si="5"/>
        <v>3</v>
      </c>
      <c r="P9" s="60">
        <f>VLOOKUP($A9,'Return Data'!$B$7:$R$2292,11,0)</f>
        <v>3.9182000000000001</v>
      </c>
      <c r="Q9" s="61">
        <f t="shared" si="6"/>
        <v>5</v>
      </c>
      <c r="R9" s="60">
        <f>VLOOKUP($A9,'Return Data'!$B$7:$R$2292,12,0)</f>
        <v>3.7726999999999999</v>
      </c>
      <c r="S9" s="61">
        <f t="shared" si="7"/>
        <v>7</v>
      </c>
      <c r="T9" s="60">
        <f>VLOOKUP($A9,'Return Data'!$B$7:$R$2292,13,0)</f>
        <v>3.6286</v>
      </c>
      <c r="U9" s="61">
        <f t="shared" si="8"/>
        <v>6</v>
      </c>
      <c r="V9" s="60">
        <f>VLOOKUP($A9,'Return Data'!$B$7:$R$2292,17,0)</f>
        <v>3.3776000000000002</v>
      </c>
      <c r="W9" s="61">
        <f>RANK(V9,V$8:V$36,0)</f>
        <v>5</v>
      </c>
      <c r="X9" s="60"/>
      <c r="Y9" s="61"/>
      <c r="Z9" s="60">
        <f>VLOOKUP($A9,'Return Data'!$B$7:$R$2292,16,0)</f>
        <v>3.9405000000000001</v>
      </c>
      <c r="AA9" s="62">
        <f t="shared" si="9"/>
        <v>12</v>
      </c>
    </row>
    <row r="10" spans="1:27" x14ac:dyDescent="0.3">
      <c r="A10" s="58" t="s">
        <v>1988</v>
      </c>
      <c r="B10" s="59">
        <f>VLOOKUP($A10,'Return Data'!$B$7:$R$2292,3,0)</f>
        <v>44766</v>
      </c>
      <c r="C10" s="60">
        <f>VLOOKUP($A10,'Return Data'!$B$7:$R$2292,4,0)</f>
        <v>1131.0374999999999</v>
      </c>
      <c r="D10" s="60">
        <f>VLOOKUP($A10,'Return Data'!$B$7:$R$2292,5,0)</f>
        <v>5.0801999999999996</v>
      </c>
      <c r="E10" s="61">
        <f t="shared" si="0"/>
        <v>13</v>
      </c>
      <c r="F10" s="60">
        <f>VLOOKUP($A10,'Return Data'!$B$7:$R$2292,6,0)</f>
        <v>5.0762</v>
      </c>
      <c r="G10" s="61">
        <f t="shared" si="1"/>
        <v>16</v>
      </c>
      <c r="H10" s="60">
        <f>VLOOKUP($A10,'Return Data'!$B$7:$R$2292,7,0)</f>
        <v>4.9135</v>
      </c>
      <c r="I10" s="61">
        <f t="shared" si="2"/>
        <v>9</v>
      </c>
      <c r="J10" s="60">
        <f>VLOOKUP($A10,'Return Data'!$B$7:$R$2292,8,0)</f>
        <v>4.8278999999999996</v>
      </c>
      <c r="K10" s="61">
        <f t="shared" si="3"/>
        <v>5</v>
      </c>
      <c r="L10" s="60">
        <f>VLOOKUP($A10,'Return Data'!$B$7:$R$2292,9,0)</f>
        <v>4.7704000000000004</v>
      </c>
      <c r="M10" s="61">
        <f t="shared" si="4"/>
        <v>7</v>
      </c>
      <c r="N10" s="60">
        <f>VLOOKUP($A10,'Return Data'!$B$7:$R$2292,10,0)</f>
        <v>4.3597000000000001</v>
      </c>
      <c r="O10" s="61">
        <f t="shared" si="5"/>
        <v>4</v>
      </c>
      <c r="P10" s="60">
        <f>VLOOKUP($A10,'Return Data'!$B$7:$R$2292,11,0)</f>
        <v>3.8834</v>
      </c>
      <c r="Q10" s="61">
        <f t="shared" si="6"/>
        <v>14</v>
      </c>
      <c r="R10" s="60">
        <f>VLOOKUP($A10,'Return Data'!$B$7:$R$2292,12,0)</f>
        <v>3.7301000000000002</v>
      </c>
      <c r="S10" s="61">
        <f t="shared" si="7"/>
        <v>18</v>
      </c>
      <c r="T10" s="60">
        <f>VLOOKUP($A10,'Return Data'!$B$7:$R$2292,13,0)</f>
        <v>3.5948000000000002</v>
      </c>
      <c r="U10" s="61">
        <f t="shared" si="8"/>
        <v>16</v>
      </c>
      <c r="V10" s="60">
        <f>VLOOKUP($A10,'Return Data'!$B$7:$R$2292,17,0)</f>
        <v>3.3664000000000001</v>
      </c>
      <c r="W10" s="61">
        <f>RANK(V10,V$8:V$36,0)</f>
        <v>8</v>
      </c>
      <c r="X10" s="60"/>
      <c r="Y10" s="61"/>
      <c r="Z10" s="60">
        <f>VLOOKUP($A10,'Return Data'!$B$7:$R$2292,16,0)</f>
        <v>3.8567999999999998</v>
      </c>
      <c r="AA10" s="62">
        <f t="shared" si="9"/>
        <v>14</v>
      </c>
    </row>
    <row r="11" spans="1:27" x14ac:dyDescent="0.3">
      <c r="A11" s="58" t="s">
        <v>2038</v>
      </c>
      <c r="B11" s="59">
        <f>VLOOKUP($A11,'Return Data'!$B$7:$R$2292,3,0)</f>
        <v>44766</v>
      </c>
      <c r="C11" s="60">
        <f>VLOOKUP($A11,'Return Data'!$B$7:$R$2292,4,0)</f>
        <v>1090.6135999999999</v>
      </c>
      <c r="D11" s="60">
        <f>VLOOKUP($A11,'Return Data'!$B$7:$R$2292,5,0)</f>
        <v>5.0978000000000003</v>
      </c>
      <c r="E11" s="61">
        <f t="shared" si="0"/>
        <v>8</v>
      </c>
      <c r="F11" s="60">
        <f>VLOOKUP($A11,'Return Data'!$B$7:$R$2292,6,0)</f>
        <v>5.1059000000000001</v>
      </c>
      <c r="G11" s="61">
        <f t="shared" si="1"/>
        <v>8</v>
      </c>
      <c r="H11" s="60">
        <f>VLOOKUP($A11,'Return Data'!$B$7:$R$2292,7,0)</f>
        <v>4.9378000000000002</v>
      </c>
      <c r="I11" s="61">
        <f t="shared" si="2"/>
        <v>4</v>
      </c>
      <c r="J11" s="60">
        <f>VLOOKUP($A11,'Return Data'!$B$7:$R$2292,8,0)</f>
        <v>4.8720999999999997</v>
      </c>
      <c r="K11" s="61">
        <f t="shared" si="3"/>
        <v>2</v>
      </c>
      <c r="L11" s="60">
        <f>VLOOKUP($A11,'Return Data'!$B$7:$R$2292,9,0)</f>
        <v>4.8385999999999996</v>
      </c>
      <c r="M11" s="61">
        <f t="shared" si="4"/>
        <v>2</v>
      </c>
      <c r="N11" s="60">
        <f>VLOOKUP($A11,'Return Data'!$B$7:$R$2292,10,0)</f>
        <v>4.4309000000000003</v>
      </c>
      <c r="O11" s="61">
        <f t="shared" si="5"/>
        <v>1</v>
      </c>
      <c r="P11" s="60">
        <f>VLOOKUP($A11,'Return Data'!$B$7:$R$2292,11,0)</f>
        <v>4.0103999999999997</v>
      </c>
      <c r="Q11" s="61">
        <f t="shared" si="6"/>
        <v>1</v>
      </c>
      <c r="R11" s="60">
        <f>VLOOKUP($A11,'Return Data'!$B$7:$R$2292,12,0)</f>
        <v>3.8763000000000001</v>
      </c>
      <c r="S11" s="61">
        <f t="shared" si="7"/>
        <v>1</v>
      </c>
      <c r="T11" s="60">
        <f>VLOOKUP($A11,'Return Data'!$B$7:$R$2292,13,0)</f>
        <v>3.7187000000000001</v>
      </c>
      <c r="U11" s="61">
        <f t="shared" si="8"/>
        <v>1</v>
      </c>
      <c r="V11" s="60"/>
      <c r="W11" s="61"/>
      <c r="X11" s="60"/>
      <c r="Y11" s="61"/>
      <c r="Z11" s="60">
        <f>VLOOKUP($A11,'Return Data'!$B$7:$R$2292,16,0)</f>
        <v>3.5430000000000001</v>
      </c>
      <c r="AA11" s="62">
        <f t="shared" si="9"/>
        <v>25</v>
      </c>
    </row>
    <row r="12" spans="1:27" x14ac:dyDescent="0.3">
      <c r="A12" s="58" t="s">
        <v>1215</v>
      </c>
      <c r="B12" s="59">
        <f>VLOOKUP($A12,'Return Data'!$B$7:$R$2292,3,0)</f>
        <v>44766</v>
      </c>
      <c r="C12" s="60">
        <f>VLOOKUP($A12,'Return Data'!$B$7:$R$2292,4,0)</f>
        <v>1114.9158</v>
      </c>
      <c r="D12" s="60">
        <f>VLOOKUP($A12,'Return Data'!$B$7:$R$2292,5,0)</f>
        <v>5.0194000000000001</v>
      </c>
      <c r="E12" s="61">
        <f t="shared" si="0"/>
        <v>24</v>
      </c>
      <c r="F12" s="60">
        <f>VLOOKUP($A12,'Return Data'!$B$7:$R$2292,6,0)</f>
        <v>5.0175000000000001</v>
      </c>
      <c r="G12" s="61">
        <f t="shared" si="1"/>
        <v>24</v>
      </c>
      <c r="H12" s="60">
        <f>VLOOKUP($A12,'Return Data'!$B$7:$R$2292,7,0)</f>
        <v>4.8563000000000001</v>
      </c>
      <c r="I12" s="61">
        <f t="shared" si="2"/>
        <v>23</v>
      </c>
      <c r="J12" s="60">
        <f>VLOOKUP($A12,'Return Data'!$B$7:$R$2292,8,0)</f>
        <v>4.7484000000000002</v>
      </c>
      <c r="K12" s="61">
        <f t="shared" si="3"/>
        <v>25</v>
      </c>
      <c r="L12" s="60">
        <f>VLOOKUP($A12,'Return Data'!$B$7:$R$2292,9,0)</f>
        <v>4.7382999999999997</v>
      </c>
      <c r="M12" s="61">
        <f t="shared" si="4"/>
        <v>13</v>
      </c>
      <c r="N12" s="60">
        <f>VLOOKUP($A12,'Return Data'!$B$7:$R$2292,10,0)</f>
        <v>4.3166000000000002</v>
      </c>
      <c r="O12" s="61">
        <f t="shared" si="5"/>
        <v>19</v>
      </c>
      <c r="P12" s="60">
        <f>VLOOKUP($A12,'Return Data'!$B$7:$R$2292,11,0)</f>
        <v>3.8854000000000002</v>
      </c>
      <c r="Q12" s="61">
        <f t="shared" si="6"/>
        <v>13</v>
      </c>
      <c r="R12" s="60">
        <f>VLOOKUP($A12,'Return Data'!$B$7:$R$2292,12,0)</f>
        <v>3.7282000000000002</v>
      </c>
      <c r="S12" s="61">
        <f t="shared" si="7"/>
        <v>19</v>
      </c>
      <c r="T12" s="60">
        <f>VLOOKUP($A12,'Return Data'!$B$7:$R$2292,13,0)</f>
        <v>3.5857000000000001</v>
      </c>
      <c r="U12" s="61">
        <f t="shared" si="8"/>
        <v>21</v>
      </c>
      <c r="V12" s="60">
        <f>VLOOKUP($A12,'Return Data'!$B$7:$R$2292,17,0)</f>
        <v>3.3389000000000002</v>
      </c>
      <c r="W12" s="61">
        <f t="shared" ref="W12:W36" si="10">RANK(V12,V$8:V$36,0)</f>
        <v>20</v>
      </c>
      <c r="X12" s="60"/>
      <c r="Y12" s="61"/>
      <c r="Z12" s="60">
        <f>VLOOKUP($A12,'Return Data'!$B$7:$R$2292,16,0)</f>
        <v>3.6823000000000001</v>
      </c>
      <c r="AA12" s="62">
        <f t="shared" si="9"/>
        <v>22</v>
      </c>
    </row>
    <row r="13" spans="1:27" x14ac:dyDescent="0.3">
      <c r="A13" s="58" t="s">
        <v>1217</v>
      </c>
      <c r="B13" s="59">
        <f>VLOOKUP($A13,'Return Data'!$B$7:$R$2292,3,0)</f>
        <v>44766</v>
      </c>
      <c r="C13" s="60">
        <f>VLOOKUP($A13,'Return Data'!$B$7:$R$2292,4,0)</f>
        <v>1153.3898999999999</v>
      </c>
      <c r="D13" s="60">
        <f>VLOOKUP($A13,'Return Data'!$B$7:$R$2292,5,0)</f>
        <v>5.1265000000000001</v>
      </c>
      <c r="E13" s="61">
        <f t="shared" si="0"/>
        <v>4</v>
      </c>
      <c r="F13" s="60">
        <f>VLOOKUP($A13,'Return Data'!$B$7:$R$2292,6,0)</f>
        <v>5.1108000000000002</v>
      </c>
      <c r="G13" s="61">
        <f t="shared" si="1"/>
        <v>6</v>
      </c>
      <c r="H13" s="60">
        <f>VLOOKUP($A13,'Return Data'!$B$7:$R$2292,7,0)</f>
        <v>4.9010999999999996</v>
      </c>
      <c r="I13" s="61">
        <f t="shared" si="2"/>
        <v>13</v>
      </c>
      <c r="J13" s="60">
        <f>VLOOKUP($A13,'Return Data'!$B$7:$R$2292,8,0)</f>
        <v>4.7896000000000001</v>
      </c>
      <c r="K13" s="61">
        <f t="shared" si="3"/>
        <v>13</v>
      </c>
      <c r="L13" s="60">
        <f>VLOOKUP($A13,'Return Data'!$B$7:$R$2292,9,0)</f>
        <v>4.7363</v>
      </c>
      <c r="M13" s="61">
        <f t="shared" si="4"/>
        <v>14</v>
      </c>
      <c r="N13" s="60">
        <f>VLOOKUP($A13,'Return Data'!$B$7:$R$2292,10,0)</f>
        <v>4.3487</v>
      </c>
      <c r="O13" s="61">
        <f t="shared" si="5"/>
        <v>6</v>
      </c>
      <c r="P13" s="60">
        <f>VLOOKUP($A13,'Return Data'!$B$7:$R$2292,11,0)</f>
        <v>3.8957000000000002</v>
      </c>
      <c r="Q13" s="61">
        <f t="shared" si="6"/>
        <v>9</v>
      </c>
      <c r="R13" s="60">
        <f>VLOOKUP($A13,'Return Data'!$B$7:$R$2292,12,0)</f>
        <v>3.7507000000000001</v>
      </c>
      <c r="S13" s="61">
        <f t="shared" si="7"/>
        <v>9</v>
      </c>
      <c r="T13" s="60">
        <f>VLOOKUP($A13,'Return Data'!$B$7:$R$2292,13,0)</f>
        <v>3.6122999999999998</v>
      </c>
      <c r="U13" s="61">
        <f t="shared" si="8"/>
        <v>10</v>
      </c>
      <c r="V13" s="60">
        <f>VLOOKUP($A13,'Return Data'!$B$7:$R$2292,17,0)</f>
        <v>3.3639999999999999</v>
      </c>
      <c r="W13" s="61">
        <f t="shared" si="10"/>
        <v>11</v>
      </c>
      <c r="X13" s="60">
        <f>VLOOKUP($A13,'Return Data'!$B$7:$R$2292,14,0)</f>
        <v>3.7290999999999999</v>
      </c>
      <c r="Y13" s="61">
        <f>RANK(X13,X$8:X$36,0)</f>
        <v>1</v>
      </c>
      <c r="Z13" s="60">
        <f>VLOOKUP($A13,'Return Data'!$B$7:$R$2292,16,0)</f>
        <v>4.1086999999999998</v>
      </c>
      <c r="AA13" s="62">
        <f t="shared" si="9"/>
        <v>9</v>
      </c>
    </row>
    <row r="14" spans="1:27" x14ac:dyDescent="0.3">
      <c r="A14" s="58" t="s">
        <v>1219</v>
      </c>
      <c r="B14" s="59">
        <f>VLOOKUP($A14,'Return Data'!$B$7:$R$2292,3,0)</f>
        <v>44766</v>
      </c>
      <c r="C14" s="60">
        <f>VLOOKUP($A14,'Return Data'!$B$7:$R$2292,4,0)</f>
        <v>1116.3516</v>
      </c>
      <c r="D14" s="60">
        <f>VLOOKUP($A14,'Return Data'!$B$7:$R$2292,5,0)</f>
        <v>4.9965999999999999</v>
      </c>
      <c r="E14" s="61">
        <f t="shared" si="0"/>
        <v>26</v>
      </c>
      <c r="F14" s="60">
        <f>VLOOKUP($A14,'Return Data'!$B$7:$R$2292,6,0)</f>
        <v>4.9913999999999996</v>
      </c>
      <c r="G14" s="61">
        <f t="shared" si="1"/>
        <v>27</v>
      </c>
      <c r="H14" s="60">
        <f>VLOOKUP($A14,'Return Data'!$B$7:$R$2292,7,0)</f>
        <v>4.8308</v>
      </c>
      <c r="I14" s="61">
        <f t="shared" si="2"/>
        <v>27</v>
      </c>
      <c r="J14" s="60">
        <f>VLOOKUP($A14,'Return Data'!$B$7:$R$2292,8,0)</f>
        <v>4.7629000000000001</v>
      </c>
      <c r="K14" s="61">
        <f t="shared" si="3"/>
        <v>23</v>
      </c>
      <c r="L14" s="60">
        <f>VLOOKUP($A14,'Return Data'!$B$7:$R$2292,9,0)</f>
        <v>4.7099000000000002</v>
      </c>
      <c r="M14" s="61">
        <f t="shared" si="4"/>
        <v>25</v>
      </c>
      <c r="N14" s="60">
        <f>VLOOKUP($A14,'Return Data'!$B$7:$R$2292,10,0)</f>
        <v>4.2796000000000003</v>
      </c>
      <c r="O14" s="61">
        <f t="shared" si="5"/>
        <v>27</v>
      </c>
      <c r="P14" s="60">
        <f>VLOOKUP($A14,'Return Data'!$B$7:$R$2292,11,0)</f>
        <v>3.8149999999999999</v>
      </c>
      <c r="Q14" s="61">
        <f t="shared" si="6"/>
        <v>27</v>
      </c>
      <c r="R14" s="60">
        <f>VLOOKUP($A14,'Return Data'!$B$7:$R$2292,12,0)</f>
        <v>3.6738</v>
      </c>
      <c r="S14" s="61">
        <f t="shared" si="7"/>
        <v>27</v>
      </c>
      <c r="T14" s="60">
        <f>VLOOKUP($A14,'Return Data'!$B$7:$R$2292,13,0)</f>
        <v>3.5392000000000001</v>
      </c>
      <c r="U14" s="61">
        <f t="shared" si="8"/>
        <v>27</v>
      </c>
      <c r="V14" s="60">
        <f>VLOOKUP($A14,'Return Data'!$B$7:$R$2292,17,0)</f>
        <v>3.3409</v>
      </c>
      <c r="W14" s="61">
        <f t="shared" si="10"/>
        <v>18</v>
      </c>
      <c r="X14" s="60"/>
      <c r="Y14" s="61"/>
      <c r="Z14" s="60">
        <f>VLOOKUP($A14,'Return Data'!$B$7:$R$2292,16,0)</f>
        <v>3.7282000000000002</v>
      </c>
      <c r="AA14" s="62">
        <f t="shared" si="9"/>
        <v>17</v>
      </c>
    </row>
    <row r="15" spans="1:27" x14ac:dyDescent="0.3">
      <c r="A15" s="58" t="s">
        <v>1222</v>
      </c>
      <c r="B15" s="59">
        <f>VLOOKUP($A15,'Return Data'!$B$7:$R$2292,3,0)</f>
        <v>44766</v>
      </c>
      <c r="C15" s="60">
        <f>VLOOKUP($A15,'Return Data'!$B$7:$R$2292,4,0)</f>
        <v>1124.7176999999999</v>
      </c>
      <c r="D15" s="60">
        <f>VLOOKUP($A15,'Return Data'!$B$7:$R$2292,5,0)</f>
        <v>5.0080999999999998</v>
      </c>
      <c r="E15" s="61">
        <f t="shared" si="0"/>
        <v>25</v>
      </c>
      <c r="F15" s="60">
        <f>VLOOKUP($A15,'Return Data'!$B$7:$R$2292,6,0)</f>
        <v>5.0030000000000001</v>
      </c>
      <c r="G15" s="61">
        <f t="shared" si="1"/>
        <v>25</v>
      </c>
      <c r="H15" s="60">
        <f>VLOOKUP($A15,'Return Data'!$B$7:$R$2292,7,0)</f>
        <v>4.8445999999999998</v>
      </c>
      <c r="I15" s="61">
        <f t="shared" si="2"/>
        <v>25</v>
      </c>
      <c r="J15" s="60">
        <f>VLOOKUP($A15,'Return Data'!$B$7:$R$2292,8,0)</f>
        <v>4.7346000000000004</v>
      </c>
      <c r="K15" s="61">
        <f t="shared" si="3"/>
        <v>27</v>
      </c>
      <c r="L15" s="60">
        <f>VLOOKUP($A15,'Return Data'!$B$7:$R$2292,9,0)</f>
        <v>4.7324999999999999</v>
      </c>
      <c r="M15" s="61">
        <f t="shared" si="4"/>
        <v>17</v>
      </c>
      <c r="N15" s="60">
        <f>VLOOKUP($A15,'Return Data'!$B$7:$R$2292,10,0)</f>
        <v>4.2972999999999999</v>
      </c>
      <c r="O15" s="61">
        <f t="shared" si="5"/>
        <v>26</v>
      </c>
      <c r="P15" s="60">
        <f>VLOOKUP($A15,'Return Data'!$B$7:$R$2292,11,0)</f>
        <v>3.8389000000000002</v>
      </c>
      <c r="Q15" s="61">
        <f t="shared" si="6"/>
        <v>25</v>
      </c>
      <c r="R15" s="60">
        <f>VLOOKUP($A15,'Return Data'!$B$7:$R$2292,12,0)</f>
        <v>3.6903000000000001</v>
      </c>
      <c r="S15" s="61">
        <f t="shared" si="7"/>
        <v>25</v>
      </c>
      <c r="T15" s="60">
        <f>VLOOKUP($A15,'Return Data'!$B$7:$R$2292,13,0)</f>
        <v>3.5522999999999998</v>
      </c>
      <c r="U15" s="61">
        <f t="shared" si="8"/>
        <v>25</v>
      </c>
      <c r="V15" s="60">
        <f>VLOOKUP($A15,'Return Data'!$B$7:$R$2292,17,0)</f>
        <v>3.3029000000000002</v>
      </c>
      <c r="W15" s="61">
        <f t="shared" si="10"/>
        <v>25</v>
      </c>
      <c r="X15" s="60"/>
      <c r="Y15" s="61"/>
      <c r="Z15" s="60">
        <f>VLOOKUP($A15,'Return Data'!$B$7:$R$2292,16,0)</f>
        <v>3.7248999999999999</v>
      </c>
      <c r="AA15" s="62">
        <f t="shared" si="9"/>
        <v>18</v>
      </c>
    </row>
    <row r="16" spans="1:27" x14ac:dyDescent="0.3">
      <c r="A16" s="58" t="s">
        <v>1224</v>
      </c>
      <c r="B16" s="59">
        <f>VLOOKUP($A16,'Return Data'!$B$7:$R$2292,3,0)</f>
        <v>44766</v>
      </c>
      <c r="C16" s="60">
        <f>VLOOKUP($A16,'Return Data'!$B$7:$R$2292,4,0)</f>
        <v>3198.5877999999998</v>
      </c>
      <c r="D16" s="60">
        <f>VLOOKUP($A16,'Return Data'!$B$7:$R$2292,5,0)</f>
        <v>5.8924000000000003</v>
      </c>
      <c r="E16" s="61">
        <f t="shared" si="0"/>
        <v>1</v>
      </c>
      <c r="F16" s="60">
        <f>VLOOKUP($A16,'Return Data'!$B$7:$R$2292,6,0)</f>
        <v>5.5827</v>
      </c>
      <c r="G16" s="61">
        <f t="shared" si="1"/>
        <v>1</v>
      </c>
      <c r="H16" s="60">
        <f>VLOOKUP($A16,'Return Data'!$B$7:$R$2292,7,0)</f>
        <v>5.0921000000000003</v>
      </c>
      <c r="I16" s="61">
        <f t="shared" si="2"/>
        <v>1</v>
      </c>
      <c r="J16" s="60">
        <f>VLOOKUP($A16,'Return Data'!$B$7:$R$2292,8,0)</f>
        <v>4.8606999999999996</v>
      </c>
      <c r="K16" s="61">
        <f t="shared" si="3"/>
        <v>3</v>
      </c>
      <c r="L16" s="60">
        <f>VLOOKUP($A16,'Return Data'!$B$7:$R$2292,9,0)</f>
        <v>4.7225000000000001</v>
      </c>
      <c r="M16" s="61">
        <f t="shared" si="4"/>
        <v>21</v>
      </c>
      <c r="N16" s="60">
        <f>VLOOKUP($A16,'Return Data'!$B$7:$R$2292,10,0)</f>
        <v>4.3042999999999996</v>
      </c>
      <c r="O16" s="61">
        <f t="shared" si="5"/>
        <v>25</v>
      </c>
      <c r="P16" s="60">
        <f>VLOOKUP($A16,'Return Data'!$B$7:$R$2292,11,0)</f>
        <v>3.8437999999999999</v>
      </c>
      <c r="Q16" s="61">
        <f t="shared" si="6"/>
        <v>24</v>
      </c>
      <c r="R16" s="60">
        <f>VLOOKUP($A16,'Return Data'!$B$7:$R$2292,12,0)</f>
        <v>3.7029999999999998</v>
      </c>
      <c r="S16" s="61">
        <f t="shared" si="7"/>
        <v>23</v>
      </c>
      <c r="T16" s="60">
        <f>VLOOKUP($A16,'Return Data'!$B$7:$R$2292,13,0)</f>
        <v>3.5661999999999998</v>
      </c>
      <c r="U16" s="61">
        <f t="shared" si="8"/>
        <v>23</v>
      </c>
      <c r="V16" s="60">
        <f>VLOOKUP($A16,'Return Data'!$B$7:$R$2292,17,0)</f>
        <v>3.3233999999999999</v>
      </c>
      <c r="W16" s="61">
        <f t="shared" si="10"/>
        <v>23</v>
      </c>
      <c r="X16" s="60">
        <f>VLOOKUP($A16,'Return Data'!$B$7:$R$2292,14,0)</f>
        <v>3.6309</v>
      </c>
      <c r="Y16" s="61">
        <f>RANK(X16,X$8:X$36,0)</f>
        <v>10</v>
      </c>
      <c r="Z16" s="60">
        <f>VLOOKUP($A16,'Return Data'!$B$7:$R$2292,16,0)</f>
        <v>5.9230999999999998</v>
      </c>
      <c r="AA16" s="62">
        <f t="shared" si="9"/>
        <v>4</v>
      </c>
    </row>
    <row r="17" spans="1:27" x14ac:dyDescent="0.3">
      <c r="A17" s="58" t="s">
        <v>1225</v>
      </c>
      <c r="B17" s="59">
        <f>VLOOKUP($A17,'Return Data'!$B$7:$R$2292,3,0)</f>
        <v>44766</v>
      </c>
      <c r="C17" s="60">
        <f>VLOOKUP($A17,'Return Data'!$B$7:$R$2292,4,0)</f>
        <v>1126.7536</v>
      </c>
      <c r="D17" s="60">
        <f>VLOOKUP($A17,'Return Data'!$B$7:$R$2292,5,0)</f>
        <v>5.1116000000000001</v>
      </c>
      <c r="E17" s="61">
        <f t="shared" si="0"/>
        <v>6</v>
      </c>
      <c r="F17" s="60">
        <f>VLOOKUP($A17,'Return Data'!$B$7:$R$2292,6,0)</f>
        <v>5.0987999999999998</v>
      </c>
      <c r="G17" s="61">
        <f t="shared" si="1"/>
        <v>9</v>
      </c>
      <c r="H17" s="60">
        <f>VLOOKUP($A17,'Return Data'!$B$7:$R$2292,7,0)</f>
        <v>4.9002999999999997</v>
      </c>
      <c r="I17" s="61">
        <f t="shared" si="2"/>
        <v>15</v>
      </c>
      <c r="J17" s="60">
        <f>VLOOKUP($A17,'Return Data'!$B$7:$R$2292,8,0)</f>
        <v>4.7793999999999999</v>
      </c>
      <c r="K17" s="61">
        <f t="shared" si="3"/>
        <v>17</v>
      </c>
      <c r="L17" s="60">
        <f>VLOOKUP($A17,'Return Data'!$B$7:$R$2292,9,0)</f>
        <v>4.7393000000000001</v>
      </c>
      <c r="M17" s="61">
        <f t="shared" si="4"/>
        <v>12</v>
      </c>
      <c r="N17" s="60">
        <f>VLOOKUP($A17,'Return Data'!$B$7:$R$2292,10,0)</f>
        <v>4.3475000000000001</v>
      </c>
      <c r="O17" s="61">
        <f t="shared" si="5"/>
        <v>8</v>
      </c>
      <c r="P17" s="60">
        <f>VLOOKUP($A17,'Return Data'!$B$7:$R$2292,11,0)</f>
        <v>3.9228000000000001</v>
      </c>
      <c r="Q17" s="61">
        <f t="shared" si="6"/>
        <v>4</v>
      </c>
      <c r="R17" s="60">
        <f>VLOOKUP($A17,'Return Data'!$B$7:$R$2292,12,0)</f>
        <v>3.7816999999999998</v>
      </c>
      <c r="S17" s="61">
        <f t="shared" si="7"/>
        <v>3</v>
      </c>
      <c r="T17" s="60">
        <f>VLOOKUP($A17,'Return Data'!$B$7:$R$2292,13,0)</f>
        <v>3.6507999999999998</v>
      </c>
      <c r="U17" s="61">
        <f t="shared" si="8"/>
        <v>2</v>
      </c>
      <c r="V17" s="60">
        <f>VLOOKUP($A17,'Return Data'!$B$7:$R$2292,17,0)</f>
        <v>3.4083999999999999</v>
      </c>
      <c r="W17" s="61">
        <f t="shared" si="10"/>
        <v>2</v>
      </c>
      <c r="X17" s="60"/>
      <c r="Y17" s="61"/>
      <c r="Z17" s="60">
        <f>VLOOKUP($A17,'Return Data'!$B$7:$R$2292,16,0)</f>
        <v>3.8246000000000002</v>
      </c>
      <c r="AA17" s="62">
        <f t="shared" si="9"/>
        <v>16</v>
      </c>
    </row>
    <row r="18" spans="1:27" x14ac:dyDescent="0.3">
      <c r="A18" s="58" t="s">
        <v>1228</v>
      </c>
      <c r="B18" s="59">
        <f>VLOOKUP($A18,'Return Data'!$B$7:$R$2292,3,0)</f>
        <v>44766</v>
      </c>
      <c r="C18" s="60">
        <f>VLOOKUP($A18,'Return Data'!$B$7:$R$2292,4,0)</f>
        <v>116.1099</v>
      </c>
      <c r="D18" s="60">
        <f>VLOOKUP($A18,'Return Data'!$B$7:$R$2292,5,0)</f>
        <v>5.0625999999999998</v>
      </c>
      <c r="E18" s="61">
        <f t="shared" si="0"/>
        <v>17</v>
      </c>
      <c r="F18" s="60">
        <f>VLOOKUP($A18,'Return Data'!$B$7:$R$2292,6,0)</f>
        <v>5.0632999999999999</v>
      </c>
      <c r="G18" s="61">
        <f t="shared" si="1"/>
        <v>18</v>
      </c>
      <c r="H18" s="60">
        <f>VLOOKUP($A18,'Return Data'!$B$7:$R$2292,7,0)</f>
        <v>4.8771000000000004</v>
      </c>
      <c r="I18" s="61">
        <f t="shared" si="2"/>
        <v>18</v>
      </c>
      <c r="J18" s="60">
        <f>VLOOKUP($A18,'Return Data'!$B$7:$R$2292,8,0)</f>
        <v>4.7756999999999996</v>
      </c>
      <c r="K18" s="61">
        <f t="shared" si="3"/>
        <v>19</v>
      </c>
      <c r="L18" s="60">
        <f>VLOOKUP($A18,'Return Data'!$B$7:$R$2292,9,0)</f>
        <v>4.7188999999999997</v>
      </c>
      <c r="M18" s="61">
        <f t="shared" si="4"/>
        <v>22</v>
      </c>
      <c r="N18" s="60">
        <f>VLOOKUP($A18,'Return Data'!$B$7:$R$2292,10,0)</f>
        <v>4.3262999999999998</v>
      </c>
      <c r="O18" s="61">
        <f t="shared" si="5"/>
        <v>16</v>
      </c>
      <c r="P18" s="60">
        <f>VLOOKUP($A18,'Return Data'!$B$7:$R$2292,11,0)</f>
        <v>3.8778000000000001</v>
      </c>
      <c r="Q18" s="61">
        <f t="shared" si="6"/>
        <v>18</v>
      </c>
      <c r="R18" s="60">
        <f>VLOOKUP($A18,'Return Data'!$B$7:$R$2292,12,0)</f>
        <v>3.7273999999999998</v>
      </c>
      <c r="S18" s="61">
        <f t="shared" si="7"/>
        <v>20</v>
      </c>
      <c r="T18" s="60">
        <f>VLOOKUP($A18,'Return Data'!$B$7:$R$2292,13,0)</f>
        <v>3.5859999999999999</v>
      </c>
      <c r="U18" s="61">
        <f t="shared" si="8"/>
        <v>20</v>
      </c>
      <c r="V18" s="60">
        <f>VLOOKUP($A18,'Return Data'!$B$7:$R$2292,17,0)</f>
        <v>3.3405</v>
      </c>
      <c r="W18" s="61">
        <f t="shared" si="10"/>
        <v>19</v>
      </c>
      <c r="X18" s="60">
        <f>VLOOKUP($A18,'Return Data'!$B$7:$R$2292,14,0)</f>
        <v>3.6471</v>
      </c>
      <c r="Y18" s="61">
        <f>RANK(X18,X$8:X$36,0)</f>
        <v>9</v>
      </c>
      <c r="Z18" s="60">
        <f>VLOOKUP($A18,'Return Data'!$B$7:$R$2292,16,0)</f>
        <v>4.1260000000000003</v>
      </c>
      <c r="AA18" s="62">
        <f t="shared" si="9"/>
        <v>6</v>
      </c>
    </row>
    <row r="19" spans="1:27" x14ac:dyDescent="0.3">
      <c r="A19" s="58" t="s">
        <v>1229</v>
      </c>
      <c r="B19" s="59">
        <f>VLOOKUP($A19,'Return Data'!$B$7:$R$2292,3,0)</f>
        <v>44766</v>
      </c>
      <c r="C19" s="60">
        <f>VLOOKUP($A19,'Return Data'!$B$7:$R$2292,4,0)</f>
        <v>1148.6762000000001</v>
      </c>
      <c r="D19" s="60">
        <f>VLOOKUP($A19,'Return Data'!$B$7:$R$2292,5,0)</f>
        <v>5.0529999999999999</v>
      </c>
      <c r="E19" s="61">
        <f t="shared" si="0"/>
        <v>19</v>
      </c>
      <c r="F19" s="60">
        <f>VLOOKUP($A19,'Return Data'!$B$7:$R$2292,6,0)</f>
        <v>5.0968</v>
      </c>
      <c r="G19" s="61">
        <f t="shared" si="1"/>
        <v>10</v>
      </c>
      <c r="H19" s="60">
        <f>VLOOKUP($A19,'Return Data'!$B$7:$R$2292,7,0)</f>
        <v>4.8994</v>
      </c>
      <c r="I19" s="61">
        <f t="shared" si="2"/>
        <v>16</v>
      </c>
      <c r="J19" s="60">
        <f>VLOOKUP($A19,'Return Data'!$B$7:$R$2292,8,0)</f>
        <v>4.7885</v>
      </c>
      <c r="K19" s="61">
        <f t="shared" si="3"/>
        <v>15</v>
      </c>
      <c r="L19" s="60">
        <f>VLOOKUP($A19,'Return Data'!$B$7:$R$2292,9,0)</f>
        <v>4.7329999999999997</v>
      </c>
      <c r="M19" s="61">
        <f t="shared" si="4"/>
        <v>16</v>
      </c>
      <c r="N19" s="60">
        <f>VLOOKUP($A19,'Return Data'!$B$7:$R$2292,10,0)</f>
        <v>4.3446999999999996</v>
      </c>
      <c r="O19" s="61">
        <f t="shared" si="5"/>
        <v>11</v>
      </c>
      <c r="P19" s="60">
        <f>VLOOKUP($A19,'Return Data'!$B$7:$R$2292,11,0)</f>
        <v>3.8896000000000002</v>
      </c>
      <c r="Q19" s="61">
        <f t="shared" si="6"/>
        <v>11</v>
      </c>
      <c r="R19" s="60">
        <f>VLOOKUP($A19,'Return Data'!$B$7:$R$2292,12,0)</f>
        <v>3.7378999999999998</v>
      </c>
      <c r="S19" s="61">
        <f t="shared" si="7"/>
        <v>14</v>
      </c>
      <c r="T19" s="60">
        <f>VLOOKUP($A19,'Return Data'!$B$7:$R$2292,13,0)</f>
        <v>3.5964999999999998</v>
      </c>
      <c r="U19" s="61">
        <f t="shared" si="8"/>
        <v>15</v>
      </c>
      <c r="V19" s="60">
        <f>VLOOKUP($A19,'Return Data'!$B$7:$R$2292,17,0)</f>
        <v>3.3452999999999999</v>
      </c>
      <c r="W19" s="61">
        <f t="shared" si="10"/>
        <v>17</v>
      </c>
      <c r="X19" s="60">
        <f>VLOOKUP($A19,'Return Data'!$B$7:$R$2292,14,0)</f>
        <v>3.6562000000000001</v>
      </c>
      <c r="Y19" s="61">
        <f>RANK(X19,X$8:X$36,0)</f>
        <v>6</v>
      </c>
      <c r="Z19" s="60">
        <f>VLOOKUP($A19,'Return Data'!$B$7:$R$2292,16,0)</f>
        <v>4.0221</v>
      </c>
      <c r="AA19" s="62">
        <f t="shared" si="9"/>
        <v>10</v>
      </c>
    </row>
    <row r="20" spans="1:27" x14ac:dyDescent="0.3">
      <c r="A20" s="58" t="s">
        <v>1231</v>
      </c>
      <c r="B20" s="59">
        <f>VLOOKUP($A20,'Return Data'!$B$7:$R$2292,3,0)</f>
        <v>44766</v>
      </c>
      <c r="C20" s="60">
        <f>VLOOKUP($A20,'Return Data'!$B$7:$R$2292,4,0)</f>
        <v>1115.4963</v>
      </c>
      <c r="D20" s="60">
        <f>VLOOKUP($A20,'Return Data'!$B$7:$R$2292,5,0)</f>
        <v>4.9905999999999997</v>
      </c>
      <c r="E20" s="61">
        <f t="shared" si="0"/>
        <v>27</v>
      </c>
      <c r="F20" s="60">
        <f>VLOOKUP($A20,'Return Data'!$B$7:$R$2292,6,0)</f>
        <v>4.9931000000000001</v>
      </c>
      <c r="G20" s="61">
        <f t="shared" si="1"/>
        <v>26</v>
      </c>
      <c r="H20" s="60">
        <f>VLOOKUP($A20,'Return Data'!$B$7:$R$2292,7,0)</f>
        <v>4.7685000000000004</v>
      </c>
      <c r="I20" s="61">
        <f t="shared" si="2"/>
        <v>29</v>
      </c>
      <c r="J20" s="60">
        <f>VLOOKUP($A20,'Return Data'!$B$7:$R$2292,8,0)</f>
        <v>4.6513999999999998</v>
      </c>
      <c r="K20" s="61">
        <f t="shared" si="3"/>
        <v>29</v>
      </c>
      <c r="L20" s="60">
        <f>VLOOKUP($A20,'Return Data'!$B$7:$R$2292,9,0)</f>
        <v>4.8262</v>
      </c>
      <c r="M20" s="61">
        <f t="shared" si="4"/>
        <v>3</v>
      </c>
      <c r="N20" s="60">
        <f>VLOOKUP($A20,'Return Data'!$B$7:$R$2292,10,0)</f>
        <v>4.2674000000000003</v>
      </c>
      <c r="O20" s="61">
        <f t="shared" si="5"/>
        <v>28</v>
      </c>
      <c r="P20" s="60">
        <f>VLOOKUP($A20,'Return Data'!$B$7:$R$2292,11,0)</f>
        <v>3.7896999999999998</v>
      </c>
      <c r="Q20" s="61">
        <f t="shared" si="6"/>
        <v>28</v>
      </c>
      <c r="R20" s="60">
        <f>VLOOKUP($A20,'Return Data'!$B$7:$R$2292,12,0)</f>
        <v>3.6473</v>
      </c>
      <c r="S20" s="61">
        <f t="shared" si="7"/>
        <v>28</v>
      </c>
      <c r="T20" s="60">
        <f>VLOOKUP($A20,'Return Data'!$B$7:$R$2292,13,0)</f>
        <v>3.5116999999999998</v>
      </c>
      <c r="U20" s="61">
        <f t="shared" si="8"/>
        <v>28</v>
      </c>
      <c r="V20" s="60">
        <f>VLOOKUP($A20,'Return Data'!$B$7:$R$2292,17,0)</f>
        <v>3.2768000000000002</v>
      </c>
      <c r="W20" s="61">
        <f t="shared" si="10"/>
        <v>27</v>
      </c>
      <c r="X20" s="60"/>
      <c r="Y20" s="61"/>
      <c r="Z20" s="60">
        <f>VLOOKUP($A20,'Return Data'!$B$7:$R$2292,16,0)</f>
        <v>3.6526999999999998</v>
      </c>
      <c r="AA20" s="62">
        <f t="shared" si="9"/>
        <v>23</v>
      </c>
    </row>
    <row r="21" spans="1:27" x14ac:dyDescent="0.3">
      <c r="A21" s="58" t="s">
        <v>1233</v>
      </c>
      <c r="B21" s="59">
        <f>VLOOKUP($A21,'Return Data'!$B$7:$R$2292,3,0)</f>
        <v>44766</v>
      </c>
      <c r="C21" s="60">
        <f>VLOOKUP($A21,'Return Data'!$B$7:$R$2292,4,0)</f>
        <v>1088.5119999999999</v>
      </c>
      <c r="D21" s="60">
        <f>VLOOKUP($A21,'Return Data'!$B$7:$R$2292,5,0)</f>
        <v>5.0406000000000004</v>
      </c>
      <c r="E21" s="61">
        <f t="shared" si="0"/>
        <v>21</v>
      </c>
      <c r="F21" s="60">
        <f>VLOOKUP($A21,'Return Data'!$B$7:$R$2292,6,0)</f>
        <v>5.0430999999999999</v>
      </c>
      <c r="G21" s="61">
        <f t="shared" si="1"/>
        <v>20</v>
      </c>
      <c r="H21" s="60">
        <f>VLOOKUP($A21,'Return Data'!$B$7:$R$2292,7,0)</f>
        <v>4.8743999999999996</v>
      </c>
      <c r="I21" s="61">
        <f t="shared" si="2"/>
        <v>19</v>
      </c>
      <c r="J21" s="60">
        <f>VLOOKUP($A21,'Return Data'!$B$7:$R$2292,8,0)</f>
        <v>4.7656999999999998</v>
      </c>
      <c r="K21" s="61">
        <f t="shared" si="3"/>
        <v>22</v>
      </c>
      <c r="L21" s="60">
        <f>VLOOKUP($A21,'Return Data'!$B$7:$R$2292,9,0)</f>
        <v>4.7747000000000002</v>
      </c>
      <c r="M21" s="61">
        <f t="shared" si="4"/>
        <v>5</v>
      </c>
      <c r="N21" s="60">
        <f>VLOOKUP($A21,'Return Data'!$B$7:$R$2292,10,0)</f>
        <v>4.3415999999999997</v>
      </c>
      <c r="O21" s="61">
        <f t="shared" si="5"/>
        <v>13</v>
      </c>
      <c r="P21" s="60">
        <f>VLOOKUP($A21,'Return Data'!$B$7:$R$2292,11,0)</f>
        <v>3.8784000000000001</v>
      </c>
      <c r="Q21" s="61">
        <f t="shared" si="6"/>
        <v>17</v>
      </c>
      <c r="R21" s="60">
        <f>VLOOKUP($A21,'Return Data'!$B$7:$R$2292,12,0)</f>
        <v>3.7334999999999998</v>
      </c>
      <c r="S21" s="61">
        <f t="shared" si="7"/>
        <v>16</v>
      </c>
      <c r="T21" s="60">
        <f>VLOOKUP($A21,'Return Data'!$B$7:$R$2292,13,0)</f>
        <v>3.5922999999999998</v>
      </c>
      <c r="U21" s="61">
        <f t="shared" si="8"/>
        <v>18</v>
      </c>
      <c r="V21" s="60">
        <f>VLOOKUP($A21,'Return Data'!$B$7:$R$2292,17,0)</f>
        <v>3.3380000000000001</v>
      </c>
      <c r="W21" s="61">
        <f t="shared" si="10"/>
        <v>21</v>
      </c>
      <c r="X21" s="60"/>
      <c r="Y21" s="61"/>
      <c r="Z21" s="60">
        <f>VLOOKUP($A21,'Return Data'!$B$7:$R$2292,16,0)</f>
        <v>3.3921000000000001</v>
      </c>
      <c r="AA21" s="62">
        <f t="shared" si="9"/>
        <v>29</v>
      </c>
    </row>
    <row r="22" spans="1:27" x14ac:dyDescent="0.3">
      <c r="A22" s="58" t="s">
        <v>1235</v>
      </c>
      <c r="B22" s="59">
        <f>VLOOKUP($A22,'Return Data'!$B$7:$R$2292,3,0)</f>
        <v>44766</v>
      </c>
      <c r="C22" s="60">
        <f>VLOOKUP($A22,'Return Data'!$B$7:$R$2292,4,0)</f>
        <v>1098.4467</v>
      </c>
      <c r="D22" s="60">
        <f>VLOOKUP($A22,'Return Data'!$B$7:$R$2292,5,0)</f>
        <v>4.9351000000000003</v>
      </c>
      <c r="E22" s="61">
        <f t="shared" si="0"/>
        <v>29</v>
      </c>
      <c r="F22" s="60">
        <f>VLOOKUP($A22,'Return Data'!$B$7:$R$2292,6,0)</f>
        <v>4.9375999999999998</v>
      </c>
      <c r="G22" s="61">
        <f t="shared" si="1"/>
        <v>29</v>
      </c>
      <c r="H22" s="60">
        <f>VLOOKUP($A22,'Return Data'!$B$7:$R$2292,7,0)</f>
        <v>4.7774000000000001</v>
      </c>
      <c r="I22" s="61">
        <f t="shared" si="2"/>
        <v>28</v>
      </c>
      <c r="J22" s="60">
        <f>VLOOKUP($A22,'Return Data'!$B$7:$R$2292,8,0)</f>
        <v>4.7012999999999998</v>
      </c>
      <c r="K22" s="61">
        <f t="shared" si="3"/>
        <v>28</v>
      </c>
      <c r="L22" s="60">
        <f>VLOOKUP($A22,'Return Data'!$B$7:$R$2292,9,0)</f>
        <v>4.6497999999999999</v>
      </c>
      <c r="M22" s="61">
        <f t="shared" si="4"/>
        <v>29</v>
      </c>
      <c r="N22" s="60">
        <f>VLOOKUP($A22,'Return Data'!$B$7:$R$2292,10,0)</f>
        <v>4.3106999999999998</v>
      </c>
      <c r="O22" s="61">
        <f t="shared" si="5"/>
        <v>22</v>
      </c>
      <c r="P22" s="60">
        <f>VLOOKUP($A22,'Return Data'!$B$7:$R$2292,11,0)</f>
        <v>3.8220000000000001</v>
      </c>
      <c r="Q22" s="61">
        <f t="shared" si="6"/>
        <v>26</v>
      </c>
      <c r="R22" s="60">
        <f>VLOOKUP($A22,'Return Data'!$B$7:$R$2292,12,0)</f>
        <v>3.681</v>
      </c>
      <c r="S22" s="61">
        <f t="shared" si="7"/>
        <v>26</v>
      </c>
      <c r="T22" s="60">
        <f>VLOOKUP($A22,'Return Data'!$B$7:$R$2292,13,0)</f>
        <v>3.5415000000000001</v>
      </c>
      <c r="U22" s="61">
        <f t="shared" si="8"/>
        <v>26</v>
      </c>
      <c r="V22" s="60">
        <f>VLOOKUP($A22,'Return Data'!$B$7:$R$2292,17,0)</f>
        <v>3.2906</v>
      </c>
      <c r="W22" s="61">
        <f t="shared" si="10"/>
        <v>26</v>
      </c>
      <c r="X22" s="60"/>
      <c r="Y22" s="61"/>
      <c r="Z22" s="60">
        <f>VLOOKUP($A22,'Return Data'!$B$7:$R$2292,16,0)</f>
        <v>3.4725000000000001</v>
      </c>
      <c r="AA22" s="62">
        <f t="shared" si="9"/>
        <v>28</v>
      </c>
    </row>
    <row r="23" spans="1:27" x14ac:dyDescent="0.3">
      <c r="A23" s="58" t="s">
        <v>1237</v>
      </c>
      <c r="B23" s="59">
        <f>VLOOKUP($A23,'Return Data'!$B$7:$R$2292,3,0)</f>
        <v>44766</v>
      </c>
      <c r="C23" s="60">
        <f>VLOOKUP($A23,'Return Data'!$B$7:$R$2292,4,0)</f>
        <v>1094.6074000000001</v>
      </c>
      <c r="D23" s="60">
        <f>VLOOKUP($A23,'Return Data'!$B$7:$R$2292,5,0)</f>
        <v>5.0858999999999996</v>
      </c>
      <c r="E23" s="61">
        <f t="shared" si="0"/>
        <v>11</v>
      </c>
      <c r="F23" s="60">
        <f>VLOOKUP($A23,'Return Data'!$B$7:$R$2292,6,0)</f>
        <v>5.0884</v>
      </c>
      <c r="G23" s="61">
        <f t="shared" si="1"/>
        <v>12</v>
      </c>
      <c r="H23" s="60">
        <f>VLOOKUP($A23,'Return Data'!$B$7:$R$2292,7,0)</f>
        <v>4.8878000000000004</v>
      </c>
      <c r="I23" s="61">
        <f t="shared" si="2"/>
        <v>17</v>
      </c>
      <c r="J23" s="60">
        <f>VLOOKUP($A23,'Return Data'!$B$7:$R$2292,8,0)</f>
        <v>4.7737999999999996</v>
      </c>
      <c r="K23" s="61">
        <f t="shared" si="3"/>
        <v>20</v>
      </c>
      <c r="L23" s="60">
        <f>VLOOKUP($A23,'Return Data'!$B$7:$R$2292,9,0)</f>
        <v>4.7450000000000001</v>
      </c>
      <c r="M23" s="61">
        <f t="shared" si="4"/>
        <v>9</v>
      </c>
      <c r="N23" s="60">
        <f>VLOOKUP($A23,'Return Data'!$B$7:$R$2292,10,0)</f>
        <v>4.3209</v>
      </c>
      <c r="O23" s="61">
        <f t="shared" si="5"/>
        <v>17</v>
      </c>
      <c r="P23" s="60">
        <f>VLOOKUP($A23,'Return Data'!$B$7:$R$2292,11,0)</f>
        <v>3.8704999999999998</v>
      </c>
      <c r="Q23" s="61">
        <f t="shared" si="6"/>
        <v>20</v>
      </c>
      <c r="R23" s="60">
        <f>VLOOKUP($A23,'Return Data'!$B$7:$R$2292,12,0)</f>
        <v>3.7376999999999998</v>
      </c>
      <c r="S23" s="61">
        <f t="shared" si="7"/>
        <v>15</v>
      </c>
      <c r="T23" s="60">
        <f>VLOOKUP($A23,'Return Data'!$B$7:$R$2292,13,0)</f>
        <v>3.6029</v>
      </c>
      <c r="U23" s="61">
        <f t="shared" si="8"/>
        <v>13</v>
      </c>
      <c r="V23" s="60">
        <f>VLOOKUP($A23,'Return Data'!$B$7:$R$2292,17,0)</f>
        <v>3.3692000000000002</v>
      </c>
      <c r="W23" s="61">
        <f t="shared" si="10"/>
        <v>7</v>
      </c>
      <c r="X23" s="60"/>
      <c r="Y23" s="61"/>
      <c r="Z23" s="60">
        <f>VLOOKUP($A23,'Return Data'!$B$7:$R$2292,16,0)</f>
        <v>3.4819</v>
      </c>
      <c r="AA23" s="62">
        <f t="shared" si="9"/>
        <v>27</v>
      </c>
    </row>
    <row r="24" spans="1:27" x14ac:dyDescent="0.3">
      <c r="A24" s="58" t="s">
        <v>1239</v>
      </c>
      <c r="B24" s="59">
        <f>VLOOKUP($A24,'Return Data'!$B$7:$R$2292,3,0)</f>
        <v>44766</v>
      </c>
      <c r="C24" s="60">
        <f>VLOOKUP($A24,'Return Data'!$B$7:$R$2292,4,0)</f>
        <v>1148.7447999999999</v>
      </c>
      <c r="D24" s="60">
        <f>VLOOKUP($A24,'Return Data'!$B$7:$R$2292,5,0)</f>
        <v>5.0773000000000001</v>
      </c>
      <c r="E24" s="61">
        <f t="shared" si="0"/>
        <v>14</v>
      </c>
      <c r="F24" s="60">
        <f>VLOOKUP($A24,'Return Data'!$B$7:$R$2292,6,0)</f>
        <v>5.0763999999999996</v>
      </c>
      <c r="G24" s="61">
        <f t="shared" si="1"/>
        <v>15</v>
      </c>
      <c r="H24" s="60">
        <f>VLOOKUP($A24,'Return Data'!$B$7:$R$2292,7,0)</f>
        <v>4.9164000000000003</v>
      </c>
      <c r="I24" s="61">
        <f t="shared" si="2"/>
        <v>7</v>
      </c>
      <c r="J24" s="60">
        <f>VLOOKUP($A24,'Return Data'!$B$7:$R$2292,8,0)</f>
        <v>4.7961999999999998</v>
      </c>
      <c r="K24" s="61">
        <f t="shared" si="3"/>
        <v>10</v>
      </c>
      <c r="L24" s="60">
        <f>VLOOKUP($A24,'Return Data'!$B$7:$R$2292,9,0)</f>
        <v>4.7268999999999997</v>
      </c>
      <c r="M24" s="61">
        <f t="shared" si="4"/>
        <v>19</v>
      </c>
      <c r="N24" s="60">
        <f>VLOOKUP($A24,'Return Data'!$B$7:$R$2292,10,0)</f>
        <v>4.3463000000000003</v>
      </c>
      <c r="O24" s="61">
        <f t="shared" si="5"/>
        <v>9</v>
      </c>
      <c r="P24" s="60">
        <f>VLOOKUP($A24,'Return Data'!$B$7:$R$2292,11,0)</f>
        <v>3.8976999999999999</v>
      </c>
      <c r="Q24" s="61">
        <f t="shared" si="6"/>
        <v>8</v>
      </c>
      <c r="R24" s="60">
        <f>VLOOKUP($A24,'Return Data'!$B$7:$R$2292,12,0)</f>
        <v>3.746</v>
      </c>
      <c r="S24" s="61">
        <f t="shared" si="7"/>
        <v>11</v>
      </c>
      <c r="T24" s="60">
        <f>VLOOKUP($A24,'Return Data'!$B$7:$R$2292,13,0)</f>
        <v>3.6000999999999999</v>
      </c>
      <c r="U24" s="61">
        <f t="shared" si="8"/>
        <v>14</v>
      </c>
      <c r="V24" s="60">
        <f>VLOOKUP($A24,'Return Data'!$B$7:$R$2292,17,0)</f>
        <v>3.3462000000000001</v>
      </c>
      <c r="W24" s="61">
        <f t="shared" si="10"/>
        <v>16</v>
      </c>
      <c r="X24" s="60">
        <f>VLOOKUP($A24,'Return Data'!$B$7:$R$2292,14,0)</f>
        <v>3.6541999999999999</v>
      </c>
      <c r="Y24" s="61">
        <f>RANK(X24,X$8:X$36,0)</f>
        <v>7</v>
      </c>
      <c r="Z24" s="60">
        <f>VLOOKUP($A24,'Return Data'!$B$7:$R$2292,16,0)</f>
        <v>4.0143000000000004</v>
      </c>
      <c r="AA24" s="62">
        <f t="shared" si="9"/>
        <v>11</v>
      </c>
    </row>
    <row r="25" spans="1:27" x14ac:dyDescent="0.3">
      <c r="A25" s="58" t="s">
        <v>1241</v>
      </c>
      <c r="B25" s="59">
        <f>VLOOKUP($A25,'Return Data'!$B$7:$R$2292,3,0)</f>
        <v>44766</v>
      </c>
      <c r="C25" s="60">
        <f>VLOOKUP($A25,'Return Data'!$B$7:$R$2292,4,0)</f>
        <v>2800.0785000000001</v>
      </c>
      <c r="D25" s="60">
        <f>VLOOKUP($A25,'Return Data'!$B$7:$R$2292,5,0)</f>
        <v>5.0388999999999999</v>
      </c>
      <c r="E25" s="61">
        <f t="shared" si="0"/>
        <v>22</v>
      </c>
      <c r="F25" s="60">
        <f>VLOOKUP($A25,'Return Data'!$B$7:$R$2292,6,0)</f>
        <v>5.0345000000000004</v>
      </c>
      <c r="G25" s="61">
        <f t="shared" si="1"/>
        <v>21</v>
      </c>
      <c r="H25" s="60">
        <f>VLOOKUP($A25,'Return Data'!$B$7:$R$2292,7,0)</f>
        <v>4.8403</v>
      </c>
      <c r="I25" s="61">
        <f t="shared" si="2"/>
        <v>26</v>
      </c>
      <c r="J25" s="60">
        <f>VLOOKUP($A25,'Return Data'!$B$7:$R$2292,8,0)</f>
        <v>4.7478999999999996</v>
      </c>
      <c r="K25" s="61">
        <f t="shared" si="3"/>
        <v>26</v>
      </c>
      <c r="L25" s="60">
        <f>VLOOKUP($A25,'Return Data'!$B$7:$R$2292,9,0)</f>
        <v>4.7064000000000004</v>
      </c>
      <c r="M25" s="61">
        <f t="shared" si="4"/>
        <v>26</v>
      </c>
      <c r="N25" s="60">
        <f>VLOOKUP($A25,'Return Data'!$B$7:$R$2292,10,0)</f>
        <v>4.3098000000000001</v>
      </c>
      <c r="O25" s="61">
        <f t="shared" si="5"/>
        <v>23</v>
      </c>
      <c r="P25" s="60">
        <f>VLOOKUP($A25,'Return Data'!$B$7:$R$2292,11,0)</f>
        <v>3.8637999999999999</v>
      </c>
      <c r="Q25" s="61">
        <f t="shared" si="6"/>
        <v>22</v>
      </c>
      <c r="R25" s="60">
        <f>VLOOKUP($A25,'Return Data'!$B$7:$R$2292,12,0)</f>
        <v>3.7256999999999998</v>
      </c>
      <c r="S25" s="61">
        <f t="shared" si="7"/>
        <v>21</v>
      </c>
      <c r="T25" s="60">
        <f>VLOOKUP($A25,'Return Data'!$B$7:$R$2292,13,0)</f>
        <v>3.5926999999999998</v>
      </c>
      <c r="U25" s="61">
        <f t="shared" si="8"/>
        <v>17</v>
      </c>
      <c r="V25" s="60">
        <f>VLOOKUP($A25,'Return Data'!$B$7:$R$2292,17,0)</f>
        <v>3.3508</v>
      </c>
      <c r="W25" s="61">
        <f t="shared" si="10"/>
        <v>14</v>
      </c>
      <c r="X25" s="60">
        <f>VLOOKUP($A25,'Return Data'!$B$7:$R$2292,14,0)</f>
        <v>3.6720999999999999</v>
      </c>
      <c r="Y25" s="61">
        <f>RANK(X25,X$8:X$36,0)</f>
        <v>5</v>
      </c>
      <c r="Z25" s="60">
        <f>VLOOKUP($A25,'Return Data'!$B$7:$R$2292,16,0)</f>
        <v>6.2891000000000004</v>
      </c>
      <c r="AA25" s="62">
        <f t="shared" si="9"/>
        <v>1</v>
      </c>
    </row>
    <row r="26" spans="1:27" x14ac:dyDescent="0.3">
      <c r="A26" s="58" t="s">
        <v>1243</v>
      </c>
      <c r="B26" s="59">
        <f>VLOOKUP($A26,'Return Data'!$B$7:$R$2292,3,0)</f>
        <v>44766</v>
      </c>
      <c r="C26" s="60">
        <f>VLOOKUP($A26,'Return Data'!$B$7:$R$2292,4,0)</f>
        <v>1116.5438999999999</v>
      </c>
      <c r="D26" s="60">
        <f>VLOOKUP($A26,'Return Data'!$B$7:$R$2292,5,0)</f>
        <v>5.0644</v>
      </c>
      <c r="E26" s="61">
        <f t="shared" si="0"/>
        <v>16</v>
      </c>
      <c r="F26" s="60">
        <f>VLOOKUP($A26,'Return Data'!$B$7:$R$2292,6,0)</f>
        <v>5.1639999999999997</v>
      </c>
      <c r="G26" s="61">
        <f t="shared" si="1"/>
        <v>3</v>
      </c>
      <c r="H26" s="60">
        <f>VLOOKUP($A26,'Return Data'!$B$7:$R$2292,7,0)</f>
        <v>5.0503999999999998</v>
      </c>
      <c r="I26" s="61">
        <f t="shared" si="2"/>
        <v>2</v>
      </c>
      <c r="J26" s="60">
        <f>VLOOKUP($A26,'Return Data'!$B$7:$R$2292,8,0)</f>
        <v>5.0324999999999998</v>
      </c>
      <c r="K26" s="61">
        <f t="shared" si="3"/>
        <v>1</v>
      </c>
      <c r="L26" s="60">
        <f>VLOOKUP($A26,'Return Data'!$B$7:$R$2292,9,0)</f>
        <v>4.9009999999999998</v>
      </c>
      <c r="M26" s="61">
        <f t="shared" si="4"/>
        <v>1</v>
      </c>
      <c r="N26" s="60">
        <f>VLOOKUP($A26,'Return Data'!$B$7:$R$2292,10,0)</f>
        <v>4.4089</v>
      </c>
      <c r="O26" s="61">
        <f t="shared" si="5"/>
        <v>2</v>
      </c>
      <c r="P26" s="60">
        <f>VLOOKUP($A26,'Return Data'!$B$7:$R$2292,11,0)</f>
        <v>3.9337</v>
      </c>
      <c r="Q26" s="61">
        <f t="shared" si="6"/>
        <v>2</v>
      </c>
      <c r="R26" s="60">
        <f>VLOOKUP($A26,'Return Data'!$B$7:$R$2292,12,0)</f>
        <v>3.7831000000000001</v>
      </c>
      <c r="S26" s="61">
        <f t="shared" si="7"/>
        <v>2</v>
      </c>
      <c r="T26" s="60">
        <f>VLOOKUP($A26,'Return Data'!$B$7:$R$2292,13,0)</f>
        <v>3.6408</v>
      </c>
      <c r="U26" s="61">
        <f t="shared" si="8"/>
        <v>4</v>
      </c>
      <c r="V26" s="60">
        <f>VLOOKUP($A26,'Return Data'!$B$7:$R$2292,17,0)</f>
        <v>3.3736999999999999</v>
      </c>
      <c r="W26" s="61">
        <f t="shared" si="10"/>
        <v>6</v>
      </c>
      <c r="X26" s="60"/>
      <c r="Y26" s="61"/>
      <c r="Z26" s="60">
        <f>VLOOKUP($A26,'Return Data'!$B$7:$R$2292,16,0)</f>
        <v>3.6998000000000002</v>
      </c>
      <c r="AA26" s="62">
        <f t="shared" si="9"/>
        <v>20</v>
      </c>
    </row>
    <row r="27" spans="1:27" x14ac:dyDescent="0.3">
      <c r="A27" s="58" t="s">
        <v>1245</v>
      </c>
      <c r="B27" s="59">
        <f>VLOOKUP($A27,'Return Data'!$B$7:$R$2292,3,0)</f>
        <v>44766</v>
      </c>
      <c r="C27" s="60">
        <f>VLOOKUP($A27,'Return Data'!$B$7:$R$2292,4,0)</f>
        <v>1114.8846000000001</v>
      </c>
      <c r="D27" s="60">
        <f>VLOOKUP($A27,'Return Data'!$B$7:$R$2292,5,0)</f>
        <v>5.1079999999999997</v>
      </c>
      <c r="E27" s="61">
        <f t="shared" si="0"/>
        <v>7</v>
      </c>
      <c r="F27" s="60">
        <f>VLOOKUP($A27,'Return Data'!$B$7:$R$2292,6,0)</f>
        <v>5.1093999999999999</v>
      </c>
      <c r="G27" s="61">
        <f t="shared" si="1"/>
        <v>7</v>
      </c>
      <c r="H27" s="60">
        <f>VLOOKUP($A27,'Return Data'!$B$7:$R$2292,7,0)</f>
        <v>4.9211</v>
      </c>
      <c r="I27" s="61">
        <f t="shared" si="2"/>
        <v>6</v>
      </c>
      <c r="J27" s="60">
        <f>VLOOKUP($A27,'Return Data'!$B$7:$R$2292,8,0)</f>
        <v>4.7984999999999998</v>
      </c>
      <c r="K27" s="61">
        <f t="shared" si="3"/>
        <v>7</v>
      </c>
      <c r="L27" s="60">
        <f>VLOOKUP($A27,'Return Data'!$B$7:$R$2292,9,0)</f>
        <v>4.7401999999999997</v>
      </c>
      <c r="M27" s="61">
        <f t="shared" si="4"/>
        <v>11</v>
      </c>
      <c r="N27" s="60">
        <f>VLOOKUP($A27,'Return Data'!$B$7:$R$2292,10,0)</f>
        <v>4.3529999999999998</v>
      </c>
      <c r="O27" s="61">
        <f t="shared" si="5"/>
        <v>5</v>
      </c>
      <c r="P27" s="60">
        <f>VLOOKUP($A27,'Return Data'!$B$7:$R$2292,11,0)</f>
        <v>3.9163000000000001</v>
      </c>
      <c r="Q27" s="61">
        <f t="shared" si="6"/>
        <v>7</v>
      </c>
      <c r="R27" s="60">
        <f>VLOOKUP($A27,'Return Data'!$B$7:$R$2292,12,0)</f>
        <v>3.7791000000000001</v>
      </c>
      <c r="S27" s="61">
        <f t="shared" si="7"/>
        <v>4</v>
      </c>
      <c r="T27" s="60">
        <f>VLOOKUP($A27,'Return Data'!$B$7:$R$2292,13,0)</f>
        <v>3.6459999999999999</v>
      </c>
      <c r="U27" s="61">
        <f t="shared" si="8"/>
        <v>3</v>
      </c>
      <c r="V27" s="60">
        <f>VLOOKUP($A27,'Return Data'!$B$7:$R$2292,17,0)</f>
        <v>3.3944000000000001</v>
      </c>
      <c r="W27" s="61">
        <f t="shared" si="10"/>
        <v>3</v>
      </c>
      <c r="X27" s="60"/>
      <c r="Y27" s="61"/>
      <c r="Z27" s="60">
        <f>VLOOKUP($A27,'Return Data'!$B$7:$R$2292,16,0)</f>
        <v>3.6846999999999999</v>
      </c>
      <c r="AA27" s="62">
        <f t="shared" si="9"/>
        <v>21</v>
      </c>
    </row>
    <row r="28" spans="1:27" x14ac:dyDescent="0.3">
      <c r="A28" s="58" t="s">
        <v>1247</v>
      </c>
      <c r="B28" s="59">
        <f>VLOOKUP($A28,'Return Data'!$B$7:$R$2292,3,0)</f>
        <v>44766</v>
      </c>
      <c r="C28" s="60">
        <f>VLOOKUP($A28,'Return Data'!$B$7:$R$2292,4,0)</f>
        <v>1103.7889</v>
      </c>
      <c r="D28" s="60">
        <f>VLOOKUP($A28,'Return Data'!$B$7:$R$2292,5,0)</f>
        <v>5.1219999999999999</v>
      </c>
      <c r="E28" s="61">
        <f t="shared" si="0"/>
        <v>5</v>
      </c>
      <c r="F28" s="60">
        <f>VLOOKUP($A28,'Return Data'!$B$7:$R$2292,6,0)</f>
        <v>5.1143999999999998</v>
      </c>
      <c r="G28" s="61">
        <f t="shared" si="1"/>
        <v>5</v>
      </c>
      <c r="H28" s="60">
        <f>VLOOKUP($A28,'Return Data'!$B$7:$R$2292,7,0)</f>
        <v>4.9161999999999999</v>
      </c>
      <c r="I28" s="61">
        <f t="shared" si="2"/>
        <v>8</v>
      </c>
      <c r="J28" s="60">
        <f>VLOOKUP($A28,'Return Data'!$B$7:$R$2292,8,0)</f>
        <v>4.7889999999999997</v>
      </c>
      <c r="K28" s="61">
        <f t="shared" si="3"/>
        <v>14</v>
      </c>
      <c r="L28" s="60">
        <f>VLOOKUP($A28,'Return Data'!$B$7:$R$2292,9,0)</f>
        <v>4.7103000000000002</v>
      </c>
      <c r="M28" s="61">
        <f t="shared" si="4"/>
        <v>24</v>
      </c>
      <c r="N28" s="60">
        <f>VLOOKUP($A28,'Return Data'!$B$7:$R$2292,10,0)</f>
        <v>4.3381999999999996</v>
      </c>
      <c r="O28" s="61">
        <f t="shared" si="5"/>
        <v>15</v>
      </c>
      <c r="P28" s="60">
        <f>VLOOKUP($A28,'Return Data'!$B$7:$R$2292,11,0)</f>
        <v>3.9171999999999998</v>
      </c>
      <c r="Q28" s="61">
        <f t="shared" si="6"/>
        <v>6</v>
      </c>
      <c r="R28" s="60">
        <f>VLOOKUP($A28,'Return Data'!$B$7:$R$2292,12,0)</f>
        <v>3.7742</v>
      </c>
      <c r="S28" s="61">
        <f t="shared" si="7"/>
        <v>6</v>
      </c>
      <c r="T28" s="60">
        <f>VLOOKUP($A28,'Return Data'!$B$7:$R$2292,13,0)</f>
        <v>3.6396999999999999</v>
      </c>
      <c r="U28" s="61">
        <f t="shared" si="8"/>
        <v>5</v>
      </c>
      <c r="V28" s="60">
        <f>VLOOKUP($A28,'Return Data'!$B$7:$R$2292,17,0)</f>
        <v>3.4106000000000001</v>
      </c>
      <c r="W28" s="61">
        <f t="shared" si="10"/>
        <v>1</v>
      </c>
      <c r="X28" s="60"/>
      <c r="Y28" s="61"/>
      <c r="Z28" s="60">
        <f>VLOOKUP($A28,'Return Data'!$B$7:$R$2292,16,0)</f>
        <v>3.6221000000000001</v>
      </c>
      <c r="AA28" s="62">
        <f t="shared" si="9"/>
        <v>24</v>
      </c>
    </row>
    <row r="29" spans="1:27" x14ac:dyDescent="0.3">
      <c r="A29" s="58" t="s">
        <v>1249</v>
      </c>
      <c r="B29" s="59">
        <f>VLOOKUP($A29,'Return Data'!$B$7:$R$2292,3,0)</f>
        <v>44766</v>
      </c>
      <c r="C29" s="60">
        <f>VLOOKUP($A29,'Return Data'!$B$7:$R$2292,4,0)</f>
        <v>115.621</v>
      </c>
      <c r="D29" s="60">
        <f>VLOOKUP($A29,'Return Data'!$B$7:$R$2292,5,0)</f>
        <v>5.0839999999999996</v>
      </c>
      <c r="E29" s="61">
        <f t="shared" si="0"/>
        <v>12</v>
      </c>
      <c r="F29" s="60">
        <f>VLOOKUP($A29,'Return Data'!$B$7:$R$2292,6,0)</f>
        <v>5.0846999999999998</v>
      </c>
      <c r="G29" s="61">
        <f t="shared" si="1"/>
        <v>14</v>
      </c>
      <c r="H29" s="60">
        <f>VLOOKUP($A29,'Return Data'!$B$7:$R$2292,7,0)</f>
        <v>4.9067999999999996</v>
      </c>
      <c r="I29" s="61">
        <f t="shared" si="2"/>
        <v>11</v>
      </c>
      <c r="J29" s="60">
        <f>VLOOKUP($A29,'Return Data'!$B$7:$R$2292,8,0)</f>
        <v>4.7960000000000003</v>
      </c>
      <c r="K29" s="61">
        <f t="shared" si="3"/>
        <v>11</v>
      </c>
      <c r="L29" s="60">
        <f>VLOOKUP($A29,'Return Data'!$B$7:$R$2292,9,0)</f>
        <v>4.7431999999999999</v>
      </c>
      <c r="M29" s="61">
        <f t="shared" si="4"/>
        <v>10</v>
      </c>
      <c r="N29" s="60">
        <f>VLOOKUP($A29,'Return Data'!$B$7:$R$2292,10,0)</f>
        <v>4.3455000000000004</v>
      </c>
      <c r="O29" s="61">
        <f t="shared" si="5"/>
        <v>10</v>
      </c>
      <c r="P29" s="60">
        <f>VLOOKUP($A29,'Return Data'!$B$7:$R$2292,11,0)</f>
        <v>3.9321999999999999</v>
      </c>
      <c r="Q29" s="61">
        <f t="shared" si="6"/>
        <v>3</v>
      </c>
      <c r="R29" s="60">
        <f>VLOOKUP($A29,'Return Data'!$B$7:$R$2292,12,0)</f>
        <v>3.7791000000000001</v>
      </c>
      <c r="S29" s="61">
        <f t="shared" si="7"/>
        <v>4</v>
      </c>
      <c r="T29" s="60">
        <f>VLOOKUP($A29,'Return Data'!$B$7:$R$2292,13,0)</f>
        <v>3.6259000000000001</v>
      </c>
      <c r="U29" s="61">
        <f t="shared" si="8"/>
        <v>7</v>
      </c>
      <c r="V29" s="60">
        <f>VLOOKUP($A29,'Return Data'!$B$7:$R$2292,17,0)</f>
        <v>3.3641000000000001</v>
      </c>
      <c r="W29" s="61">
        <f t="shared" si="10"/>
        <v>10</v>
      </c>
      <c r="X29" s="60">
        <f>VLOOKUP($A29,'Return Data'!$B$7:$R$2292,14,0)</f>
        <v>3.6939000000000002</v>
      </c>
      <c r="Y29" s="61">
        <f>RANK(X29,X$8:X$36,0)</f>
        <v>2</v>
      </c>
      <c r="Z29" s="60">
        <f>VLOOKUP($A29,'Return Data'!$B$7:$R$2292,16,0)</f>
        <v>4.1143000000000001</v>
      </c>
      <c r="AA29" s="62">
        <f t="shared" si="9"/>
        <v>8</v>
      </c>
    </row>
    <row r="30" spans="1:27" x14ac:dyDescent="0.3">
      <c r="A30" s="58" t="s">
        <v>1251</v>
      </c>
      <c r="B30" s="59">
        <f>VLOOKUP($A30,'Return Data'!$B$7:$R$2292,3,0)</f>
        <v>44766</v>
      </c>
      <c r="C30" s="60">
        <f>VLOOKUP($A30,'Return Data'!$B$7:$R$2292,4,0)</f>
        <v>1111.6904999999999</v>
      </c>
      <c r="D30" s="60">
        <f>VLOOKUP($A30,'Return Data'!$B$7:$R$2292,5,0)</f>
        <v>5.3788</v>
      </c>
      <c r="E30" s="61">
        <f t="shared" si="0"/>
        <v>2</v>
      </c>
      <c r="F30" s="60">
        <f>VLOOKUP($A30,'Return Data'!$B$7:$R$2292,6,0)</f>
        <v>5.3651</v>
      </c>
      <c r="G30" s="61">
        <f t="shared" si="1"/>
        <v>2</v>
      </c>
      <c r="H30" s="60">
        <f>VLOOKUP($A30,'Return Data'!$B$7:$R$2292,7,0)</f>
        <v>5.0503999999999998</v>
      </c>
      <c r="I30" s="61">
        <f t="shared" si="2"/>
        <v>2</v>
      </c>
      <c r="J30" s="60">
        <f>VLOOKUP($A30,'Return Data'!$B$7:$R$2292,8,0)</f>
        <v>4.8528000000000002</v>
      </c>
      <c r="K30" s="61">
        <f t="shared" si="3"/>
        <v>4</v>
      </c>
      <c r="L30" s="60">
        <f>VLOOKUP($A30,'Return Data'!$B$7:$R$2292,9,0)</f>
        <v>4.7351999999999999</v>
      </c>
      <c r="M30" s="61">
        <f t="shared" si="4"/>
        <v>15</v>
      </c>
      <c r="N30" s="60">
        <f>VLOOKUP($A30,'Return Data'!$B$7:$R$2292,10,0)</f>
        <v>4.3056999999999999</v>
      </c>
      <c r="O30" s="61">
        <f t="shared" si="5"/>
        <v>24</v>
      </c>
      <c r="P30" s="60">
        <f>VLOOKUP($A30,'Return Data'!$B$7:$R$2292,11,0)</f>
        <v>3.8816000000000002</v>
      </c>
      <c r="Q30" s="61">
        <f t="shared" si="6"/>
        <v>15</v>
      </c>
      <c r="R30" s="60">
        <f>VLOOKUP($A30,'Return Data'!$B$7:$R$2292,12,0)</f>
        <v>3.7454999999999998</v>
      </c>
      <c r="S30" s="61">
        <f t="shared" si="7"/>
        <v>12</v>
      </c>
      <c r="T30" s="60">
        <f>VLOOKUP($A30,'Return Data'!$B$7:$R$2292,13,0)</f>
        <v>3.6225000000000001</v>
      </c>
      <c r="U30" s="61">
        <f t="shared" si="8"/>
        <v>8</v>
      </c>
      <c r="V30" s="60">
        <f>VLOOKUP($A30,'Return Data'!$B$7:$R$2292,17,0)</f>
        <v>3.3923999999999999</v>
      </c>
      <c r="W30" s="61">
        <f t="shared" si="10"/>
        <v>4</v>
      </c>
      <c r="X30" s="60"/>
      <c r="Y30" s="61"/>
      <c r="Z30" s="60">
        <f>VLOOKUP($A30,'Return Data'!$B$7:$R$2292,16,0)</f>
        <v>3.7061000000000002</v>
      </c>
      <c r="AA30" s="62">
        <f t="shared" si="9"/>
        <v>19</v>
      </c>
    </row>
    <row r="31" spans="1:27" x14ac:dyDescent="0.3">
      <c r="A31" s="58" t="s">
        <v>1253</v>
      </c>
      <c r="B31" s="59">
        <f>VLOOKUP($A31,'Return Data'!$B$7:$R$2292,3,0)</f>
        <v>44766</v>
      </c>
      <c r="C31" s="60">
        <f>VLOOKUP($A31,'Return Data'!$B$7:$R$2292,4,0)</f>
        <v>3506.5983000000001</v>
      </c>
      <c r="D31" s="60">
        <f>VLOOKUP($A31,'Return Data'!$B$7:$R$2292,5,0)</f>
        <v>5.0552999999999999</v>
      </c>
      <c r="E31" s="61">
        <f t="shared" si="0"/>
        <v>18</v>
      </c>
      <c r="F31" s="60">
        <f>VLOOKUP($A31,'Return Data'!$B$7:$R$2292,6,0)</f>
        <v>5.0529000000000002</v>
      </c>
      <c r="G31" s="61">
        <f t="shared" si="1"/>
        <v>19</v>
      </c>
      <c r="H31" s="60">
        <f>VLOOKUP($A31,'Return Data'!$B$7:$R$2292,7,0)</f>
        <v>4.8681999999999999</v>
      </c>
      <c r="I31" s="61">
        <f t="shared" si="2"/>
        <v>21</v>
      </c>
      <c r="J31" s="60">
        <f>VLOOKUP($A31,'Return Data'!$B$7:$R$2292,8,0)</f>
        <v>4.7686999999999999</v>
      </c>
      <c r="K31" s="61">
        <f t="shared" si="3"/>
        <v>21</v>
      </c>
      <c r="L31" s="60">
        <f>VLOOKUP($A31,'Return Data'!$B$7:$R$2292,9,0)</f>
        <v>4.6999000000000004</v>
      </c>
      <c r="M31" s="61">
        <f t="shared" si="4"/>
        <v>27</v>
      </c>
      <c r="N31" s="60">
        <f>VLOOKUP($A31,'Return Data'!$B$7:$R$2292,10,0)</f>
        <v>4.3159000000000001</v>
      </c>
      <c r="O31" s="61">
        <f t="shared" si="5"/>
        <v>21</v>
      </c>
      <c r="P31" s="60">
        <f>VLOOKUP($A31,'Return Data'!$B$7:$R$2292,11,0)</f>
        <v>3.8689</v>
      </c>
      <c r="Q31" s="61">
        <f t="shared" si="6"/>
        <v>21</v>
      </c>
      <c r="R31" s="60">
        <f>VLOOKUP($A31,'Return Data'!$B$7:$R$2292,12,0)</f>
        <v>3.7202000000000002</v>
      </c>
      <c r="S31" s="61">
        <f t="shared" si="7"/>
        <v>22</v>
      </c>
      <c r="T31" s="60">
        <f>VLOOKUP($A31,'Return Data'!$B$7:$R$2292,13,0)</f>
        <v>3.5840999999999998</v>
      </c>
      <c r="U31" s="61">
        <f t="shared" si="8"/>
        <v>22</v>
      </c>
      <c r="V31" s="60">
        <f>VLOOKUP($A31,'Return Data'!$B$7:$R$2292,17,0)</f>
        <v>3.3378000000000001</v>
      </c>
      <c r="W31" s="61">
        <f t="shared" si="10"/>
        <v>22</v>
      </c>
      <c r="X31" s="60">
        <f>VLOOKUP($A31,'Return Data'!$B$7:$R$2292,14,0)</f>
        <v>3.6507999999999998</v>
      </c>
      <c r="Y31" s="61">
        <f>RANK(X31,X$8:X$36,0)</f>
        <v>8</v>
      </c>
      <c r="Z31" s="60">
        <f>VLOOKUP($A31,'Return Data'!$B$7:$R$2292,16,0)</f>
        <v>6.1901999999999999</v>
      </c>
      <c r="AA31" s="62">
        <f t="shared" si="9"/>
        <v>3</v>
      </c>
    </row>
    <row r="32" spans="1:27" x14ac:dyDescent="0.3">
      <c r="A32" s="58" t="s">
        <v>1255</v>
      </c>
      <c r="B32" s="59">
        <f>VLOOKUP($A32,'Return Data'!$B$7:$R$2292,3,0)</f>
        <v>44766</v>
      </c>
      <c r="C32" s="60">
        <f>VLOOKUP($A32,'Return Data'!$B$7:$R$2292,4,0)</f>
        <v>1144.5875000000001</v>
      </c>
      <c r="D32" s="60">
        <f>VLOOKUP($A32,'Return Data'!$B$7:$R$2292,5,0)</f>
        <v>5.0423999999999998</v>
      </c>
      <c r="E32" s="61">
        <f t="shared" si="0"/>
        <v>20</v>
      </c>
      <c r="F32" s="60">
        <f>VLOOKUP($A32,'Return Data'!$B$7:$R$2292,6,0)</f>
        <v>5.0320999999999998</v>
      </c>
      <c r="G32" s="61">
        <f t="shared" si="1"/>
        <v>22</v>
      </c>
      <c r="H32" s="60">
        <f>VLOOKUP($A32,'Return Data'!$B$7:$R$2292,7,0)</f>
        <v>4.8658000000000001</v>
      </c>
      <c r="I32" s="61">
        <f t="shared" si="2"/>
        <v>22</v>
      </c>
      <c r="J32" s="60">
        <f>VLOOKUP($A32,'Return Data'!$B$7:$R$2292,8,0)</f>
        <v>4.7602000000000002</v>
      </c>
      <c r="K32" s="61">
        <f t="shared" si="3"/>
        <v>24</v>
      </c>
      <c r="L32" s="60">
        <f>VLOOKUP($A32,'Return Data'!$B$7:$R$2292,9,0)</f>
        <v>4.7126999999999999</v>
      </c>
      <c r="M32" s="61">
        <f t="shared" si="4"/>
        <v>23</v>
      </c>
      <c r="N32" s="60">
        <f>VLOOKUP($A32,'Return Data'!$B$7:$R$2292,10,0)</f>
        <v>4.3163999999999998</v>
      </c>
      <c r="O32" s="61">
        <f t="shared" si="5"/>
        <v>20</v>
      </c>
      <c r="P32" s="60">
        <f>VLOOKUP($A32,'Return Data'!$B$7:$R$2292,11,0)</f>
        <v>3.8593000000000002</v>
      </c>
      <c r="Q32" s="61">
        <f t="shared" si="6"/>
        <v>23</v>
      </c>
      <c r="R32" s="60">
        <f>VLOOKUP($A32,'Return Data'!$B$7:$R$2292,12,0)</f>
        <v>3.6985000000000001</v>
      </c>
      <c r="S32" s="61">
        <f t="shared" si="7"/>
        <v>24</v>
      </c>
      <c r="T32" s="60">
        <f>VLOOKUP($A32,'Return Data'!$B$7:$R$2292,13,0)</f>
        <v>3.5613999999999999</v>
      </c>
      <c r="U32" s="61">
        <f t="shared" si="8"/>
        <v>24</v>
      </c>
      <c r="V32" s="60">
        <f>VLOOKUP($A32,'Return Data'!$B$7:$R$2292,17,0)</f>
        <v>3.3138999999999998</v>
      </c>
      <c r="W32" s="61">
        <f t="shared" si="10"/>
        <v>24</v>
      </c>
      <c r="X32" s="60"/>
      <c r="Y32" s="61"/>
      <c r="Z32" s="60">
        <f>VLOOKUP($A32,'Return Data'!$B$7:$R$2292,16,0)</f>
        <v>4.1161000000000003</v>
      </c>
      <c r="AA32" s="62">
        <f t="shared" si="9"/>
        <v>7</v>
      </c>
    </row>
    <row r="33" spans="1:27" x14ac:dyDescent="0.3">
      <c r="A33" s="58" t="s">
        <v>1257</v>
      </c>
      <c r="B33" s="59">
        <f>VLOOKUP($A33,'Return Data'!$B$7:$R$2292,3,0)</f>
        <v>44766</v>
      </c>
      <c r="C33" s="60">
        <f>VLOOKUP($A33,'Return Data'!$B$7:$R$2292,4,0)</f>
        <v>1136.1747</v>
      </c>
      <c r="D33" s="60">
        <f>VLOOKUP($A33,'Return Data'!$B$7:$R$2292,5,0)</f>
        <v>5.0861999999999998</v>
      </c>
      <c r="E33" s="61">
        <f t="shared" si="0"/>
        <v>10</v>
      </c>
      <c r="F33" s="60">
        <f>VLOOKUP($A33,'Return Data'!$B$7:$R$2292,6,0)</f>
        <v>5.0853999999999999</v>
      </c>
      <c r="G33" s="61">
        <f t="shared" si="1"/>
        <v>13</v>
      </c>
      <c r="H33" s="60">
        <f>VLOOKUP($A33,'Return Data'!$B$7:$R$2292,7,0)</f>
        <v>4.9051</v>
      </c>
      <c r="I33" s="61">
        <f t="shared" si="2"/>
        <v>12</v>
      </c>
      <c r="J33" s="60">
        <f>VLOOKUP($A33,'Return Data'!$B$7:$R$2292,8,0)</f>
        <v>4.7919999999999998</v>
      </c>
      <c r="K33" s="61">
        <f t="shared" si="3"/>
        <v>12</v>
      </c>
      <c r="L33" s="60">
        <f>VLOOKUP($A33,'Return Data'!$B$7:$R$2292,9,0)</f>
        <v>4.7282000000000002</v>
      </c>
      <c r="M33" s="61">
        <f t="shared" si="4"/>
        <v>18</v>
      </c>
      <c r="N33" s="60">
        <f>VLOOKUP($A33,'Return Data'!$B$7:$R$2292,10,0)</f>
        <v>4.3395000000000001</v>
      </c>
      <c r="O33" s="61">
        <f t="shared" si="5"/>
        <v>14</v>
      </c>
      <c r="P33" s="60">
        <f>VLOOKUP($A33,'Return Data'!$B$7:$R$2292,11,0)</f>
        <v>3.8813</v>
      </c>
      <c r="Q33" s="61">
        <f t="shared" si="6"/>
        <v>16</v>
      </c>
      <c r="R33" s="60">
        <f>VLOOKUP($A33,'Return Data'!$B$7:$R$2292,12,0)</f>
        <v>3.7330999999999999</v>
      </c>
      <c r="S33" s="61">
        <f t="shared" si="7"/>
        <v>17</v>
      </c>
      <c r="T33" s="60">
        <f>VLOOKUP($A33,'Return Data'!$B$7:$R$2292,13,0)</f>
        <v>3.5922999999999998</v>
      </c>
      <c r="U33" s="61">
        <f t="shared" si="8"/>
        <v>18</v>
      </c>
      <c r="V33" s="60">
        <f>VLOOKUP($A33,'Return Data'!$B$7:$R$2292,17,0)</f>
        <v>3.3601999999999999</v>
      </c>
      <c r="W33" s="61">
        <f t="shared" si="10"/>
        <v>12</v>
      </c>
      <c r="X33" s="60"/>
      <c r="Y33" s="61"/>
      <c r="Z33" s="60">
        <f>VLOOKUP($A33,'Return Data'!$B$7:$R$2292,16,0)</f>
        <v>3.8993000000000002</v>
      </c>
      <c r="AA33" s="62">
        <f t="shared" si="9"/>
        <v>13</v>
      </c>
    </row>
    <row r="34" spans="1:27" x14ac:dyDescent="0.3">
      <c r="A34" s="58" t="s">
        <v>1259</v>
      </c>
      <c r="B34" s="59">
        <f>VLOOKUP($A34,'Return Data'!$B$7:$R$2292,3,0)</f>
        <v>44766</v>
      </c>
      <c r="C34" s="60">
        <f>VLOOKUP($A34,'Return Data'!$B$7:$R$2292,4,0)</f>
        <v>1133.9974</v>
      </c>
      <c r="D34" s="60">
        <f>VLOOKUP($A34,'Return Data'!$B$7:$R$2292,5,0)</f>
        <v>5.2022000000000004</v>
      </c>
      <c r="E34" s="61">
        <f t="shared" si="0"/>
        <v>3</v>
      </c>
      <c r="F34" s="60">
        <f>VLOOKUP($A34,'Return Data'!$B$7:$R$2292,6,0)</f>
        <v>5.1563999999999997</v>
      </c>
      <c r="G34" s="61">
        <f t="shared" si="1"/>
        <v>4</v>
      </c>
      <c r="H34" s="60">
        <f>VLOOKUP($A34,'Return Data'!$B$7:$R$2292,7,0)</f>
        <v>4.9260000000000002</v>
      </c>
      <c r="I34" s="61">
        <f t="shared" si="2"/>
        <v>5</v>
      </c>
      <c r="J34" s="60">
        <f>VLOOKUP($A34,'Return Data'!$B$7:$R$2292,8,0)</f>
        <v>4.798</v>
      </c>
      <c r="K34" s="61">
        <f t="shared" si="3"/>
        <v>8</v>
      </c>
      <c r="L34" s="60">
        <f>VLOOKUP($A34,'Return Data'!$B$7:$R$2292,9,0)</f>
        <v>4.7253999999999996</v>
      </c>
      <c r="M34" s="61">
        <f t="shared" si="4"/>
        <v>20</v>
      </c>
      <c r="N34" s="60">
        <f>VLOOKUP($A34,'Return Data'!$B$7:$R$2292,10,0)</f>
        <v>4.3209</v>
      </c>
      <c r="O34" s="61">
        <f t="shared" si="5"/>
        <v>17</v>
      </c>
      <c r="P34" s="60">
        <f>VLOOKUP($A34,'Return Data'!$B$7:$R$2292,11,0)</f>
        <v>3.8733</v>
      </c>
      <c r="Q34" s="61">
        <f t="shared" si="6"/>
        <v>19</v>
      </c>
      <c r="R34" s="60">
        <f>VLOOKUP($A34,'Return Data'!$B$7:$R$2292,12,0)</f>
        <v>3.7464</v>
      </c>
      <c r="S34" s="61">
        <f t="shared" si="7"/>
        <v>10</v>
      </c>
      <c r="T34" s="60">
        <f>VLOOKUP($A34,'Return Data'!$B$7:$R$2292,13,0)</f>
        <v>3.6071</v>
      </c>
      <c r="U34" s="61">
        <f t="shared" si="8"/>
        <v>11</v>
      </c>
      <c r="V34" s="60">
        <f>VLOOKUP($A34,'Return Data'!$B$7:$R$2292,17,0)</f>
        <v>3.3479000000000001</v>
      </c>
      <c r="W34" s="61">
        <f t="shared" si="10"/>
        <v>15</v>
      </c>
      <c r="X34" s="60"/>
      <c r="Y34" s="61"/>
      <c r="Z34" s="60">
        <f>VLOOKUP($A34,'Return Data'!$B$7:$R$2292,16,0)</f>
        <v>3.8448000000000002</v>
      </c>
      <c r="AA34" s="62">
        <f t="shared" si="9"/>
        <v>15</v>
      </c>
    </row>
    <row r="35" spans="1:27" x14ac:dyDescent="0.3">
      <c r="A35" s="58" t="s">
        <v>1261</v>
      </c>
      <c r="B35" s="59">
        <f>VLOOKUP($A35,'Return Data'!$B$7:$R$2292,3,0)</f>
        <v>44766</v>
      </c>
      <c r="C35" s="60">
        <f>VLOOKUP($A35,'Return Data'!$B$7:$R$2292,4,0)</f>
        <v>2948.3089</v>
      </c>
      <c r="D35" s="60">
        <f>VLOOKUP($A35,'Return Data'!$B$7:$R$2292,5,0)</f>
        <v>5.0654000000000003</v>
      </c>
      <c r="E35" s="61">
        <f t="shared" si="0"/>
        <v>15</v>
      </c>
      <c r="F35" s="60">
        <f>VLOOKUP($A35,'Return Data'!$B$7:$R$2292,6,0)</f>
        <v>5.0651000000000002</v>
      </c>
      <c r="G35" s="61">
        <f t="shared" si="1"/>
        <v>17</v>
      </c>
      <c r="H35" s="60">
        <f>VLOOKUP($A35,'Return Data'!$B$7:$R$2292,7,0)</f>
        <v>4.9009</v>
      </c>
      <c r="I35" s="61">
        <f t="shared" si="2"/>
        <v>14</v>
      </c>
      <c r="J35" s="60">
        <f>VLOOKUP($A35,'Return Data'!$B$7:$R$2292,8,0)</f>
        <v>4.7973999999999997</v>
      </c>
      <c r="K35" s="61">
        <f t="shared" si="3"/>
        <v>9</v>
      </c>
      <c r="L35" s="60">
        <f>VLOOKUP($A35,'Return Data'!$B$7:$R$2292,9,0)</f>
        <v>4.7725</v>
      </c>
      <c r="M35" s="61">
        <f t="shared" si="4"/>
        <v>6</v>
      </c>
      <c r="N35" s="60">
        <f>VLOOKUP($A35,'Return Data'!$B$7:$R$2292,10,0)</f>
        <v>4.3475999999999999</v>
      </c>
      <c r="O35" s="61">
        <f t="shared" si="5"/>
        <v>7</v>
      </c>
      <c r="P35" s="60">
        <f>VLOOKUP($A35,'Return Data'!$B$7:$R$2292,11,0)</f>
        <v>3.8883999999999999</v>
      </c>
      <c r="Q35" s="61">
        <f t="shared" si="6"/>
        <v>12</v>
      </c>
      <c r="R35" s="60">
        <f>VLOOKUP($A35,'Return Data'!$B$7:$R$2292,12,0)</f>
        <v>3.7404999999999999</v>
      </c>
      <c r="S35" s="61">
        <f t="shared" si="7"/>
        <v>13</v>
      </c>
      <c r="T35" s="60">
        <f>VLOOKUP($A35,'Return Data'!$B$7:$R$2292,13,0)</f>
        <v>3.6038000000000001</v>
      </c>
      <c r="U35" s="61">
        <f t="shared" si="8"/>
        <v>12</v>
      </c>
      <c r="V35" s="60">
        <f>VLOOKUP($A35,'Return Data'!$B$7:$R$2292,17,0)</f>
        <v>3.3557000000000001</v>
      </c>
      <c r="W35" s="61">
        <f t="shared" si="10"/>
        <v>13</v>
      </c>
      <c r="X35" s="60">
        <f>VLOOKUP($A35,'Return Data'!$B$7:$R$2292,14,0)</f>
        <v>3.6825000000000001</v>
      </c>
      <c r="Y35" s="61">
        <f>RANK(X35,X$8:X$36,0)</f>
        <v>3</v>
      </c>
      <c r="Z35" s="60">
        <f>VLOOKUP($A35,'Return Data'!$B$7:$R$2292,16,0)</f>
        <v>6.2831999999999999</v>
      </c>
      <c r="AA35" s="62">
        <f t="shared" si="9"/>
        <v>2</v>
      </c>
    </row>
    <row r="36" spans="1:27" x14ac:dyDescent="0.3">
      <c r="A36" s="58" t="s">
        <v>1938</v>
      </c>
      <c r="B36" s="59">
        <f>VLOOKUP($A36,'Return Data'!$B$7:$R$2292,3,0)</f>
        <v>44766</v>
      </c>
      <c r="C36" s="60">
        <f>VLOOKUP($A36,'Return Data'!$B$7:$R$2292,4,0)</f>
        <v>1106.3440000000001</v>
      </c>
      <c r="D36" s="60">
        <f>VLOOKUP($A36,'Return Data'!$B$7:$R$2292,5,0)</f>
        <v>4.9385000000000003</v>
      </c>
      <c r="E36" s="61">
        <f t="shared" si="0"/>
        <v>28</v>
      </c>
      <c r="F36" s="60">
        <f>VLOOKUP($A36,'Return Data'!$B$7:$R$2292,6,0)</f>
        <v>4.9386000000000001</v>
      </c>
      <c r="G36" s="61">
        <f t="shared" si="1"/>
        <v>28</v>
      </c>
      <c r="H36" s="60">
        <f>VLOOKUP($A36,'Return Data'!$B$7:$R$2292,7,0)</f>
        <v>4.8562000000000003</v>
      </c>
      <c r="I36" s="61">
        <f t="shared" si="2"/>
        <v>24</v>
      </c>
      <c r="J36" s="60">
        <f>VLOOKUP($A36,'Return Data'!$B$7:$R$2292,8,0)</f>
        <v>4.7784000000000004</v>
      </c>
      <c r="K36" s="61">
        <f t="shared" si="3"/>
        <v>18</v>
      </c>
      <c r="L36" s="60">
        <f>VLOOKUP($A36,'Return Data'!$B$7:$R$2292,9,0)</f>
        <v>4.6555999999999997</v>
      </c>
      <c r="M36" s="61">
        <f t="shared" si="4"/>
        <v>28</v>
      </c>
      <c r="N36" s="60">
        <f>VLOOKUP($A36,'Return Data'!$B$7:$R$2292,10,0)</f>
        <v>4.2413999999999996</v>
      </c>
      <c r="O36" s="61">
        <f t="shared" si="5"/>
        <v>29</v>
      </c>
      <c r="P36" s="60">
        <f>VLOOKUP($A36,'Return Data'!$B$7:$R$2292,11,0)</f>
        <v>3.7381000000000002</v>
      </c>
      <c r="Q36" s="61">
        <f t="shared" si="6"/>
        <v>29</v>
      </c>
      <c r="R36" s="60">
        <f>VLOOKUP($A36,'Return Data'!$B$7:$R$2292,12,0)</f>
        <v>3.5684999999999998</v>
      </c>
      <c r="S36" s="61">
        <f t="shared" si="7"/>
        <v>29</v>
      </c>
      <c r="T36" s="60">
        <f>VLOOKUP($A36,'Return Data'!$B$7:$R$2292,13,0)</f>
        <v>3.4173</v>
      </c>
      <c r="U36" s="61">
        <f t="shared" si="8"/>
        <v>29</v>
      </c>
      <c r="V36" s="60">
        <f>VLOOKUP($A36,'Return Data'!$B$7:$R$2292,17,0)</f>
        <v>3.2273000000000001</v>
      </c>
      <c r="W36" s="61">
        <f t="shared" si="10"/>
        <v>28</v>
      </c>
      <c r="X36" s="60"/>
      <c r="Y36" s="61"/>
      <c r="Z36" s="60">
        <f>VLOOKUP($A36,'Return Data'!$B$7:$R$2292,16,0)</f>
        <v>3.5209000000000001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5.0994620689655186</v>
      </c>
      <c r="E38" s="69"/>
      <c r="F38" s="70">
        <f>AVERAGE(F8:F36)</f>
        <v>5.0897827586206894</v>
      </c>
      <c r="G38" s="69"/>
      <c r="H38" s="70">
        <f>AVERAGE(H8:H36)</f>
        <v>4.8988586206896549</v>
      </c>
      <c r="I38" s="69"/>
      <c r="J38" s="70">
        <f>AVERAGE(J8:J36)</f>
        <v>4.7910034482758626</v>
      </c>
      <c r="K38" s="69"/>
      <c r="L38" s="70">
        <f>AVERAGE(L8:L36)</f>
        <v>4.7424275862068974</v>
      </c>
      <c r="M38" s="69"/>
      <c r="N38" s="70">
        <f>AVERAGE(N8:N36)</f>
        <v>4.3310068965517239</v>
      </c>
      <c r="O38" s="69"/>
      <c r="P38" s="70">
        <f>AVERAGE(P8:P36)</f>
        <v>3.8789000000000002</v>
      </c>
      <c r="Q38" s="69"/>
      <c r="R38" s="70">
        <f>AVERAGE(R8:R36)</f>
        <v>3.7332758620689646</v>
      </c>
      <c r="S38" s="69"/>
      <c r="T38" s="70">
        <f>AVERAGE(T8:T36)</f>
        <v>3.5940103448275864</v>
      </c>
      <c r="U38" s="69"/>
      <c r="V38" s="70">
        <f>AVERAGE(V8:V36)</f>
        <v>3.3472857142857144</v>
      </c>
      <c r="W38" s="69"/>
      <c r="X38" s="70">
        <f>AVERAGE(X8:X36)</f>
        <v>3.6694499999999999</v>
      </c>
      <c r="Y38" s="69"/>
      <c r="Z38" s="70">
        <f>AVERAGE(Z8:Z36)</f>
        <v>4.1255482758620703</v>
      </c>
      <c r="AA38" s="71"/>
    </row>
    <row r="39" spans="1:27" x14ac:dyDescent="0.3">
      <c r="A39" s="68" t="s">
        <v>28</v>
      </c>
      <c r="B39" s="69"/>
      <c r="C39" s="69"/>
      <c r="D39" s="70">
        <f>MIN(D8:D36)</f>
        <v>4.9351000000000003</v>
      </c>
      <c r="E39" s="69"/>
      <c r="F39" s="70">
        <f>MIN(F8:F36)</f>
        <v>4.9375999999999998</v>
      </c>
      <c r="G39" s="69"/>
      <c r="H39" s="70">
        <f>MIN(H8:H36)</f>
        <v>4.7685000000000004</v>
      </c>
      <c r="I39" s="69"/>
      <c r="J39" s="70">
        <f>MIN(J8:J36)</f>
        <v>4.6513999999999998</v>
      </c>
      <c r="K39" s="69"/>
      <c r="L39" s="70">
        <f>MIN(L8:L36)</f>
        <v>4.6497999999999999</v>
      </c>
      <c r="M39" s="69"/>
      <c r="N39" s="70">
        <f>MIN(N8:N36)</f>
        <v>4.2413999999999996</v>
      </c>
      <c r="O39" s="69"/>
      <c r="P39" s="70">
        <f>MIN(P8:P36)</f>
        <v>3.7381000000000002</v>
      </c>
      <c r="Q39" s="69"/>
      <c r="R39" s="70">
        <f>MIN(R8:R36)</f>
        <v>3.5684999999999998</v>
      </c>
      <c r="S39" s="69"/>
      <c r="T39" s="70">
        <f>MIN(T8:T36)</f>
        <v>3.4173</v>
      </c>
      <c r="U39" s="69"/>
      <c r="V39" s="70">
        <f>MIN(V8:V36)</f>
        <v>3.2273000000000001</v>
      </c>
      <c r="W39" s="69"/>
      <c r="X39" s="70">
        <f>MIN(X8:X36)</f>
        <v>3.6309</v>
      </c>
      <c r="Y39" s="69"/>
      <c r="Z39" s="70">
        <f>MIN(Z8:Z36)</f>
        <v>3.3921000000000001</v>
      </c>
      <c r="AA39" s="71"/>
    </row>
    <row r="40" spans="1:27" ht="15" thickBot="1" x14ac:dyDescent="0.35">
      <c r="A40" s="72" t="s">
        <v>29</v>
      </c>
      <c r="B40" s="73"/>
      <c r="C40" s="73"/>
      <c r="D40" s="74">
        <f>MAX(D8:D36)</f>
        <v>5.8924000000000003</v>
      </c>
      <c r="E40" s="73"/>
      <c r="F40" s="74">
        <f>MAX(F8:F36)</f>
        <v>5.5827</v>
      </c>
      <c r="G40" s="73"/>
      <c r="H40" s="74">
        <f>MAX(H8:H36)</f>
        <v>5.0921000000000003</v>
      </c>
      <c r="I40" s="73"/>
      <c r="J40" s="74">
        <f>MAX(J8:J36)</f>
        <v>5.0324999999999998</v>
      </c>
      <c r="K40" s="73"/>
      <c r="L40" s="74">
        <f>MAX(L8:L36)</f>
        <v>4.9009999999999998</v>
      </c>
      <c r="M40" s="73"/>
      <c r="N40" s="74">
        <f>MAX(N8:N36)</f>
        <v>4.4309000000000003</v>
      </c>
      <c r="O40" s="73"/>
      <c r="P40" s="74">
        <f>MAX(P8:P36)</f>
        <v>4.0103999999999997</v>
      </c>
      <c r="Q40" s="73"/>
      <c r="R40" s="74">
        <f>MAX(R8:R36)</f>
        <v>3.8763000000000001</v>
      </c>
      <c r="S40" s="73"/>
      <c r="T40" s="74">
        <f>MAX(T8:T36)</f>
        <v>3.7187000000000001</v>
      </c>
      <c r="U40" s="73"/>
      <c r="V40" s="74">
        <f>MAX(V8:V36)</f>
        <v>3.4106000000000001</v>
      </c>
      <c r="W40" s="73"/>
      <c r="X40" s="74">
        <f>MAX(X8:X36)</f>
        <v>3.7290999999999999</v>
      </c>
      <c r="Y40" s="73"/>
      <c r="Z40" s="74">
        <f>MAX(Z8:Z36)</f>
        <v>6.2891000000000004</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44766</v>
      </c>
      <c r="C8" s="60">
        <f>VLOOKUP($A8,'Return Data'!$B$7:$R$2292,4,0)</f>
        <v>1159.5201</v>
      </c>
      <c r="D8" s="60">
        <f>VLOOKUP($A8,'Return Data'!$B$7:$R$2292,5,0)</f>
        <v>4.9333999999999998</v>
      </c>
      <c r="E8" s="61">
        <f t="shared" ref="E8:E36" si="0">RANK(D8,D$8:D$36,0)</f>
        <v>24</v>
      </c>
      <c r="F8" s="60">
        <f>VLOOKUP($A8,'Return Data'!$B$7:$R$2292,6,0)</f>
        <v>4.9263000000000003</v>
      </c>
      <c r="G8" s="61">
        <f t="shared" ref="G8:G36" si="1">RANK(F8,F$8:F$36,0)</f>
        <v>25</v>
      </c>
      <c r="H8" s="60">
        <f>VLOOKUP($A8,'Return Data'!$B$7:$R$2292,7,0)</f>
        <v>4.7671000000000001</v>
      </c>
      <c r="I8" s="61">
        <f t="shared" ref="I8:I36" si="2">RANK(H8,H$8:H$36,0)</f>
        <v>24</v>
      </c>
      <c r="J8" s="60">
        <f>VLOOKUP($A8,'Return Data'!$B$7:$R$2292,8,0)</f>
        <v>4.6703000000000001</v>
      </c>
      <c r="K8" s="61">
        <f t="shared" ref="K8:K36" si="3">RANK(J8,J$8:J$36,0)</f>
        <v>23</v>
      </c>
      <c r="L8" s="60">
        <f>VLOOKUP($A8,'Return Data'!$B$7:$R$2292,9,0)</f>
        <v>4.6361999999999997</v>
      </c>
      <c r="M8" s="61">
        <f t="shared" ref="M8:M36" si="4">RANK(L8,L$8:L$36,0)</f>
        <v>16</v>
      </c>
      <c r="N8" s="60">
        <f>VLOOKUP($A8,'Return Data'!$B$7:$R$2292,10,0)</f>
        <v>4.2225999999999999</v>
      </c>
      <c r="O8" s="61">
        <f t="shared" ref="O8:O36" si="5">RANK(N8,N$8:N$36,0)</f>
        <v>22</v>
      </c>
      <c r="P8" s="60">
        <f>VLOOKUP($A8,'Return Data'!$B$7:$R$2292,11,0)</f>
        <v>3.7728999999999999</v>
      </c>
      <c r="Q8" s="61">
        <f t="shared" ref="Q8:Q36" si="6">RANK(P8,P$8:P$36,0)</f>
        <v>21</v>
      </c>
      <c r="R8" s="60">
        <f>VLOOKUP($A8,'Return Data'!$B$7:$R$2292,12,0)</f>
        <v>3.6305000000000001</v>
      </c>
      <c r="S8" s="61">
        <f t="shared" ref="S8:S36" si="7">RANK(R8,R$8:R$36,0)</f>
        <v>21</v>
      </c>
      <c r="T8" s="60">
        <f>VLOOKUP($A8,'Return Data'!$B$7:$R$2292,13,0)</f>
        <v>3.4897</v>
      </c>
      <c r="U8" s="61">
        <f t="shared" ref="U8:U36" si="8">RANK(T8,T$8:T$36,0)</f>
        <v>20</v>
      </c>
      <c r="V8" s="60">
        <f>VLOOKUP($A8,'Return Data'!$B$7:$R$2292,17,0)</f>
        <v>3.2465000000000002</v>
      </c>
      <c r="W8" s="61">
        <f>RANK(V8,V$8:V$36,0)</f>
        <v>19</v>
      </c>
      <c r="X8" s="60">
        <f>VLOOKUP($A8,'Return Data'!$B$7:$R$2292,14,0)</f>
        <v>3.5543999999999998</v>
      </c>
      <c r="Y8" s="61">
        <f>RANK(X8,X$8:X$36,0)</f>
        <v>6</v>
      </c>
      <c r="Z8" s="60">
        <f>VLOOKUP($A8,'Return Data'!$B$7:$R$2292,16,0)</f>
        <v>4.0491000000000001</v>
      </c>
      <c r="AA8" s="62">
        <f t="shared" ref="AA8:AA36" si="9">RANK(Z8,Z$8:Z$36,0)</f>
        <v>5</v>
      </c>
    </row>
    <row r="9" spans="1:27" x14ac:dyDescent="0.3">
      <c r="A9" s="58" t="s">
        <v>1212</v>
      </c>
      <c r="B9" s="59">
        <f>VLOOKUP($A9,'Return Data'!$B$7:$R$2292,3,0)</f>
        <v>44766</v>
      </c>
      <c r="C9" s="60">
        <f>VLOOKUP($A9,'Return Data'!$B$7:$R$2292,4,0)</f>
        <v>1136.4701</v>
      </c>
      <c r="D9" s="60">
        <f>VLOOKUP($A9,'Return Data'!$B$7:$R$2292,5,0)</f>
        <v>5.0301999999999998</v>
      </c>
      <c r="E9" s="61">
        <f t="shared" si="0"/>
        <v>6</v>
      </c>
      <c r="F9" s="60">
        <f>VLOOKUP($A9,'Return Data'!$B$7:$R$2292,6,0)</f>
        <v>5.0284000000000004</v>
      </c>
      <c r="G9" s="61">
        <f t="shared" si="1"/>
        <v>7</v>
      </c>
      <c r="H9" s="60">
        <f>VLOOKUP($A9,'Return Data'!$B$7:$R$2292,7,0)</f>
        <v>4.8513999999999999</v>
      </c>
      <c r="I9" s="61">
        <f t="shared" si="2"/>
        <v>5</v>
      </c>
      <c r="J9" s="60">
        <f>VLOOKUP($A9,'Return Data'!$B$7:$R$2292,8,0)</f>
        <v>4.7573999999999996</v>
      </c>
      <c r="K9" s="61">
        <f t="shared" si="3"/>
        <v>6</v>
      </c>
      <c r="L9" s="60">
        <f>VLOOKUP($A9,'Return Data'!$B$7:$R$2292,9,0)</f>
        <v>4.7245999999999997</v>
      </c>
      <c r="M9" s="61">
        <f t="shared" si="4"/>
        <v>4</v>
      </c>
      <c r="N9" s="60">
        <f>VLOOKUP($A9,'Return Data'!$B$7:$R$2292,10,0)</f>
        <v>4.3105000000000002</v>
      </c>
      <c r="O9" s="61">
        <f t="shared" si="5"/>
        <v>3</v>
      </c>
      <c r="P9" s="60">
        <f>VLOOKUP($A9,'Return Data'!$B$7:$R$2292,11,0)</f>
        <v>3.8571</v>
      </c>
      <c r="Q9" s="61">
        <f t="shared" si="6"/>
        <v>3</v>
      </c>
      <c r="R9" s="60">
        <f>VLOOKUP($A9,'Return Data'!$B$7:$R$2292,12,0)</f>
        <v>3.7109999999999999</v>
      </c>
      <c r="S9" s="61">
        <f t="shared" si="7"/>
        <v>3</v>
      </c>
      <c r="T9" s="60">
        <f>VLOOKUP($A9,'Return Data'!$B$7:$R$2292,13,0)</f>
        <v>3.5665</v>
      </c>
      <c r="U9" s="61">
        <f t="shared" si="8"/>
        <v>3</v>
      </c>
      <c r="V9" s="60">
        <f>VLOOKUP($A9,'Return Data'!$B$7:$R$2292,17,0)</f>
        <v>3.3188</v>
      </c>
      <c r="W9" s="61">
        <f>RANK(V9,V$8:V$36,0)</f>
        <v>3</v>
      </c>
      <c r="X9" s="60"/>
      <c r="Y9" s="61"/>
      <c r="Z9" s="60">
        <f>VLOOKUP($A9,'Return Data'!$B$7:$R$2292,16,0)</f>
        <v>3.8788</v>
      </c>
      <c r="AA9" s="62">
        <f t="shared" si="9"/>
        <v>12</v>
      </c>
    </row>
    <row r="10" spans="1:27" x14ac:dyDescent="0.3">
      <c r="A10" s="58" t="s">
        <v>1989</v>
      </c>
      <c r="B10" s="59">
        <f>VLOOKUP($A10,'Return Data'!$B$7:$R$2292,3,0)</f>
        <v>44766</v>
      </c>
      <c r="C10" s="60">
        <f>VLOOKUP($A10,'Return Data'!$B$7:$R$2292,4,0)</f>
        <v>1128.9765</v>
      </c>
      <c r="D10" s="60">
        <f>VLOOKUP($A10,'Return Data'!$B$7:$R$2292,5,0)</f>
        <v>5.0183</v>
      </c>
      <c r="E10" s="61">
        <f t="shared" si="0"/>
        <v>8</v>
      </c>
      <c r="F10" s="60">
        <f>VLOOKUP($A10,'Return Data'!$B$7:$R$2292,6,0)</f>
        <v>5.0164999999999997</v>
      </c>
      <c r="G10" s="61">
        <f t="shared" si="1"/>
        <v>10</v>
      </c>
      <c r="H10" s="60">
        <f>VLOOKUP($A10,'Return Data'!$B$7:$R$2292,7,0)</f>
        <v>4.8507999999999996</v>
      </c>
      <c r="I10" s="61">
        <f t="shared" si="2"/>
        <v>7</v>
      </c>
      <c r="J10" s="60">
        <f>VLOOKUP($A10,'Return Data'!$B$7:$R$2292,8,0)</f>
        <v>4.7652000000000001</v>
      </c>
      <c r="K10" s="61">
        <f t="shared" si="3"/>
        <v>4</v>
      </c>
      <c r="L10" s="60">
        <f>VLOOKUP($A10,'Return Data'!$B$7:$R$2292,9,0)</f>
        <v>4.7089999999999996</v>
      </c>
      <c r="M10" s="61">
        <f t="shared" si="4"/>
        <v>8</v>
      </c>
      <c r="N10" s="60">
        <f>VLOOKUP($A10,'Return Data'!$B$7:$R$2292,10,0)</f>
        <v>4.2976000000000001</v>
      </c>
      <c r="O10" s="61">
        <f t="shared" si="5"/>
        <v>5</v>
      </c>
      <c r="P10" s="60">
        <f>VLOOKUP($A10,'Return Data'!$B$7:$R$2292,11,0)</f>
        <v>3.8214000000000001</v>
      </c>
      <c r="Q10" s="61">
        <f t="shared" si="6"/>
        <v>6</v>
      </c>
      <c r="R10" s="60">
        <f>VLOOKUP($A10,'Return Data'!$B$7:$R$2292,12,0)</f>
        <v>3.6678000000000002</v>
      </c>
      <c r="S10" s="61">
        <f t="shared" si="7"/>
        <v>9</v>
      </c>
      <c r="T10" s="60">
        <f>VLOOKUP($A10,'Return Data'!$B$7:$R$2292,13,0)</f>
        <v>3.5324</v>
      </c>
      <c r="U10" s="61">
        <f t="shared" si="8"/>
        <v>8</v>
      </c>
      <c r="V10" s="60">
        <f>VLOOKUP($A10,'Return Data'!$B$7:$R$2292,17,0)</f>
        <v>3.3043</v>
      </c>
      <c r="W10" s="61">
        <f>RANK(V10,V$8:V$36,0)</f>
        <v>5</v>
      </c>
      <c r="X10" s="60"/>
      <c r="Y10" s="61"/>
      <c r="Z10" s="60">
        <f>VLOOKUP($A10,'Return Data'!$B$7:$R$2292,16,0)</f>
        <v>3.7986</v>
      </c>
      <c r="AA10" s="62">
        <f t="shared" si="9"/>
        <v>13</v>
      </c>
    </row>
    <row r="11" spans="1:27" x14ac:dyDescent="0.3">
      <c r="A11" s="58" t="s">
        <v>2039</v>
      </c>
      <c r="B11" s="59">
        <f>VLOOKUP($A11,'Return Data'!$B$7:$R$2292,3,0)</f>
        <v>44766</v>
      </c>
      <c r="C11" s="60">
        <f>VLOOKUP($A11,'Return Data'!$B$7:$R$2292,4,0)</f>
        <v>1088.4572000000001</v>
      </c>
      <c r="D11" s="60">
        <f>VLOOKUP($A11,'Return Data'!$B$7:$R$2292,5,0)</f>
        <v>5.0575999999999999</v>
      </c>
      <c r="E11" s="61">
        <f t="shared" si="0"/>
        <v>4</v>
      </c>
      <c r="F11" s="60">
        <f>VLOOKUP($A11,'Return Data'!$B$7:$R$2292,6,0)</f>
        <v>5.0824999999999996</v>
      </c>
      <c r="G11" s="61">
        <f t="shared" si="1"/>
        <v>3</v>
      </c>
      <c r="H11" s="60">
        <f>VLOOKUP($A11,'Return Data'!$B$7:$R$2292,7,0)</f>
        <v>4.8918999999999997</v>
      </c>
      <c r="I11" s="61">
        <f t="shared" si="2"/>
        <v>4</v>
      </c>
      <c r="J11" s="60">
        <f>VLOOKUP($A11,'Return Data'!$B$7:$R$2292,8,0)</f>
        <v>4.8262999999999998</v>
      </c>
      <c r="K11" s="61">
        <f t="shared" si="3"/>
        <v>2</v>
      </c>
      <c r="L11" s="60">
        <f>VLOOKUP($A11,'Return Data'!$B$7:$R$2292,9,0)</f>
        <v>4.7950999999999997</v>
      </c>
      <c r="M11" s="61">
        <f t="shared" si="4"/>
        <v>1</v>
      </c>
      <c r="N11" s="60">
        <f>VLOOKUP($A11,'Return Data'!$B$7:$R$2292,10,0)</f>
        <v>4.3819999999999997</v>
      </c>
      <c r="O11" s="61">
        <f t="shared" si="5"/>
        <v>1</v>
      </c>
      <c r="P11" s="60">
        <f>VLOOKUP($A11,'Return Data'!$B$7:$R$2292,11,0)</f>
        <v>3.9527999999999999</v>
      </c>
      <c r="Q11" s="61">
        <f t="shared" si="6"/>
        <v>1</v>
      </c>
      <c r="R11" s="60">
        <f>VLOOKUP($A11,'Return Data'!$B$7:$R$2292,12,0)</f>
        <v>3.8193000000000001</v>
      </c>
      <c r="S11" s="61">
        <f t="shared" si="7"/>
        <v>1</v>
      </c>
      <c r="T11" s="60">
        <f>VLOOKUP($A11,'Return Data'!$B$7:$R$2292,13,0)</f>
        <v>3.6554000000000002</v>
      </c>
      <c r="U11" s="61">
        <f t="shared" si="8"/>
        <v>1</v>
      </c>
      <c r="V11" s="60"/>
      <c r="W11" s="61"/>
      <c r="X11" s="60"/>
      <c r="Y11" s="61"/>
      <c r="Z11" s="60">
        <f>VLOOKUP($A11,'Return Data'!$B$7:$R$2292,16,0)</f>
        <v>3.4607999999999999</v>
      </c>
      <c r="AA11" s="62">
        <f t="shared" si="9"/>
        <v>25</v>
      </c>
    </row>
    <row r="12" spans="1:27" x14ac:dyDescent="0.3">
      <c r="A12" s="58" t="s">
        <v>1216</v>
      </c>
      <c r="B12" s="59">
        <f>VLOOKUP($A12,'Return Data'!$B$7:$R$2292,3,0)</f>
        <v>44766</v>
      </c>
      <c r="C12" s="60">
        <f>VLOOKUP($A12,'Return Data'!$B$7:$R$2292,4,0)</f>
        <v>1114.1656</v>
      </c>
      <c r="D12" s="60">
        <f>VLOOKUP($A12,'Return Data'!$B$7:$R$2292,5,0)</f>
        <v>5.0096999999999996</v>
      </c>
      <c r="E12" s="61">
        <f t="shared" si="0"/>
        <v>11</v>
      </c>
      <c r="F12" s="60">
        <f>VLOOKUP($A12,'Return Data'!$B$7:$R$2292,6,0)</f>
        <v>5.0077999999999996</v>
      </c>
      <c r="G12" s="61">
        <f t="shared" si="1"/>
        <v>13</v>
      </c>
      <c r="H12" s="60">
        <f>VLOOKUP($A12,'Return Data'!$B$7:$R$2292,7,0)</f>
        <v>4.8464</v>
      </c>
      <c r="I12" s="61">
        <f t="shared" si="2"/>
        <v>8</v>
      </c>
      <c r="J12" s="60">
        <f>VLOOKUP($A12,'Return Data'!$B$7:$R$2292,8,0)</f>
        <v>4.7384000000000004</v>
      </c>
      <c r="K12" s="61">
        <f t="shared" si="3"/>
        <v>8</v>
      </c>
      <c r="L12" s="60">
        <f>VLOOKUP($A12,'Return Data'!$B$7:$R$2292,9,0)</f>
        <v>4.7282000000000002</v>
      </c>
      <c r="M12" s="61">
        <f t="shared" si="4"/>
        <v>3</v>
      </c>
      <c r="N12" s="60">
        <f>VLOOKUP($A12,'Return Data'!$B$7:$R$2292,10,0)</f>
        <v>4.3064</v>
      </c>
      <c r="O12" s="61">
        <f t="shared" si="5"/>
        <v>4</v>
      </c>
      <c r="P12" s="60">
        <f>VLOOKUP($A12,'Return Data'!$B$7:$R$2292,11,0)</f>
        <v>3.8751000000000002</v>
      </c>
      <c r="Q12" s="61">
        <f t="shared" si="6"/>
        <v>2</v>
      </c>
      <c r="R12" s="60">
        <f>VLOOKUP($A12,'Return Data'!$B$7:$R$2292,12,0)</f>
        <v>3.7172000000000001</v>
      </c>
      <c r="S12" s="61">
        <f t="shared" si="7"/>
        <v>2</v>
      </c>
      <c r="T12" s="60">
        <f>VLOOKUP($A12,'Return Data'!$B$7:$R$2292,13,0)</f>
        <v>3.5722</v>
      </c>
      <c r="U12" s="61">
        <f t="shared" si="8"/>
        <v>2</v>
      </c>
      <c r="V12" s="60">
        <f>VLOOKUP($A12,'Return Data'!$B$7:$R$2292,17,0)</f>
        <v>3.3229000000000002</v>
      </c>
      <c r="W12" s="61">
        <f t="shared" ref="W12:W36" si="10">RANK(V12,V$8:V$36,0)</f>
        <v>1</v>
      </c>
      <c r="X12" s="60"/>
      <c r="Y12" s="61"/>
      <c r="Z12" s="60">
        <f>VLOOKUP($A12,'Return Data'!$B$7:$R$2292,16,0)</f>
        <v>3.6591</v>
      </c>
      <c r="AA12" s="62">
        <f t="shared" si="9"/>
        <v>19</v>
      </c>
    </row>
    <row r="13" spans="1:27" x14ac:dyDescent="0.3">
      <c r="A13" s="58" t="s">
        <v>1218</v>
      </c>
      <c r="B13" s="59">
        <f>VLOOKUP($A13,'Return Data'!$B$7:$R$2292,3,0)</f>
        <v>44766</v>
      </c>
      <c r="C13" s="60">
        <f>VLOOKUP($A13,'Return Data'!$B$7:$R$2292,4,0)</f>
        <v>1149.9450999999999</v>
      </c>
      <c r="D13" s="60">
        <f>VLOOKUP($A13,'Return Data'!$B$7:$R$2292,5,0)</f>
        <v>5.0449999999999999</v>
      </c>
      <c r="E13" s="61">
        <f t="shared" si="0"/>
        <v>5</v>
      </c>
      <c r="F13" s="60">
        <f>VLOOKUP($A13,'Return Data'!$B$7:$R$2292,6,0)</f>
        <v>5.0297999999999998</v>
      </c>
      <c r="G13" s="61">
        <f t="shared" si="1"/>
        <v>6</v>
      </c>
      <c r="H13" s="60">
        <f>VLOOKUP($A13,'Return Data'!$B$7:$R$2292,7,0)</f>
        <v>4.8209</v>
      </c>
      <c r="I13" s="61">
        <f t="shared" si="2"/>
        <v>11</v>
      </c>
      <c r="J13" s="60">
        <f>VLOOKUP($A13,'Return Data'!$B$7:$R$2292,8,0)</f>
        <v>4.7092999999999998</v>
      </c>
      <c r="K13" s="61">
        <f t="shared" si="3"/>
        <v>10</v>
      </c>
      <c r="L13" s="60">
        <f>VLOOKUP($A13,'Return Data'!$B$7:$R$2292,9,0)</f>
        <v>4.6558999999999999</v>
      </c>
      <c r="M13" s="61">
        <f t="shared" si="4"/>
        <v>13</v>
      </c>
      <c r="N13" s="60">
        <f>VLOOKUP($A13,'Return Data'!$B$7:$R$2292,10,0)</f>
        <v>4.2676999999999996</v>
      </c>
      <c r="O13" s="61">
        <f t="shared" si="5"/>
        <v>9</v>
      </c>
      <c r="P13" s="60">
        <f>VLOOKUP($A13,'Return Data'!$B$7:$R$2292,11,0)</f>
        <v>3.8111000000000002</v>
      </c>
      <c r="Q13" s="61">
        <f t="shared" si="6"/>
        <v>10</v>
      </c>
      <c r="R13" s="60">
        <f>VLOOKUP($A13,'Return Data'!$B$7:$R$2292,12,0)</f>
        <v>3.6663999999999999</v>
      </c>
      <c r="S13" s="61">
        <f t="shared" si="7"/>
        <v>11</v>
      </c>
      <c r="T13" s="60">
        <f>VLOOKUP($A13,'Return Data'!$B$7:$R$2292,13,0)</f>
        <v>3.53</v>
      </c>
      <c r="U13" s="61">
        <f t="shared" si="8"/>
        <v>10</v>
      </c>
      <c r="V13" s="60">
        <f>VLOOKUP($A13,'Return Data'!$B$7:$R$2292,17,0)</f>
        <v>3.2839999999999998</v>
      </c>
      <c r="W13" s="61">
        <f t="shared" si="10"/>
        <v>10</v>
      </c>
      <c r="X13" s="60">
        <f>VLOOKUP($A13,'Return Data'!$B$7:$R$2292,14,0)</f>
        <v>3.6444999999999999</v>
      </c>
      <c r="Y13" s="61">
        <f>RANK(X13,X$8:X$36,0)</f>
        <v>1</v>
      </c>
      <c r="Z13" s="60">
        <f>VLOOKUP($A13,'Return Data'!$B$7:$R$2292,16,0)</f>
        <v>4.0208000000000004</v>
      </c>
      <c r="AA13" s="62">
        <f t="shared" si="9"/>
        <v>7</v>
      </c>
    </row>
    <row r="14" spans="1:27" x14ac:dyDescent="0.3">
      <c r="A14" s="58" t="s">
        <v>1220</v>
      </c>
      <c r="B14" s="59">
        <f>VLOOKUP($A14,'Return Data'!$B$7:$R$2292,3,0)</f>
        <v>44766</v>
      </c>
      <c r="C14" s="60">
        <f>VLOOKUP($A14,'Return Data'!$B$7:$R$2292,4,0)</f>
        <v>1114.3534999999999</v>
      </c>
      <c r="D14" s="60">
        <f>VLOOKUP($A14,'Return Data'!$B$7:$R$2292,5,0)</f>
        <v>4.9466000000000001</v>
      </c>
      <c r="E14" s="61">
        <f t="shared" si="0"/>
        <v>22</v>
      </c>
      <c r="F14" s="60">
        <f>VLOOKUP($A14,'Return Data'!$B$7:$R$2292,6,0)</f>
        <v>4.9424999999999999</v>
      </c>
      <c r="G14" s="61">
        <f t="shared" si="1"/>
        <v>23</v>
      </c>
      <c r="H14" s="60">
        <f>VLOOKUP($A14,'Return Data'!$B$7:$R$2292,7,0)</f>
        <v>4.7808999999999999</v>
      </c>
      <c r="I14" s="61">
        <f t="shared" si="2"/>
        <v>22</v>
      </c>
      <c r="J14" s="60">
        <f>VLOOKUP($A14,'Return Data'!$B$7:$R$2292,8,0)</f>
        <v>4.7126999999999999</v>
      </c>
      <c r="K14" s="61">
        <f t="shared" si="3"/>
        <v>9</v>
      </c>
      <c r="L14" s="60">
        <f>VLOOKUP($A14,'Return Data'!$B$7:$R$2292,9,0)</f>
        <v>4.6596000000000002</v>
      </c>
      <c r="M14" s="61">
        <f t="shared" si="4"/>
        <v>12</v>
      </c>
      <c r="N14" s="60">
        <f>VLOOKUP($A14,'Return Data'!$B$7:$R$2292,10,0)</f>
        <v>4.2290000000000001</v>
      </c>
      <c r="O14" s="61">
        <f t="shared" si="5"/>
        <v>19</v>
      </c>
      <c r="P14" s="60">
        <f>VLOOKUP($A14,'Return Data'!$B$7:$R$2292,11,0)</f>
        <v>3.7639999999999998</v>
      </c>
      <c r="Q14" s="61">
        <f t="shared" si="6"/>
        <v>25</v>
      </c>
      <c r="R14" s="60">
        <f>VLOOKUP($A14,'Return Data'!$B$7:$R$2292,12,0)</f>
        <v>3.6223999999999998</v>
      </c>
      <c r="S14" s="61">
        <f t="shared" si="7"/>
        <v>24</v>
      </c>
      <c r="T14" s="60">
        <f>VLOOKUP($A14,'Return Data'!$B$7:$R$2292,13,0)</f>
        <v>3.4874000000000001</v>
      </c>
      <c r="U14" s="61">
        <f t="shared" si="8"/>
        <v>22</v>
      </c>
      <c r="V14" s="60">
        <f>VLOOKUP($A14,'Return Data'!$B$7:$R$2292,17,0)</f>
        <v>3.2892000000000001</v>
      </c>
      <c r="W14" s="61">
        <f t="shared" si="10"/>
        <v>9</v>
      </c>
      <c r="X14" s="60"/>
      <c r="Y14" s="61"/>
      <c r="Z14" s="60">
        <f>VLOOKUP($A14,'Return Data'!$B$7:$R$2292,16,0)</f>
        <v>3.6663999999999999</v>
      </c>
      <c r="AA14" s="62">
        <f t="shared" si="9"/>
        <v>18</v>
      </c>
    </row>
    <row r="15" spans="1:27" x14ac:dyDescent="0.3">
      <c r="A15" s="58" t="s">
        <v>1221</v>
      </c>
      <c r="B15" s="59">
        <f>VLOOKUP($A15,'Return Data'!$B$7:$R$2292,3,0)</f>
        <v>44766</v>
      </c>
      <c r="C15" s="60">
        <f>VLOOKUP($A15,'Return Data'!$B$7:$R$2292,4,0)</f>
        <v>1122.7370000000001</v>
      </c>
      <c r="D15" s="60">
        <f>VLOOKUP($A15,'Return Data'!$B$7:$R$2292,5,0)</f>
        <v>4.9584000000000001</v>
      </c>
      <c r="E15" s="61">
        <f t="shared" si="0"/>
        <v>20</v>
      </c>
      <c r="F15" s="60">
        <f>VLOOKUP($A15,'Return Data'!$B$7:$R$2292,6,0)</f>
        <v>4.9532999999999996</v>
      </c>
      <c r="G15" s="61">
        <f t="shared" si="1"/>
        <v>21</v>
      </c>
      <c r="H15" s="60">
        <f>VLOOKUP($A15,'Return Data'!$B$7:$R$2292,7,0)</f>
        <v>4.7939999999999996</v>
      </c>
      <c r="I15" s="61">
        <f t="shared" si="2"/>
        <v>18</v>
      </c>
      <c r="J15" s="60">
        <f>VLOOKUP($A15,'Return Data'!$B$7:$R$2292,8,0)</f>
        <v>4.6844999999999999</v>
      </c>
      <c r="K15" s="61">
        <f t="shared" si="3"/>
        <v>20</v>
      </c>
      <c r="L15" s="60">
        <f>VLOOKUP($A15,'Return Data'!$B$7:$R$2292,9,0)</f>
        <v>4.6824000000000003</v>
      </c>
      <c r="M15" s="61">
        <f t="shared" si="4"/>
        <v>9</v>
      </c>
      <c r="N15" s="60">
        <f>VLOOKUP($A15,'Return Data'!$B$7:$R$2292,10,0)</f>
        <v>4.2468000000000004</v>
      </c>
      <c r="O15" s="61">
        <f t="shared" si="5"/>
        <v>14</v>
      </c>
      <c r="P15" s="60">
        <f>VLOOKUP($A15,'Return Data'!$B$7:$R$2292,11,0)</f>
        <v>3.7879</v>
      </c>
      <c r="Q15" s="61">
        <f t="shared" si="6"/>
        <v>15</v>
      </c>
      <c r="R15" s="60">
        <f>VLOOKUP($A15,'Return Data'!$B$7:$R$2292,12,0)</f>
        <v>3.6389</v>
      </c>
      <c r="S15" s="61">
        <f t="shared" si="7"/>
        <v>15</v>
      </c>
      <c r="T15" s="60">
        <f>VLOOKUP($A15,'Return Data'!$B$7:$R$2292,13,0)</f>
        <v>3.5004</v>
      </c>
      <c r="U15" s="61">
        <f t="shared" si="8"/>
        <v>16</v>
      </c>
      <c r="V15" s="60">
        <f>VLOOKUP($A15,'Return Data'!$B$7:$R$2292,17,0)</f>
        <v>3.2507999999999999</v>
      </c>
      <c r="W15" s="61">
        <f t="shared" si="10"/>
        <v>16</v>
      </c>
      <c r="X15" s="60"/>
      <c r="Y15" s="61"/>
      <c r="Z15" s="60">
        <f>VLOOKUP($A15,'Return Data'!$B$7:$R$2292,16,0)</f>
        <v>3.6680000000000001</v>
      </c>
      <c r="AA15" s="62">
        <f t="shared" si="9"/>
        <v>17</v>
      </c>
    </row>
    <row r="16" spans="1:27" x14ac:dyDescent="0.3">
      <c r="A16" s="58" t="s">
        <v>1223</v>
      </c>
      <c r="B16" s="59">
        <f>VLOOKUP($A16,'Return Data'!$B$7:$R$2292,3,0)</f>
        <v>44766</v>
      </c>
      <c r="C16" s="60">
        <f>VLOOKUP($A16,'Return Data'!$B$7:$R$2292,4,0)</f>
        <v>3175.8292000000001</v>
      </c>
      <c r="D16" s="60">
        <f>VLOOKUP($A16,'Return Data'!$B$7:$R$2292,5,0)</f>
        <v>5.7926000000000002</v>
      </c>
      <c r="E16" s="61">
        <f t="shared" si="0"/>
        <v>1</v>
      </c>
      <c r="F16" s="60">
        <f>VLOOKUP($A16,'Return Data'!$B$7:$R$2292,6,0)</f>
        <v>5.4824000000000002</v>
      </c>
      <c r="G16" s="61">
        <f t="shared" si="1"/>
        <v>1</v>
      </c>
      <c r="H16" s="60">
        <f>VLOOKUP($A16,'Return Data'!$B$7:$R$2292,7,0)</f>
        <v>4.9919000000000002</v>
      </c>
      <c r="I16" s="61">
        <f t="shared" si="2"/>
        <v>1</v>
      </c>
      <c r="J16" s="60">
        <f>VLOOKUP($A16,'Return Data'!$B$7:$R$2292,8,0)</f>
        <v>4.7606000000000002</v>
      </c>
      <c r="K16" s="61">
        <f t="shared" si="3"/>
        <v>5</v>
      </c>
      <c r="L16" s="60">
        <f>VLOOKUP($A16,'Return Data'!$B$7:$R$2292,9,0)</f>
        <v>4.6181999999999999</v>
      </c>
      <c r="M16" s="61">
        <f t="shared" si="4"/>
        <v>21</v>
      </c>
      <c r="N16" s="60">
        <f>VLOOKUP($A16,'Return Data'!$B$7:$R$2292,10,0)</f>
        <v>4.2019000000000002</v>
      </c>
      <c r="O16" s="61">
        <f t="shared" si="5"/>
        <v>25</v>
      </c>
      <c r="P16" s="60">
        <f>VLOOKUP($A16,'Return Data'!$B$7:$R$2292,11,0)</f>
        <v>3.7410999999999999</v>
      </c>
      <c r="Q16" s="61">
        <f t="shared" si="6"/>
        <v>26</v>
      </c>
      <c r="R16" s="60">
        <f>VLOOKUP($A16,'Return Data'!$B$7:$R$2292,12,0)</f>
        <v>3.5996999999999999</v>
      </c>
      <c r="S16" s="61">
        <f t="shared" si="7"/>
        <v>26</v>
      </c>
      <c r="T16" s="60">
        <f>VLOOKUP($A16,'Return Data'!$B$7:$R$2292,13,0)</f>
        <v>3.4622999999999999</v>
      </c>
      <c r="U16" s="61">
        <f t="shared" si="8"/>
        <v>26</v>
      </c>
      <c r="V16" s="60">
        <f>VLOOKUP($A16,'Return Data'!$B$7:$R$2292,17,0)</f>
        <v>3.2199</v>
      </c>
      <c r="W16" s="61">
        <f t="shared" si="10"/>
        <v>24</v>
      </c>
      <c r="X16" s="60">
        <f>VLOOKUP($A16,'Return Data'!$B$7:$R$2292,14,0)</f>
        <v>3.5268000000000002</v>
      </c>
      <c r="Y16" s="61">
        <f>RANK(X16,X$8:X$36,0)</f>
        <v>9</v>
      </c>
      <c r="Z16" s="60">
        <f>VLOOKUP($A16,'Return Data'!$B$7:$R$2292,16,0)</f>
        <v>5.8064</v>
      </c>
      <c r="AA16" s="62">
        <f t="shared" si="9"/>
        <v>4</v>
      </c>
    </row>
    <row r="17" spans="1:27" x14ac:dyDescent="0.3">
      <c r="A17" s="58" t="s">
        <v>1226</v>
      </c>
      <c r="B17" s="59">
        <f>VLOOKUP($A17,'Return Data'!$B$7:$R$2292,3,0)</f>
        <v>44766</v>
      </c>
      <c r="C17" s="60">
        <f>VLOOKUP($A17,'Return Data'!$B$7:$R$2292,4,0)</f>
        <v>1121.3853999999999</v>
      </c>
      <c r="D17" s="60">
        <f>VLOOKUP($A17,'Return Data'!$B$7:$R$2292,5,0)</f>
        <v>4.9602000000000004</v>
      </c>
      <c r="E17" s="61">
        <f t="shared" si="0"/>
        <v>18</v>
      </c>
      <c r="F17" s="60">
        <f>VLOOKUP($A17,'Return Data'!$B$7:$R$2292,6,0)</f>
        <v>4.9484000000000004</v>
      </c>
      <c r="G17" s="61">
        <f t="shared" si="1"/>
        <v>22</v>
      </c>
      <c r="H17" s="60">
        <f>VLOOKUP($A17,'Return Data'!$B$7:$R$2292,7,0)</f>
        <v>4.75</v>
      </c>
      <c r="I17" s="61">
        <f t="shared" si="2"/>
        <v>26</v>
      </c>
      <c r="J17" s="60">
        <f>VLOOKUP($A17,'Return Data'!$B$7:$R$2292,8,0)</f>
        <v>4.6292</v>
      </c>
      <c r="K17" s="61">
        <f t="shared" si="3"/>
        <v>26</v>
      </c>
      <c r="L17" s="60">
        <f>VLOOKUP($A17,'Return Data'!$B$7:$R$2292,9,0)</f>
        <v>4.5888</v>
      </c>
      <c r="M17" s="61">
        <f t="shared" si="4"/>
        <v>27</v>
      </c>
      <c r="N17" s="60">
        <f>VLOOKUP($A17,'Return Data'!$B$7:$R$2292,10,0)</f>
        <v>4.1959</v>
      </c>
      <c r="O17" s="61">
        <f t="shared" si="5"/>
        <v>26</v>
      </c>
      <c r="P17" s="60">
        <f>VLOOKUP($A17,'Return Data'!$B$7:$R$2292,11,0)</f>
        <v>3.7698999999999998</v>
      </c>
      <c r="Q17" s="61">
        <f t="shared" si="6"/>
        <v>24</v>
      </c>
      <c r="R17" s="60">
        <f>VLOOKUP($A17,'Return Data'!$B$7:$R$2292,12,0)</f>
        <v>3.6274999999999999</v>
      </c>
      <c r="S17" s="61">
        <f t="shared" si="7"/>
        <v>22</v>
      </c>
      <c r="T17" s="60">
        <f>VLOOKUP($A17,'Return Data'!$B$7:$R$2292,13,0)</f>
        <v>3.4954000000000001</v>
      </c>
      <c r="U17" s="61">
        <f t="shared" si="8"/>
        <v>18</v>
      </c>
      <c r="V17" s="60">
        <f>VLOOKUP($A17,'Return Data'!$B$7:$R$2292,17,0)</f>
        <v>3.2532999999999999</v>
      </c>
      <c r="W17" s="61">
        <f t="shared" si="10"/>
        <v>14</v>
      </c>
      <c r="X17" s="60"/>
      <c r="Y17" s="61"/>
      <c r="Z17" s="60">
        <f>VLOOKUP($A17,'Return Data'!$B$7:$R$2292,16,0)</f>
        <v>3.6686999999999999</v>
      </c>
      <c r="AA17" s="62">
        <f t="shared" si="9"/>
        <v>16</v>
      </c>
    </row>
    <row r="18" spans="1:27" x14ac:dyDescent="0.3">
      <c r="A18" s="58" t="s">
        <v>1227</v>
      </c>
      <c r="B18" s="59">
        <f>VLOOKUP($A18,'Return Data'!$B$7:$R$2292,3,0)</f>
        <v>44766</v>
      </c>
      <c r="C18" s="60">
        <f>VLOOKUP($A18,'Return Data'!$B$7:$R$2292,4,0)</f>
        <v>115.68729999999999</v>
      </c>
      <c r="D18" s="60">
        <f>VLOOKUP($A18,'Return Data'!$B$7:$R$2292,5,0)</f>
        <v>4.9706000000000001</v>
      </c>
      <c r="E18" s="61">
        <f t="shared" si="0"/>
        <v>16</v>
      </c>
      <c r="F18" s="60">
        <f>VLOOKUP($A18,'Return Data'!$B$7:$R$2292,6,0)</f>
        <v>4.9764999999999997</v>
      </c>
      <c r="G18" s="61">
        <f t="shared" si="1"/>
        <v>17</v>
      </c>
      <c r="H18" s="60">
        <f>VLOOKUP($A18,'Return Data'!$B$7:$R$2292,7,0)</f>
        <v>4.7866</v>
      </c>
      <c r="I18" s="61">
        <f t="shared" si="2"/>
        <v>21</v>
      </c>
      <c r="J18" s="60">
        <f>VLOOKUP($A18,'Return Data'!$B$7:$R$2292,8,0)</f>
        <v>4.6868999999999996</v>
      </c>
      <c r="K18" s="61">
        <f t="shared" si="3"/>
        <v>19</v>
      </c>
      <c r="L18" s="60">
        <f>VLOOKUP($A18,'Return Data'!$B$7:$R$2292,9,0)</f>
        <v>4.6280999999999999</v>
      </c>
      <c r="M18" s="61">
        <f t="shared" si="4"/>
        <v>18</v>
      </c>
      <c r="N18" s="60">
        <f>VLOOKUP($A18,'Return Data'!$B$7:$R$2292,10,0)</f>
        <v>4.2348999999999997</v>
      </c>
      <c r="O18" s="61">
        <f t="shared" si="5"/>
        <v>17</v>
      </c>
      <c r="P18" s="60">
        <f>VLOOKUP($A18,'Return Data'!$B$7:$R$2292,11,0)</f>
        <v>3.7856000000000001</v>
      </c>
      <c r="Q18" s="61">
        <f t="shared" si="6"/>
        <v>17</v>
      </c>
      <c r="R18" s="60">
        <f>VLOOKUP($A18,'Return Data'!$B$7:$R$2292,12,0)</f>
        <v>3.6311</v>
      </c>
      <c r="S18" s="61">
        <f t="shared" si="7"/>
        <v>20</v>
      </c>
      <c r="T18" s="60">
        <f>VLOOKUP($A18,'Return Data'!$B$7:$R$2292,13,0)</f>
        <v>3.4872999999999998</v>
      </c>
      <c r="U18" s="61">
        <f t="shared" si="8"/>
        <v>23</v>
      </c>
      <c r="V18" s="60">
        <f>VLOOKUP($A18,'Return Data'!$B$7:$R$2292,17,0)</f>
        <v>3.2395999999999998</v>
      </c>
      <c r="W18" s="61">
        <f t="shared" si="10"/>
        <v>20</v>
      </c>
      <c r="X18" s="60">
        <f>VLOOKUP($A18,'Return Data'!$B$7:$R$2292,14,0)</f>
        <v>3.5449999999999999</v>
      </c>
      <c r="Y18" s="61">
        <f>RANK(X18,X$8:X$36,0)</f>
        <v>7</v>
      </c>
      <c r="Z18" s="60">
        <f>VLOOKUP($A18,'Return Data'!$B$7:$R$2292,16,0)</f>
        <v>4.0232000000000001</v>
      </c>
      <c r="AA18" s="62">
        <f t="shared" si="9"/>
        <v>6</v>
      </c>
    </row>
    <row r="19" spans="1:27" x14ac:dyDescent="0.3">
      <c r="A19" s="58" t="s">
        <v>1230</v>
      </c>
      <c r="B19" s="59">
        <f>VLOOKUP($A19,'Return Data'!$B$7:$R$2292,3,0)</f>
        <v>44766</v>
      </c>
      <c r="C19" s="60">
        <f>VLOOKUP($A19,'Return Data'!$B$7:$R$2292,4,0)</f>
        <v>1144.0313000000001</v>
      </c>
      <c r="D19" s="60">
        <f>VLOOKUP($A19,'Return Data'!$B$7:$R$2292,5,0)</f>
        <v>4.9554999999999998</v>
      </c>
      <c r="E19" s="61">
        <f t="shared" si="0"/>
        <v>21</v>
      </c>
      <c r="F19" s="60">
        <f>VLOOKUP($A19,'Return Data'!$B$7:$R$2292,6,0)</f>
        <v>4.9973000000000001</v>
      </c>
      <c r="G19" s="61">
        <f t="shared" si="1"/>
        <v>14</v>
      </c>
      <c r="H19" s="60">
        <f>VLOOKUP($A19,'Return Data'!$B$7:$R$2292,7,0)</f>
        <v>4.7988</v>
      </c>
      <c r="I19" s="61">
        <f t="shared" si="2"/>
        <v>16</v>
      </c>
      <c r="J19" s="60">
        <f>VLOOKUP($A19,'Return Data'!$B$7:$R$2292,8,0)</f>
        <v>4.6882000000000001</v>
      </c>
      <c r="K19" s="61">
        <f t="shared" si="3"/>
        <v>17</v>
      </c>
      <c r="L19" s="60">
        <f>VLOOKUP($A19,'Return Data'!$B$7:$R$2292,9,0)</f>
        <v>4.6315999999999997</v>
      </c>
      <c r="M19" s="61">
        <f t="shared" si="4"/>
        <v>17</v>
      </c>
      <c r="N19" s="60">
        <f>VLOOKUP($A19,'Return Data'!$B$7:$R$2292,10,0)</f>
        <v>4.2417999999999996</v>
      </c>
      <c r="O19" s="61">
        <f t="shared" si="5"/>
        <v>16</v>
      </c>
      <c r="P19" s="60">
        <f>VLOOKUP($A19,'Return Data'!$B$7:$R$2292,11,0)</f>
        <v>3.7850999999999999</v>
      </c>
      <c r="Q19" s="61">
        <f t="shared" si="6"/>
        <v>18</v>
      </c>
      <c r="R19" s="60">
        <f>VLOOKUP($A19,'Return Data'!$B$7:$R$2292,12,0)</f>
        <v>3.6332</v>
      </c>
      <c r="S19" s="61">
        <f t="shared" si="7"/>
        <v>18</v>
      </c>
      <c r="T19" s="60">
        <f>VLOOKUP($A19,'Return Data'!$B$7:$R$2292,13,0)</f>
        <v>3.4914000000000001</v>
      </c>
      <c r="U19" s="61">
        <f t="shared" si="8"/>
        <v>19</v>
      </c>
      <c r="V19" s="60">
        <f>VLOOKUP($A19,'Return Data'!$B$7:$R$2292,17,0)</f>
        <v>3.2336999999999998</v>
      </c>
      <c r="W19" s="61">
        <f t="shared" si="10"/>
        <v>23</v>
      </c>
      <c r="X19" s="60">
        <f>VLOOKUP($A19,'Return Data'!$B$7:$R$2292,14,0)</f>
        <v>3.5354999999999999</v>
      </c>
      <c r="Y19" s="61">
        <f>RANK(X19,X$8:X$36,0)</f>
        <v>8</v>
      </c>
      <c r="Z19" s="60">
        <f>VLOOKUP($A19,'Return Data'!$B$7:$R$2292,16,0)</f>
        <v>3.9022999999999999</v>
      </c>
      <c r="AA19" s="62">
        <f t="shared" si="9"/>
        <v>11</v>
      </c>
    </row>
    <row r="20" spans="1:27" x14ac:dyDescent="0.3">
      <c r="A20" s="58" t="s">
        <v>1232</v>
      </c>
      <c r="B20" s="59">
        <f>VLOOKUP($A20,'Return Data'!$B$7:$R$2292,3,0)</f>
        <v>44766</v>
      </c>
      <c r="C20" s="60">
        <f>VLOOKUP($A20,'Return Data'!$B$7:$R$2292,4,0)</f>
        <v>1112.0904</v>
      </c>
      <c r="D20" s="60">
        <f>VLOOKUP($A20,'Return Data'!$B$7:$R$2292,5,0)</f>
        <v>4.891</v>
      </c>
      <c r="E20" s="61">
        <f t="shared" si="0"/>
        <v>27</v>
      </c>
      <c r="F20" s="60">
        <f>VLOOKUP($A20,'Return Data'!$B$7:$R$2292,6,0)</f>
        <v>4.8922999999999996</v>
      </c>
      <c r="G20" s="61">
        <f t="shared" si="1"/>
        <v>27</v>
      </c>
      <c r="H20" s="60">
        <f>VLOOKUP($A20,'Return Data'!$B$7:$R$2292,7,0)</f>
        <v>4.6684999999999999</v>
      </c>
      <c r="I20" s="61">
        <f t="shared" si="2"/>
        <v>29</v>
      </c>
      <c r="J20" s="60">
        <f>VLOOKUP($A20,'Return Data'!$B$7:$R$2292,8,0)</f>
        <v>4.5481999999999996</v>
      </c>
      <c r="K20" s="61">
        <f t="shared" si="3"/>
        <v>29</v>
      </c>
      <c r="L20" s="60">
        <f>VLOOKUP($A20,'Return Data'!$B$7:$R$2292,9,0)</f>
        <v>4.7244999999999999</v>
      </c>
      <c r="M20" s="61">
        <f t="shared" si="4"/>
        <v>5</v>
      </c>
      <c r="N20" s="60">
        <f>VLOOKUP($A20,'Return Data'!$B$7:$R$2292,10,0)</f>
        <v>4.165</v>
      </c>
      <c r="O20" s="61">
        <f t="shared" si="5"/>
        <v>28</v>
      </c>
      <c r="P20" s="60">
        <f>VLOOKUP($A20,'Return Data'!$B$7:$R$2292,11,0)</f>
        <v>3.6871</v>
      </c>
      <c r="Q20" s="61">
        <f t="shared" si="6"/>
        <v>28</v>
      </c>
      <c r="R20" s="60">
        <f>VLOOKUP($A20,'Return Data'!$B$7:$R$2292,12,0)</f>
        <v>3.5444</v>
      </c>
      <c r="S20" s="61">
        <f t="shared" si="7"/>
        <v>28</v>
      </c>
      <c r="T20" s="60">
        <f>VLOOKUP($A20,'Return Data'!$B$7:$R$2292,13,0)</f>
        <v>3.4085000000000001</v>
      </c>
      <c r="U20" s="61">
        <f t="shared" si="8"/>
        <v>28</v>
      </c>
      <c r="V20" s="60">
        <f>VLOOKUP($A20,'Return Data'!$B$7:$R$2292,17,0)</f>
        <v>3.1736</v>
      </c>
      <c r="W20" s="61">
        <f t="shared" si="10"/>
        <v>27</v>
      </c>
      <c r="X20" s="60"/>
      <c r="Y20" s="61"/>
      <c r="Z20" s="60">
        <f>VLOOKUP($A20,'Return Data'!$B$7:$R$2292,16,0)</f>
        <v>3.5488</v>
      </c>
      <c r="AA20" s="62">
        <f t="shared" si="9"/>
        <v>23</v>
      </c>
    </row>
    <row r="21" spans="1:27" x14ac:dyDescent="0.3">
      <c r="A21" s="58" t="s">
        <v>1234</v>
      </c>
      <c r="B21" s="59">
        <f>VLOOKUP($A21,'Return Data'!$B$7:$R$2292,3,0)</f>
        <v>44766</v>
      </c>
      <c r="C21" s="60">
        <f>VLOOKUP($A21,'Return Data'!$B$7:$R$2292,4,0)</f>
        <v>1086.846</v>
      </c>
      <c r="D21" s="60">
        <f>VLOOKUP($A21,'Return Data'!$B$7:$R$2292,5,0)</f>
        <v>4.9810999999999996</v>
      </c>
      <c r="E21" s="61">
        <f t="shared" si="0"/>
        <v>14</v>
      </c>
      <c r="F21" s="60">
        <f>VLOOKUP($A21,'Return Data'!$B$7:$R$2292,6,0)</f>
        <v>4.9836</v>
      </c>
      <c r="G21" s="61">
        <f t="shared" si="1"/>
        <v>16</v>
      </c>
      <c r="H21" s="60">
        <f>VLOOKUP($A21,'Return Data'!$B$7:$R$2292,7,0)</f>
        <v>4.8144999999999998</v>
      </c>
      <c r="I21" s="61">
        <f t="shared" si="2"/>
        <v>15</v>
      </c>
      <c r="J21" s="60">
        <f>VLOOKUP($A21,'Return Data'!$B$7:$R$2292,8,0)</f>
        <v>4.7055999999999996</v>
      </c>
      <c r="K21" s="61">
        <f t="shared" si="3"/>
        <v>12</v>
      </c>
      <c r="L21" s="60">
        <f>VLOOKUP($A21,'Return Data'!$B$7:$R$2292,9,0)</f>
        <v>4.7144000000000004</v>
      </c>
      <c r="M21" s="61">
        <f t="shared" si="4"/>
        <v>7</v>
      </c>
      <c r="N21" s="60">
        <f>VLOOKUP($A21,'Return Data'!$B$7:$R$2292,10,0)</f>
        <v>4.2805</v>
      </c>
      <c r="O21" s="61">
        <f t="shared" si="5"/>
        <v>7</v>
      </c>
      <c r="P21" s="60">
        <f>VLOOKUP($A21,'Return Data'!$B$7:$R$2292,11,0)</f>
        <v>3.8168000000000002</v>
      </c>
      <c r="Q21" s="61">
        <f t="shared" si="6"/>
        <v>8</v>
      </c>
      <c r="R21" s="60">
        <f>VLOOKUP($A21,'Return Data'!$B$7:$R$2292,12,0)</f>
        <v>3.6715</v>
      </c>
      <c r="S21" s="61">
        <f t="shared" si="7"/>
        <v>8</v>
      </c>
      <c r="T21" s="60">
        <f>VLOOKUP($A21,'Return Data'!$B$7:$R$2292,13,0)</f>
        <v>3.5299</v>
      </c>
      <c r="U21" s="61">
        <f t="shared" si="8"/>
        <v>11</v>
      </c>
      <c r="V21" s="60">
        <f>VLOOKUP($A21,'Return Data'!$B$7:$R$2292,17,0)</f>
        <v>3.2759</v>
      </c>
      <c r="W21" s="61">
        <f t="shared" si="10"/>
        <v>11</v>
      </c>
      <c r="X21" s="60"/>
      <c r="Y21" s="61"/>
      <c r="Z21" s="60">
        <f>VLOOKUP($A21,'Return Data'!$B$7:$R$2292,16,0)</f>
        <v>3.3298000000000001</v>
      </c>
      <c r="AA21" s="62">
        <f t="shared" si="9"/>
        <v>29</v>
      </c>
    </row>
    <row r="22" spans="1:27" x14ac:dyDescent="0.3">
      <c r="A22" s="58" t="s">
        <v>1236</v>
      </c>
      <c r="B22" s="59">
        <f>VLOOKUP($A22,'Return Data'!$B$7:$R$2292,3,0)</f>
        <v>44766</v>
      </c>
      <c r="C22" s="60">
        <f>VLOOKUP($A22,'Return Data'!$B$7:$R$2292,4,0)</f>
        <v>1095.3227999999999</v>
      </c>
      <c r="D22" s="60">
        <f>VLOOKUP($A22,'Return Data'!$B$7:$R$2292,5,0)</f>
        <v>4.8358999999999996</v>
      </c>
      <c r="E22" s="61">
        <f t="shared" si="0"/>
        <v>29</v>
      </c>
      <c r="F22" s="60">
        <f>VLOOKUP($A22,'Return Data'!$B$7:$R$2292,6,0)</f>
        <v>4.8383000000000003</v>
      </c>
      <c r="G22" s="61">
        <f t="shared" si="1"/>
        <v>29</v>
      </c>
      <c r="H22" s="60">
        <f>VLOOKUP($A22,'Return Data'!$B$7:$R$2292,7,0)</f>
        <v>4.6776</v>
      </c>
      <c r="I22" s="61">
        <f t="shared" si="2"/>
        <v>28</v>
      </c>
      <c r="J22" s="60">
        <f>VLOOKUP($A22,'Return Data'!$B$7:$R$2292,8,0)</f>
        <v>4.601</v>
      </c>
      <c r="K22" s="61">
        <f t="shared" si="3"/>
        <v>28</v>
      </c>
      <c r="L22" s="60">
        <f>VLOOKUP($A22,'Return Data'!$B$7:$R$2292,9,0)</f>
        <v>4.5494000000000003</v>
      </c>
      <c r="M22" s="61">
        <f t="shared" si="4"/>
        <v>28</v>
      </c>
      <c r="N22" s="60">
        <f>VLOOKUP($A22,'Return Data'!$B$7:$R$2292,10,0)</f>
        <v>4.1689999999999996</v>
      </c>
      <c r="O22" s="61">
        <f t="shared" si="5"/>
        <v>27</v>
      </c>
      <c r="P22" s="60">
        <f>VLOOKUP($A22,'Return Data'!$B$7:$R$2292,11,0)</f>
        <v>3.6998000000000002</v>
      </c>
      <c r="Q22" s="61">
        <f t="shared" si="6"/>
        <v>27</v>
      </c>
      <c r="R22" s="60">
        <f>VLOOKUP($A22,'Return Data'!$B$7:$R$2292,12,0)</f>
        <v>3.5647000000000002</v>
      </c>
      <c r="S22" s="61">
        <f t="shared" si="7"/>
        <v>27</v>
      </c>
      <c r="T22" s="60">
        <f>VLOOKUP($A22,'Return Data'!$B$7:$R$2292,13,0)</f>
        <v>3.4278</v>
      </c>
      <c r="U22" s="61">
        <f t="shared" si="8"/>
        <v>27</v>
      </c>
      <c r="V22" s="60">
        <f>VLOOKUP($A22,'Return Data'!$B$7:$R$2292,17,0)</f>
        <v>3.1821999999999999</v>
      </c>
      <c r="W22" s="61">
        <f t="shared" si="10"/>
        <v>26</v>
      </c>
      <c r="X22" s="60"/>
      <c r="Y22" s="61"/>
      <c r="Z22" s="60">
        <f>VLOOKUP($A22,'Return Data'!$B$7:$R$2292,16,0)</f>
        <v>3.3654000000000002</v>
      </c>
      <c r="AA22" s="62">
        <f t="shared" si="9"/>
        <v>28</v>
      </c>
    </row>
    <row r="23" spans="1:27" x14ac:dyDescent="0.3">
      <c r="A23" s="58" t="s">
        <v>1238</v>
      </c>
      <c r="B23" s="59">
        <f>VLOOKUP($A23,'Return Data'!$B$7:$R$2292,3,0)</f>
        <v>44766</v>
      </c>
      <c r="C23" s="60">
        <f>VLOOKUP($A23,'Return Data'!$B$7:$R$2292,4,0)</f>
        <v>1092.5998999999999</v>
      </c>
      <c r="D23" s="60">
        <f>VLOOKUP($A23,'Return Data'!$B$7:$R$2292,5,0)</f>
        <v>5.0149999999999997</v>
      </c>
      <c r="E23" s="61">
        <f t="shared" si="0"/>
        <v>10</v>
      </c>
      <c r="F23" s="60">
        <f>VLOOKUP($A23,'Return Data'!$B$7:$R$2292,6,0)</f>
        <v>5.0197000000000003</v>
      </c>
      <c r="G23" s="61">
        <f t="shared" si="1"/>
        <v>8</v>
      </c>
      <c r="H23" s="60">
        <f>VLOOKUP($A23,'Return Data'!$B$7:$R$2292,7,0)</f>
        <v>4.8182999999999998</v>
      </c>
      <c r="I23" s="61">
        <f t="shared" si="2"/>
        <v>13</v>
      </c>
      <c r="J23" s="60">
        <f>VLOOKUP($A23,'Return Data'!$B$7:$R$2292,8,0)</f>
        <v>4.7039999999999997</v>
      </c>
      <c r="K23" s="61">
        <f t="shared" si="3"/>
        <v>13</v>
      </c>
      <c r="L23" s="60">
        <f>VLOOKUP($A23,'Return Data'!$B$7:$R$2292,9,0)</f>
        <v>4.6749999999999998</v>
      </c>
      <c r="M23" s="61">
        <f t="shared" si="4"/>
        <v>11</v>
      </c>
      <c r="N23" s="60">
        <f>VLOOKUP($A23,'Return Data'!$B$7:$R$2292,10,0)</f>
        <v>4.2506000000000004</v>
      </c>
      <c r="O23" s="61">
        <f t="shared" si="5"/>
        <v>11</v>
      </c>
      <c r="P23" s="60">
        <f>VLOOKUP($A23,'Return Data'!$B$7:$R$2292,11,0)</f>
        <v>3.7993999999999999</v>
      </c>
      <c r="Q23" s="61">
        <f t="shared" si="6"/>
        <v>14</v>
      </c>
      <c r="R23" s="60">
        <f>VLOOKUP($A23,'Return Data'!$B$7:$R$2292,12,0)</f>
        <v>3.6661999999999999</v>
      </c>
      <c r="S23" s="61">
        <f t="shared" si="7"/>
        <v>12</v>
      </c>
      <c r="T23" s="60">
        <f>VLOOKUP($A23,'Return Data'!$B$7:$R$2292,13,0)</f>
        <v>3.5306999999999999</v>
      </c>
      <c r="U23" s="61">
        <f t="shared" si="8"/>
        <v>9</v>
      </c>
      <c r="V23" s="60">
        <f>VLOOKUP($A23,'Return Data'!$B$7:$R$2292,17,0)</f>
        <v>3.2970000000000002</v>
      </c>
      <c r="W23" s="61">
        <f t="shared" si="10"/>
        <v>6</v>
      </c>
      <c r="X23" s="60"/>
      <c r="Y23" s="61"/>
      <c r="Z23" s="60">
        <f>VLOOKUP($A23,'Return Data'!$B$7:$R$2292,16,0)</f>
        <v>3.41</v>
      </c>
      <c r="AA23" s="62">
        <f t="shared" si="9"/>
        <v>27</v>
      </c>
    </row>
    <row r="24" spans="1:27" x14ac:dyDescent="0.3">
      <c r="A24" s="58" t="s">
        <v>1240</v>
      </c>
      <c r="B24" s="59">
        <f>VLOOKUP($A24,'Return Data'!$B$7:$R$2292,3,0)</f>
        <v>44766</v>
      </c>
      <c r="C24" s="60">
        <f>VLOOKUP($A24,'Return Data'!$B$7:$R$2292,4,0)</f>
        <v>1145.3132000000001</v>
      </c>
      <c r="D24" s="60">
        <f>VLOOKUP($A24,'Return Data'!$B$7:$R$2292,5,0)</f>
        <v>4.9585999999999997</v>
      </c>
      <c r="E24" s="61">
        <f t="shared" si="0"/>
        <v>19</v>
      </c>
      <c r="F24" s="60">
        <f>VLOOKUP($A24,'Return Data'!$B$7:$R$2292,6,0)</f>
        <v>4.9565999999999999</v>
      </c>
      <c r="G24" s="61">
        <f t="shared" si="1"/>
        <v>20</v>
      </c>
      <c r="H24" s="60">
        <f>VLOOKUP($A24,'Return Data'!$B$7:$R$2292,7,0)</f>
        <v>4.7965999999999998</v>
      </c>
      <c r="I24" s="61">
        <f t="shared" si="2"/>
        <v>17</v>
      </c>
      <c r="J24" s="60">
        <f>VLOOKUP($A24,'Return Data'!$B$7:$R$2292,8,0)</f>
        <v>4.6760000000000002</v>
      </c>
      <c r="K24" s="61">
        <f t="shared" si="3"/>
        <v>22</v>
      </c>
      <c r="L24" s="60">
        <f>VLOOKUP($A24,'Return Data'!$B$7:$R$2292,9,0)</f>
        <v>4.6063999999999998</v>
      </c>
      <c r="M24" s="61">
        <f t="shared" si="4"/>
        <v>24</v>
      </c>
      <c r="N24" s="60">
        <f>VLOOKUP($A24,'Return Data'!$B$7:$R$2292,10,0)</f>
        <v>4.2249999999999996</v>
      </c>
      <c r="O24" s="61">
        <f t="shared" si="5"/>
        <v>21</v>
      </c>
      <c r="P24" s="60">
        <f>VLOOKUP($A24,'Return Data'!$B$7:$R$2292,11,0)</f>
        <v>3.7799</v>
      </c>
      <c r="Q24" s="61">
        <f t="shared" si="6"/>
        <v>20</v>
      </c>
      <c r="R24" s="60">
        <f>VLOOKUP($A24,'Return Data'!$B$7:$R$2292,12,0)</f>
        <v>3.6324999999999998</v>
      </c>
      <c r="S24" s="61">
        <f t="shared" si="7"/>
        <v>19</v>
      </c>
      <c r="T24" s="60">
        <f>VLOOKUP($A24,'Return Data'!$B$7:$R$2292,13,0)</f>
        <v>3.4885000000000002</v>
      </c>
      <c r="U24" s="61">
        <f t="shared" si="8"/>
        <v>21</v>
      </c>
      <c r="V24" s="60">
        <f>VLOOKUP($A24,'Return Data'!$B$7:$R$2292,17,0)</f>
        <v>3.2387999999999999</v>
      </c>
      <c r="W24" s="61">
        <f t="shared" si="10"/>
        <v>22</v>
      </c>
      <c r="X24" s="60">
        <f>VLOOKUP($A24,'Return Data'!$B$7:$R$2292,14,0)</f>
        <v>3.5600999999999998</v>
      </c>
      <c r="Y24" s="61">
        <f>RANK(X24,X$8:X$36,0)</f>
        <v>5</v>
      </c>
      <c r="Z24" s="60">
        <f>VLOOKUP($A24,'Return Data'!$B$7:$R$2292,16,0)</f>
        <v>3.9260000000000002</v>
      </c>
      <c r="AA24" s="62">
        <f t="shared" si="9"/>
        <v>10</v>
      </c>
    </row>
    <row r="25" spans="1:27" x14ac:dyDescent="0.3">
      <c r="A25" s="58" t="s">
        <v>1242</v>
      </c>
      <c r="B25" s="59">
        <f>VLOOKUP($A25,'Return Data'!$B$7:$R$2292,3,0)</f>
        <v>44766</v>
      </c>
      <c r="C25" s="60">
        <f>VLOOKUP($A25,'Return Data'!$B$7:$R$2292,4,0)</f>
        <v>2663.4456666666701</v>
      </c>
      <c r="D25" s="60">
        <f>VLOOKUP($A25,'Return Data'!$B$7:$R$2292,5,0)</f>
        <v>4.9386999999999999</v>
      </c>
      <c r="E25" s="61">
        <f t="shared" si="0"/>
        <v>23</v>
      </c>
      <c r="F25" s="60">
        <f>VLOOKUP($A25,'Return Data'!$B$7:$R$2292,6,0)</f>
        <v>4.9339000000000004</v>
      </c>
      <c r="G25" s="61">
        <f t="shared" si="1"/>
        <v>24</v>
      </c>
      <c r="H25" s="60">
        <f>VLOOKUP($A25,'Return Data'!$B$7:$R$2292,7,0)</f>
        <v>4.74</v>
      </c>
      <c r="I25" s="61">
        <f t="shared" si="2"/>
        <v>27</v>
      </c>
      <c r="J25" s="60">
        <f>VLOOKUP($A25,'Return Data'!$B$7:$R$2292,8,0)</f>
        <v>4.6475999999999997</v>
      </c>
      <c r="K25" s="61">
        <f t="shared" si="3"/>
        <v>25</v>
      </c>
      <c r="L25" s="60">
        <f>VLOOKUP($A25,'Return Data'!$B$7:$R$2292,9,0)</f>
        <v>4.6059000000000001</v>
      </c>
      <c r="M25" s="61">
        <f t="shared" si="4"/>
        <v>25</v>
      </c>
      <c r="N25" s="60">
        <f>VLOOKUP($A25,'Return Data'!$B$7:$R$2292,10,0)</f>
        <v>4.2087000000000003</v>
      </c>
      <c r="O25" s="61">
        <f t="shared" si="5"/>
        <v>24</v>
      </c>
      <c r="P25" s="60">
        <f>VLOOKUP($A25,'Return Data'!$B$7:$R$2292,11,0)</f>
        <v>3.7841999999999998</v>
      </c>
      <c r="Q25" s="61">
        <f t="shared" si="6"/>
        <v>19</v>
      </c>
      <c r="R25" s="60">
        <f>VLOOKUP($A25,'Return Data'!$B$7:$R$2292,12,0)</f>
        <v>3.6379000000000001</v>
      </c>
      <c r="S25" s="61">
        <f t="shared" si="7"/>
        <v>16</v>
      </c>
      <c r="T25" s="60">
        <f>VLOOKUP($A25,'Return Data'!$B$7:$R$2292,13,0)</f>
        <v>3.5004</v>
      </c>
      <c r="U25" s="61">
        <f t="shared" si="8"/>
        <v>16</v>
      </c>
      <c r="V25" s="60">
        <f>VLOOKUP($A25,'Return Data'!$B$7:$R$2292,17,0)</f>
        <v>3.2524000000000002</v>
      </c>
      <c r="W25" s="61">
        <f t="shared" si="10"/>
        <v>15</v>
      </c>
      <c r="X25" s="60">
        <f>VLOOKUP($A25,'Return Data'!$B$7:$R$2292,14,0)</f>
        <v>3.4186999999999999</v>
      </c>
      <c r="Y25" s="61">
        <f>RANK(X25,X$8:X$36,0)</f>
        <v>10</v>
      </c>
      <c r="Z25" s="60">
        <f>VLOOKUP($A25,'Return Data'!$B$7:$R$2292,16,0)</f>
        <v>6.4528999999999996</v>
      </c>
      <c r="AA25" s="62">
        <f t="shared" si="9"/>
        <v>2</v>
      </c>
    </row>
    <row r="26" spans="1:27" x14ac:dyDescent="0.3">
      <c r="A26" s="58" t="s">
        <v>1244</v>
      </c>
      <c r="B26" s="59">
        <f>VLOOKUP($A26,'Return Data'!$B$7:$R$2292,3,0)</f>
        <v>44766</v>
      </c>
      <c r="C26" s="60">
        <f>VLOOKUP($A26,'Return Data'!$B$7:$R$2292,4,0)</f>
        <v>1112.165</v>
      </c>
      <c r="D26" s="60">
        <f>VLOOKUP($A26,'Return Data'!$B$7:$R$2292,5,0)</f>
        <v>4.9333</v>
      </c>
      <c r="E26" s="61">
        <f t="shared" si="0"/>
        <v>25</v>
      </c>
      <c r="F26" s="60">
        <f>VLOOKUP($A26,'Return Data'!$B$7:$R$2292,6,0)</f>
        <v>5.0331999999999999</v>
      </c>
      <c r="G26" s="61">
        <f t="shared" si="1"/>
        <v>5</v>
      </c>
      <c r="H26" s="60">
        <f>VLOOKUP($A26,'Return Data'!$B$7:$R$2292,7,0)</f>
        <v>4.92</v>
      </c>
      <c r="I26" s="61">
        <f t="shared" si="2"/>
        <v>3</v>
      </c>
      <c r="J26" s="60">
        <f>VLOOKUP($A26,'Return Data'!$B$7:$R$2292,8,0)</f>
        <v>4.9023000000000003</v>
      </c>
      <c r="K26" s="61">
        <f t="shared" si="3"/>
        <v>1</v>
      </c>
      <c r="L26" s="60">
        <f>VLOOKUP($A26,'Return Data'!$B$7:$R$2292,9,0)</f>
        <v>4.7702999999999998</v>
      </c>
      <c r="M26" s="61">
        <f t="shared" si="4"/>
        <v>2</v>
      </c>
      <c r="N26" s="60">
        <f>VLOOKUP($A26,'Return Data'!$B$7:$R$2292,10,0)</f>
        <v>4.2778</v>
      </c>
      <c r="O26" s="61">
        <f t="shared" si="5"/>
        <v>8</v>
      </c>
      <c r="P26" s="60">
        <f>VLOOKUP($A26,'Return Data'!$B$7:$R$2292,11,0)</f>
        <v>3.8012999999999999</v>
      </c>
      <c r="Q26" s="61">
        <f t="shared" si="6"/>
        <v>12</v>
      </c>
      <c r="R26" s="60">
        <f>VLOOKUP($A26,'Return Data'!$B$7:$R$2292,12,0)</f>
        <v>3.6495000000000002</v>
      </c>
      <c r="S26" s="61">
        <f t="shared" si="7"/>
        <v>13</v>
      </c>
      <c r="T26" s="60">
        <f>VLOOKUP($A26,'Return Data'!$B$7:$R$2292,13,0)</f>
        <v>3.5061</v>
      </c>
      <c r="U26" s="61">
        <f t="shared" si="8"/>
        <v>13</v>
      </c>
      <c r="V26" s="60">
        <f>VLOOKUP($A26,'Return Data'!$B$7:$R$2292,17,0)</f>
        <v>3.2393000000000001</v>
      </c>
      <c r="W26" s="61">
        <f t="shared" si="10"/>
        <v>21</v>
      </c>
      <c r="X26" s="60"/>
      <c r="Y26" s="61"/>
      <c r="Z26" s="60">
        <f>VLOOKUP($A26,'Return Data'!$B$7:$R$2292,16,0)</f>
        <v>3.5649999999999999</v>
      </c>
      <c r="AA26" s="62">
        <f t="shared" si="9"/>
        <v>22</v>
      </c>
    </row>
    <row r="27" spans="1:27" x14ac:dyDescent="0.3">
      <c r="A27" s="58" t="s">
        <v>1246</v>
      </c>
      <c r="B27" s="59">
        <f>VLOOKUP($A27,'Return Data'!$B$7:$R$2292,3,0)</f>
        <v>44766</v>
      </c>
      <c r="C27" s="60">
        <f>VLOOKUP($A27,'Return Data'!$B$7:$R$2292,4,0)</f>
        <v>1111.4781</v>
      </c>
      <c r="D27" s="60">
        <f>VLOOKUP($A27,'Return Data'!$B$7:$R$2292,5,0)</f>
        <v>5.0053999999999998</v>
      </c>
      <c r="E27" s="61">
        <f t="shared" si="0"/>
        <v>12</v>
      </c>
      <c r="F27" s="60">
        <f>VLOOKUP($A27,'Return Data'!$B$7:$R$2292,6,0)</f>
        <v>5.0088999999999997</v>
      </c>
      <c r="G27" s="61">
        <f t="shared" si="1"/>
        <v>12</v>
      </c>
      <c r="H27" s="60">
        <f>VLOOKUP($A27,'Return Data'!$B$7:$R$2292,7,0)</f>
        <v>4.8201000000000001</v>
      </c>
      <c r="I27" s="61">
        <f t="shared" si="2"/>
        <v>12</v>
      </c>
      <c r="J27" s="60">
        <f>VLOOKUP($A27,'Return Data'!$B$7:$R$2292,8,0)</f>
        <v>4.6976000000000004</v>
      </c>
      <c r="K27" s="61">
        <f t="shared" si="3"/>
        <v>15</v>
      </c>
      <c r="L27" s="60">
        <f>VLOOKUP($A27,'Return Data'!$B$7:$R$2292,9,0)</f>
        <v>4.6388999999999996</v>
      </c>
      <c r="M27" s="61">
        <f t="shared" si="4"/>
        <v>15</v>
      </c>
      <c r="N27" s="60">
        <f>VLOOKUP($A27,'Return Data'!$B$7:$R$2292,10,0)</f>
        <v>4.2493999999999996</v>
      </c>
      <c r="O27" s="61">
        <f t="shared" si="5"/>
        <v>13</v>
      </c>
      <c r="P27" s="60">
        <f>VLOOKUP($A27,'Return Data'!$B$7:$R$2292,11,0)</f>
        <v>3.8130999999999999</v>
      </c>
      <c r="Q27" s="61">
        <f t="shared" si="6"/>
        <v>9</v>
      </c>
      <c r="R27" s="60">
        <f>VLOOKUP($A27,'Return Data'!$B$7:$R$2292,12,0)</f>
        <v>3.6741999999999999</v>
      </c>
      <c r="S27" s="61">
        <f t="shared" si="7"/>
        <v>7</v>
      </c>
      <c r="T27" s="60">
        <f>VLOOKUP($A27,'Return Data'!$B$7:$R$2292,13,0)</f>
        <v>3.5402</v>
      </c>
      <c r="U27" s="61">
        <f t="shared" si="8"/>
        <v>7</v>
      </c>
      <c r="V27" s="60">
        <f>VLOOKUP($A27,'Return Data'!$B$7:$R$2292,17,0)</f>
        <v>3.2894999999999999</v>
      </c>
      <c r="W27" s="61">
        <f t="shared" si="10"/>
        <v>8</v>
      </c>
      <c r="X27" s="60"/>
      <c r="Y27" s="61"/>
      <c r="Z27" s="60">
        <f>VLOOKUP($A27,'Return Data'!$B$7:$R$2292,16,0)</f>
        <v>3.5792000000000002</v>
      </c>
      <c r="AA27" s="62">
        <f t="shared" si="9"/>
        <v>21</v>
      </c>
    </row>
    <row r="28" spans="1:27" x14ac:dyDescent="0.3">
      <c r="A28" s="58" t="s">
        <v>1248</v>
      </c>
      <c r="B28" s="59">
        <f>VLOOKUP($A28,'Return Data'!$B$7:$R$2292,3,0)</f>
        <v>44766</v>
      </c>
      <c r="C28" s="60">
        <f>VLOOKUP($A28,'Return Data'!$B$7:$R$2292,4,0)</f>
        <v>1100.8918000000001</v>
      </c>
      <c r="D28" s="60">
        <f>VLOOKUP($A28,'Return Data'!$B$7:$R$2292,5,0)</f>
        <v>5.0277000000000003</v>
      </c>
      <c r="E28" s="61">
        <f t="shared" si="0"/>
        <v>7</v>
      </c>
      <c r="F28" s="60">
        <f>VLOOKUP($A28,'Return Data'!$B$7:$R$2292,6,0)</f>
        <v>5.0194999999999999</v>
      </c>
      <c r="G28" s="61">
        <f t="shared" si="1"/>
        <v>9</v>
      </c>
      <c r="H28" s="60">
        <f>VLOOKUP($A28,'Return Data'!$B$7:$R$2292,7,0)</f>
        <v>4.8213999999999997</v>
      </c>
      <c r="I28" s="61">
        <f t="shared" si="2"/>
        <v>10</v>
      </c>
      <c r="J28" s="60">
        <f>VLOOKUP($A28,'Return Data'!$B$7:$R$2292,8,0)</f>
        <v>4.6936999999999998</v>
      </c>
      <c r="K28" s="61">
        <f t="shared" si="3"/>
        <v>16</v>
      </c>
      <c r="L28" s="60">
        <f>VLOOKUP($A28,'Return Data'!$B$7:$R$2292,9,0)</f>
        <v>4.6146000000000003</v>
      </c>
      <c r="M28" s="61">
        <f t="shared" si="4"/>
        <v>23</v>
      </c>
      <c r="N28" s="60">
        <f>VLOOKUP($A28,'Return Data'!$B$7:$R$2292,10,0)</f>
        <v>4.2576999999999998</v>
      </c>
      <c r="O28" s="61">
        <f t="shared" si="5"/>
        <v>10</v>
      </c>
      <c r="P28" s="60">
        <f>VLOOKUP($A28,'Return Data'!$B$7:$R$2292,11,0)</f>
        <v>3.8332999999999999</v>
      </c>
      <c r="Q28" s="61">
        <f t="shared" si="6"/>
        <v>4</v>
      </c>
      <c r="R28" s="60">
        <f>VLOOKUP($A28,'Return Data'!$B$7:$R$2292,12,0)</f>
        <v>3.6867999999999999</v>
      </c>
      <c r="S28" s="61">
        <f t="shared" si="7"/>
        <v>4</v>
      </c>
      <c r="T28" s="60">
        <f>VLOOKUP($A28,'Return Data'!$B$7:$R$2292,13,0)</f>
        <v>3.5503</v>
      </c>
      <c r="U28" s="61">
        <f t="shared" si="8"/>
        <v>5</v>
      </c>
      <c r="V28" s="60">
        <f>VLOOKUP($A28,'Return Data'!$B$7:$R$2292,17,0)</f>
        <v>3.3163999999999998</v>
      </c>
      <c r="W28" s="61">
        <f t="shared" si="10"/>
        <v>4</v>
      </c>
      <c r="X28" s="60"/>
      <c r="Y28" s="61"/>
      <c r="Z28" s="60">
        <f>VLOOKUP($A28,'Return Data'!$B$7:$R$2292,16,0)</f>
        <v>3.5240999999999998</v>
      </c>
      <c r="AA28" s="62">
        <f t="shared" si="9"/>
        <v>24</v>
      </c>
    </row>
    <row r="29" spans="1:27" x14ac:dyDescent="0.3">
      <c r="A29" s="58" t="s">
        <v>1250</v>
      </c>
      <c r="B29" s="59">
        <f>VLOOKUP($A29,'Return Data'!$B$7:$R$2292,3,0)</f>
        <v>44766</v>
      </c>
      <c r="C29" s="60">
        <f>VLOOKUP($A29,'Return Data'!$B$7:$R$2292,4,0)</f>
        <v>115.2118</v>
      </c>
      <c r="D29" s="60">
        <f>VLOOKUP($A29,'Return Data'!$B$7:$R$2292,5,0)</f>
        <v>4.9911000000000003</v>
      </c>
      <c r="E29" s="61">
        <f t="shared" si="0"/>
        <v>13</v>
      </c>
      <c r="F29" s="60">
        <f>VLOOKUP($A29,'Return Data'!$B$7:$R$2292,6,0)</f>
        <v>4.9970999999999997</v>
      </c>
      <c r="G29" s="61">
        <f t="shared" si="1"/>
        <v>15</v>
      </c>
      <c r="H29" s="60">
        <f>VLOOKUP($A29,'Return Data'!$B$7:$R$2292,7,0)</f>
        <v>4.8154000000000003</v>
      </c>
      <c r="I29" s="61">
        <f t="shared" si="2"/>
        <v>14</v>
      </c>
      <c r="J29" s="60">
        <f>VLOOKUP($A29,'Return Data'!$B$7:$R$2292,8,0)</f>
        <v>4.7062999999999997</v>
      </c>
      <c r="K29" s="61">
        <f t="shared" si="3"/>
        <v>11</v>
      </c>
      <c r="L29" s="60">
        <f>VLOOKUP($A29,'Return Data'!$B$7:$R$2292,9,0)</f>
        <v>4.6505000000000001</v>
      </c>
      <c r="M29" s="61">
        <f t="shared" si="4"/>
        <v>14</v>
      </c>
      <c r="N29" s="60">
        <f>VLOOKUP($A29,'Return Data'!$B$7:$R$2292,10,0)</f>
        <v>4.2496999999999998</v>
      </c>
      <c r="O29" s="61">
        <f t="shared" si="5"/>
        <v>12</v>
      </c>
      <c r="P29" s="60">
        <f>VLOOKUP($A29,'Return Data'!$B$7:$R$2292,11,0)</f>
        <v>3.8111000000000002</v>
      </c>
      <c r="Q29" s="61">
        <f t="shared" si="6"/>
        <v>10</v>
      </c>
      <c r="R29" s="60">
        <f>VLOOKUP($A29,'Return Data'!$B$7:$R$2292,12,0)</f>
        <v>3.6673</v>
      </c>
      <c r="S29" s="61">
        <f t="shared" si="7"/>
        <v>10</v>
      </c>
      <c r="T29" s="60">
        <f>VLOOKUP($A29,'Return Data'!$B$7:$R$2292,13,0)</f>
        <v>3.5179999999999998</v>
      </c>
      <c r="U29" s="61">
        <f t="shared" si="8"/>
        <v>12</v>
      </c>
      <c r="V29" s="60">
        <f>VLOOKUP($A29,'Return Data'!$B$7:$R$2292,17,0)</f>
        <v>3.2637</v>
      </c>
      <c r="W29" s="61">
        <f t="shared" si="10"/>
        <v>12</v>
      </c>
      <c r="X29" s="60">
        <f>VLOOKUP($A29,'Return Data'!$B$7:$R$2292,14,0)</f>
        <v>3.5924</v>
      </c>
      <c r="Y29" s="61">
        <f>RANK(X29,X$8:X$36,0)</f>
        <v>3</v>
      </c>
      <c r="Z29" s="60">
        <f>VLOOKUP($A29,'Return Data'!$B$7:$R$2292,16,0)</f>
        <v>4.0118</v>
      </c>
      <c r="AA29" s="62">
        <f t="shared" si="9"/>
        <v>9</v>
      </c>
    </row>
    <row r="30" spans="1:27" x14ac:dyDescent="0.3">
      <c r="A30" s="58" t="s">
        <v>1252</v>
      </c>
      <c r="B30" s="59">
        <f>VLOOKUP($A30,'Return Data'!$B$7:$R$2292,3,0)</f>
        <v>44766</v>
      </c>
      <c r="C30" s="60">
        <f>VLOOKUP($A30,'Return Data'!$B$7:$R$2292,4,0)</f>
        <v>1109.0097000000001</v>
      </c>
      <c r="D30" s="60">
        <f>VLOOKUP($A30,'Return Data'!$B$7:$R$2292,5,0)</f>
        <v>5.3160999999999996</v>
      </c>
      <c r="E30" s="61">
        <f t="shared" si="0"/>
        <v>2</v>
      </c>
      <c r="F30" s="60">
        <f>VLOOKUP($A30,'Return Data'!$B$7:$R$2292,6,0)</f>
        <v>5.3045</v>
      </c>
      <c r="G30" s="61">
        <f t="shared" si="1"/>
        <v>2</v>
      </c>
      <c r="H30" s="60">
        <f>VLOOKUP($A30,'Return Data'!$B$7:$R$2292,7,0)</f>
        <v>4.9896000000000003</v>
      </c>
      <c r="I30" s="61">
        <f t="shared" si="2"/>
        <v>2</v>
      </c>
      <c r="J30" s="60">
        <f>VLOOKUP($A30,'Return Data'!$B$7:$R$2292,8,0)</f>
        <v>4.7927999999999997</v>
      </c>
      <c r="K30" s="61">
        <f t="shared" si="3"/>
        <v>3</v>
      </c>
      <c r="L30" s="60">
        <f>VLOOKUP($A30,'Return Data'!$B$7:$R$2292,9,0)</f>
        <v>4.6750999999999996</v>
      </c>
      <c r="M30" s="61">
        <f t="shared" si="4"/>
        <v>10</v>
      </c>
      <c r="N30" s="60">
        <f>VLOOKUP($A30,'Return Data'!$B$7:$R$2292,10,0)</f>
        <v>4.2455999999999996</v>
      </c>
      <c r="O30" s="61">
        <f t="shared" si="5"/>
        <v>15</v>
      </c>
      <c r="P30" s="60">
        <f>VLOOKUP($A30,'Return Data'!$B$7:$R$2292,11,0)</f>
        <v>3.8206000000000002</v>
      </c>
      <c r="Q30" s="61">
        <f t="shared" si="6"/>
        <v>7</v>
      </c>
      <c r="R30" s="60">
        <f>VLOOKUP($A30,'Return Data'!$B$7:$R$2292,12,0)</f>
        <v>3.6863999999999999</v>
      </c>
      <c r="S30" s="61">
        <f t="shared" si="7"/>
        <v>5</v>
      </c>
      <c r="T30" s="60">
        <f>VLOOKUP($A30,'Return Data'!$B$7:$R$2292,13,0)</f>
        <v>3.5649000000000002</v>
      </c>
      <c r="U30" s="61">
        <f t="shared" si="8"/>
        <v>4</v>
      </c>
      <c r="V30" s="60">
        <f>VLOOKUP($A30,'Return Data'!$B$7:$R$2292,17,0)</f>
        <v>3.32</v>
      </c>
      <c r="W30" s="61">
        <f t="shared" si="10"/>
        <v>2</v>
      </c>
      <c r="X30" s="60"/>
      <c r="Y30" s="61"/>
      <c r="Z30" s="60">
        <f>VLOOKUP($A30,'Return Data'!$B$7:$R$2292,16,0)</f>
        <v>3.6200999999999999</v>
      </c>
      <c r="AA30" s="62">
        <f t="shared" si="9"/>
        <v>20</v>
      </c>
    </row>
    <row r="31" spans="1:27" x14ac:dyDescent="0.3">
      <c r="A31" s="58" t="s">
        <v>1254</v>
      </c>
      <c r="B31" s="59">
        <f>VLOOKUP($A31,'Return Data'!$B$7:$R$2292,3,0)</f>
        <v>44766</v>
      </c>
      <c r="C31" s="60">
        <f>VLOOKUP($A31,'Return Data'!$B$7:$R$2292,4,0)</f>
        <v>3469.1808000000001</v>
      </c>
      <c r="D31" s="60">
        <f>VLOOKUP($A31,'Return Data'!$B$7:$R$2292,5,0)</f>
        <v>4.9751000000000003</v>
      </c>
      <c r="E31" s="61">
        <f t="shared" si="0"/>
        <v>15</v>
      </c>
      <c r="F31" s="60">
        <f>VLOOKUP($A31,'Return Data'!$B$7:$R$2292,6,0)</f>
        <v>4.9725999999999999</v>
      </c>
      <c r="G31" s="61">
        <f t="shared" si="1"/>
        <v>18</v>
      </c>
      <c r="H31" s="60">
        <f>VLOOKUP($A31,'Return Data'!$B$7:$R$2292,7,0)</f>
        <v>4.7881</v>
      </c>
      <c r="I31" s="61">
        <f t="shared" si="2"/>
        <v>20</v>
      </c>
      <c r="J31" s="60">
        <f>VLOOKUP($A31,'Return Data'!$B$7:$R$2292,8,0)</f>
        <v>4.6881000000000004</v>
      </c>
      <c r="K31" s="61">
        <f t="shared" si="3"/>
        <v>18</v>
      </c>
      <c r="L31" s="60">
        <f>VLOOKUP($A31,'Return Data'!$B$7:$R$2292,9,0)</f>
        <v>4.6193</v>
      </c>
      <c r="M31" s="61">
        <f t="shared" si="4"/>
        <v>20</v>
      </c>
      <c r="N31" s="60">
        <f>VLOOKUP($A31,'Return Data'!$B$7:$R$2292,10,0)</f>
        <v>4.2347000000000001</v>
      </c>
      <c r="O31" s="61">
        <f t="shared" si="5"/>
        <v>18</v>
      </c>
      <c r="P31" s="60">
        <f>VLOOKUP($A31,'Return Data'!$B$7:$R$2292,11,0)</f>
        <v>3.7871000000000001</v>
      </c>
      <c r="Q31" s="61">
        <f t="shared" si="6"/>
        <v>16</v>
      </c>
      <c r="R31" s="60">
        <f>VLOOKUP($A31,'Return Data'!$B$7:$R$2292,12,0)</f>
        <v>3.6377999999999999</v>
      </c>
      <c r="S31" s="61">
        <f t="shared" si="7"/>
        <v>17</v>
      </c>
      <c r="T31" s="60">
        <f>VLOOKUP($A31,'Return Data'!$B$7:$R$2292,13,0)</f>
        <v>3.5021</v>
      </c>
      <c r="U31" s="61">
        <f t="shared" si="8"/>
        <v>15</v>
      </c>
      <c r="V31" s="60">
        <f>VLOOKUP($A31,'Return Data'!$B$7:$R$2292,17,0)</f>
        <v>3.2606999999999999</v>
      </c>
      <c r="W31" s="61">
        <f t="shared" si="10"/>
        <v>13</v>
      </c>
      <c r="X31" s="60">
        <f>VLOOKUP($A31,'Return Data'!$B$7:$R$2292,14,0)</f>
        <v>3.5750000000000002</v>
      </c>
      <c r="Y31" s="61">
        <f>RANK(X31,X$8:X$36,0)</f>
        <v>4</v>
      </c>
      <c r="Z31" s="60">
        <f>VLOOKUP($A31,'Return Data'!$B$7:$R$2292,16,0)</f>
        <v>6.4691999999999998</v>
      </c>
      <c r="AA31" s="62">
        <f t="shared" si="9"/>
        <v>1</v>
      </c>
    </row>
    <row r="32" spans="1:27" x14ac:dyDescent="0.3">
      <c r="A32" s="58" t="s">
        <v>1256</v>
      </c>
      <c r="B32" s="59">
        <f>VLOOKUP($A32,'Return Data'!$B$7:$R$2292,3,0)</f>
        <v>44766</v>
      </c>
      <c r="C32" s="60">
        <f>VLOOKUP($A32,'Return Data'!$B$7:$R$2292,4,0)</f>
        <v>1140.7869000000001</v>
      </c>
      <c r="D32" s="60">
        <f>VLOOKUP($A32,'Return Data'!$B$7:$R$2292,5,0)</f>
        <v>4.9279999999999999</v>
      </c>
      <c r="E32" s="61">
        <f t="shared" si="0"/>
        <v>26</v>
      </c>
      <c r="F32" s="60">
        <f>VLOOKUP($A32,'Return Data'!$B$7:$R$2292,6,0)</f>
        <v>4.9185999999999996</v>
      </c>
      <c r="G32" s="61">
        <f t="shared" si="1"/>
        <v>26</v>
      </c>
      <c r="H32" s="60">
        <f>VLOOKUP($A32,'Return Data'!$B$7:$R$2292,7,0)</f>
        <v>4.7525000000000004</v>
      </c>
      <c r="I32" s="61">
        <f t="shared" si="2"/>
        <v>25</v>
      </c>
      <c r="J32" s="60">
        <f>VLOOKUP($A32,'Return Data'!$B$7:$R$2292,8,0)</f>
        <v>4.6485000000000003</v>
      </c>
      <c r="K32" s="61">
        <f t="shared" si="3"/>
        <v>24</v>
      </c>
      <c r="L32" s="60">
        <f>VLOOKUP($A32,'Return Data'!$B$7:$R$2292,9,0)</f>
        <v>4.6001000000000003</v>
      </c>
      <c r="M32" s="61">
        <f t="shared" si="4"/>
        <v>26</v>
      </c>
      <c r="N32" s="60">
        <f>VLOOKUP($A32,'Return Data'!$B$7:$R$2292,10,0)</f>
        <v>4.3139000000000003</v>
      </c>
      <c r="O32" s="61">
        <f t="shared" si="5"/>
        <v>2</v>
      </c>
      <c r="P32" s="60">
        <f>VLOOKUP($A32,'Return Data'!$B$7:$R$2292,11,0)</f>
        <v>3.8007</v>
      </c>
      <c r="Q32" s="61">
        <f t="shared" si="6"/>
        <v>13</v>
      </c>
      <c r="R32" s="60">
        <f>VLOOKUP($A32,'Return Data'!$B$7:$R$2292,12,0)</f>
        <v>3.6202000000000001</v>
      </c>
      <c r="S32" s="61">
        <f t="shared" si="7"/>
        <v>25</v>
      </c>
      <c r="T32" s="60">
        <f>VLOOKUP($A32,'Return Data'!$B$7:$R$2292,13,0)</f>
        <v>3.4729000000000001</v>
      </c>
      <c r="U32" s="61">
        <f t="shared" si="8"/>
        <v>25</v>
      </c>
      <c r="V32" s="60">
        <f>VLOOKUP($A32,'Return Data'!$B$7:$R$2292,17,0)</f>
        <v>3.2141000000000002</v>
      </c>
      <c r="W32" s="61">
        <f t="shared" si="10"/>
        <v>25</v>
      </c>
      <c r="X32" s="60"/>
      <c r="Y32" s="61"/>
      <c r="Z32" s="60">
        <f>VLOOKUP($A32,'Return Data'!$B$7:$R$2292,16,0)</f>
        <v>4.0126999999999997</v>
      </c>
      <c r="AA32" s="62">
        <f t="shared" si="9"/>
        <v>8</v>
      </c>
    </row>
    <row r="33" spans="1:27" x14ac:dyDescent="0.3">
      <c r="A33" s="58" t="s">
        <v>1258</v>
      </c>
      <c r="B33" s="59">
        <f>VLOOKUP($A33,'Return Data'!$B$7:$R$2292,3,0)</f>
        <v>44766</v>
      </c>
      <c r="C33" s="60">
        <f>VLOOKUP($A33,'Return Data'!$B$7:$R$2292,4,0)</f>
        <v>1132.1965</v>
      </c>
      <c r="D33" s="60">
        <f>VLOOKUP($A33,'Return Data'!$B$7:$R$2292,5,0)</f>
        <v>4.9686000000000003</v>
      </c>
      <c r="E33" s="61">
        <f t="shared" si="0"/>
        <v>17</v>
      </c>
      <c r="F33" s="60">
        <f>VLOOKUP($A33,'Return Data'!$B$7:$R$2292,6,0)</f>
        <v>4.9710000000000001</v>
      </c>
      <c r="G33" s="61">
        <f t="shared" si="1"/>
        <v>19</v>
      </c>
      <c r="H33" s="60">
        <f>VLOOKUP($A33,'Return Data'!$B$7:$R$2292,7,0)</f>
        <v>4.7912999999999997</v>
      </c>
      <c r="I33" s="61">
        <f t="shared" si="2"/>
        <v>19</v>
      </c>
      <c r="J33" s="60">
        <f>VLOOKUP($A33,'Return Data'!$B$7:$R$2292,8,0)</f>
        <v>4.6791999999999998</v>
      </c>
      <c r="K33" s="61">
        <f t="shared" si="3"/>
        <v>21</v>
      </c>
      <c r="L33" s="60">
        <f>VLOOKUP($A33,'Return Data'!$B$7:$R$2292,9,0)</f>
        <v>4.6153000000000004</v>
      </c>
      <c r="M33" s="61">
        <f t="shared" si="4"/>
        <v>22</v>
      </c>
      <c r="N33" s="60">
        <f>VLOOKUP($A33,'Return Data'!$B$7:$R$2292,10,0)</f>
        <v>4.2253999999999996</v>
      </c>
      <c r="O33" s="61">
        <f t="shared" si="5"/>
        <v>20</v>
      </c>
      <c r="P33" s="60">
        <f>VLOOKUP($A33,'Return Data'!$B$7:$R$2292,11,0)</f>
        <v>3.7711999999999999</v>
      </c>
      <c r="Q33" s="61">
        <f t="shared" si="6"/>
        <v>23</v>
      </c>
      <c r="R33" s="60">
        <f>VLOOKUP($A33,'Return Data'!$B$7:$R$2292,12,0)</f>
        <v>3.6251000000000002</v>
      </c>
      <c r="S33" s="61">
        <f t="shared" si="7"/>
        <v>23</v>
      </c>
      <c r="T33" s="60">
        <f>VLOOKUP($A33,'Return Data'!$B$7:$R$2292,13,0)</f>
        <v>3.4847999999999999</v>
      </c>
      <c r="U33" s="61">
        <f t="shared" si="8"/>
        <v>24</v>
      </c>
      <c r="V33" s="60">
        <f>VLOOKUP($A33,'Return Data'!$B$7:$R$2292,17,0)</f>
        <v>3.2494999999999998</v>
      </c>
      <c r="W33" s="61">
        <f t="shared" si="10"/>
        <v>17</v>
      </c>
      <c r="X33" s="60"/>
      <c r="Y33" s="61"/>
      <c r="Z33" s="60">
        <f>VLOOKUP($A33,'Return Data'!$B$7:$R$2292,16,0)</f>
        <v>3.79</v>
      </c>
      <c r="AA33" s="62">
        <f t="shared" si="9"/>
        <v>14</v>
      </c>
    </row>
    <row r="34" spans="1:27" x14ac:dyDescent="0.3">
      <c r="A34" s="58" t="s">
        <v>1260</v>
      </c>
      <c r="B34" s="59">
        <f>VLOOKUP($A34,'Return Data'!$B$7:$R$2292,3,0)</f>
        <v>44766</v>
      </c>
      <c r="C34" s="60">
        <f>VLOOKUP($A34,'Return Data'!$B$7:$R$2292,4,0)</f>
        <v>1130.2796000000001</v>
      </c>
      <c r="D34" s="60">
        <f>VLOOKUP($A34,'Return Data'!$B$7:$R$2292,5,0)</f>
        <v>5.0998000000000001</v>
      </c>
      <c r="E34" s="61">
        <f t="shared" si="0"/>
        <v>3</v>
      </c>
      <c r="F34" s="60">
        <f>VLOOKUP($A34,'Return Data'!$B$7:$R$2292,6,0)</f>
        <v>5.0580999999999996</v>
      </c>
      <c r="G34" s="61">
        <f t="shared" si="1"/>
        <v>4</v>
      </c>
      <c r="H34" s="60">
        <f>VLOOKUP($A34,'Return Data'!$B$7:$R$2292,7,0)</f>
        <v>4.8272000000000004</v>
      </c>
      <c r="I34" s="61">
        <f t="shared" si="2"/>
        <v>9</v>
      </c>
      <c r="J34" s="60">
        <f>VLOOKUP($A34,'Return Data'!$B$7:$R$2292,8,0)</f>
        <v>4.6988000000000003</v>
      </c>
      <c r="K34" s="61">
        <f t="shared" si="3"/>
        <v>14</v>
      </c>
      <c r="L34" s="60">
        <f>VLOOKUP($A34,'Return Data'!$B$7:$R$2292,9,0)</f>
        <v>4.6262999999999996</v>
      </c>
      <c r="M34" s="61">
        <f t="shared" si="4"/>
        <v>19</v>
      </c>
      <c r="N34" s="60">
        <f>VLOOKUP($A34,'Return Data'!$B$7:$R$2292,10,0)</f>
        <v>4.2202000000000002</v>
      </c>
      <c r="O34" s="61">
        <f t="shared" si="5"/>
        <v>23</v>
      </c>
      <c r="P34" s="60">
        <f>VLOOKUP($A34,'Return Data'!$B$7:$R$2292,11,0)</f>
        <v>3.7715999999999998</v>
      </c>
      <c r="Q34" s="61">
        <f t="shared" si="6"/>
        <v>22</v>
      </c>
      <c r="R34" s="60">
        <f>VLOOKUP($A34,'Return Data'!$B$7:$R$2292,12,0)</f>
        <v>3.6438000000000001</v>
      </c>
      <c r="S34" s="61">
        <f t="shared" si="7"/>
        <v>14</v>
      </c>
      <c r="T34" s="60">
        <f>VLOOKUP($A34,'Return Data'!$B$7:$R$2292,13,0)</f>
        <v>3.5036</v>
      </c>
      <c r="U34" s="61">
        <f t="shared" si="8"/>
        <v>14</v>
      </c>
      <c r="V34" s="60">
        <f>VLOOKUP($A34,'Return Data'!$B$7:$R$2292,17,0)</f>
        <v>3.2469000000000001</v>
      </c>
      <c r="W34" s="61">
        <f t="shared" si="10"/>
        <v>18</v>
      </c>
      <c r="X34" s="60"/>
      <c r="Y34" s="61"/>
      <c r="Z34" s="60">
        <f>VLOOKUP($A34,'Return Data'!$B$7:$R$2292,16,0)</f>
        <v>3.7425000000000002</v>
      </c>
      <c r="AA34" s="62">
        <f t="shared" si="9"/>
        <v>15</v>
      </c>
    </row>
    <row r="35" spans="1:27" x14ac:dyDescent="0.3">
      <c r="A35" s="58" t="s">
        <v>1262</v>
      </c>
      <c r="B35" s="59">
        <f>VLOOKUP($A35,'Return Data'!$B$7:$R$2292,3,0)</f>
        <v>44766</v>
      </c>
      <c r="C35" s="60">
        <f>VLOOKUP($A35,'Return Data'!$B$7:$R$2292,4,0)</f>
        <v>2920.9531000000002</v>
      </c>
      <c r="D35" s="60">
        <f>VLOOKUP($A35,'Return Data'!$B$7:$R$2292,5,0)</f>
        <v>5.0152999999999999</v>
      </c>
      <c r="E35" s="61">
        <f t="shared" si="0"/>
        <v>9</v>
      </c>
      <c r="F35" s="60">
        <f>VLOOKUP($A35,'Return Data'!$B$7:$R$2292,6,0)</f>
        <v>5.0149999999999997</v>
      </c>
      <c r="G35" s="61">
        <f t="shared" si="1"/>
        <v>11</v>
      </c>
      <c r="H35" s="60">
        <f>VLOOKUP($A35,'Return Data'!$B$7:$R$2292,7,0)</f>
        <v>4.851</v>
      </c>
      <c r="I35" s="61">
        <f t="shared" si="2"/>
        <v>6</v>
      </c>
      <c r="J35" s="60">
        <f>VLOOKUP($A35,'Return Data'!$B$7:$R$2292,8,0)</f>
        <v>4.7473000000000001</v>
      </c>
      <c r="K35" s="61">
        <f t="shared" si="3"/>
        <v>7</v>
      </c>
      <c r="L35" s="60">
        <f>VLOOKUP($A35,'Return Data'!$B$7:$R$2292,9,0)</f>
        <v>4.7222999999999997</v>
      </c>
      <c r="M35" s="61">
        <f t="shared" si="4"/>
        <v>6</v>
      </c>
      <c r="N35" s="60">
        <f>VLOOKUP($A35,'Return Data'!$B$7:$R$2292,10,0)</f>
        <v>4.2911000000000001</v>
      </c>
      <c r="O35" s="61">
        <f t="shared" si="5"/>
        <v>6</v>
      </c>
      <c r="P35" s="60">
        <f>VLOOKUP($A35,'Return Data'!$B$7:$R$2292,11,0)</f>
        <v>3.8292000000000002</v>
      </c>
      <c r="Q35" s="61">
        <f t="shared" si="6"/>
        <v>5</v>
      </c>
      <c r="R35" s="60">
        <f>VLOOKUP($A35,'Return Data'!$B$7:$R$2292,12,0)</f>
        <v>3.6802000000000001</v>
      </c>
      <c r="S35" s="61">
        <f t="shared" si="7"/>
        <v>6</v>
      </c>
      <c r="T35" s="60">
        <f>VLOOKUP($A35,'Return Data'!$B$7:$R$2292,13,0)</f>
        <v>3.5426000000000002</v>
      </c>
      <c r="U35" s="61">
        <f t="shared" si="8"/>
        <v>6</v>
      </c>
      <c r="V35" s="60">
        <f>VLOOKUP($A35,'Return Data'!$B$7:$R$2292,17,0)</f>
        <v>3.2953000000000001</v>
      </c>
      <c r="W35" s="61">
        <f t="shared" si="10"/>
        <v>7</v>
      </c>
      <c r="X35" s="60">
        <f>VLOOKUP($A35,'Return Data'!$B$7:$R$2292,14,0)</f>
        <v>3.6131000000000002</v>
      </c>
      <c r="Y35" s="61">
        <f>RANK(X35,X$8:X$36,0)</f>
        <v>2</v>
      </c>
      <c r="Z35" s="60">
        <f>VLOOKUP($A35,'Return Data'!$B$7:$R$2292,16,0)</f>
        <v>5.9206000000000003</v>
      </c>
      <c r="AA35" s="62">
        <f t="shared" si="9"/>
        <v>3</v>
      </c>
    </row>
    <row r="36" spans="1:27" x14ac:dyDescent="0.3">
      <c r="A36" s="58" t="s">
        <v>1939</v>
      </c>
      <c r="B36" s="59">
        <f>VLOOKUP($A36,'Return Data'!$B$7:$R$2292,3,0)</f>
        <v>44766</v>
      </c>
      <c r="C36" s="60">
        <f>VLOOKUP($A36,'Return Data'!$B$7:$R$2292,4,0)</f>
        <v>1104.1270999999999</v>
      </c>
      <c r="D36" s="60">
        <f>VLOOKUP($A36,'Return Data'!$B$7:$R$2292,5,0)</f>
        <v>4.8574999999999999</v>
      </c>
      <c r="E36" s="61">
        <f t="shared" si="0"/>
        <v>28</v>
      </c>
      <c r="F36" s="60">
        <f>VLOOKUP($A36,'Return Data'!$B$7:$R$2292,6,0)</f>
        <v>4.8613999999999997</v>
      </c>
      <c r="G36" s="61">
        <f t="shared" si="1"/>
        <v>28</v>
      </c>
      <c r="H36" s="60">
        <f>VLOOKUP($A36,'Return Data'!$B$7:$R$2292,7,0)</f>
        <v>4.7770000000000001</v>
      </c>
      <c r="I36" s="61">
        <f t="shared" si="2"/>
        <v>23</v>
      </c>
      <c r="J36" s="60">
        <f>VLOOKUP($A36,'Return Data'!$B$7:$R$2292,8,0)</f>
        <v>4.6074000000000002</v>
      </c>
      <c r="K36" s="61">
        <f t="shared" si="3"/>
        <v>27</v>
      </c>
      <c r="L36" s="60">
        <f>VLOOKUP($A36,'Return Data'!$B$7:$R$2292,9,0)</f>
        <v>4.5327999999999999</v>
      </c>
      <c r="M36" s="61">
        <f t="shared" si="4"/>
        <v>29</v>
      </c>
      <c r="N36" s="60">
        <f>VLOOKUP($A36,'Return Data'!$B$7:$R$2292,10,0)</f>
        <v>4.1455000000000002</v>
      </c>
      <c r="O36" s="61">
        <f t="shared" si="5"/>
        <v>29</v>
      </c>
      <c r="P36" s="60">
        <f>VLOOKUP($A36,'Return Data'!$B$7:$R$2292,11,0)</f>
        <v>3.6482999999999999</v>
      </c>
      <c r="Q36" s="61">
        <f t="shared" si="6"/>
        <v>29</v>
      </c>
      <c r="R36" s="60">
        <f>VLOOKUP($A36,'Return Data'!$B$7:$R$2292,12,0)</f>
        <v>3.4828999999999999</v>
      </c>
      <c r="S36" s="61">
        <f t="shared" si="7"/>
        <v>29</v>
      </c>
      <c r="T36" s="60">
        <f>VLOOKUP($A36,'Return Data'!$B$7:$R$2292,13,0)</f>
        <v>3.3334999999999999</v>
      </c>
      <c r="U36" s="61">
        <f t="shared" si="8"/>
        <v>29</v>
      </c>
      <c r="V36" s="60">
        <f>VLOOKUP($A36,'Return Data'!$B$7:$R$2292,17,0)</f>
        <v>3.1524000000000001</v>
      </c>
      <c r="W36" s="61">
        <f t="shared" si="10"/>
        <v>28</v>
      </c>
      <c r="X36" s="60"/>
      <c r="Y36" s="61"/>
      <c r="Z36" s="60">
        <f>VLOOKUP($A36,'Return Data'!$B$7:$R$2292,16,0)</f>
        <v>3.4498000000000002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5.0143551724137927</v>
      </c>
      <c r="E38" s="69"/>
      <c r="F38" s="70">
        <f>AVERAGE(F8:F36)</f>
        <v>5.0060689655172403</v>
      </c>
      <c r="G38" s="69"/>
      <c r="H38" s="70">
        <f>AVERAGE(H8:H36)</f>
        <v>4.81378620689655</v>
      </c>
      <c r="I38" s="69"/>
      <c r="J38" s="70">
        <f>AVERAGE(J8:J36)</f>
        <v>4.7025310344827584</v>
      </c>
      <c r="K38" s="69"/>
      <c r="L38" s="70">
        <f>AVERAGE(L8:L36)</f>
        <v>4.6551310344827579</v>
      </c>
      <c r="M38" s="69"/>
      <c r="N38" s="70">
        <f>AVERAGE(N8:N36)</f>
        <v>4.246444827586207</v>
      </c>
      <c r="O38" s="69"/>
      <c r="P38" s="70">
        <f>AVERAGE(P8:P36)</f>
        <v>3.7923689655172415</v>
      </c>
      <c r="Q38" s="69"/>
      <c r="R38" s="70">
        <f>AVERAGE(R8:R36)</f>
        <v>3.6460827586206901</v>
      </c>
      <c r="S38" s="69"/>
      <c r="T38" s="70">
        <f>AVERAGE(T8:T36)</f>
        <v>3.5060413793103451</v>
      </c>
      <c r="U38" s="69"/>
      <c r="V38" s="70">
        <f>AVERAGE(V8:V36)</f>
        <v>3.2582392857142852</v>
      </c>
      <c r="W38" s="69"/>
      <c r="X38" s="70">
        <f>AVERAGE(X8:X36)</f>
        <v>3.5565500000000001</v>
      </c>
      <c r="Y38" s="69"/>
      <c r="Z38" s="70">
        <f>AVERAGE(Z8:Z36)</f>
        <v>4.0455206896551719</v>
      </c>
      <c r="AA38" s="71"/>
    </row>
    <row r="39" spans="1:27" x14ac:dyDescent="0.3">
      <c r="A39" s="68" t="s">
        <v>28</v>
      </c>
      <c r="B39" s="69"/>
      <c r="C39" s="69"/>
      <c r="D39" s="70">
        <f>MIN(D8:D36)</f>
        <v>4.8358999999999996</v>
      </c>
      <c r="E39" s="69"/>
      <c r="F39" s="70">
        <f>MIN(F8:F36)</f>
        <v>4.8383000000000003</v>
      </c>
      <c r="G39" s="69"/>
      <c r="H39" s="70">
        <f>MIN(H8:H36)</f>
        <v>4.6684999999999999</v>
      </c>
      <c r="I39" s="69"/>
      <c r="J39" s="70">
        <f>MIN(J8:J36)</f>
        <v>4.5481999999999996</v>
      </c>
      <c r="K39" s="69"/>
      <c r="L39" s="70">
        <f>MIN(L8:L36)</f>
        <v>4.5327999999999999</v>
      </c>
      <c r="M39" s="69"/>
      <c r="N39" s="70">
        <f>MIN(N8:N36)</f>
        <v>4.1455000000000002</v>
      </c>
      <c r="O39" s="69"/>
      <c r="P39" s="70">
        <f>MIN(P8:P36)</f>
        <v>3.6482999999999999</v>
      </c>
      <c r="Q39" s="69"/>
      <c r="R39" s="70">
        <f>MIN(R8:R36)</f>
        <v>3.4828999999999999</v>
      </c>
      <c r="S39" s="69"/>
      <c r="T39" s="70">
        <f>MIN(T8:T36)</f>
        <v>3.3334999999999999</v>
      </c>
      <c r="U39" s="69"/>
      <c r="V39" s="70">
        <f>MIN(V8:V36)</f>
        <v>3.1524000000000001</v>
      </c>
      <c r="W39" s="69"/>
      <c r="X39" s="70">
        <f>MIN(X8:X36)</f>
        <v>3.4186999999999999</v>
      </c>
      <c r="Y39" s="69"/>
      <c r="Z39" s="70">
        <f>MIN(Z8:Z36)</f>
        <v>3.3298000000000001</v>
      </c>
      <c r="AA39" s="71"/>
    </row>
    <row r="40" spans="1:27" ht="15" thickBot="1" x14ac:dyDescent="0.35">
      <c r="A40" s="72" t="s">
        <v>29</v>
      </c>
      <c r="B40" s="73"/>
      <c r="C40" s="73"/>
      <c r="D40" s="74">
        <f>MAX(D8:D36)</f>
        <v>5.7926000000000002</v>
      </c>
      <c r="E40" s="73"/>
      <c r="F40" s="74">
        <f>MAX(F8:F36)</f>
        <v>5.4824000000000002</v>
      </c>
      <c r="G40" s="73"/>
      <c r="H40" s="74">
        <f>MAX(H8:H36)</f>
        <v>4.9919000000000002</v>
      </c>
      <c r="I40" s="73"/>
      <c r="J40" s="74">
        <f>MAX(J8:J36)</f>
        <v>4.9023000000000003</v>
      </c>
      <c r="K40" s="73"/>
      <c r="L40" s="74">
        <f>MAX(L8:L36)</f>
        <v>4.7950999999999997</v>
      </c>
      <c r="M40" s="73"/>
      <c r="N40" s="74">
        <f>MAX(N8:N36)</f>
        <v>4.3819999999999997</v>
      </c>
      <c r="O40" s="73"/>
      <c r="P40" s="74">
        <f>MAX(P8:P36)</f>
        <v>3.9527999999999999</v>
      </c>
      <c r="Q40" s="73"/>
      <c r="R40" s="74">
        <f>MAX(R8:R36)</f>
        <v>3.8193000000000001</v>
      </c>
      <c r="S40" s="73"/>
      <c r="T40" s="74">
        <f>MAX(T8:T36)</f>
        <v>3.6554000000000002</v>
      </c>
      <c r="U40" s="73"/>
      <c r="V40" s="74">
        <f>MAX(V8:V36)</f>
        <v>3.3229000000000002</v>
      </c>
      <c r="W40" s="73"/>
      <c r="X40" s="74">
        <f>MAX(X8:X36)</f>
        <v>3.6444999999999999</v>
      </c>
      <c r="Y40" s="73"/>
      <c r="Z40" s="74">
        <f>MAX(Z8:Z36)</f>
        <v>6.4691999999999998</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44764</v>
      </c>
      <c r="C8" s="60">
        <f>VLOOKUP($A8,'Return Data'!$B$7:$R$2292,4,0)</f>
        <v>584.47760000000005</v>
      </c>
      <c r="D8" s="60">
        <f>VLOOKUP($A8,'Return Data'!$B$7:$R$2292,5,0)</f>
        <v>4.2220000000000004</v>
      </c>
      <c r="E8" s="61">
        <f t="shared" ref="E8:E31" si="0">RANK(D8,D$8:D$31,0)</f>
        <v>18</v>
      </c>
      <c r="F8" s="60">
        <f>VLOOKUP($A8,'Return Data'!$B$7:$R$2292,6,0)</f>
        <v>3.2814999999999999</v>
      </c>
      <c r="G8" s="61">
        <f t="shared" ref="G8:G31" si="1">RANK(F8,F$8:F$31,0)</f>
        <v>14</v>
      </c>
      <c r="H8" s="60">
        <f>VLOOKUP($A8,'Return Data'!$B$7:$R$2292,7,0)</f>
        <v>3.3904999999999998</v>
      </c>
      <c r="I8" s="61">
        <f t="shared" ref="I8:I31" si="2">RANK(H8,H$8:H$31,0)</f>
        <v>15</v>
      </c>
      <c r="J8" s="60">
        <f>VLOOKUP($A8,'Return Data'!$B$7:$R$2292,8,0)</f>
        <v>5.2042999999999999</v>
      </c>
      <c r="K8" s="61">
        <f t="shared" ref="K8:K31" si="3">RANK(J8,J$8:J$31,0)</f>
        <v>6</v>
      </c>
      <c r="L8" s="60">
        <f>VLOOKUP($A8,'Return Data'!$B$7:$R$2292,9,0)</f>
        <v>7.4465000000000003</v>
      </c>
      <c r="M8" s="61">
        <f t="shared" ref="M8:M31" si="4">RANK(L8,L$8:L$31,0)</f>
        <v>4</v>
      </c>
      <c r="N8" s="60">
        <f>VLOOKUP($A8,'Return Data'!$B$7:$R$2292,10,0)</f>
        <v>3.5676000000000001</v>
      </c>
      <c r="O8" s="61">
        <f t="shared" ref="O8:O31" si="5">RANK(N8,N$8:N$31,0)</f>
        <v>3</v>
      </c>
      <c r="P8" s="60">
        <f>VLOOKUP($A8,'Return Data'!$B$7:$R$2292,11,0)</f>
        <v>4.0471000000000004</v>
      </c>
      <c r="Q8" s="61">
        <f t="shared" ref="Q8:Q31" si="6">RANK(P8,P$8:P$31,0)</f>
        <v>3</v>
      </c>
      <c r="R8" s="60">
        <f>VLOOKUP($A8,'Return Data'!$B$7:$R$2292,12,0)</f>
        <v>4.0119999999999996</v>
      </c>
      <c r="S8" s="61">
        <f t="shared" ref="S8:S31" si="7">RANK(R8,R$8:R$31,0)</f>
        <v>2</v>
      </c>
      <c r="T8" s="60">
        <f>VLOOKUP($A8,'Return Data'!$B$7:$R$2292,13,0)</f>
        <v>4.1303000000000001</v>
      </c>
      <c r="U8" s="61">
        <f t="shared" ref="U8:U31" si="8">RANK(T8,T$8:T$31,0)</f>
        <v>3</v>
      </c>
      <c r="V8" s="60">
        <f>VLOOKUP($A8,'Return Data'!$B$7:$R$2292,17,0)</f>
        <v>4.7763999999999998</v>
      </c>
      <c r="W8" s="61">
        <f t="shared" ref="W8:W31" si="9">RANK(V8,V$8:V$31,0)</f>
        <v>4</v>
      </c>
      <c r="X8" s="60">
        <f>VLOOKUP($A8,'Return Data'!$B$7:$R$2292,14,0)</f>
        <v>6.3372999999999999</v>
      </c>
      <c r="Y8" s="61">
        <f t="shared" ref="Y8:Y29" si="10">RANK(X8,X$8:X$31,0)</f>
        <v>5</v>
      </c>
      <c r="Z8" s="60">
        <f>VLOOKUP($A8,'Return Data'!$B$7:$R$2292,16,0)</f>
        <v>8.1057000000000006</v>
      </c>
      <c r="AA8" s="62">
        <f t="shared" ref="AA8:AA31" si="11">RANK(Z8,Z$8:Z$31,0)</f>
        <v>2</v>
      </c>
    </row>
    <row r="9" spans="1:27" x14ac:dyDescent="0.3">
      <c r="A9" s="58" t="s">
        <v>963</v>
      </c>
      <c r="B9" s="59">
        <f>VLOOKUP($A9,'Return Data'!$B$7:$R$2292,3,0)</f>
        <v>44764</v>
      </c>
      <c r="C9" s="60">
        <f>VLOOKUP($A9,'Return Data'!$B$7:$R$2292,4,0)</f>
        <v>2613.8213999999998</v>
      </c>
      <c r="D9" s="60">
        <f>VLOOKUP($A9,'Return Data'!$B$7:$R$2292,5,0)</f>
        <v>6.7362000000000002</v>
      </c>
      <c r="E9" s="61">
        <f t="shared" si="0"/>
        <v>6</v>
      </c>
      <c r="F9" s="60">
        <f>VLOOKUP($A9,'Return Data'!$B$7:$R$2292,6,0)</f>
        <v>3.1324999999999998</v>
      </c>
      <c r="G9" s="61">
        <f t="shared" si="1"/>
        <v>15</v>
      </c>
      <c r="H9" s="60">
        <f>VLOOKUP($A9,'Return Data'!$B$7:$R$2292,7,0)</f>
        <v>2.8195000000000001</v>
      </c>
      <c r="I9" s="61">
        <f t="shared" si="2"/>
        <v>20</v>
      </c>
      <c r="J9" s="60">
        <f>VLOOKUP($A9,'Return Data'!$B$7:$R$2292,8,0)</f>
        <v>5.0956999999999999</v>
      </c>
      <c r="K9" s="61">
        <f t="shared" si="3"/>
        <v>8</v>
      </c>
      <c r="L9" s="60">
        <f>VLOOKUP($A9,'Return Data'!$B$7:$R$2292,9,0)</f>
        <v>6.8926999999999996</v>
      </c>
      <c r="M9" s="61">
        <f t="shared" si="4"/>
        <v>8</v>
      </c>
      <c r="N9" s="60">
        <f>VLOOKUP($A9,'Return Data'!$B$7:$R$2292,10,0)</f>
        <v>3.1375000000000002</v>
      </c>
      <c r="O9" s="61">
        <f t="shared" si="5"/>
        <v>11</v>
      </c>
      <c r="P9" s="60">
        <f>VLOOKUP($A9,'Return Data'!$B$7:$R$2292,11,0)</f>
        <v>3.5703999999999998</v>
      </c>
      <c r="Q9" s="61">
        <f t="shared" si="6"/>
        <v>9</v>
      </c>
      <c r="R9" s="60">
        <f>VLOOKUP($A9,'Return Data'!$B$7:$R$2292,12,0)</f>
        <v>3.6465999999999998</v>
      </c>
      <c r="S9" s="61">
        <f t="shared" si="7"/>
        <v>7</v>
      </c>
      <c r="T9" s="60">
        <f>VLOOKUP($A9,'Return Data'!$B$7:$R$2292,13,0)</f>
        <v>3.7612999999999999</v>
      </c>
      <c r="U9" s="61">
        <f t="shared" si="8"/>
        <v>6</v>
      </c>
      <c r="V9" s="60">
        <f>VLOOKUP($A9,'Return Data'!$B$7:$R$2292,17,0)</f>
        <v>4.2381000000000002</v>
      </c>
      <c r="W9" s="61">
        <f t="shared" si="9"/>
        <v>10</v>
      </c>
      <c r="X9" s="60">
        <f>VLOOKUP($A9,'Return Data'!$B$7:$R$2292,14,0)</f>
        <v>5.8131000000000004</v>
      </c>
      <c r="Y9" s="61">
        <f t="shared" si="10"/>
        <v>10</v>
      </c>
      <c r="Z9" s="60">
        <f>VLOOKUP($A9,'Return Data'!$B$7:$R$2292,16,0)</f>
        <v>7.7748999999999997</v>
      </c>
      <c r="AA9" s="62">
        <f t="shared" si="11"/>
        <v>5</v>
      </c>
    </row>
    <row r="10" spans="1:27" x14ac:dyDescent="0.3">
      <c r="A10" s="58" t="s">
        <v>1982</v>
      </c>
      <c r="B10" s="59">
        <f>VLOOKUP($A10,'Return Data'!$B$7:$R$2292,3,0)</f>
        <v>44764</v>
      </c>
      <c r="C10" s="60">
        <f>VLOOKUP($A10,'Return Data'!$B$7:$R$2292,4,0)</f>
        <v>35.415399999999998</v>
      </c>
      <c r="D10" s="60">
        <f>VLOOKUP($A10,'Return Data'!$B$7:$R$2292,5,0)</f>
        <v>5.7724000000000002</v>
      </c>
      <c r="E10" s="61">
        <f t="shared" si="0"/>
        <v>12</v>
      </c>
      <c r="F10" s="60">
        <f>VLOOKUP($A10,'Return Data'!$B$7:$R$2292,6,0)</f>
        <v>4.2270000000000003</v>
      </c>
      <c r="G10" s="61">
        <f t="shared" si="1"/>
        <v>7</v>
      </c>
      <c r="H10" s="60">
        <f>VLOOKUP($A10,'Return Data'!$B$7:$R$2292,7,0)</f>
        <v>4.4501999999999997</v>
      </c>
      <c r="I10" s="61">
        <f t="shared" si="2"/>
        <v>4</v>
      </c>
      <c r="J10" s="60">
        <f>VLOOKUP($A10,'Return Data'!$B$7:$R$2292,8,0)</f>
        <v>4.6756000000000002</v>
      </c>
      <c r="K10" s="61">
        <f t="shared" si="3"/>
        <v>10</v>
      </c>
      <c r="L10" s="60">
        <f>VLOOKUP($A10,'Return Data'!$B$7:$R$2292,9,0)</f>
        <v>7.4798999999999998</v>
      </c>
      <c r="M10" s="61">
        <f t="shared" si="4"/>
        <v>3</v>
      </c>
      <c r="N10" s="60">
        <f>VLOOKUP($A10,'Return Data'!$B$7:$R$2292,10,0)</f>
        <v>2.5495999999999999</v>
      </c>
      <c r="O10" s="61">
        <f t="shared" si="5"/>
        <v>20</v>
      </c>
      <c r="P10" s="60">
        <f>VLOOKUP($A10,'Return Data'!$B$7:$R$2292,11,0)</f>
        <v>3.1882000000000001</v>
      </c>
      <c r="Q10" s="61">
        <f t="shared" si="6"/>
        <v>20</v>
      </c>
      <c r="R10" s="60">
        <f>VLOOKUP($A10,'Return Data'!$B$7:$R$2292,12,0)</f>
        <v>3.4131999999999998</v>
      </c>
      <c r="S10" s="61">
        <f t="shared" si="7"/>
        <v>16</v>
      </c>
      <c r="T10" s="60">
        <f>VLOOKUP($A10,'Return Data'!$B$7:$R$2292,13,0)</f>
        <v>3.5047999999999999</v>
      </c>
      <c r="U10" s="61">
        <f t="shared" si="8"/>
        <v>18</v>
      </c>
      <c r="V10" s="60">
        <f>VLOOKUP($A10,'Return Data'!$B$7:$R$2292,17,0)</f>
        <v>4.2519999999999998</v>
      </c>
      <c r="W10" s="61">
        <f t="shared" si="9"/>
        <v>9</v>
      </c>
      <c r="X10" s="60">
        <f>VLOOKUP($A10,'Return Data'!$B$7:$R$2292,14,0)</f>
        <v>5.9771000000000001</v>
      </c>
      <c r="Y10" s="61">
        <f t="shared" si="10"/>
        <v>8</v>
      </c>
      <c r="Z10" s="60">
        <f>VLOOKUP($A10,'Return Data'!$B$7:$R$2292,16,0)</f>
        <v>7.6840000000000002</v>
      </c>
      <c r="AA10" s="62">
        <f t="shared" si="11"/>
        <v>8</v>
      </c>
    </row>
    <row r="11" spans="1:27" x14ac:dyDescent="0.3">
      <c r="A11" s="58" t="s">
        <v>967</v>
      </c>
      <c r="B11" s="59">
        <f>VLOOKUP($A11,'Return Data'!$B$7:$R$2292,3,0)</f>
        <v>44764</v>
      </c>
      <c r="C11" s="60">
        <f>VLOOKUP($A11,'Return Data'!$B$7:$R$2292,4,0)</f>
        <v>35.157800000000002</v>
      </c>
      <c r="D11" s="60">
        <f>VLOOKUP($A11,'Return Data'!$B$7:$R$2292,5,0)</f>
        <v>5.8147000000000002</v>
      </c>
      <c r="E11" s="61">
        <f t="shared" si="0"/>
        <v>11</v>
      </c>
      <c r="F11" s="60">
        <f>VLOOKUP($A11,'Return Data'!$B$7:$R$2292,6,0)</f>
        <v>3.8077999999999999</v>
      </c>
      <c r="G11" s="61">
        <f t="shared" si="1"/>
        <v>10</v>
      </c>
      <c r="H11" s="60">
        <f>VLOOKUP($A11,'Return Data'!$B$7:$R$2292,7,0)</f>
        <v>3.9481000000000002</v>
      </c>
      <c r="I11" s="61">
        <f t="shared" si="2"/>
        <v>8</v>
      </c>
      <c r="J11" s="60">
        <f>VLOOKUP($A11,'Return Data'!$B$7:$R$2292,8,0)</f>
        <v>4.3899999999999997</v>
      </c>
      <c r="K11" s="61">
        <f t="shared" si="3"/>
        <v>14</v>
      </c>
      <c r="L11" s="60">
        <f>VLOOKUP($A11,'Return Data'!$B$7:$R$2292,9,0)</f>
        <v>6.1981999999999999</v>
      </c>
      <c r="M11" s="61">
        <f t="shared" si="4"/>
        <v>17</v>
      </c>
      <c r="N11" s="60">
        <f>VLOOKUP($A11,'Return Data'!$B$7:$R$2292,10,0)</f>
        <v>2.8853</v>
      </c>
      <c r="O11" s="61">
        <f t="shared" si="5"/>
        <v>16</v>
      </c>
      <c r="P11" s="60">
        <f>VLOOKUP($A11,'Return Data'!$B$7:$R$2292,11,0)</f>
        <v>3.3014999999999999</v>
      </c>
      <c r="Q11" s="61">
        <f t="shared" si="6"/>
        <v>17</v>
      </c>
      <c r="R11" s="60">
        <f>VLOOKUP($A11,'Return Data'!$B$7:$R$2292,12,0)</f>
        <v>3.3603999999999998</v>
      </c>
      <c r="S11" s="61">
        <f t="shared" si="7"/>
        <v>18</v>
      </c>
      <c r="T11" s="60">
        <f>VLOOKUP($A11,'Return Data'!$B$7:$R$2292,13,0)</f>
        <v>3.3553999999999999</v>
      </c>
      <c r="U11" s="61">
        <f t="shared" si="8"/>
        <v>22</v>
      </c>
      <c r="V11" s="60">
        <f>VLOOKUP($A11,'Return Data'!$B$7:$R$2292,17,0)</f>
        <v>3.5832000000000002</v>
      </c>
      <c r="W11" s="61">
        <f t="shared" si="9"/>
        <v>23</v>
      </c>
      <c r="X11" s="60">
        <f>VLOOKUP($A11,'Return Data'!$B$7:$R$2292,14,0)</f>
        <v>5.04</v>
      </c>
      <c r="Y11" s="61">
        <f t="shared" si="10"/>
        <v>20</v>
      </c>
      <c r="Z11" s="60">
        <f>VLOOKUP($A11,'Return Data'!$B$7:$R$2292,16,0)</f>
        <v>7.2960000000000003</v>
      </c>
      <c r="AA11" s="62">
        <f t="shared" si="11"/>
        <v>13</v>
      </c>
    </row>
    <row r="12" spans="1:27" x14ac:dyDescent="0.3">
      <c r="A12" s="58" t="s">
        <v>969</v>
      </c>
      <c r="B12" s="59">
        <f>VLOOKUP($A12,'Return Data'!$B$7:$R$2292,3,0)</f>
        <v>44764</v>
      </c>
      <c r="C12" s="60">
        <f>VLOOKUP($A12,'Return Data'!$B$7:$R$2292,4,0)</f>
        <v>16.609300000000001</v>
      </c>
      <c r="D12" s="60">
        <f>VLOOKUP($A12,'Return Data'!$B$7:$R$2292,5,0)</f>
        <v>5.9344000000000001</v>
      </c>
      <c r="E12" s="61">
        <f t="shared" si="0"/>
        <v>10</v>
      </c>
      <c r="F12" s="60">
        <f>VLOOKUP($A12,'Return Data'!$B$7:$R$2292,6,0)</f>
        <v>4.0301999999999998</v>
      </c>
      <c r="G12" s="61">
        <f t="shared" si="1"/>
        <v>8</v>
      </c>
      <c r="H12" s="60">
        <f>VLOOKUP($A12,'Return Data'!$B$7:$R$2292,7,0)</f>
        <v>3.1726999999999999</v>
      </c>
      <c r="I12" s="61">
        <f t="shared" si="2"/>
        <v>18</v>
      </c>
      <c r="J12" s="60">
        <f>VLOOKUP($A12,'Return Data'!$B$7:$R$2292,8,0)</f>
        <v>4.1348000000000003</v>
      </c>
      <c r="K12" s="61">
        <f t="shared" si="3"/>
        <v>18</v>
      </c>
      <c r="L12" s="60">
        <f>VLOOKUP($A12,'Return Data'!$B$7:$R$2292,9,0)</f>
        <v>6.0735000000000001</v>
      </c>
      <c r="M12" s="61">
        <f t="shared" si="4"/>
        <v>19</v>
      </c>
      <c r="N12" s="60">
        <f>VLOOKUP($A12,'Return Data'!$B$7:$R$2292,10,0)</f>
        <v>3.0268000000000002</v>
      </c>
      <c r="O12" s="61">
        <f t="shared" si="5"/>
        <v>13</v>
      </c>
      <c r="P12" s="60">
        <f>VLOOKUP($A12,'Return Data'!$B$7:$R$2292,11,0)</f>
        <v>3.4462999999999999</v>
      </c>
      <c r="Q12" s="61">
        <f t="shared" si="6"/>
        <v>11</v>
      </c>
      <c r="R12" s="60">
        <f>VLOOKUP($A12,'Return Data'!$B$7:$R$2292,12,0)</f>
        <v>3.5177</v>
      </c>
      <c r="S12" s="61">
        <f t="shared" si="7"/>
        <v>12</v>
      </c>
      <c r="T12" s="60">
        <f>VLOOKUP($A12,'Return Data'!$B$7:$R$2292,13,0)</f>
        <v>3.5434000000000001</v>
      </c>
      <c r="U12" s="61">
        <f t="shared" si="8"/>
        <v>17</v>
      </c>
      <c r="V12" s="60">
        <f>VLOOKUP($A12,'Return Data'!$B$7:$R$2292,17,0)</f>
        <v>3.9375</v>
      </c>
      <c r="W12" s="61">
        <f t="shared" si="9"/>
        <v>19</v>
      </c>
      <c r="X12" s="60">
        <f>VLOOKUP($A12,'Return Data'!$B$7:$R$2292,14,0)</f>
        <v>5.8318000000000003</v>
      </c>
      <c r="Y12" s="61">
        <f t="shared" si="10"/>
        <v>9</v>
      </c>
      <c r="Z12" s="60">
        <f>VLOOKUP($A12,'Return Data'!$B$7:$R$2292,16,0)</f>
        <v>7.1242999999999999</v>
      </c>
      <c r="AA12" s="62">
        <f t="shared" si="11"/>
        <v>15</v>
      </c>
    </row>
    <row r="13" spans="1:27" x14ac:dyDescent="0.3">
      <c r="A13" s="58" t="s">
        <v>1796</v>
      </c>
      <c r="B13" s="59">
        <f>VLOOKUP($A13,'Return Data'!$B$7:$R$2292,3,0)</f>
        <v>44764</v>
      </c>
      <c r="C13" s="60">
        <f>VLOOKUP($A13,'Return Data'!$B$7:$R$2292,4,0)</f>
        <v>28.560300000000002</v>
      </c>
      <c r="D13" s="60">
        <f>VLOOKUP($A13,'Return Data'!$B$7:$R$2292,5,0)</f>
        <v>4.9848999999999997</v>
      </c>
      <c r="E13" s="61">
        <f t="shared" si="0"/>
        <v>13</v>
      </c>
      <c r="F13" s="60">
        <f>VLOOKUP($A13,'Return Data'!$B$7:$R$2292,6,0)</f>
        <v>4.8582999999999998</v>
      </c>
      <c r="G13" s="61">
        <f t="shared" si="1"/>
        <v>5</v>
      </c>
      <c r="H13" s="60">
        <f>VLOOKUP($A13,'Return Data'!$B$7:$R$2292,7,0)</f>
        <v>4.7694999999999999</v>
      </c>
      <c r="I13" s="61">
        <f t="shared" si="2"/>
        <v>3</v>
      </c>
      <c r="J13" s="60">
        <f>VLOOKUP($A13,'Return Data'!$B$7:$R$2292,8,0)</f>
        <v>4.6730999999999998</v>
      </c>
      <c r="K13" s="61">
        <f t="shared" si="3"/>
        <v>11</v>
      </c>
      <c r="L13" s="60">
        <f>VLOOKUP($A13,'Return Data'!$B$7:$R$2292,9,0)</f>
        <v>4.6353999999999997</v>
      </c>
      <c r="M13" s="61">
        <f t="shared" si="4"/>
        <v>23</v>
      </c>
      <c r="N13" s="60">
        <f>VLOOKUP($A13,'Return Data'!$B$7:$R$2292,10,0)</f>
        <v>4.2478999999999996</v>
      </c>
      <c r="O13" s="61">
        <f t="shared" si="5"/>
        <v>1</v>
      </c>
      <c r="P13" s="60">
        <f>VLOOKUP($A13,'Return Data'!$B$7:$R$2292,11,0)</f>
        <v>9.1224000000000007</v>
      </c>
      <c r="Q13" s="61">
        <f t="shared" si="6"/>
        <v>1</v>
      </c>
      <c r="R13" s="60">
        <f>VLOOKUP($A13,'Return Data'!$B$7:$R$2292,12,0)</f>
        <v>13.084</v>
      </c>
      <c r="S13" s="61">
        <f t="shared" si="7"/>
        <v>1</v>
      </c>
      <c r="T13" s="60">
        <f>VLOOKUP($A13,'Return Data'!$B$7:$R$2292,13,0)</f>
        <v>17.478400000000001</v>
      </c>
      <c r="U13" s="61">
        <f t="shared" si="8"/>
        <v>1</v>
      </c>
      <c r="V13" s="60">
        <f>VLOOKUP($A13,'Return Data'!$B$7:$R$2292,17,0)</f>
        <v>14.7698</v>
      </c>
      <c r="W13" s="61">
        <f t="shared" si="9"/>
        <v>1</v>
      </c>
      <c r="X13" s="60">
        <f>VLOOKUP($A13,'Return Data'!$B$7:$R$2292,14,0)</f>
        <v>8.1661999999999999</v>
      </c>
      <c r="Y13" s="61">
        <f t="shared" si="10"/>
        <v>2</v>
      </c>
      <c r="Z13" s="60">
        <f>VLOOKUP($A13,'Return Data'!$B$7:$R$2292,16,0)</f>
        <v>9.0861000000000001</v>
      </c>
      <c r="AA13" s="62">
        <f t="shared" si="11"/>
        <v>1</v>
      </c>
    </row>
    <row r="14" spans="1:27" x14ac:dyDescent="0.3">
      <c r="A14" s="58" t="s">
        <v>976</v>
      </c>
      <c r="B14" s="59">
        <f>VLOOKUP($A14,'Return Data'!$B$7:$R$2292,3,0)</f>
        <v>44764</v>
      </c>
      <c r="C14" s="60">
        <f>VLOOKUP($A14,'Return Data'!$B$7:$R$2292,4,0)</f>
        <v>50.179099999999998</v>
      </c>
      <c r="D14" s="60">
        <f>VLOOKUP($A14,'Return Data'!$B$7:$R$2292,5,0)</f>
        <v>7.7847999999999997</v>
      </c>
      <c r="E14" s="61">
        <f t="shared" si="0"/>
        <v>5</v>
      </c>
      <c r="F14" s="60">
        <f>VLOOKUP($A14,'Return Data'!$B$7:$R$2292,6,0)</f>
        <v>3.6865999999999999</v>
      </c>
      <c r="G14" s="61">
        <f t="shared" si="1"/>
        <v>12</v>
      </c>
      <c r="H14" s="60">
        <f>VLOOKUP($A14,'Return Data'!$B$7:$R$2292,7,0)</f>
        <v>3.8163999999999998</v>
      </c>
      <c r="I14" s="61">
        <f t="shared" si="2"/>
        <v>9</v>
      </c>
      <c r="J14" s="60">
        <f>VLOOKUP($A14,'Return Data'!$B$7:$R$2292,8,0)</f>
        <v>6.1087999999999996</v>
      </c>
      <c r="K14" s="61">
        <f t="shared" si="3"/>
        <v>2</v>
      </c>
      <c r="L14" s="60">
        <f>VLOOKUP($A14,'Return Data'!$B$7:$R$2292,9,0)</f>
        <v>7.2366999999999999</v>
      </c>
      <c r="M14" s="61">
        <f t="shared" si="4"/>
        <v>5</v>
      </c>
      <c r="N14" s="60">
        <f>VLOOKUP($A14,'Return Data'!$B$7:$R$2292,10,0)</f>
        <v>2.6625999999999999</v>
      </c>
      <c r="O14" s="61">
        <f t="shared" si="5"/>
        <v>19</v>
      </c>
      <c r="P14" s="60">
        <f>VLOOKUP($A14,'Return Data'!$B$7:$R$2292,11,0)</f>
        <v>3.2639999999999998</v>
      </c>
      <c r="Q14" s="61">
        <f t="shared" si="6"/>
        <v>18</v>
      </c>
      <c r="R14" s="60">
        <f>VLOOKUP($A14,'Return Data'!$B$7:$R$2292,12,0)</f>
        <v>3.3203999999999998</v>
      </c>
      <c r="S14" s="61">
        <f t="shared" si="7"/>
        <v>19</v>
      </c>
      <c r="T14" s="60">
        <f>VLOOKUP($A14,'Return Data'!$B$7:$R$2292,13,0)</f>
        <v>3.6606000000000001</v>
      </c>
      <c r="U14" s="61">
        <f t="shared" si="8"/>
        <v>8</v>
      </c>
      <c r="V14" s="60">
        <f>VLOOKUP($A14,'Return Data'!$B$7:$R$2292,17,0)</f>
        <v>4.7423000000000002</v>
      </c>
      <c r="W14" s="61">
        <f t="shared" si="9"/>
        <v>5</v>
      </c>
      <c r="X14" s="60">
        <f>VLOOKUP($A14,'Return Data'!$B$7:$R$2292,14,0)</f>
        <v>6.1215999999999999</v>
      </c>
      <c r="Y14" s="61">
        <f t="shared" si="10"/>
        <v>7</v>
      </c>
      <c r="Z14" s="60">
        <f>VLOOKUP($A14,'Return Data'!$B$7:$R$2292,16,0)</f>
        <v>7.7180999999999997</v>
      </c>
      <c r="AA14" s="62">
        <f t="shared" si="11"/>
        <v>7</v>
      </c>
    </row>
    <row r="15" spans="1:27" x14ac:dyDescent="0.3">
      <c r="A15" s="58" t="s">
        <v>978</v>
      </c>
      <c r="B15" s="59">
        <f>VLOOKUP($A15,'Return Data'!$B$7:$R$2292,3,0)</f>
        <v>44764</v>
      </c>
      <c r="C15" s="60">
        <f>VLOOKUP($A15,'Return Data'!$B$7:$R$2292,4,0)</f>
        <v>18.0593</v>
      </c>
      <c r="D15" s="60">
        <f>VLOOKUP($A15,'Return Data'!$B$7:$R$2292,5,0)</f>
        <v>3.6383999999999999</v>
      </c>
      <c r="E15" s="61">
        <f t="shared" si="0"/>
        <v>21</v>
      </c>
      <c r="F15" s="60">
        <f>VLOOKUP($A15,'Return Data'!$B$7:$R$2292,6,0)</f>
        <v>2.0888</v>
      </c>
      <c r="G15" s="61">
        <f t="shared" si="1"/>
        <v>21</v>
      </c>
      <c r="H15" s="60">
        <f>VLOOKUP($A15,'Return Data'!$B$7:$R$2292,7,0)</f>
        <v>2.9466999999999999</v>
      </c>
      <c r="I15" s="61">
        <f t="shared" si="2"/>
        <v>19</v>
      </c>
      <c r="J15" s="60">
        <f>VLOOKUP($A15,'Return Data'!$B$7:$R$2292,8,0)</f>
        <v>4.0919999999999996</v>
      </c>
      <c r="K15" s="61">
        <f t="shared" si="3"/>
        <v>19</v>
      </c>
      <c r="L15" s="60">
        <f>VLOOKUP($A15,'Return Data'!$B$7:$R$2292,9,0)</f>
        <v>6.2026000000000003</v>
      </c>
      <c r="M15" s="61">
        <f t="shared" si="4"/>
        <v>16</v>
      </c>
      <c r="N15" s="60">
        <f>VLOOKUP($A15,'Return Data'!$B$7:$R$2292,10,0)</f>
        <v>2.3119999999999998</v>
      </c>
      <c r="O15" s="61">
        <f t="shared" si="5"/>
        <v>22</v>
      </c>
      <c r="P15" s="60">
        <f>VLOOKUP($A15,'Return Data'!$B$7:$R$2292,11,0)</f>
        <v>2.9741</v>
      </c>
      <c r="Q15" s="61">
        <f t="shared" si="6"/>
        <v>22</v>
      </c>
      <c r="R15" s="60">
        <f>VLOOKUP($A15,'Return Data'!$B$7:$R$2292,12,0)</f>
        <v>3.2246000000000001</v>
      </c>
      <c r="S15" s="61">
        <f t="shared" si="7"/>
        <v>21</v>
      </c>
      <c r="T15" s="60">
        <f>VLOOKUP($A15,'Return Data'!$B$7:$R$2292,13,0)</f>
        <v>3.3649</v>
      </c>
      <c r="U15" s="61">
        <f t="shared" si="8"/>
        <v>20</v>
      </c>
      <c r="V15" s="60">
        <f>VLOOKUP($A15,'Return Data'!$B$7:$R$2292,17,0)</f>
        <v>4.0393999999999997</v>
      </c>
      <c r="W15" s="61">
        <f t="shared" si="9"/>
        <v>15</v>
      </c>
      <c r="X15" s="60">
        <f>VLOOKUP($A15,'Return Data'!$B$7:$R$2292,14,0)</f>
        <v>4.3771000000000004</v>
      </c>
      <c r="Y15" s="61">
        <f t="shared" si="10"/>
        <v>23</v>
      </c>
      <c r="Z15" s="60">
        <f>VLOOKUP($A15,'Return Data'!$B$7:$R$2292,16,0)</f>
        <v>6.1139000000000001</v>
      </c>
      <c r="AA15" s="62">
        <f t="shared" si="11"/>
        <v>21</v>
      </c>
    </row>
    <row r="16" spans="1:27" x14ac:dyDescent="0.3">
      <c r="A16" s="58" t="s">
        <v>980</v>
      </c>
      <c r="B16" s="59">
        <f>VLOOKUP($A16,'Return Data'!$B$7:$R$2292,3,0)</f>
        <v>44764</v>
      </c>
      <c r="C16" s="60">
        <f>VLOOKUP($A16,'Return Data'!$B$7:$R$2292,4,0)</f>
        <v>439.4076</v>
      </c>
      <c r="D16" s="60">
        <f>VLOOKUP($A16,'Return Data'!$B$7:$R$2292,5,0)</f>
        <v>14.018700000000001</v>
      </c>
      <c r="E16" s="61">
        <f t="shared" si="0"/>
        <v>1</v>
      </c>
      <c r="F16" s="60">
        <f>VLOOKUP($A16,'Return Data'!$B$7:$R$2292,6,0)</f>
        <v>5.5209000000000001</v>
      </c>
      <c r="G16" s="61">
        <f t="shared" si="1"/>
        <v>2</v>
      </c>
      <c r="H16" s="60">
        <f>VLOOKUP($A16,'Return Data'!$B$7:$R$2292,7,0)</f>
        <v>2.7913000000000001</v>
      </c>
      <c r="I16" s="61">
        <f t="shared" si="2"/>
        <v>21</v>
      </c>
      <c r="J16" s="60">
        <f>VLOOKUP($A16,'Return Data'!$B$7:$R$2292,8,0)</f>
        <v>7.8383000000000003</v>
      </c>
      <c r="K16" s="61">
        <f t="shared" si="3"/>
        <v>1</v>
      </c>
      <c r="L16" s="60">
        <f>VLOOKUP($A16,'Return Data'!$B$7:$R$2292,9,0)</f>
        <v>7.7066999999999997</v>
      </c>
      <c r="M16" s="61">
        <f t="shared" si="4"/>
        <v>2</v>
      </c>
      <c r="N16" s="60">
        <f>VLOOKUP($A16,'Return Data'!$B$7:$R$2292,10,0)</f>
        <v>1.0779000000000001</v>
      </c>
      <c r="O16" s="61">
        <f t="shared" si="5"/>
        <v>23</v>
      </c>
      <c r="P16" s="60">
        <f>VLOOKUP($A16,'Return Data'!$B$7:$R$2292,11,0)</f>
        <v>1.9104000000000001</v>
      </c>
      <c r="Q16" s="61">
        <f t="shared" si="6"/>
        <v>23</v>
      </c>
      <c r="R16" s="60">
        <f>VLOOKUP($A16,'Return Data'!$B$7:$R$2292,12,0)</f>
        <v>1.8915999999999999</v>
      </c>
      <c r="S16" s="61">
        <f t="shared" si="7"/>
        <v>23</v>
      </c>
      <c r="T16" s="60">
        <f>VLOOKUP($A16,'Return Data'!$B$7:$R$2292,13,0)</f>
        <v>2.9453</v>
      </c>
      <c r="U16" s="61">
        <f t="shared" si="8"/>
        <v>23</v>
      </c>
      <c r="V16" s="60">
        <f>VLOOKUP($A16,'Return Data'!$B$7:$R$2292,17,0)</f>
        <v>4.0941999999999998</v>
      </c>
      <c r="W16" s="61">
        <f t="shared" si="9"/>
        <v>14</v>
      </c>
      <c r="X16" s="60">
        <f>VLOOKUP($A16,'Return Data'!$B$7:$R$2292,14,0)</f>
        <v>5.7712000000000003</v>
      </c>
      <c r="Y16" s="61">
        <f t="shared" si="10"/>
        <v>11</v>
      </c>
      <c r="Z16" s="60">
        <f>VLOOKUP($A16,'Return Data'!$B$7:$R$2292,16,0)</f>
        <v>7.7914000000000003</v>
      </c>
      <c r="AA16" s="62">
        <f t="shared" si="11"/>
        <v>4</v>
      </c>
    </row>
    <row r="17" spans="1:27" x14ac:dyDescent="0.3">
      <c r="A17" s="58" t="s">
        <v>981</v>
      </c>
      <c r="B17" s="59">
        <f>VLOOKUP($A17,'Return Data'!$B$7:$R$2292,3,0)</f>
        <v>44764</v>
      </c>
      <c r="C17" s="60">
        <f>VLOOKUP($A17,'Return Data'!$B$7:$R$2292,4,0)</f>
        <v>32.109099999999998</v>
      </c>
      <c r="D17" s="60">
        <f>VLOOKUP($A17,'Return Data'!$B$7:$R$2292,5,0)</f>
        <v>8.0726999999999993</v>
      </c>
      <c r="E17" s="61">
        <f t="shared" si="0"/>
        <v>4</v>
      </c>
      <c r="F17" s="60">
        <f>VLOOKUP($A17,'Return Data'!$B$7:$R$2292,6,0)</f>
        <v>5.2691999999999997</v>
      </c>
      <c r="G17" s="61">
        <f t="shared" si="1"/>
        <v>4</v>
      </c>
      <c r="H17" s="60">
        <f>VLOOKUP($A17,'Return Data'!$B$7:$R$2292,7,0)</f>
        <v>5.0228000000000002</v>
      </c>
      <c r="I17" s="61">
        <f t="shared" si="2"/>
        <v>1</v>
      </c>
      <c r="J17" s="60">
        <f>VLOOKUP($A17,'Return Data'!$B$7:$R$2292,8,0)</f>
        <v>5.3373999999999997</v>
      </c>
      <c r="K17" s="61">
        <f t="shared" si="3"/>
        <v>4</v>
      </c>
      <c r="L17" s="60">
        <f>VLOOKUP($A17,'Return Data'!$B$7:$R$2292,9,0)</f>
        <v>6.7248000000000001</v>
      </c>
      <c r="M17" s="61">
        <f t="shared" si="4"/>
        <v>9</v>
      </c>
      <c r="N17" s="60">
        <f>VLOOKUP($A17,'Return Data'!$B$7:$R$2292,10,0)</f>
        <v>2.9026999999999998</v>
      </c>
      <c r="O17" s="61">
        <f t="shared" si="5"/>
        <v>15</v>
      </c>
      <c r="P17" s="60">
        <f>VLOOKUP($A17,'Return Data'!$B$7:$R$2292,11,0)</f>
        <v>3.2162000000000002</v>
      </c>
      <c r="Q17" s="61">
        <f t="shared" si="6"/>
        <v>19</v>
      </c>
      <c r="R17" s="60">
        <f>VLOOKUP($A17,'Return Data'!$B$7:$R$2292,12,0)</f>
        <v>3.2867000000000002</v>
      </c>
      <c r="S17" s="61">
        <f t="shared" si="7"/>
        <v>20</v>
      </c>
      <c r="T17" s="60">
        <f>VLOOKUP($A17,'Return Data'!$B$7:$R$2292,13,0)</f>
        <v>3.3597000000000001</v>
      </c>
      <c r="U17" s="61">
        <f t="shared" si="8"/>
        <v>21</v>
      </c>
      <c r="V17" s="60">
        <f>VLOOKUP($A17,'Return Data'!$B$7:$R$2292,17,0)</f>
        <v>3.758</v>
      </c>
      <c r="W17" s="61">
        <f t="shared" si="9"/>
        <v>21</v>
      </c>
      <c r="X17" s="60">
        <f>VLOOKUP($A17,'Return Data'!$B$7:$R$2292,14,0)</f>
        <v>5.3657000000000004</v>
      </c>
      <c r="Y17" s="61">
        <f t="shared" si="10"/>
        <v>18</v>
      </c>
      <c r="Z17" s="60">
        <f>VLOOKUP($A17,'Return Data'!$B$7:$R$2292,16,0)</f>
        <v>7.5865</v>
      </c>
      <c r="AA17" s="62">
        <f t="shared" si="11"/>
        <v>11</v>
      </c>
    </row>
    <row r="18" spans="1:27" x14ac:dyDescent="0.3">
      <c r="A18" s="58" t="s">
        <v>984</v>
      </c>
      <c r="B18" s="59">
        <f>VLOOKUP($A18,'Return Data'!$B$7:$R$2292,3,0)</f>
        <v>44764</v>
      </c>
      <c r="C18" s="60">
        <f>VLOOKUP($A18,'Return Data'!$B$7:$R$2292,4,0)</f>
        <v>3200.6642000000002</v>
      </c>
      <c r="D18" s="60">
        <f>VLOOKUP($A18,'Return Data'!$B$7:$R$2292,5,0)</f>
        <v>4.6715999999999998</v>
      </c>
      <c r="E18" s="61">
        <f t="shared" si="0"/>
        <v>15</v>
      </c>
      <c r="F18" s="60">
        <f>VLOOKUP($A18,'Return Data'!$B$7:$R$2292,6,0)</f>
        <v>0.76910000000000001</v>
      </c>
      <c r="G18" s="61">
        <f t="shared" si="1"/>
        <v>23</v>
      </c>
      <c r="H18" s="60">
        <f>VLOOKUP($A18,'Return Data'!$B$7:$R$2292,7,0)</f>
        <v>2.2883</v>
      </c>
      <c r="I18" s="61">
        <f t="shared" si="2"/>
        <v>22</v>
      </c>
      <c r="J18" s="60">
        <f>VLOOKUP($A18,'Return Data'!$B$7:$R$2292,8,0)</f>
        <v>3.5305</v>
      </c>
      <c r="K18" s="61">
        <f t="shared" si="3"/>
        <v>23</v>
      </c>
      <c r="L18" s="60">
        <f>VLOOKUP($A18,'Return Data'!$B$7:$R$2292,9,0)</f>
        <v>6.2767999999999997</v>
      </c>
      <c r="M18" s="61">
        <f t="shared" si="4"/>
        <v>15</v>
      </c>
      <c r="N18" s="60">
        <f>VLOOKUP($A18,'Return Data'!$B$7:$R$2292,10,0)</f>
        <v>2.8527</v>
      </c>
      <c r="O18" s="61">
        <f t="shared" si="5"/>
        <v>17</v>
      </c>
      <c r="P18" s="60">
        <f>VLOOKUP($A18,'Return Data'!$B$7:$R$2292,11,0)</f>
        <v>3.3704000000000001</v>
      </c>
      <c r="Q18" s="61">
        <f t="shared" si="6"/>
        <v>15</v>
      </c>
      <c r="R18" s="60">
        <f>VLOOKUP($A18,'Return Data'!$B$7:$R$2292,12,0)</f>
        <v>3.3902999999999999</v>
      </c>
      <c r="S18" s="61">
        <f t="shared" si="7"/>
        <v>17</v>
      </c>
      <c r="T18" s="60">
        <f>VLOOKUP($A18,'Return Data'!$B$7:$R$2292,13,0)</f>
        <v>3.4304000000000001</v>
      </c>
      <c r="U18" s="61">
        <f t="shared" si="8"/>
        <v>19</v>
      </c>
      <c r="V18" s="60">
        <f>VLOOKUP($A18,'Return Data'!$B$7:$R$2292,17,0)</f>
        <v>3.9478</v>
      </c>
      <c r="W18" s="61">
        <f t="shared" si="9"/>
        <v>17</v>
      </c>
      <c r="X18" s="60">
        <f>VLOOKUP($A18,'Return Data'!$B$7:$R$2292,14,0)</f>
        <v>5.6235999999999997</v>
      </c>
      <c r="Y18" s="61">
        <f t="shared" si="10"/>
        <v>13</v>
      </c>
      <c r="Z18" s="60">
        <f>VLOOKUP($A18,'Return Data'!$B$7:$R$2292,16,0)</f>
        <v>7.5993000000000004</v>
      </c>
      <c r="AA18" s="62">
        <f t="shared" si="11"/>
        <v>9</v>
      </c>
    </row>
    <row r="19" spans="1:27" x14ac:dyDescent="0.3">
      <c r="A19" s="58" t="s">
        <v>986</v>
      </c>
      <c r="B19" s="59">
        <f>VLOOKUP($A19,'Return Data'!$B$7:$R$2292,3,0)</f>
        <v>44764</v>
      </c>
      <c r="C19" s="60">
        <f>VLOOKUP($A19,'Return Data'!$B$7:$R$2292,4,0)</f>
        <v>30.9285</v>
      </c>
      <c r="D19" s="60">
        <f>VLOOKUP($A19,'Return Data'!$B$7:$R$2292,5,0)</f>
        <v>4.2489999999999997</v>
      </c>
      <c r="E19" s="61">
        <f t="shared" si="0"/>
        <v>17</v>
      </c>
      <c r="F19" s="60">
        <f>VLOOKUP($A19,'Return Data'!$B$7:$R$2292,6,0)</f>
        <v>3.9744000000000002</v>
      </c>
      <c r="G19" s="61">
        <f t="shared" si="1"/>
        <v>9</v>
      </c>
      <c r="H19" s="60">
        <f>VLOOKUP($A19,'Return Data'!$B$7:$R$2292,7,0)</f>
        <v>3.661</v>
      </c>
      <c r="I19" s="61">
        <f t="shared" si="2"/>
        <v>10</v>
      </c>
      <c r="J19" s="60">
        <f>VLOOKUP($A19,'Return Data'!$B$7:$R$2292,8,0)</f>
        <v>4.0862999999999996</v>
      </c>
      <c r="K19" s="61">
        <f t="shared" si="3"/>
        <v>20</v>
      </c>
      <c r="L19" s="60">
        <f>VLOOKUP($A19,'Return Data'!$B$7:$R$2292,9,0)</f>
        <v>5.9732000000000003</v>
      </c>
      <c r="M19" s="61">
        <f t="shared" si="4"/>
        <v>20</v>
      </c>
      <c r="N19" s="60">
        <f>VLOOKUP($A19,'Return Data'!$B$7:$R$2292,10,0)</f>
        <v>3.2804000000000002</v>
      </c>
      <c r="O19" s="61">
        <f t="shared" si="5"/>
        <v>7</v>
      </c>
      <c r="P19" s="60">
        <f>VLOOKUP($A19,'Return Data'!$B$7:$R$2292,11,0)</f>
        <v>3.7317999999999998</v>
      </c>
      <c r="Q19" s="61">
        <f t="shared" si="6"/>
        <v>6</v>
      </c>
      <c r="R19" s="60">
        <f>VLOOKUP($A19,'Return Data'!$B$7:$R$2292,12,0)</f>
        <v>3.7641</v>
      </c>
      <c r="S19" s="61">
        <f t="shared" si="7"/>
        <v>5</v>
      </c>
      <c r="T19" s="60">
        <f>VLOOKUP($A19,'Return Data'!$B$7:$R$2292,13,0)</f>
        <v>3.6606000000000001</v>
      </c>
      <c r="U19" s="61">
        <f t="shared" si="8"/>
        <v>8</v>
      </c>
      <c r="V19" s="60">
        <f>VLOOKUP($A19,'Return Data'!$B$7:$R$2292,17,0)</f>
        <v>3.6953999999999998</v>
      </c>
      <c r="W19" s="61">
        <f t="shared" si="9"/>
        <v>22</v>
      </c>
      <c r="X19" s="60">
        <f>VLOOKUP($A19,'Return Data'!$B$7:$R$2292,14,0)</f>
        <v>8.3661999999999992</v>
      </c>
      <c r="Y19" s="61">
        <f t="shared" si="10"/>
        <v>1</v>
      </c>
      <c r="Z19" s="60">
        <f>VLOOKUP($A19,'Return Data'!$B$7:$R$2292,16,0)</f>
        <v>6.9413</v>
      </c>
      <c r="AA19" s="62">
        <f t="shared" si="11"/>
        <v>18</v>
      </c>
    </row>
    <row r="20" spans="1:27" x14ac:dyDescent="0.3">
      <c r="A20" s="58" t="s">
        <v>988</v>
      </c>
      <c r="B20" s="59">
        <f>VLOOKUP($A20,'Return Data'!$B$7:$R$2292,3,0)</f>
        <v>44764</v>
      </c>
      <c r="C20" s="60">
        <f>VLOOKUP($A20,'Return Data'!$B$7:$R$2292,4,0)</f>
        <v>2921.6426000000001</v>
      </c>
      <c r="D20" s="60">
        <f>VLOOKUP($A20,'Return Data'!$B$7:$R$2292,5,0)</f>
        <v>12.3347</v>
      </c>
      <c r="E20" s="61">
        <f t="shared" si="0"/>
        <v>2</v>
      </c>
      <c r="F20" s="60">
        <f>VLOOKUP($A20,'Return Data'!$B$7:$R$2292,6,0)</f>
        <v>5.7911999999999999</v>
      </c>
      <c r="G20" s="61">
        <f t="shared" si="1"/>
        <v>1</v>
      </c>
      <c r="H20" s="60">
        <f>VLOOKUP($A20,'Return Data'!$B$7:$R$2292,7,0)</f>
        <v>3.4096000000000002</v>
      </c>
      <c r="I20" s="61">
        <f t="shared" si="2"/>
        <v>14</v>
      </c>
      <c r="J20" s="60">
        <f>VLOOKUP($A20,'Return Data'!$B$7:$R$2292,8,0)</f>
        <v>5.5487000000000002</v>
      </c>
      <c r="K20" s="61">
        <f t="shared" si="3"/>
        <v>3</v>
      </c>
      <c r="L20" s="60">
        <f>VLOOKUP($A20,'Return Data'!$B$7:$R$2292,9,0)</f>
        <v>7.8453999999999997</v>
      </c>
      <c r="M20" s="61">
        <f t="shared" si="4"/>
        <v>1</v>
      </c>
      <c r="N20" s="60">
        <f>VLOOKUP($A20,'Return Data'!$B$7:$R$2292,10,0)</f>
        <v>2.3727</v>
      </c>
      <c r="O20" s="61">
        <f t="shared" si="5"/>
        <v>21</v>
      </c>
      <c r="P20" s="60">
        <f>VLOOKUP($A20,'Return Data'!$B$7:$R$2292,11,0)</f>
        <v>2.9788999999999999</v>
      </c>
      <c r="Q20" s="61">
        <f t="shared" si="6"/>
        <v>21</v>
      </c>
      <c r="R20" s="60">
        <f>VLOOKUP($A20,'Return Data'!$B$7:$R$2292,12,0)</f>
        <v>3.1215000000000002</v>
      </c>
      <c r="S20" s="61">
        <f t="shared" si="7"/>
        <v>22</v>
      </c>
      <c r="T20" s="60">
        <f>VLOOKUP($A20,'Return Data'!$B$7:$R$2292,13,0)</f>
        <v>3.6408999999999998</v>
      </c>
      <c r="U20" s="61">
        <f t="shared" si="8"/>
        <v>11</v>
      </c>
      <c r="V20" s="60">
        <f>VLOOKUP($A20,'Return Data'!$B$7:$R$2292,17,0)</f>
        <v>4.4706000000000001</v>
      </c>
      <c r="W20" s="61">
        <f t="shared" si="9"/>
        <v>6</v>
      </c>
      <c r="X20" s="60">
        <f>VLOOKUP($A20,'Return Data'!$B$7:$R$2292,14,0)</f>
        <v>6.3022999999999998</v>
      </c>
      <c r="Y20" s="61">
        <f t="shared" si="10"/>
        <v>6</v>
      </c>
      <c r="Z20" s="60">
        <f>VLOOKUP($A20,'Return Data'!$B$7:$R$2292,16,0)</f>
        <v>8.0393000000000008</v>
      </c>
      <c r="AA20" s="62">
        <f t="shared" si="11"/>
        <v>3</v>
      </c>
    </row>
    <row r="21" spans="1:27" x14ac:dyDescent="0.3">
      <c r="A21" s="58" t="s">
        <v>989</v>
      </c>
      <c r="B21" s="59">
        <f>VLOOKUP($A21,'Return Data'!$B$7:$R$2292,3,0)</f>
        <v>44764</v>
      </c>
      <c r="C21" s="60">
        <f>VLOOKUP($A21,'Return Data'!$B$7:$R$2292,4,0)</f>
        <v>24.083400000000001</v>
      </c>
      <c r="D21" s="60">
        <f>VLOOKUP($A21,'Return Data'!$B$7:$R$2292,5,0)</f>
        <v>4.5472999999999999</v>
      </c>
      <c r="E21" s="61">
        <f t="shared" si="0"/>
        <v>16</v>
      </c>
      <c r="F21" s="60">
        <f>VLOOKUP($A21,'Return Data'!$B$7:$R$2292,6,0)</f>
        <v>2.577</v>
      </c>
      <c r="G21" s="61">
        <f t="shared" si="1"/>
        <v>17</v>
      </c>
      <c r="H21" s="60">
        <f>VLOOKUP($A21,'Return Data'!$B$7:$R$2292,7,0)</f>
        <v>3.4447999999999999</v>
      </c>
      <c r="I21" s="61">
        <f t="shared" si="2"/>
        <v>13</v>
      </c>
      <c r="J21" s="60">
        <f>VLOOKUP($A21,'Return Data'!$B$7:$R$2292,8,0)</f>
        <v>4.3917000000000002</v>
      </c>
      <c r="K21" s="61">
        <f t="shared" si="3"/>
        <v>12</v>
      </c>
      <c r="L21" s="60">
        <f>VLOOKUP($A21,'Return Data'!$B$7:$R$2292,9,0)</f>
        <v>6.2968000000000002</v>
      </c>
      <c r="M21" s="61">
        <f t="shared" si="4"/>
        <v>13</v>
      </c>
      <c r="N21" s="60">
        <f>VLOOKUP($A21,'Return Data'!$B$7:$R$2292,10,0)</f>
        <v>3.0289000000000001</v>
      </c>
      <c r="O21" s="61">
        <f t="shared" si="5"/>
        <v>12</v>
      </c>
      <c r="P21" s="60">
        <f>VLOOKUP($A21,'Return Data'!$B$7:$R$2292,11,0)</f>
        <v>3.5345</v>
      </c>
      <c r="Q21" s="61">
        <f t="shared" si="6"/>
        <v>10</v>
      </c>
      <c r="R21" s="60">
        <f>VLOOKUP($A21,'Return Data'!$B$7:$R$2292,12,0)</f>
        <v>3.6347</v>
      </c>
      <c r="S21" s="61">
        <f t="shared" si="7"/>
        <v>8</v>
      </c>
      <c r="T21" s="60">
        <f>VLOOKUP($A21,'Return Data'!$B$7:$R$2292,13,0)</f>
        <v>3.746</v>
      </c>
      <c r="U21" s="61">
        <f t="shared" si="8"/>
        <v>7</v>
      </c>
      <c r="V21" s="60">
        <f>VLOOKUP($A21,'Return Data'!$B$7:$R$2292,17,0)</f>
        <v>4.3682999999999996</v>
      </c>
      <c r="W21" s="61">
        <f t="shared" si="9"/>
        <v>8</v>
      </c>
      <c r="X21" s="60">
        <f>VLOOKUP($A21,'Return Data'!$B$7:$R$2292,14,0)</f>
        <v>5.5641999999999996</v>
      </c>
      <c r="Y21" s="61">
        <f t="shared" si="10"/>
        <v>15</v>
      </c>
      <c r="Z21" s="60">
        <f>VLOOKUP($A21,'Return Data'!$B$7:$R$2292,16,0)</f>
        <v>7.5903</v>
      </c>
      <c r="AA21" s="62">
        <f t="shared" si="11"/>
        <v>10</v>
      </c>
    </row>
    <row r="22" spans="1:27" x14ac:dyDescent="0.3">
      <c r="A22" s="58" t="s">
        <v>992</v>
      </c>
      <c r="B22" s="59">
        <f>VLOOKUP($A22,'Return Data'!$B$7:$R$2292,3,0)</f>
        <v>44764</v>
      </c>
      <c r="C22" s="60">
        <f>VLOOKUP($A22,'Return Data'!$B$7:$R$2292,4,0)</f>
        <v>34.753</v>
      </c>
      <c r="D22" s="60">
        <f>VLOOKUP($A22,'Return Data'!$B$7:$R$2292,5,0)</f>
        <v>3.5712999999999999</v>
      </c>
      <c r="E22" s="61">
        <f t="shared" si="0"/>
        <v>22</v>
      </c>
      <c r="F22" s="60">
        <f>VLOOKUP($A22,'Return Data'!$B$7:$R$2292,6,0)</f>
        <v>2.1358999999999999</v>
      </c>
      <c r="G22" s="61">
        <f t="shared" si="1"/>
        <v>20</v>
      </c>
      <c r="H22" s="60">
        <f>VLOOKUP($A22,'Return Data'!$B$7:$R$2292,7,0)</f>
        <v>3.4832000000000001</v>
      </c>
      <c r="I22" s="61">
        <f t="shared" si="2"/>
        <v>12</v>
      </c>
      <c r="J22" s="60">
        <f>VLOOKUP($A22,'Return Data'!$B$7:$R$2292,8,0)</f>
        <v>3.7263000000000002</v>
      </c>
      <c r="K22" s="61">
        <f t="shared" si="3"/>
        <v>22</v>
      </c>
      <c r="L22" s="60">
        <f>VLOOKUP($A22,'Return Data'!$B$7:$R$2292,9,0)</f>
        <v>5.7298</v>
      </c>
      <c r="M22" s="61">
        <f t="shared" si="4"/>
        <v>21</v>
      </c>
      <c r="N22" s="60">
        <f>VLOOKUP($A22,'Return Data'!$B$7:$R$2292,10,0)</f>
        <v>3.1406000000000001</v>
      </c>
      <c r="O22" s="61">
        <f t="shared" si="5"/>
        <v>10</v>
      </c>
      <c r="P22" s="60">
        <f>VLOOKUP($A22,'Return Data'!$B$7:$R$2292,11,0)</f>
        <v>3.4371999999999998</v>
      </c>
      <c r="Q22" s="61">
        <f t="shared" si="6"/>
        <v>12</v>
      </c>
      <c r="R22" s="60">
        <f>VLOOKUP($A22,'Return Data'!$B$7:$R$2292,12,0)</f>
        <v>3.4994000000000001</v>
      </c>
      <c r="S22" s="61">
        <f t="shared" si="7"/>
        <v>13</v>
      </c>
      <c r="T22" s="60">
        <f>VLOOKUP($A22,'Return Data'!$B$7:$R$2292,13,0)</f>
        <v>3.5476999999999999</v>
      </c>
      <c r="U22" s="61">
        <f t="shared" si="8"/>
        <v>16</v>
      </c>
      <c r="V22" s="60">
        <f>VLOOKUP($A22,'Return Data'!$B$7:$R$2292,17,0)</f>
        <v>4.1646999999999998</v>
      </c>
      <c r="W22" s="61">
        <f t="shared" si="9"/>
        <v>11</v>
      </c>
      <c r="X22" s="60">
        <f>VLOOKUP($A22,'Return Data'!$B$7:$R$2292,14,0)</f>
        <v>5.7403000000000004</v>
      </c>
      <c r="Y22" s="61">
        <f t="shared" si="10"/>
        <v>12</v>
      </c>
      <c r="Z22" s="60">
        <f>VLOOKUP($A22,'Return Data'!$B$7:$R$2292,16,0)</f>
        <v>7.1966000000000001</v>
      </c>
      <c r="AA22" s="62">
        <f t="shared" si="11"/>
        <v>14</v>
      </c>
    </row>
    <row r="23" spans="1:27" x14ac:dyDescent="0.3">
      <c r="A23" s="58" t="s">
        <v>993</v>
      </c>
      <c r="B23" s="59">
        <f>VLOOKUP($A23,'Return Data'!$B$7:$R$2292,3,0)</f>
        <v>44764</v>
      </c>
      <c r="C23" s="60">
        <f>VLOOKUP($A23,'Return Data'!$B$7:$R$2292,4,0)</f>
        <v>1412.2065</v>
      </c>
      <c r="D23" s="60">
        <f>VLOOKUP($A23,'Return Data'!$B$7:$R$2292,5,0)</f>
        <v>6.3929</v>
      </c>
      <c r="E23" s="61">
        <f t="shared" si="0"/>
        <v>8</v>
      </c>
      <c r="F23" s="60">
        <f>VLOOKUP($A23,'Return Data'!$B$7:$R$2292,6,0)</f>
        <v>3.7635000000000001</v>
      </c>
      <c r="G23" s="61">
        <f t="shared" si="1"/>
        <v>11</v>
      </c>
      <c r="H23" s="60">
        <f>VLOOKUP($A23,'Return Data'!$B$7:$R$2292,7,0)</f>
        <v>4.2854999999999999</v>
      </c>
      <c r="I23" s="61">
        <f t="shared" si="2"/>
        <v>6</v>
      </c>
      <c r="J23" s="60">
        <f>VLOOKUP($A23,'Return Data'!$B$7:$R$2292,8,0)</f>
        <v>4.3912000000000004</v>
      </c>
      <c r="K23" s="61">
        <f t="shared" si="3"/>
        <v>13</v>
      </c>
      <c r="L23" s="60">
        <f>VLOOKUP($A23,'Return Data'!$B$7:$R$2292,9,0)</f>
        <v>6.3829000000000002</v>
      </c>
      <c r="M23" s="61">
        <f t="shared" si="4"/>
        <v>12</v>
      </c>
      <c r="N23" s="60">
        <f>VLOOKUP($A23,'Return Data'!$B$7:$R$2292,10,0)</f>
        <v>3.1808000000000001</v>
      </c>
      <c r="O23" s="61">
        <f t="shared" si="5"/>
        <v>8</v>
      </c>
      <c r="P23" s="60">
        <f>VLOOKUP($A23,'Return Data'!$B$7:$R$2292,11,0)</f>
        <v>3.4163000000000001</v>
      </c>
      <c r="Q23" s="61">
        <f t="shared" si="6"/>
        <v>13</v>
      </c>
      <c r="R23" s="60">
        <f>VLOOKUP($A23,'Return Data'!$B$7:$R$2292,12,0)</f>
        <v>3.4962</v>
      </c>
      <c r="S23" s="61">
        <f t="shared" si="7"/>
        <v>14</v>
      </c>
      <c r="T23" s="60">
        <f>VLOOKUP($A23,'Return Data'!$B$7:$R$2292,13,0)</f>
        <v>3.6160999999999999</v>
      </c>
      <c r="U23" s="61">
        <f t="shared" si="8"/>
        <v>12</v>
      </c>
      <c r="V23" s="60">
        <f>VLOOKUP($A23,'Return Data'!$B$7:$R$2292,17,0)</f>
        <v>4.1308999999999996</v>
      </c>
      <c r="W23" s="61">
        <f t="shared" si="9"/>
        <v>12</v>
      </c>
      <c r="X23" s="60">
        <f>VLOOKUP($A23,'Return Data'!$B$7:$R$2292,14,0)</f>
        <v>5.5392999999999999</v>
      </c>
      <c r="Y23" s="61">
        <f t="shared" si="10"/>
        <v>17</v>
      </c>
      <c r="Z23" s="60">
        <f>VLOOKUP($A23,'Return Data'!$B$7:$R$2292,16,0)</f>
        <v>6.5591999999999997</v>
      </c>
      <c r="AA23" s="62">
        <f t="shared" si="11"/>
        <v>20</v>
      </c>
    </row>
    <row r="24" spans="1:27" x14ac:dyDescent="0.3">
      <c r="A24" s="58" t="s">
        <v>995</v>
      </c>
      <c r="B24" s="59">
        <f>VLOOKUP($A24,'Return Data'!$B$7:$R$2292,3,0)</f>
        <v>44764</v>
      </c>
      <c r="C24" s="60">
        <f>VLOOKUP($A24,'Return Data'!$B$7:$R$2292,4,0)</f>
        <v>1984.7737</v>
      </c>
      <c r="D24" s="60">
        <f>VLOOKUP($A24,'Return Data'!$B$7:$R$2292,5,0)</f>
        <v>9.1697000000000006</v>
      </c>
      <c r="E24" s="61">
        <f t="shared" si="0"/>
        <v>3</v>
      </c>
      <c r="F24" s="60">
        <f>VLOOKUP($A24,'Return Data'!$B$7:$R$2292,6,0)</f>
        <v>5.4606000000000003</v>
      </c>
      <c r="G24" s="61">
        <f t="shared" si="1"/>
        <v>3</v>
      </c>
      <c r="H24" s="60">
        <f>VLOOKUP($A24,'Return Data'!$B$7:$R$2292,7,0)</f>
        <v>4.8132000000000001</v>
      </c>
      <c r="I24" s="61">
        <f t="shared" si="2"/>
        <v>2</v>
      </c>
      <c r="J24" s="60">
        <f>VLOOKUP($A24,'Return Data'!$B$7:$R$2292,8,0)</f>
        <v>5.1646999999999998</v>
      </c>
      <c r="K24" s="61">
        <f t="shared" si="3"/>
        <v>7</v>
      </c>
      <c r="L24" s="60">
        <f>VLOOKUP($A24,'Return Data'!$B$7:$R$2292,9,0)</f>
        <v>6.9679000000000002</v>
      </c>
      <c r="M24" s="61">
        <f t="shared" si="4"/>
        <v>7</v>
      </c>
      <c r="N24" s="60">
        <f>VLOOKUP($A24,'Return Data'!$B$7:$R$2292,10,0)</f>
        <v>3.3963999999999999</v>
      </c>
      <c r="O24" s="61">
        <f t="shared" si="5"/>
        <v>6</v>
      </c>
      <c r="P24" s="60">
        <f>VLOOKUP($A24,'Return Data'!$B$7:$R$2292,11,0)</f>
        <v>3.5794999999999999</v>
      </c>
      <c r="Q24" s="61">
        <f t="shared" si="6"/>
        <v>8</v>
      </c>
      <c r="R24" s="60">
        <f>VLOOKUP($A24,'Return Data'!$B$7:$R$2292,12,0)</f>
        <v>3.5215000000000001</v>
      </c>
      <c r="S24" s="61">
        <f t="shared" si="7"/>
        <v>10</v>
      </c>
      <c r="T24" s="60">
        <f>VLOOKUP($A24,'Return Data'!$B$7:$R$2292,13,0)</f>
        <v>3.5609000000000002</v>
      </c>
      <c r="U24" s="61">
        <f t="shared" si="8"/>
        <v>15</v>
      </c>
      <c r="V24" s="60">
        <f>VLOOKUP($A24,'Return Data'!$B$7:$R$2292,17,0)</f>
        <v>4.0263999999999998</v>
      </c>
      <c r="W24" s="61">
        <f t="shared" si="9"/>
        <v>16</v>
      </c>
      <c r="X24" s="60">
        <f>VLOOKUP($A24,'Return Data'!$B$7:$R$2292,14,0)</f>
        <v>5.2388000000000003</v>
      </c>
      <c r="Y24" s="61">
        <f t="shared" si="10"/>
        <v>19</v>
      </c>
      <c r="Z24" s="60">
        <f>VLOOKUP($A24,'Return Data'!$B$7:$R$2292,16,0)</f>
        <v>6.944</v>
      </c>
      <c r="AA24" s="62">
        <f t="shared" si="11"/>
        <v>17</v>
      </c>
    </row>
    <row r="25" spans="1:27" x14ac:dyDescent="0.3">
      <c r="A25" s="58" t="s">
        <v>998</v>
      </c>
      <c r="B25" s="59">
        <f>VLOOKUP($A25,'Return Data'!$B$7:$R$2292,3,0)</f>
        <v>44764</v>
      </c>
      <c r="C25" s="60">
        <f>VLOOKUP($A25,'Return Data'!$B$7:$R$2292,4,0)</f>
        <v>3200.3982000000001</v>
      </c>
      <c r="D25" s="60">
        <f>VLOOKUP($A25,'Return Data'!$B$7:$R$2292,5,0)</f>
        <v>3.3260000000000001</v>
      </c>
      <c r="E25" s="61">
        <f t="shared" si="0"/>
        <v>23</v>
      </c>
      <c r="F25" s="60">
        <f>VLOOKUP($A25,'Return Data'!$B$7:$R$2292,6,0)</f>
        <v>2.6863999999999999</v>
      </c>
      <c r="G25" s="61">
        <f t="shared" si="1"/>
        <v>16</v>
      </c>
      <c r="H25" s="60">
        <f>VLOOKUP($A25,'Return Data'!$B$7:$R$2292,7,0)</f>
        <v>4.0571999999999999</v>
      </c>
      <c r="I25" s="61">
        <f t="shared" si="2"/>
        <v>7</v>
      </c>
      <c r="J25" s="60">
        <f>VLOOKUP($A25,'Return Data'!$B$7:$R$2292,8,0)</f>
        <v>4.7503000000000002</v>
      </c>
      <c r="K25" s="61">
        <f t="shared" si="3"/>
        <v>9</v>
      </c>
      <c r="L25" s="60">
        <f>VLOOKUP($A25,'Return Data'!$B$7:$R$2292,9,0)</f>
        <v>7.1638999999999999</v>
      </c>
      <c r="M25" s="61">
        <f t="shared" si="4"/>
        <v>6</v>
      </c>
      <c r="N25" s="60">
        <f>VLOOKUP($A25,'Return Data'!$B$7:$R$2292,10,0)</f>
        <v>3.4641999999999999</v>
      </c>
      <c r="O25" s="61">
        <f t="shared" si="5"/>
        <v>4</v>
      </c>
      <c r="P25" s="60">
        <f>VLOOKUP($A25,'Return Data'!$B$7:$R$2292,11,0)</f>
        <v>3.8449</v>
      </c>
      <c r="Q25" s="61">
        <f t="shared" si="6"/>
        <v>4</v>
      </c>
      <c r="R25" s="60">
        <f>VLOOKUP($A25,'Return Data'!$B$7:$R$2292,12,0)</f>
        <v>3.9409000000000001</v>
      </c>
      <c r="S25" s="61">
        <f t="shared" si="7"/>
        <v>3</v>
      </c>
      <c r="T25" s="60">
        <f>VLOOKUP($A25,'Return Data'!$B$7:$R$2292,13,0)</f>
        <v>4.1089000000000002</v>
      </c>
      <c r="U25" s="61">
        <f t="shared" si="8"/>
        <v>4</v>
      </c>
      <c r="V25" s="60">
        <f>VLOOKUP($A25,'Return Data'!$B$7:$R$2292,17,0)</f>
        <v>4.9459999999999997</v>
      </c>
      <c r="W25" s="61">
        <f t="shared" si="9"/>
        <v>3</v>
      </c>
      <c r="X25" s="60">
        <f>VLOOKUP($A25,'Return Data'!$B$7:$R$2292,14,0)</f>
        <v>6.3537999999999997</v>
      </c>
      <c r="Y25" s="61">
        <f t="shared" si="10"/>
        <v>4</v>
      </c>
      <c r="Z25" s="60">
        <f>VLOOKUP($A25,'Return Data'!$B$7:$R$2292,16,0)</f>
        <v>7.7324000000000002</v>
      </c>
      <c r="AA25" s="62">
        <f t="shared" si="11"/>
        <v>6</v>
      </c>
    </row>
    <row r="26" spans="1:27" x14ac:dyDescent="0.3">
      <c r="A26" s="58" t="s">
        <v>1000</v>
      </c>
      <c r="B26" s="59">
        <f>VLOOKUP($A26,'Return Data'!$B$7:$R$2292,3,0)</f>
        <v>44764</v>
      </c>
      <c r="C26" s="60">
        <f>VLOOKUP($A26,'Return Data'!$B$7:$R$2292,4,0)</f>
        <v>25.829000000000001</v>
      </c>
      <c r="D26" s="60">
        <f>VLOOKUP($A26,'Return Data'!$B$7:$R$2292,5,0)</f>
        <v>6.6429999999999998</v>
      </c>
      <c r="E26" s="61">
        <f t="shared" si="0"/>
        <v>7</v>
      </c>
      <c r="F26" s="60">
        <f>VLOOKUP($A26,'Return Data'!$B$7:$R$2292,6,0)</f>
        <v>4.6651999999999996</v>
      </c>
      <c r="G26" s="61">
        <f t="shared" si="1"/>
        <v>6</v>
      </c>
      <c r="H26" s="60">
        <f>VLOOKUP($A26,'Return Data'!$B$7:$R$2292,7,0)</f>
        <v>4.3844000000000003</v>
      </c>
      <c r="I26" s="61">
        <f t="shared" si="2"/>
        <v>5</v>
      </c>
      <c r="J26" s="60">
        <f>VLOOKUP($A26,'Return Data'!$B$7:$R$2292,8,0)</f>
        <v>5.3303000000000003</v>
      </c>
      <c r="K26" s="61">
        <f t="shared" si="3"/>
        <v>5</v>
      </c>
      <c r="L26" s="60">
        <f>VLOOKUP($A26,'Return Data'!$B$7:$R$2292,9,0)</f>
        <v>6.4878</v>
      </c>
      <c r="M26" s="61">
        <f t="shared" si="4"/>
        <v>11</v>
      </c>
      <c r="N26" s="60">
        <f>VLOOKUP($A26,'Return Data'!$B$7:$R$2292,10,0)</f>
        <v>3.6638000000000002</v>
      </c>
      <c r="O26" s="61">
        <f t="shared" si="5"/>
        <v>2</v>
      </c>
      <c r="P26" s="60">
        <f>VLOOKUP($A26,'Return Data'!$B$7:$R$2292,11,0)</f>
        <v>4.0937999999999999</v>
      </c>
      <c r="Q26" s="61">
        <f t="shared" si="6"/>
        <v>2</v>
      </c>
      <c r="R26" s="60">
        <f>VLOOKUP($A26,'Return Data'!$B$7:$R$2292,12,0)</f>
        <v>3.9028999999999998</v>
      </c>
      <c r="S26" s="61">
        <f t="shared" si="7"/>
        <v>4</v>
      </c>
      <c r="T26" s="60">
        <f>VLOOKUP($A26,'Return Data'!$B$7:$R$2292,13,0)</f>
        <v>3.8005</v>
      </c>
      <c r="U26" s="61">
        <f t="shared" si="8"/>
        <v>5</v>
      </c>
      <c r="V26" s="60">
        <f>VLOOKUP($A26,'Return Data'!$B$7:$R$2292,17,0)</f>
        <v>4.4577999999999998</v>
      </c>
      <c r="W26" s="61">
        <f t="shared" si="9"/>
        <v>7</v>
      </c>
      <c r="X26" s="60">
        <f>VLOOKUP($A26,'Return Data'!$B$7:$R$2292,14,0)</f>
        <v>4.5136000000000003</v>
      </c>
      <c r="Y26" s="61">
        <f t="shared" si="10"/>
        <v>22</v>
      </c>
      <c r="Z26" s="60">
        <f>VLOOKUP($A26,'Return Data'!$B$7:$R$2292,16,0)</f>
        <v>5.6212</v>
      </c>
      <c r="AA26" s="62">
        <f t="shared" si="11"/>
        <v>22</v>
      </c>
    </row>
    <row r="27" spans="1:27" x14ac:dyDescent="0.3">
      <c r="A27" s="58" t="s">
        <v>1001</v>
      </c>
      <c r="B27" s="59">
        <f>VLOOKUP($A27,'Return Data'!$B$7:$R$2292,3,0)</f>
        <v>44764</v>
      </c>
      <c r="C27" s="60">
        <f>VLOOKUP($A27,'Return Data'!$B$7:$R$2292,4,0)</f>
        <v>2934.9427000000001</v>
      </c>
      <c r="D27" s="60">
        <f>VLOOKUP($A27,'Return Data'!$B$7:$R$2292,5,0)</f>
        <v>6.3137999999999996</v>
      </c>
      <c r="E27" s="61">
        <f t="shared" si="0"/>
        <v>9</v>
      </c>
      <c r="F27" s="60">
        <f>VLOOKUP($A27,'Return Data'!$B$7:$R$2292,6,0)</f>
        <v>3.4508000000000001</v>
      </c>
      <c r="G27" s="61">
        <f t="shared" si="1"/>
        <v>13</v>
      </c>
      <c r="H27" s="60">
        <f>VLOOKUP($A27,'Return Data'!$B$7:$R$2292,7,0)</f>
        <v>3.6063999999999998</v>
      </c>
      <c r="I27" s="61">
        <f t="shared" si="2"/>
        <v>11</v>
      </c>
      <c r="J27" s="60">
        <f>VLOOKUP($A27,'Return Data'!$B$7:$R$2292,8,0)</f>
        <v>4.3231000000000002</v>
      </c>
      <c r="K27" s="61">
        <f t="shared" si="3"/>
        <v>15</v>
      </c>
      <c r="L27" s="60">
        <f>VLOOKUP($A27,'Return Data'!$B$7:$R$2292,9,0)</f>
        <v>6.2817999999999996</v>
      </c>
      <c r="M27" s="61">
        <f t="shared" si="4"/>
        <v>14</v>
      </c>
      <c r="N27" s="60">
        <f>VLOOKUP($A27,'Return Data'!$B$7:$R$2292,10,0)</f>
        <v>2.9098000000000002</v>
      </c>
      <c r="O27" s="61">
        <f t="shared" si="5"/>
        <v>14</v>
      </c>
      <c r="P27" s="60">
        <f>VLOOKUP($A27,'Return Data'!$B$7:$R$2292,11,0)</f>
        <v>3.4039000000000001</v>
      </c>
      <c r="Q27" s="61">
        <f t="shared" si="6"/>
        <v>14</v>
      </c>
      <c r="R27" s="60">
        <f>VLOOKUP($A27,'Return Data'!$B$7:$R$2292,12,0)</f>
        <v>3.427</v>
      </c>
      <c r="S27" s="61">
        <f t="shared" si="7"/>
        <v>15</v>
      </c>
      <c r="T27" s="60">
        <f>VLOOKUP($A27,'Return Data'!$B$7:$R$2292,13,0)</f>
        <v>3.5792000000000002</v>
      </c>
      <c r="U27" s="61">
        <f t="shared" si="8"/>
        <v>14</v>
      </c>
      <c r="V27" s="60">
        <f>VLOOKUP($A27,'Return Data'!$B$7:$R$2292,17,0)</f>
        <v>3.9445999999999999</v>
      </c>
      <c r="W27" s="61">
        <f t="shared" si="9"/>
        <v>18</v>
      </c>
      <c r="X27" s="60">
        <f>VLOOKUP($A27,'Return Data'!$B$7:$R$2292,14,0)</f>
        <v>5.5427</v>
      </c>
      <c r="Y27" s="61">
        <f t="shared" si="10"/>
        <v>16</v>
      </c>
      <c r="Z27" s="60">
        <f>VLOOKUP($A27,'Return Data'!$B$7:$R$2292,16,0)</f>
        <v>7.4612999999999996</v>
      </c>
      <c r="AA27" s="62">
        <f t="shared" si="11"/>
        <v>12</v>
      </c>
    </row>
    <row r="28" spans="1:27" x14ac:dyDescent="0.3">
      <c r="A28" s="58" t="s">
        <v>1002</v>
      </c>
      <c r="B28" s="59">
        <f>VLOOKUP($A28,'Return Data'!$B$7:$R$2292,3,0)</f>
        <v>44764</v>
      </c>
      <c r="C28" s="60">
        <f>VLOOKUP($A28,'Return Data'!$B$7:$R$2292,4,0)</f>
        <v>2989.4427999999998</v>
      </c>
      <c r="D28" s="60">
        <f>VLOOKUP($A28,'Return Data'!$B$7:$R$2292,5,0)</f>
        <v>3.927</v>
      </c>
      <c r="E28" s="61">
        <f t="shared" si="0"/>
        <v>20</v>
      </c>
      <c r="F28" s="60">
        <f>VLOOKUP($A28,'Return Data'!$B$7:$R$2292,6,0)</f>
        <v>1.8529</v>
      </c>
      <c r="G28" s="61">
        <f t="shared" si="1"/>
        <v>22</v>
      </c>
      <c r="H28" s="60">
        <f>VLOOKUP($A28,'Return Data'!$B$7:$R$2292,7,0)</f>
        <v>1.9832000000000001</v>
      </c>
      <c r="I28" s="61">
        <f t="shared" si="2"/>
        <v>23</v>
      </c>
      <c r="J28" s="60">
        <f>VLOOKUP($A28,'Return Data'!$B$7:$R$2292,8,0)</f>
        <v>4.2389999999999999</v>
      </c>
      <c r="K28" s="61">
        <f t="shared" si="3"/>
        <v>17</v>
      </c>
      <c r="L28" s="60">
        <f>VLOOKUP($A28,'Return Data'!$B$7:$R$2292,9,0)</f>
        <v>4.9381000000000004</v>
      </c>
      <c r="M28" s="61">
        <f t="shared" si="4"/>
        <v>22</v>
      </c>
      <c r="N28" s="60">
        <f>VLOOKUP($A28,'Return Data'!$B$7:$R$2292,10,0)</f>
        <v>3.1697000000000002</v>
      </c>
      <c r="O28" s="61">
        <f t="shared" si="5"/>
        <v>9</v>
      </c>
      <c r="P28" s="60">
        <f>VLOOKUP($A28,'Return Data'!$B$7:$R$2292,11,0)</f>
        <v>3.7521</v>
      </c>
      <c r="Q28" s="61">
        <f t="shared" si="6"/>
        <v>5</v>
      </c>
      <c r="R28" s="60">
        <f>VLOOKUP($A28,'Return Data'!$B$7:$R$2292,12,0)</f>
        <v>3.6911999999999998</v>
      </c>
      <c r="S28" s="61">
        <f t="shared" si="7"/>
        <v>6</v>
      </c>
      <c r="T28" s="60">
        <f>VLOOKUP($A28,'Return Data'!$B$7:$R$2292,13,0)</f>
        <v>3.6456</v>
      </c>
      <c r="U28" s="61">
        <f t="shared" si="8"/>
        <v>10</v>
      </c>
      <c r="V28" s="60">
        <f>VLOOKUP($A28,'Return Data'!$B$7:$R$2292,17,0)</f>
        <v>3.8308</v>
      </c>
      <c r="W28" s="61">
        <f t="shared" si="9"/>
        <v>20</v>
      </c>
      <c r="X28" s="60">
        <f>VLOOKUP($A28,'Return Data'!$B$7:$R$2292,14,0)</f>
        <v>4.6994999999999996</v>
      </c>
      <c r="Y28" s="61">
        <f t="shared" si="10"/>
        <v>21</v>
      </c>
      <c r="Z28" s="60">
        <f>VLOOKUP($A28,'Return Data'!$B$7:$R$2292,16,0)</f>
        <v>5.3006000000000002</v>
      </c>
      <c r="AA28" s="62">
        <f t="shared" si="11"/>
        <v>23</v>
      </c>
    </row>
    <row r="29" spans="1:27" x14ac:dyDescent="0.3">
      <c r="A29" s="58" t="s">
        <v>1005</v>
      </c>
      <c r="B29" s="59">
        <f>VLOOKUP($A29,'Return Data'!$B$7:$R$2292,3,0)</f>
        <v>44764</v>
      </c>
      <c r="C29" s="60">
        <f>VLOOKUP($A29,'Return Data'!$B$7:$R$2292,4,0)</f>
        <v>3277.6966000000002</v>
      </c>
      <c r="D29" s="60">
        <f>VLOOKUP($A29,'Return Data'!$B$7:$R$2292,5,0)</f>
        <v>4.1017999999999999</v>
      </c>
      <c r="E29" s="61">
        <f t="shared" si="0"/>
        <v>19</v>
      </c>
      <c r="F29" s="60">
        <f>VLOOKUP($A29,'Return Data'!$B$7:$R$2292,6,0)</f>
        <v>2.3702000000000001</v>
      </c>
      <c r="G29" s="61">
        <f t="shared" si="1"/>
        <v>19</v>
      </c>
      <c r="H29" s="60">
        <f>VLOOKUP($A29,'Return Data'!$B$7:$R$2292,7,0)</f>
        <v>3.3130999999999999</v>
      </c>
      <c r="I29" s="61">
        <f t="shared" si="2"/>
        <v>16</v>
      </c>
      <c r="J29" s="60">
        <f>VLOOKUP($A29,'Return Data'!$B$7:$R$2292,8,0)</f>
        <v>3.9375</v>
      </c>
      <c r="K29" s="61">
        <f t="shared" si="3"/>
        <v>21</v>
      </c>
      <c r="L29" s="60">
        <f>VLOOKUP($A29,'Return Data'!$B$7:$R$2292,9,0)</f>
        <v>6.6238999999999999</v>
      </c>
      <c r="M29" s="61">
        <f t="shared" si="4"/>
        <v>10</v>
      </c>
      <c r="N29" s="60">
        <f>VLOOKUP($A29,'Return Data'!$B$7:$R$2292,10,0)</f>
        <v>2.8069000000000002</v>
      </c>
      <c r="O29" s="61">
        <f t="shared" si="5"/>
        <v>18</v>
      </c>
      <c r="P29" s="60">
        <f>VLOOKUP($A29,'Return Data'!$B$7:$R$2292,11,0)</f>
        <v>3.3605999999999998</v>
      </c>
      <c r="Q29" s="61">
        <f t="shared" si="6"/>
        <v>16</v>
      </c>
      <c r="R29" s="60">
        <f>VLOOKUP($A29,'Return Data'!$B$7:$R$2292,12,0)</f>
        <v>3.5192999999999999</v>
      </c>
      <c r="S29" s="61">
        <f t="shared" si="7"/>
        <v>11</v>
      </c>
      <c r="T29" s="60">
        <f>VLOOKUP($A29,'Return Data'!$B$7:$R$2292,13,0)</f>
        <v>3.6093000000000002</v>
      </c>
      <c r="U29" s="61">
        <f t="shared" si="8"/>
        <v>13</v>
      </c>
      <c r="V29" s="60">
        <f>VLOOKUP($A29,'Return Data'!$B$7:$R$2292,17,0)</f>
        <v>4.1189</v>
      </c>
      <c r="W29" s="61">
        <f t="shared" si="9"/>
        <v>13</v>
      </c>
      <c r="X29" s="60">
        <f>VLOOKUP($A29,'Return Data'!$B$7:$R$2292,14,0)</f>
        <v>5.6077000000000004</v>
      </c>
      <c r="Y29" s="61">
        <f t="shared" si="10"/>
        <v>14</v>
      </c>
      <c r="Z29" s="60">
        <f>VLOOKUP($A29,'Return Data'!$B$7:$R$2292,16,0)</f>
        <v>6.9721000000000002</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44764</v>
      </c>
      <c r="C31" s="60">
        <f>VLOOKUP($A31,'Return Data'!$B$7:$R$2292,4,0)</f>
        <v>2921.4229</v>
      </c>
      <c r="D31" s="60">
        <f>VLOOKUP($A31,'Return Data'!$B$7:$R$2292,5,0)</f>
        <v>4.7533000000000003</v>
      </c>
      <c r="E31" s="61">
        <f t="shared" si="0"/>
        <v>14</v>
      </c>
      <c r="F31" s="60">
        <f>VLOOKUP($A31,'Return Data'!$B$7:$R$2292,6,0)</f>
        <v>2.4321999999999999</v>
      </c>
      <c r="G31" s="61">
        <f t="shared" si="1"/>
        <v>18</v>
      </c>
      <c r="H31" s="60">
        <f>VLOOKUP($A31,'Return Data'!$B$7:$R$2292,7,0)</f>
        <v>3.2105999999999999</v>
      </c>
      <c r="I31" s="61">
        <f t="shared" si="2"/>
        <v>17</v>
      </c>
      <c r="J31" s="60">
        <f>VLOOKUP($A31,'Return Data'!$B$7:$R$2292,8,0)</f>
        <v>4.2407000000000004</v>
      </c>
      <c r="K31" s="61">
        <f t="shared" si="3"/>
        <v>16</v>
      </c>
      <c r="L31" s="60">
        <f>VLOOKUP($A31,'Return Data'!$B$7:$R$2292,9,0)</f>
        <v>6.0804</v>
      </c>
      <c r="M31" s="61">
        <f t="shared" si="4"/>
        <v>18</v>
      </c>
      <c r="N31" s="60">
        <f>VLOOKUP($A31,'Return Data'!$B$7:$R$2292,10,0)</f>
        <v>3.4264999999999999</v>
      </c>
      <c r="O31" s="61">
        <f t="shared" si="5"/>
        <v>5</v>
      </c>
      <c r="P31" s="60">
        <f>VLOOKUP($A31,'Return Data'!$B$7:$R$2292,11,0)</f>
        <v>3.6966000000000001</v>
      </c>
      <c r="Q31" s="61">
        <f t="shared" si="6"/>
        <v>7</v>
      </c>
      <c r="R31" s="60">
        <f>VLOOKUP($A31,'Return Data'!$B$7:$R$2292,12,0)</f>
        <v>3.5931999999999999</v>
      </c>
      <c r="S31" s="61">
        <f t="shared" si="7"/>
        <v>9</v>
      </c>
      <c r="T31" s="60">
        <f>VLOOKUP($A31,'Return Data'!$B$7:$R$2292,13,0)</f>
        <v>8.9189000000000007</v>
      </c>
      <c r="U31" s="61">
        <f t="shared" si="8"/>
        <v>2</v>
      </c>
      <c r="V31" s="60">
        <f>VLOOKUP($A31,'Return Data'!$B$7:$R$2292,17,0)</f>
        <v>6.6071999999999997</v>
      </c>
      <c r="W31" s="61">
        <f t="shared" si="9"/>
        <v>2</v>
      </c>
      <c r="X31" s="60">
        <f>VLOOKUP($A31,'Return Data'!$B$7:$R$2292,14,0)</f>
        <v>7.3167</v>
      </c>
      <c r="Y31" s="61">
        <f>RANK(X31,X$8:X$31,0)</f>
        <v>3</v>
      </c>
      <c r="Z31" s="60">
        <f>VLOOKUP($A31,'Return Data'!$B$7:$R$2292,16,0)</f>
        <v>6.8476999999999997</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5.8741916666666656</v>
      </c>
      <c r="E33" s="69"/>
      <c r="F33" s="70">
        <f>AVERAGE(F8:F31)</f>
        <v>3.409675</v>
      </c>
      <c r="G33" s="69"/>
      <c r="H33" s="70">
        <f>AVERAGE(H8:H31)</f>
        <v>3.4611750000000003</v>
      </c>
      <c r="I33" s="69"/>
      <c r="J33" s="70">
        <f>AVERAGE(J8:J31)</f>
        <v>4.5504291666666665</v>
      </c>
      <c r="K33" s="69"/>
      <c r="L33" s="70">
        <f>AVERAGE(L8:L31)</f>
        <v>6.2352374999999993</v>
      </c>
      <c r="M33" s="69"/>
      <c r="N33" s="70">
        <f>AVERAGE(N8:N31)</f>
        <v>2.8776375000000001</v>
      </c>
      <c r="O33" s="69"/>
      <c r="P33" s="70">
        <f>AVERAGE(P8:P31)</f>
        <v>3.5100458333333342</v>
      </c>
      <c r="Q33" s="69"/>
      <c r="R33" s="70">
        <f>AVERAGE(R8:R31)</f>
        <v>3.7191416666666672</v>
      </c>
      <c r="S33" s="69"/>
      <c r="T33" s="70">
        <f>AVERAGE(T8:T31)</f>
        <v>4.2487125000000008</v>
      </c>
      <c r="U33" s="69"/>
      <c r="V33" s="70">
        <f>AVERAGE(V8:V31)</f>
        <v>4.5375125000000001</v>
      </c>
      <c r="W33" s="69"/>
      <c r="X33" s="70">
        <f>AVERAGE(X8:X31)</f>
        <v>5.8786869565217383</v>
      </c>
      <c r="Y33" s="69"/>
      <c r="Z33" s="70">
        <f>AVERAGE(Z8:Z31)</f>
        <v>6.9619250000000008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4.3771000000000004</v>
      </c>
      <c r="Y34" s="69"/>
      <c r="Z34" s="70">
        <f>MIN(Z8:Z31)</f>
        <v>0</v>
      </c>
      <c r="AA34" s="71"/>
    </row>
    <row r="35" spans="1:27" ht="15" thickBot="1" x14ac:dyDescent="0.35">
      <c r="A35" s="72" t="s">
        <v>29</v>
      </c>
      <c r="B35" s="73"/>
      <c r="C35" s="73"/>
      <c r="D35" s="74">
        <f>MAX(D8:D31)</f>
        <v>14.018700000000001</v>
      </c>
      <c r="E35" s="73"/>
      <c r="F35" s="74">
        <f>MAX(F8:F31)</f>
        <v>5.7911999999999999</v>
      </c>
      <c r="G35" s="73"/>
      <c r="H35" s="74">
        <f>MAX(H8:H31)</f>
        <v>5.0228000000000002</v>
      </c>
      <c r="I35" s="73"/>
      <c r="J35" s="74">
        <f>MAX(J8:J31)</f>
        <v>7.8383000000000003</v>
      </c>
      <c r="K35" s="73"/>
      <c r="L35" s="74">
        <f>MAX(L8:L31)</f>
        <v>7.8453999999999997</v>
      </c>
      <c r="M35" s="73"/>
      <c r="N35" s="74">
        <f>MAX(N8:N31)</f>
        <v>4.2478999999999996</v>
      </c>
      <c r="O35" s="73"/>
      <c r="P35" s="74">
        <f>MAX(P8:P31)</f>
        <v>9.1224000000000007</v>
      </c>
      <c r="Q35" s="73"/>
      <c r="R35" s="74">
        <f>MAX(R8:R31)</f>
        <v>13.084</v>
      </c>
      <c r="S35" s="73"/>
      <c r="T35" s="74">
        <f>MAX(T8:T31)</f>
        <v>17.478400000000001</v>
      </c>
      <c r="U35" s="73"/>
      <c r="V35" s="74">
        <f>MAX(V8:V31)</f>
        <v>14.7698</v>
      </c>
      <c r="W35" s="73"/>
      <c r="X35" s="74">
        <f>MAX(X8:X31)</f>
        <v>8.3661999999999992</v>
      </c>
      <c r="Y35" s="73"/>
      <c r="Z35" s="74">
        <f>MAX(Z8:Z31)</f>
        <v>9.0861000000000001</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44764</v>
      </c>
      <c r="C8" s="60">
        <f>VLOOKUP($A8,'Return Data'!$B$7:$R$2292,4,0)</f>
        <v>540.22119999999995</v>
      </c>
      <c r="D8" s="60">
        <f>VLOOKUP($A8,'Return Data'!$B$7:$R$2292,5,0)</f>
        <v>3.3921000000000001</v>
      </c>
      <c r="E8" s="61">
        <f t="shared" ref="E8:E31" si="0">RANK(D8,D$8:D$31,0)</f>
        <v>19</v>
      </c>
      <c r="F8" s="60">
        <f>VLOOKUP($A8,'Return Data'!$B$7:$R$2292,6,0)</f>
        <v>2.4531000000000001</v>
      </c>
      <c r="G8" s="61">
        <f t="shared" ref="G8:G31" si="1">RANK(F8,F$8:F$31,0)</f>
        <v>15</v>
      </c>
      <c r="H8" s="60">
        <f>VLOOKUP($A8,'Return Data'!$B$7:$R$2292,7,0)</f>
        <v>2.5562</v>
      </c>
      <c r="I8" s="61">
        <f t="shared" ref="I8:I31" si="2">RANK(H8,H$8:H$31,0)</f>
        <v>19</v>
      </c>
      <c r="J8" s="60">
        <f>VLOOKUP($A8,'Return Data'!$B$7:$R$2292,8,0)</f>
        <v>4.3700999999999999</v>
      </c>
      <c r="K8" s="61">
        <f t="shared" ref="K8:K31" si="3">RANK(J8,J$8:J$31,0)</f>
        <v>9</v>
      </c>
      <c r="L8" s="60">
        <f>VLOOKUP($A8,'Return Data'!$B$7:$R$2292,9,0)</f>
        <v>6.6105</v>
      </c>
      <c r="M8" s="61">
        <f t="shared" ref="M8:M31" si="4">RANK(L8,L$8:L$31,0)</f>
        <v>5</v>
      </c>
      <c r="N8" s="60">
        <f>VLOOKUP($A8,'Return Data'!$B$7:$R$2292,10,0)</f>
        <v>2.7307000000000001</v>
      </c>
      <c r="O8" s="61">
        <f t="shared" ref="O8:O31" si="5">RANK(N8,N$8:N$31,0)</f>
        <v>7</v>
      </c>
      <c r="P8" s="60">
        <f>VLOOKUP($A8,'Return Data'!$B$7:$R$2292,11,0)</f>
        <v>3.2021000000000002</v>
      </c>
      <c r="Q8" s="61">
        <f t="shared" ref="Q8:Q31" si="6">RANK(P8,P$8:P$31,0)</f>
        <v>4</v>
      </c>
      <c r="R8" s="60">
        <f>VLOOKUP($A8,'Return Data'!$B$7:$R$2292,12,0)</f>
        <v>3.1598000000000002</v>
      </c>
      <c r="S8" s="61">
        <f t="shared" ref="S8:S31" si="7">RANK(R8,R$8:R$31,0)</f>
        <v>8</v>
      </c>
      <c r="T8" s="60">
        <f>VLOOKUP($A8,'Return Data'!$B$7:$R$2292,13,0)</f>
        <v>3.2694000000000001</v>
      </c>
      <c r="U8" s="61">
        <f t="shared" ref="U8:U31" si="8">RANK(T8,T$8:T$31,0)</f>
        <v>6</v>
      </c>
      <c r="V8" s="60">
        <f>VLOOKUP($A8,'Return Data'!$B$7:$R$2292,17,0)</f>
        <v>3.9302000000000001</v>
      </c>
      <c r="W8" s="61">
        <f t="shared" ref="W8:W31" si="9">RANK(V8,V$8:V$31,0)</f>
        <v>6</v>
      </c>
      <c r="X8" s="60">
        <f>VLOOKUP($A8,'Return Data'!$B$7:$R$2292,14,0)</f>
        <v>5.4680999999999997</v>
      </c>
      <c r="Y8" s="61">
        <f t="shared" ref="Y8:Y29" si="10">RANK(X8,X$8:X$31,0)</f>
        <v>10</v>
      </c>
      <c r="Z8" s="60">
        <f>VLOOKUP($A8,'Return Data'!$B$7:$R$2292,16,0)</f>
        <v>7.2172999999999998</v>
      </c>
      <c r="AA8" s="62">
        <f t="shared" ref="AA8:AA31" si="11">RANK(Z8,Z$8:Z$31,0)</f>
        <v>12</v>
      </c>
    </row>
    <row r="9" spans="1:27" x14ac:dyDescent="0.3">
      <c r="A9" s="58" t="s">
        <v>964</v>
      </c>
      <c r="B9" s="59">
        <f>VLOOKUP($A9,'Return Data'!$B$7:$R$2292,3,0)</f>
        <v>44764</v>
      </c>
      <c r="C9" s="60">
        <f>VLOOKUP($A9,'Return Data'!$B$7:$R$2292,4,0)</f>
        <v>2517.36</v>
      </c>
      <c r="D9" s="60">
        <f>VLOOKUP($A9,'Return Data'!$B$7:$R$2292,5,0)</f>
        <v>6.3648999999999996</v>
      </c>
      <c r="E9" s="61">
        <f t="shared" si="0"/>
        <v>6</v>
      </c>
      <c r="F9" s="60">
        <f>VLOOKUP($A9,'Return Data'!$B$7:$R$2292,6,0)</f>
        <v>2.7597999999999998</v>
      </c>
      <c r="G9" s="61">
        <f t="shared" si="1"/>
        <v>14</v>
      </c>
      <c r="H9" s="60">
        <f>VLOOKUP($A9,'Return Data'!$B$7:$R$2292,7,0)</f>
        <v>2.4464000000000001</v>
      </c>
      <c r="I9" s="61">
        <f t="shared" si="2"/>
        <v>21</v>
      </c>
      <c r="J9" s="60">
        <f>VLOOKUP($A9,'Return Data'!$B$7:$R$2292,8,0)</f>
        <v>4.7222999999999997</v>
      </c>
      <c r="K9" s="61">
        <f t="shared" si="3"/>
        <v>5</v>
      </c>
      <c r="L9" s="60">
        <f>VLOOKUP($A9,'Return Data'!$B$7:$R$2292,9,0)</f>
        <v>6.5206999999999997</v>
      </c>
      <c r="M9" s="61">
        <f t="shared" si="4"/>
        <v>6</v>
      </c>
      <c r="N9" s="60">
        <f>VLOOKUP($A9,'Return Data'!$B$7:$R$2292,10,0)</f>
        <v>2.782</v>
      </c>
      <c r="O9" s="61">
        <f t="shared" si="5"/>
        <v>4</v>
      </c>
      <c r="P9" s="60">
        <f>VLOOKUP($A9,'Return Data'!$B$7:$R$2292,11,0)</f>
        <v>3.2290999999999999</v>
      </c>
      <c r="Q9" s="61">
        <f t="shared" si="6"/>
        <v>3</v>
      </c>
      <c r="R9" s="60">
        <f>VLOOKUP($A9,'Return Data'!$B$7:$R$2292,12,0)</f>
        <v>3.3109999999999999</v>
      </c>
      <c r="S9" s="61">
        <f t="shared" si="7"/>
        <v>3</v>
      </c>
      <c r="T9" s="60">
        <f>VLOOKUP($A9,'Return Data'!$B$7:$R$2292,13,0)</f>
        <v>3.4291999999999998</v>
      </c>
      <c r="U9" s="61">
        <f t="shared" si="8"/>
        <v>3</v>
      </c>
      <c r="V9" s="60">
        <f>VLOOKUP($A9,'Return Data'!$B$7:$R$2292,17,0)</f>
        <v>3.9079000000000002</v>
      </c>
      <c r="W9" s="61">
        <f t="shared" si="9"/>
        <v>7</v>
      </c>
      <c r="X9" s="60">
        <f>VLOOKUP($A9,'Return Data'!$B$7:$R$2292,14,0)</f>
        <v>5.484</v>
      </c>
      <c r="Y9" s="61">
        <f t="shared" si="10"/>
        <v>8</v>
      </c>
      <c r="Z9" s="60">
        <f>VLOOKUP($A9,'Return Data'!$B$7:$R$2292,16,0)</f>
        <v>7.484</v>
      </c>
      <c r="AA9" s="62">
        <f t="shared" si="11"/>
        <v>5</v>
      </c>
    </row>
    <row r="10" spans="1:27" x14ac:dyDescent="0.3">
      <c r="A10" s="58" t="s">
        <v>1981</v>
      </c>
      <c r="B10" s="59">
        <f>VLOOKUP($A10,'Return Data'!$B$7:$R$2292,3,0)</f>
        <v>44764</v>
      </c>
      <c r="C10" s="60">
        <f>VLOOKUP($A10,'Return Data'!$B$7:$R$2292,4,0)</f>
        <v>33.044600000000003</v>
      </c>
      <c r="D10" s="60">
        <f>VLOOKUP($A10,'Return Data'!$B$7:$R$2292,5,0)</f>
        <v>5.0816999999999997</v>
      </c>
      <c r="E10" s="61">
        <f t="shared" si="0"/>
        <v>12</v>
      </c>
      <c r="F10" s="60">
        <f>VLOOKUP($A10,'Return Data'!$B$7:$R$2292,6,0)</f>
        <v>3.5724999999999998</v>
      </c>
      <c r="G10" s="61">
        <f t="shared" si="1"/>
        <v>8</v>
      </c>
      <c r="H10" s="60">
        <f>VLOOKUP($A10,'Return Data'!$B$7:$R$2292,7,0)</f>
        <v>3.6634000000000002</v>
      </c>
      <c r="I10" s="61">
        <f t="shared" si="2"/>
        <v>5</v>
      </c>
      <c r="J10" s="60">
        <f>VLOOKUP($A10,'Return Data'!$B$7:$R$2292,8,0)</f>
        <v>3.9666999999999999</v>
      </c>
      <c r="K10" s="61">
        <f t="shared" si="3"/>
        <v>13</v>
      </c>
      <c r="L10" s="60">
        <f>VLOOKUP($A10,'Return Data'!$B$7:$R$2292,9,0)</f>
        <v>6.8089000000000004</v>
      </c>
      <c r="M10" s="61">
        <f t="shared" si="4"/>
        <v>3</v>
      </c>
      <c r="N10" s="60">
        <f>VLOOKUP($A10,'Return Data'!$B$7:$R$2292,10,0)</f>
        <v>1.7837000000000001</v>
      </c>
      <c r="O10" s="61">
        <f t="shared" si="5"/>
        <v>21</v>
      </c>
      <c r="P10" s="60">
        <f>VLOOKUP($A10,'Return Data'!$B$7:$R$2292,11,0)</f>
        <v>2.3435999999999999</v>
      </c>
      <c r="Q10" s="61">
        <f t="shared" si="6"/>
        <v>21</v>
      </c>
      <c r="R10" s="60">
        <f>VLOOKUP($A10,'Return Data'!$B$7:$R$2292,12,0)</f>
        <v>2.5459999999999998</v>
      </c>
      <c r="S10" s="61">
        <f t="shared" si="7"/>
        <v>21</v>
      </c>
      <c r="T10" s="60">
        <f>VLOOKUP($A10,'Return Data'!$B$7:$R$2292,13,0)</f>
        <v>2.6421000000000001</v>
      </c>
      <c r="U10" s="61">
        <f t="shared" si="8"/>
        <v>23</v>
      </c>
      <c r="V10" s="60">
        <f>VLOOKUP($A10,'Return Data'!$B$7:$R$2292,17,0)</f>
        <v>3.4009999999999998</v>
      </c>
      <c r="W10" s="61">
        <f t="shared" si="9"/>
        <v>16</v>
      </c>
      <c r="X10" s="60">
        <f>VLOOKUP($A10,'Return Data'!$B$7:$R$2292,14,0)</f>
        <v>5.1074000000000002</v>
      </c>
      <c r="Y10" s="61">
        <f t="shared" si="10"/>
        <v>15</v>
      </c>
      <c r="Z10" s="60">
        <f>VLOOKUP($A10,'Return Data'!$B$7:$R$2292,16,0)</f>
        <v>7.3914</v>
      </c>
      <c r="AA10" s="62">
        <f t="shared" si="11"/>
        <v>7</v>
      </c>
    </row>
    <row r="11" spans="1:27" x14ac:dyDescent="0.3">
      <c r="A11" s="58" t="s">
        <v>968</v>
      </c>
      <c r="B11" s="59">
        <f>VLOOKUP($A11,'Return Data'!$B$7:$R$2292,3,0)</f>
        <v>44764</v>
      </c>
      <c r="C11" s="60">
        <f>VLOOKUP($A11,'Return Data'!$B$7:$R$2292,4,0)</f>
        <v>34.497799999999998</v>
      </c>
      <c r="D11" s="60">
        <f>VLOOKUP($A11,'Return Data'!$B$7:$R$2292,5,0)</f>
        <v>5.6085000000000003</v>
      </c>
      <c r="E11" s="61">
        <f t="shared" si="0"/>
        <v>10</v>
      </c>
      <c r="F11" s="60">
        <f>VLOOKUP($A11,'Return Data'!$B$7:$R$2292,6,0)</f>
        <v>3.5630999999999999</v>
      </c>
      <c r="G11" s="61">
        <f t="shared" si="1"/>
        <v>9</v>
      </c>
      <c r="H11" s="60">
        <f>VLOOKUP($A11,'Return Data'!$B$7:$R$2292,7,0)</f>
        <v>3.6905999999999999</v>
      </c>
      <c r="I11" s="61">
        <f t="shared" si="2"/>
        <v>4</v>
      </c>
      <c r="J11" s="60">
        <f>VLOOKUP($A11,'Return Data'!$B$7:$R$2292,8,0)</f>
        <v>4.1405000000000003</v>
      </c>
      <c r="K11" s="61">
        <f t="shared" si="3"/>
        <v>10</v>
      </c>
      <c r="L11" s="60">
        <f>VLOOKUP($A11,'Return Data'!$B$7:$R$2292,9,0)</f>
        <v>5.9504000000000001</v>
      </c>
      <c r="M11" s="61">
        <f t="shared" si="4"/>
        <v>13</v>
      </c>
      <c r="N11" s="60">
        <f>VLOOKUP($A11,'Return Data'!$B$7:$R$2292,10,0)</f>
        <v>2.6273</v>
      </c>
      <c r="O11" s="61">
        <f t="shared" si="5"/>
        <v>11</v>
      </c>
      <c r="P11" s="60">
        <f>VLOOKUP($A11,'Return Data'!$B$7:$R$2292,11,0)</f>
        <v>3.0537000000000001</v>
      </c>
      <c r="Q11" s="61">
        <f t="shared" si="6"/>
        <v>11</v>
      </c>
      <c r="R11" s="60">
        <f>VLOOKUP($A11,'Return Data'!$B$7:$R$2292,12,0)</f>
        <v>3.1063000000000001</v>
      </c>
      <c r="S11" s="61">
        <f t="shared" si="7"/>
        <v>10</v>
      </c>
      <c r="T11" s="60">
        <f>VLOOKUP($A11,'Return Data'!$B$7:$R$2292,13,0)</f>
        <v>3.0945</v>
      </c>
      <c r="U11" s="61">
        <f t="shared" si="8"/>
        <v>11</v>
      </c>
      <c r="V11" s="60">
        <f>VLOOKUP($A11,'Return Data'!$B$7:$R$2292,17,0)</f>
        <v>3.3180000000000001</v>
      </c>
      <c r="W11" s="61">
        <f t="shared" si="9"/>
        <v>22</v>
      </c>
      <c r="X11" s="60">
        <f>VLOOKUP($A11,'Return Data'!$B$7:$R$2292,14,0)</f>
        <v>4.7801999999999998</v>
      </c>
      <c r="Y11" s="61">
        <f t="shared" si="10"/>
        <v>18</v>
      </c>
      <c r="Z11" s="60">
        <f>VLOOKUP($A11,'Return Data'!$B$7:$R$2292,16,0)</f>
        <v>7.3784999999999998</v>
      </c>
      <c r="AA11" s="62">
        <f t="shared" si="11"/>
        <v>8</v>
      </c>
    </row>
    <row r="12" spans="1:27" x14ac:dyDescent="0.3">
      <c r="A12" s="58" t="s">
        <v>970</v>
      </c>
      <c r="B12" s="59">
        <f>VLOOKUP($A12,'Return Data'!$B$7:$R$2292,3,0)</f>
        <v>44764</v>
      </c>
      <c r="C12" s="60">
        <f>VLOOKUP($A12,'Return Data'!$B$7:$R$2292,4,0)</f>
        <v>16.232700000000001</v>
      </c>
      <c r="D12" s="60">
        <f>VLOOKUP($A12,'Return Data'!$B$7:$R$2292,5,0)</f>
        <v>5.8472</v>
      </c>
      <c r="E12" s="61">
        <f t="shared" si="0"/>
        <v>7</v>
      </c>
      <c r="F12" s="60">
        <f>VLOOKUP($A12,'Return Data'!$B$7:$R$2292,6,0)</f>
        <v>3.6737000000000002</v>
      </c>
      <c r="G12" s="61">
        <f t="shared" si="1"/>
        <v>7</v>
      </c>
      <c r="H12" s="60">
        <f>VLOOKUP($A12,'Return Data'!$B$7:$R$2292,7,0)</f>
        <v>2.8603999999999998</v>
      </c>
      <c r="I12" s="61">
        <f t="shared" si="2"/>
        <v>15</v>
      </c>
      <c r="J12" s="60">
        <f>VLOOKUP($A12,'Return Data'!$B$7:$R$2292,8,0)</f>
        <v>3.8281000000000001</v>
      </c>
      <c r="K12" s="61">
        <f t="shared" si="3"/>
        <v>14</v>
      </c>
      <c r="L12" s="60">
        <f>VLOOKUP($A12,'Return Data'!$B$7:$R$2292,9,0)</f>
        <v>5.7685000000000004</v>
      </c>
      <c r="M12" s="61">
        <f t="shared" si="4"/>
        <v>14</v>
      </c>
      <c r="N12" s="60">
        <f>VLOOKUP($A12,'Return Data'!$B$7:$R$2292,10,0)</f>
        <v>2.714</v>
      </c>
      <c r="O12" s="61">
        <f t="shared" si="5"/>
        <v>8</v>
      </c>
      <c r="P12" s="60">
        <f>VLOOKUP($A12,'Return Data'!$B$7:$R$2292,11,0)</f>
        <v>3.1421000000000001</v>
      </c>
      <c r="Q12" s="61">
        <f t="shared" si="6"/>
        <v>8</v>
      </c>
      <c r="R12" s="60">
        <f>VLOOKUP($A12,'Return Data'!$B$7:$R$2292,12,0)</f>
        <v>3.2126000000000001</v>
      </c>
      <c r="S12" s="61">
        <f t="shared" si="7"/>
        <v>6</v>
      </c>
      <c r="T12" s="60">
        <f>VLOOKUP($A12,'Return Data'!$B$7:$R$2292,13,0)</f>
        <v>3.2372000000000001</v>
      </c>
      <c r="U12" s="61">
        <f t="shared" si="8"/>
        <v>7</v>
      </c>
      <c r="V12" s="60">
        <f>VLOOKUP($A12,'Return Data'!$B$7:$R$2292,17,0)</f>
        <v>3.6436999999999999</v>
      </c>
      <c r="W12" s="61">
        <f t="shared" si="9"/>
        <v>12</v>
      </c>
      <c r="X12" s="60">
        <f>VLOOKUP($A12,'Return Data'!$B$7:$R$2292,14,0)</f>
        <v>5.5286</v>
      </c>
      <c r="Y12" s="61">
        <f t="shared" si="10"/>
        <v>6</v>
      </c>
      <c r="Z12" s="60">
        <f>VLOOKUP($A12,'Return Data'!$B$7:$R$2292,16,0)</f>
        <v>6.7915000000000001</v>
      </c>
      <c r="AA12" s="62">
        <f t="shared" si="11"/>
        <v>17</v>
      </c>
    </row>
    <row r="13" spans="1:27" x14ac:dyDescent="0.3">
      <c r="A13" s="58" t="s">
        <v>1795</v>
      </c>
      <c r="B13" s="59">
        <f>VLOOKUP($A13,'Return Data'!$B$7:$R$2292,3,0)</f>
        <v>44764</v>
      </c>
      <c r="C13" s="60">
        <f>VLOOKUP($A13,'Return Data'!$B$7:$R$2292,4,0)</f>
        <v>32.464500000000001</v>
      </c>
      <c r="D13" s="60">
        <f>VLOOKUP($A13,'Return Data'!$B$7:$R$2292,5,0)</f>
        <v>5.0601000000000003</v>
      </c>
      <c r="E13" s="61">
        <f t="shared" si="0"/>
        <v>13</v>
      </c>
      <c r="F13" s="60">
        <f>VLOOKUP($A13,'Return Data'!$B$7:$R$2292,6,0)</f>
        <v>4.8738999999999999</v>
      </c>
      <c r="G13" s="61">
        <f t="shared" si="1"/>
        <v>4</v>
      </c>
      <c r="H13" s="60">
        <f>VLOOKUP($A13,'Return Data'!$B$7:$R$2292,7,0)</f>
        <v>4.7584999999999997</v>
      </c>
      <c r="I13" s="61">
        <f t="shared" si="2"/>
        <v>2</v>
      </c>
      <c r="J13" s="60">
        <f>VLOOKUP($A13,'Return Data'!$B$7:$R$2292,8,0)</f>
        <v>4.6741999999999999</v>
      </c>
      <c r="K13" s="61">
        <f t="shared" si="3"/>
        <v>6</v>
      </c>
      <c r="L13" s="60">
        <f>VLOOKUP($A13,'Return Data'!$B$7:$R$2292,9,0)</f>
        <v>4.6384999999999996</v>
      </c>
      <c r="M13" s="61">
        <f t="shared" si="4"/>
        <v>22</v>
      </c>
      <c r="N13" s="60">
        <f>VLOOKUP($A13,'Return Data'!$B$7:$R$2292,10,0)</f>
        <v>4.2488999999999999</v>
      </c>
      <c r="O13" s="61">
        <f t="shared" si="5"/>
        <v>1</v>
      </c>
      <c r="P13" s="60">
        <f>VLOOKUP($A13,'Return Data'!$B$7:$R$2292,11,0)</f>
        <v>44.228000000000002</v>
      </c>
      <c r="Q13" s="61">
        <f t="shared" si="6"/>
        <v>1</v>
      </c>
      <c r="R13" s="60">
        <f>VLOOKUP($A13,'Return Data'!$B$7:$R$2292,12,0)</f>
        <v>37.660800000000002</v>
      </c>
      <c r="S13" s="61">
        <f t="shared" si="7"/>
        <v>1</v>
      </c>
      <c r="T13" s="60">
        <f>VLOOKUP($A13,'Return Data'!$B$7:$R$2292,13,0)</f>
        <v>37.148800000000001</v>
      </c>
      <c r="U13" s="61">
        <f t="shared" si="8"/>
        <v>1</v>
      </c>
      <c r="V13" s="60">
        <f>VLOOKUP($A13,'Return Data'!$B$7:$R$2292,17,0)</f>
        <v>23.863499999999998</v>
      </c>
      <c r="W13" s="61">
        <f t="shared" si="9"/>
        <v>1</v>
      </c>
      <c r="X13" s="60">
        <f>VLOOKUP($A13,'Return Data'!$B$7:$R$2292,14,0)</f>
        <v>13.6624</v>
      </c>
      <c r="Y13" s="61">
        <f t="shared" si="10"/>
        <v>1</v>
      </c>
      <c r="Z13" s="60">
        <f>VLOOKUP($A13,'Return Data'!$B$7:$R$2292,16,0)</f>
        <v>10.3131</v>
      </c>
      <c r="AA13" s="62">
        <f t="shared" si="11"/>
        <v>1</v>
      </c>
    </row>
    <row r="14" spans="1:27" x14ac:dyDescent="0.3">
      <c r="A14" s="58" t="s">
        <v>975</v>
      </c>
      <c r="B14" s="59">
        <f>VLOOKUP($A14,'Return Data'!$B$7:$R$2292,3,0)</f>
        <v>44764</v>
      </c>
      <c r="C14" s="60">
        <f>VLOOKUP($A14,'Return Data'!$B$7:$R$2292,4,0)</f>
        <v>47.091500000000003</v>
      </c>
      <c r="D14" s="60">
        <f>VLOOKUP($A14,'Return Data'!$B$7:$R$2292,5,0)</f>
        <v>7.1322000000000001</v>
      </c>
      <c r="E14" s="61">
        <f t="shared" si="0"/>
        <v>5</v>
      </c>
      <c r="F14" s="60">
        <f>VLOOKUP($A14,'Return Data'!$B$7:$R$2292,6,0)</f>
        <v>3.0752999999999999</v>
      </c>
      <c r="G14" s="61">
        <f t="shared" si="1"/>
        <v>11</v>
      </c>
      <c r="H14" s="60">
        <f>VLOOKUP($A14,'Return Data'!$B$7:$R$2292,7,0)</f>
        <v>3.2130999999999998</v>
      </c>
      <c r="I14" s="61">
        <f t="shared" si="2"/>
        <v>9</v>
      </c>
      <c r="J14" s="60">
        <f>VLOOKUP($A14,'Return Data'!$B$7:$R$2292,8,0)</f>
        <v>5.4981</v>
      </c>
      <c r="K14" s="61">
        <f t="shared" si="3"/>
        <v>2</v>
      </c>
      <c r="L14" s="60">
        <f>VLOOKUP($A14,'Return Data'!$B$7:$R$2292,9,0)</f>
        <v>6.6241000000000003</v>
      </c>
      <c r="M14" s="61">
        <f t="shared" si="4"/>
        <v>4</v>
      </c>
      <c r="N14" s="60">
        <f>VLOOKUP($A14,'Return Data'!$B$7:$R$2292,10,0)</f>
        <v>2.0434999999999999</v>
      </c>
      <c r="O14" s="61">
        <f t="shared" si="5"/>
        <v>19</v>
      </c>
      <c r="P14" s="60">
        <f>VLOOKUP($A14,'Return Data'!$B$7:$R$2292,11,0)</f>
        <v>2.6219000000000001</v>
      </c>
      <c r="Q14" s="61">
        <f t="shared" si="6"/>
        <v>18</v>
      </c>
      <c r="R14" s="60">
        <f>VLOOKUP($A14,'Return Data'!$B$7:$R$2292,12,0)</f>
        <v>2.6747000000000001</v>
      </c>
      <c r="S14" s="61">
        <f t="shared" si="7"/>
        <v>20</v>
      </c>
      <c r="T14" s="60">
        <f>VLOOKUP($A14,'Return Data'!$B$7:$R$2292,13,0)</f>
        <v>3.016</v>
      </c>
      <c r="U14" s="61">
        <f t="shared" si="8"/>
        <v>15</v>
      </c>
      <c r="V14" s="60">
        <f>VLOOKUP($A14,'Return Data'!$B$7:$R$2292,17,0)</f>
        <v>4.1035000000000004</v>
      </c>
      <c r="W14" s="61">
        <f t="shared" si="9"/>
        <v>4</v>
      </c>
      <c r="X14" s="60">
        <f>VLOOKUP($A14,'Return Data'!$B$7:$R$2292,14,0)</f>
        <v>5.4791999999999996</v>
      </c>
      <c r="Y14" s="61">
        <f t="shared" si="10"/>
        <v>9</v>
      </c>
      <c r="Z14" s="60">
        <f>VLOOKUP($A14,'Return Data'!$B$7:$R$2292,16,0)</f>
        <v>7.0674999999999999</v>
      </c>
      <c r="AA14" s="62">
        <f t="shared" si="11"/>
        <v>16</v>
      </c>
    </row>
    <row r="15" spans="1:27" x14ac:dyDescent="0.3">
      <c r="A15" s="58" t="s">
        <v>977</v>
      </c>
      <c r="B15" s="59">
        <f>VLOOKUP($A15,'Return Data'!$B$7:$R$2292,3,0)</f>
        <v>44764</v>
      </c>
      <c r="C15" s="60">
        <f>VLOOKUP($A15,'Return Data'!$B$7:$R$2292,4,0)</f>
        <v>16.854700000000001</v>
      </c>
      <c r="D15" s="60">
        <f>VLOOKUP($A15,'Return Data'!$B$7:$R$2292,5,0)</f>
        <v>3.2486000000000002</v>
      </c>
      <c r="E15" s="61">
        <f t="shared" si="0"/>
        <v>21</v>
      </c>
      <c r="F15" s="60">
        <f>VLOOKUP($A15,'Return Data'!$B$7:$R$2292,6,0)</f>
        <v>1.6605000000000001</v>
      </c>
      <c r="G15" s="61">
        <f t="shared" si="1"/>
        <v>20</v>
      </c>
      <c r="H15" s="60">
        <f>VLOOKUP($A15,'Return Data'!$B$7:$R$2292,7,0)</f>
        <v>2.5070999999999999</v>
      </c>
      <c r="I15" s="61">
        <f t="shared" si="2"/>
        <v>20</v>
      </c>
      <c r="J15" s="60">
        <f>VLOOKUP($A15,'Return Data'!$B$7:$R$2292,8,0)</f>
        <v>3.6556000000000002</v>
      </c>
      <c r="K15" s="61">
        <f t="shared" si="3"/>
        <v>17</v>
      </c>
      <c r="L15" s="60">
        <f>VLOOKUP($A15,'Return Data'!$B$7:$R$2292,9,0)</f>
        <v>5.766</v>
      </c>
      <c r="M15" s="61">
        <f t="shared" si="4"/>
        <v>15</v>
      </c>
      <c r="N15" s="60">
        <f>VLOOKUP($A15,'Return Data'!$B$7:$R$2292,10,0)</f>
        <v>1.8889</v>
      </c>
      <c r="O15" s="61">
        <f t="shared" si="5"/>
        <v>20</v>
      </c>
      <c r="P15" s="60">
        <f>VLOOKUP($A15,'Return Data'!$B$7:$R$2292,11,0)</f>
        <v>2.5510000000000002</v>
      </c>
      <c r="Q15" s="61">
        <f t="shared" si="6"/>
        <v>20</v>
      </c>
      <c r="R15" s="60">
        <f>VLOOKUP($A15,'Return Data'!$B$7:$R$2292,12,0)</f>
        <v>2.7831000000000001</v>
      </c>
      <c r="S15" s="61">
        <f t="shared" si="7"/>
        <v>18</v>
      </c>
      <c r="T15" s="60">
        <f>VLOOKUP($A15,'Return Data'!$B$7:$R$2292,13,0)</f>
        <v>2.8227000000000002</v>
      </c>
      <c r="U15" s="61">
        <f t="shared" si="8"/>
        <v>20</v>
      </c>
      <c r="V15" s="60">
        <f>VLOOKUP($A15,'Return Data'!$B$7:$R$2292,17,0)</f>
        <v>3.3420000000000001</v>
      </c>
      <c r="W15" s="61">
        <f t="shared" si="9"/>
        <v>21</v>
      </c>
      <c r="X15" s="60">
        <f>VLOOKUP($A15,'Return Data'!$B$7:$R$2292,14,0)</f>
        <v>3.6301000000000001</v>
      </c>
      <c r="Y15" s="61">
        <f t="shared" si="10"/>
        <v>23</v>
      </c>
      <c r="Z15" s="60">
        <f>VLOOKUP($A15,'Return Data'!$B$7:$R$2292,16,0)</f>
        <v>3.3652000000000002</v>
      </c>
      <c r="AA15" s="62">
        <f t="shared" si="11"/>
        <v>23</v>
      </c>
    </row>
    <row r="16" spans="1:27" x14ac:dyDescent="0.3">
      <c r="A16" s="58" t="s">
        <v>979</v>
      </c>
      <c r="B16" s="59">
        <f>VLOOKUP($A16,'Return Data'!$B$7:$R$2292,3,0)</f>
        <v>44764</v>
      </c>
      <c r="C16" s="60">
        <f>VLOOKUP($A16,'Return Data'!$B$7:$R$2292,4,0)</f>
        <v>434.87979999999999</v>
      </c>
      <c r="D16" s="60">
        <f>VLOOKUP($A16,'Return Data'!$B$7:$R$2292,5,0)</f>
        <v>13.895899999999999</v>
      </c>
      <c r="E16" s="61">
        <f t="shared" si="0"/>
        <v>1</v>
      </c>
      <c r="F16" s="60">
        <f>VLOOKUP($A16,'Return Data'!$B$7:$R$2292,6,0)</f>
        <v>5.4020000000000001</v>
      </c>
      <c r="G16" s="61">
        <f t="shared" si="1"/>
        <v>1</v>
      </c>
      <c r="H16" s="60">
        <f>VLOOKUP($A16,'Return Data'!$B$7:$R$2292,7,0)</f>
        <v>2.6716000000000002</v>
      </c>
      <c r="I16" s="61">
        <f t="shared" si="2"/>
        <v>17</v>
      </c>
      <c r="J16" s="60">
        <f>VLOOKUP($A16,'Return Data'!$B$7:$R$2292,8,0)</f>
        <v>7.7175000000000002</v>
      </c>
      <c r="K16" s="61">
        <f t="shared" si="3"/>
        <v>1</v>
      </c>
      <c r="L16" s="60">
        <f>VLOOKUP($A16,'Return Data'!$B$7:$R$2292,9,0)</f>
        <v>7.5857000000000001</v>
      </c>
      <c r="M16" s="61">
        <f t="shared" si="4"/>
        <v>1</v>
      </c>
      <c r="N16" s="60">
        <f>VLOOKUP($A16,'Return Data'!$B$7:$R$2292,10,0)</f>
        <v>0.95750000000000002</v>
      </c>
      <c r="O16" s="61">
        <f t="shared" si="5"/>
        <v>23</v>
      </c>
      <c r="P16" s="60">
        <f>VLOOKUP($A16,'Return Data'!$B$7:$R$2292,11,0)</f>
        <v>1.7891999999999999</v>
      </c>
      <c r="Q16" s="61">
        <f t="shared" si="6"/>
        <v>23</v>
      </c>
      <c r="R16" s="60">
        <f>VLOOKUP($A16,'Return Data'!$B$7:$R$2292,12,0)</f>
        <v>1.7699</v>
      </c>
      <c r="S16" s="61">
        <f t="shared" si="7"/>
        <v>23</v>
      </c>
      <c r="T16" s="60">
        <f>VLOOKUP($A16,'Return Data'!$B$7:$R$2292,13,0)</f>
        <v>2.8222999999999998</v>
      </c>
      <c r="U16" s="61">
        <f t="shared" si="8"/>
        <v>21</v>
      </c>
      <c r="V16" s="60">
        <f>VLOOKUP($A16,'Return Data'!$B$7:$R$2292,17,0)</f>
        <v>3.9748000000000001</v>
      </c>
      <c r="W16" s="61">
        <f t="shared" si="9"/>
        <v>5</v>
      </c>
      <c r="X16" s="60">
        <f>VLOOKUP($A16,'Return Data'!$B$7:$R$2292,14,0)</f>
        <v>5.6582999999999997</v>
      </c>
      <c r="Y16" s="61">
        <f t="shared" si="10"/>
        <v>5</v>
      </c>
      <c r="Z16" s="60">
        <f>VLOOKUP($A16,'Return Data'!$B$7:$R$2292,16,0)</f>
        <v>7.6940999999999997</v>
      </c>
      <c r="AA16" s="62">
        <f t="shared" si="11"/>
        <v>2</v>
      </c>
    </row>
    <row r="17" spans="1:27" x14ac:dyDescent="0.3">
      <c r="A17" s="58" t="s">
        <v>982</v>
      </c>
      <c r="B17" s="59">
        <f>VLOOKUP($A17,'Return Data'!$B$7:$R$2292,3,0)</f>
        <v>44764</v>
      </c>
      <c r="C17" s="60">
        <f>VLOOKUP($A17,'Return Data'!$B$7:$R$2292,4,0)</f>
        <v>31.5778</v>
      </c>
      <c r="D17" s="60">
        <f>VLOOKUP($A17,'Return Data'!$B$7:$R$2292,5,0)</f>
        <v>7.8616000000000001</v>
      </c>
      <c r="E17" s="61">
        <f t="shared" si="0"/>
        <v>4</v>
      </c>
      <c r="F17" s="60">
        <f>VLOOKUP($A17,'Return Data'!$B$7:$R$2292,6,0)</f>
        <v>5.0494000000000003</v>
      </c>
      <c r="G17" s="61">
        <f t="shared" si="1"/>
        <v>2</v>
      </c>
      <c r="H17" s="60">
        <f>VLOOKUP($A17,'Return Data'!$B$7:$R$2292,7,0)</f>
        <v>4.7765000000000004</v>
      </c>
      <c r="I17" s="61">
        <f t="shared" si="2"/>
        <v>1</v>
      </c>
      <c r="J17" s="60">
        <f>VLOOKUP($A17,'Return Data'!$B$7:$R$2292,8,0)</f>
        <v>5.0957999999999997</v>
      </c>
      <c r="K17" s="61">
        <f t="shared" si="3"/>
        <v>3</v>
      </c>
      <c r="L17" s="60">
        <f>VLOOKUP($A17,'Return Data'!$B$7:$R$2292,9,0)</f>
        <v>6.4802999999999997</v>
      </c>
      <c r="M17" s="61">
        <f t="shared" si="4"/>
        <v>8</v>
      </c>
      <c r="N17" s="60">
        <f>VLOOKUP($A17,'Return Data'!$B$7:$R$2292,10,0)</f>
        <v>2.6518000000000002</v>
      </c>
      <c r="O17" s="61">
        <f t="shared" si="5"/>
        <v>10</v>
      </c>
      <c r="P17" s="60">
        <f>VLOOKUP($A17,'Return Data'!$B$7:$R$2292,11,0)</f>
        <v>2.9542000000000002</v>
      </c>
      <c r="Q17" s="61">
        <f t="shared" si="6"/>
        <v>13</v>
      </c>
      <c r="R17" s="60">
        <f>VLOOKUP($A17,'Return Data'!$B$7:$R$2292,12,0)</f>
        <v>3.0274000000000001</v>
      </c>
      <c r="S17" s="61">
        <f t="shared" si="7"/>
        <v>13</v>
      </c>
      <c r="T17" s="60">
        <f>VLOOKUP($A17,'Return Data'!$B$7:$R$2292,13,0)</f>
        <v>3.1065</v>
      </c>
      <c r="U17" s="61">
        <f t="shared" si="8"/>
        <v>10</v>
      </c>
      <c r="V17" s="60">
        <f>VLOOKUP($A17,'Return Data'!$B$7:$R$2292,17,0)</f>
        <v>3.5192999999999999</v>
      </c>
      <c r="W17" s="61">
        <f t="shared" si="9"/>
        <v>15</v>
      </c>
      <c r="X17" s="60">
        <f>VLOOKUP($A17,'Return Data'!$B$7:$R$2292,14,0)</f>
        <v>5.1279000000000003</v>
      </c>
      <c r="Y17" s="61">
        <f t="shared" si="10"/>
        <v>14</v>
      </c>
      <c r="Z17" s="60">
        <f>VLOOKUP($A17,'Return Data'!$B$7:$R$2292,16,0)</f>
        <v>7.2081999999999997</v>
      </c>
      <c r="AA17" s="62">
        <f t="shared" si="11"/>
        <v>13</v>
      </c>
    </row>
    <row r="18" spans="1:27" x14ac:dyDescent="0.3">
      <c r="A18" s="58" t="s">
        <v>983</v>
      </c>
      <c r="B18" s="59">
        <f>VLOOKUP($A18,'Return Data'!$B$7:$R$2292,3,0)</f>
        <v>44764</v>
      </c>
      <c r="C18" s="60">
        <f>VLOOKUP($A18,'Return Data'!$B$7:$R$2292,4,0)</f>
        <v>3096.6858000000002</v>
      </c>
      <c r="D18" s="60">
        <f>VLOOKUP($A18,'Return Data'!$B$7:$R$2292,5,0)</f>
        <v>4.3428000000000004</v>
      </c>
      <c r="E18" s="61">
        <f t="shared" si="0"/>
        <v>15</v>
      </c>
      <c r="F18" s="60">
        <f>VLOOKUP($A18,'Return Data'!$B$7:$R$2292,6,0)</f>
        <v>0.43219999999999997</v>
      </c>
      <c r="G18" s="61">
        <f t="shared" si="1"/>
        <v>23</v>
      </c>
      <c r="H18" s="60">
        <f>VLOOKUP($A18,'Return Data'!$B$7:$R$2292,7,0)</f>
        <v>1.9553</v>
      </c>
      <c r="I18" s="61">
        <f t="shared" si="2"/>
        <v>22</v>
      </c>
      <c r="J18" s="60">
        <f>VLOOKUP($A18,'Return Data'!$B$7:$R$2292,8,0)</f>
        <v>3.1985999999999999</v>
      </c>
      <c r="K18" s="61">
        <f t="shared" si="3"/>
        <v>22</v>
      </c>
      <c r="L18" s="60">
        <f>VLOOKUP($A18,'Return Data'!$B$7:$R$2292,9,0)</f>
        <v>5.9669999999999996</v>
      </c>
      <c r="M18" s="61">
        <f t="shared" si="4"/>
        <v>12</v>
      </c>
      <c r="N18" s="60">
        <f>VLOOKUP($A18,'Return Data'!$B$7:$R$2292,10,0)</f>
        <v>2.5270000000000001</v>
      </c>
      <c r="O18" s="61">
        <f t="shared" si="5"/>
        <v>13</v>
      </c>
      <c r="P18" s="60">
        <f>VLOOKUP($A18,'Return Data'!$B$7:$R$2292,11,0)</f>
        <v>3.0379</v>
      </c>
      <c r="Q18" s="61">
        <f t="shared" si="6"/>
        <v>12</v>
      </c>
      <c r="R18" s="60">
        <f>VLOOKUP($A18,'Return Data'!$B$7:$R$2292,12,0)</f>
        <v>3.0541999999999998</v>
      </c>
      <c r="S18" s="61">
        <f t="shared" si="7"/>
        <v>11</v>
      </c>
      <c r="T18" s="60">
        <f>VLOOKUP($A18,'Return Data'!$B$7:$R$2292,13,0)</f>
        <v>3.0910000000000002</v>
      </c>
      <c r="U18" s="61">
        <f t="shared" si="8"/>
        <v>12</v>
      </c>
      <c r="V18" s="60">
        <f>VLOOKUP($A18,'Return Data'!$B$7:$R$2292,17,0)</f>
        <v>3.6067</v>
      </c>
      <c r="W18" s="61">
        <f t="shared" si="9"/>
        <v>13</v>
      </c>
      <c r="X18" s="60">
        <f>VLOOKUP($A18,'Return Data'!$B$7:$R$2292,14,0)</f>
        <v>5.2869999999999999</v>
      </c>
      <c r="Y18" s="61">
        <f t="shared" si="10"/>
        <v>12</v>
      </c>
      <c r="Z18" s="60">
        <f>VLOOKUP($A18,'Return Data'!$B$7:$R$2292,16,0)</f>
        <v>7.5545999999999998</v>
      </c>
      <c r="AA18" s="62">
        <f t="shared" si="11"/>
        <v>4</v>
      </c>
    </row>
    <row r="19" spans="1:27" x14ac:dyDescent="0.3">
      <c r="A19" s="58" t="s">
        <v>985</v>
      </c>
      <c r="B19" s="59">
        <f>VLOOKUP($A19,'Return Data'!$B$7:$R$2292,3,0)</f>
        <v>44764</v>
      </c>
      <c r="C19" s="60">
        <f>VLOOKUP($A19,'Return Data'!$B$7:$R$2292,4,0)</f>
        <v>30.479399999999998</v>
      </c>
      <c r="D19" s="60">
        <f>VLOOKUP($A19,'Return Data'!$B$7:$R$2292,5,0)</f>
        <v>3.7126999999999999</v>
      </c>
      <c r="E19" s="61">
        <f t="shared" si="0"/>
        <v>18</v>
      </c>
      <c r="F19" s="60">
        <f>VLOOKUP($A19,'Return Data'!$B$7:$R$2292,6,0)</f>
        <v>3.3938999999999999</v>
      </c>
      <c r="G19" s="61">
        <f t="shared" si="1"/>
        <v>10</v>
      </c>
      <c r="H19" s="60">
        <f>VLOOKUP($A19,'Return Data'!$B$7:$R$2292,7,0)</f>
        <v>3.0640999999999998</v>
      </c>
      <c r="I19" s="61">
        <f t="shared" si="2"/>
        <v>11</v>
      </c>
      <c r="J19" s="60">
        <f>VLOOKUP($A19,'Return Data'!$B$7:$R$2292,8,0)</f>
        <v>3.4860000000000002</v>
      </c>
      <c r="K19" s="61">
        <f t="shared" si="3"/>
        <v>21</v>
      </c>
      <c r="L19" s="60">
        <f>VLOOKUP($A19,'Return Data'!$B$7:$R$2292,9,0)</f>
        <v>5.3726000000000003</v>
      </c>
      <c r="M19" s="61">
        <f t="shared" si="4"/>
        <v>20</v>
      </c>
      <c r="N19" s="60">
        <f>VLOOKUP($A19,'Return Data'!$B$7:$R$2292,10,0)</f>
        <v>2.6772999999999998</v>
      </c>
      <c r="O19" s="61">
        <f t="shared" si="5"/>
        <v>9</v>
      </c>
      <c r="P19" s="60">
        <f>VLOOKUP($A19,'Return Data'!$B$7:$R$2292,11,0)</f>
        <v>3.1613000000000002</v>
      </c>
      <c r="Q19" s="61">
        <f t="shared" si="6"/>
        <v>7</v>
      </c>
      <c r="R19" s="60">
        <f>VLOOKUP($A19,'Return Data'!$B$7:$R$2292,12,0)</f>
        <v>3.2587000000000002</v>
      </c>
      <c r="S19" s="61">
        <f t="shared" si="7"/>
        <v>4</v>
      </c>
      <c r="T19" s="60">
        <f>VLOOKUP($A19,'Return Data'!$B$7:$R$2292,13,0)</f>
        <v>3.2014</v>
      </c>
      <c r="U19" s="61">
        <f t="shared" si="8"/>
        <v>8</v>
      </c>
      <c r="V19" s="60">
        <f>VLOOKUP($A19,'Return Data'!$B$7:$R$2292,17,0)</f>
        <v>3.3557999999999999</v>
      </c>
      <c r="W19" s="61">
        <f t="shared" si="9"/>
        <v>20</v>
      </c>
      <c r="X19" s="60">
        <f>VLOOKUP($A19,'Return Data'!$B$7:$R$2292,14,0)</f>
        <v>8.0936000000000003</v>
      </c>
      <c r="Y19" s="61">
        <f t="shared" si="10"/>
        <v>2</v>
      </c>
      <c r="Z19" s="60">
        <f>VLOOKUP($A19,'Return Data'!$B$7:$R$2292,16,0)</f>
        <v>7.2952000000000004</v>
      </c>
      <c r="AA19" s="62">
        <f t="shared" si="11"/>
        <v>9</v>
      </c>
    </row>
    <row r="20" spans="1:27" x14ac:dyDescent="0.3">
      <c r="A20" s="58" t="s">
        <v>987</v>
      </c>
      <c r="B20" s="59">
        <f>VLOOKUP($A20,'Return Data'!$B$7:$R$2292,3,0)</f>
        <v>44764</v>
      </c>
      <c r="C20" s="60">
        <f>VLOOKUP($A20,'Return Data'!$B$7:$R$2292,4,0)</f>
        <v>2740.7055</v>
      </c>
      <c r="D20" s="60">
        <f>VLOOKUP($A20,'Return Data'!$B$7:$R$2292,5,0)</f>
        <v>11.563499999999999</v>
      </c>
      <c r="E20" s="61">
        <f t="shared" si="0"/>
        <v>2</v>
      </c>
      <c r="F20" s="60">
        <f>VLOOKUP($A20,'Return Data'!$B$7:$R$2292,6,0)</f>
        <v>5.0206</v>
      </c>
      <c r="G20" s="61">
        <f t="shared" si="1"/>
        <v>3</v>
      </c>
      <c r="H20" s="60">
        <f>VLOOKUP($A20,'Return Data'!$B$7:$R$2292,7,0)</f>
        <v>2.6501999999999999</v>
      </c>
      <c r="I20" s="61">
        <f t="shared" si="2"/>
        <v>18</v>
      </c>
      <c r="J20" s="60">
        <f>VLOOKUP($A20,'Return Data'!$B$7:$R$2292,8,0)</f>
        <v>4.7969999999999997</v>
      </c>
      <c r="K20" s="61">
        <f t="shared" si="3"/>
        <v>4</v>
      </c>
      <c r="L20" s="60">
        <f>VLOOKUP($A20,'Return Data'!$B$7:$R$2292,9,0)</f>
        <v>7.1161000000000003</v>
      </c>
      <c r="M20" s="61">
        <f t="shared" si="4"/>
        <v>2</v>
      </c>
      <c r="N20" s="60">
        <f>VLOOKUP($A20,'Return Data'!$B$7:$R$2292,10,0)</f>
        <v>1.6157999999999999</v>
      </c>
      <c r="O20" s="61">
        <f t="shared" si="5"/>
        <v>22</v>
      </c>
      <c r="P20" s="60">
        <f>VLOOKUP($A20,'Return Data'!$B$7:$R$2292,11,0)</f>
        <v>2.2176999999999998</v>
      </c>
      <c r="Q20" s="61">
        <f t="shared" si="6"/>
        <v>22</v>
      </c>
      <c r="R20" s="60">
        <f>VLOOKUP($A20,'Return Data'!$B$7:$R$2292,12,0)</f>
        <v>2.3534000000000002</v>
      </c>
      <c r="S20" s="61">
        <f t="shared" si="7"/>
        <v>22</v>
      </c>
      <c r="T20" s="60">
        <f>VLOOKUP($A20,'Return Data'!$B$7:$R$2292,13,0)</f>
        <v>2.8605</v>
      </c>
      <c r="U20" s="61">
        <f t="shared" si="8"/>
        <v>19</v>
      </c>
      <c r="V20" s="60">
        <f>VLOOKUP($A20,'Return Data'!$B$7:$R$2292,17,0)</f>
        <v>3.6747999999999998</v>
      </c>
      <c r="W20" s="61">
        <f t="shared" si="9"/>
        <v>11</v>
      </c>
      <c r="X20" s="60">
        <f>VLOOKUP($A20,'Return Data'!$B$7:$R$2292,14,0)</f>
        <v>5.4984000000000002</v>
      </c>
      <c r="Y20" s="61">
        <f t="shared" si="10"/>
        <v>7</v>
      </c>
      <c r="Z20" s="60">
        <f>VLOOKUP($A20,'Return Data'!$B$7:$R$2292,16,0)</f>
        <v>7.2595999999999998</v>
      </c>
      <c r="AA20" s="62">
        <f t="shared" si="11"/>
        <v>11</v>
      </c>
    </row>
    <row r="21" spans="1:27" x14ac:dyDescent="0.3">
      <c r="A21" s="58" t="s">
        <v>990</v>
      </c>
      <c r="B21" s="59">
        <f>VLOOKUP($A21,'Return Data'!$B$7:$R$2292,3,0)</f>
        <v>44764</v>
      </c>
      <c r="C21" s="60">
        <f>VLOOKUP($A21,'Return Data'!$B$7:$R$2292,4,0)</f>
        <v>23.140599999999999</v>
      </c>
      <c r="D21" s="60">
        <f>VLOOKUP($A21,'Return Data'!$B$7:$R$2292,5,0)</f>
        <v>3.9437000000000002</v>
      </c>
      <c r="E21" s="61">
        <f t="shared" si="0"/>
        <v>16</v>
      </c>
      <c r="F21" s="60">
        <f>VLOOKUP($A21,'Return Data'!$B$7:$R$2292,6,0)</f>
        <v>1.9457</v>
      </c>
      <c r="G21" s="61">
        <f t="shared" si="1"/>
        <v>19</v>
      </c>
      <c r="H21" s="60">
        <f>VLOOKUP($A21,'Return Data'!$B$7:$R$2292,7,0)</f>
        <v>2.7955999999999999</v>
      </c>
      <c r="I21" s="61">
        <f t="shared" si="2"/>
        <v>16</v>
      </c>
      <c r="J21" s="60">
        <f>VLOOKUP($A21,'Return Data'!$B$7:$R$2292,8,0)</f>
        <v>3.7345999999999999</v>
      </c>
      <c r="K21" s="61">
        <f t="shared" si="3"/>
        <v>16</v>
      </c>
      <c r="L21" s="60">
        <f>VLOOKUP($A21,'Return Data'!$B$7:$R$2292,9,0)</f>
        <v>5.6466000000000003</v>
      </c>
      <c r="M21" s="61">
        <f t="shared" si="4"/>
        <v>17</v>
      </c>
      <c r="N21" s="60">
        <f>VLOOKUP($A21,'Return Data'!$B$7:$R$2292,10,0)</f>
        <v>2.3746999999999998</v>
      </c>
      <c r="O21" s="61">
        <f t="shared" si="5"/>
        <v>16</v>
      </c>
      <c r="P21" s="60">
        <f>VLOOKUP($A21,'Return Data'!$B$7:$R$2292,11,0)</f>
        <v>2.8816999999999999</v>
      </c>
      <c r="Q21" s="61">
        <f t="shared" si="6"/>
        <v>16</v>
      </c>
      <c r="R21" s="60">
        <f>VLOOKUP($A21,'Return Data'!$B$7:$R$2292,12,0)</f>
        <v>2.9738000000000002</v>
      </c>
      <c r="S21" s="61">
        <f t="shared" si="7"/>
        <v>14</v>
      </c>
      <c r="T21" s="60">
        <f>VLOOKUP($A21,'Return Data'!$B$7:$R$2292,13,0)</f>
        <v>3.0779999999999998</v>
      </c>
      <c r="U21" s="61">
        <f t="shared" si="8"/>
        <v>13</v>
      </c>
      <c r="V21" s="60">
        <f>VLOOKUP($A21,'Return Data'!$B$7:$R$2292,17,0)</f>
        <v>3.6941000000000002</v>
      </c>
      <c r="W21" s="61">
        <f t="shared" si="9"/>
        <v>9</v>
      </c>
      <c r="X21" s="60">
        <f>VLOOKUP($A21,'Return Data'!$B$7:$R$2292,14,0)</f>
        <v>4.9314</v>
      </c>
      <c r="Y21" s="61">
        <f t="shared" si="10"/>
        <v>17</v>
      </c>
      <c r="Z21" s="60">
        <f>VLOOKUP($A21,'Return Data'!$B$7:$R$2292,16,0)</f>
        <v>7.4752000000000001</v>
      </c>
      <c r="AA21" s="62">
        <f t="shared" si="11"/>
        <v>6</v>
      </c>
    </row>
    <row r="22" spans="1:27" x14ac:dyDescent="0.3">
      <c r="A22" s="58" t="s">
        <v>991</v>
      </c>
      <c r="B22" s="59">
        <f>VLOOKUP($A22,'Return Data'!$B$7:$R$2292,3,0)</f>
        <v>44764</v>
      </c>
      <c r="C22" s="60">
        <f>VLOOKUP($A22,'Return Data'!$B$7:$R$2292,4,0)</f>
        <v>32.668700000000001</v>
      </c>
      <c r="D22" s="60">
        <f>VLOOKUP($A22,'Return Data'!$B$7:$R$2292,5,0)</f>
        <v>3.0169000000000001</v>
      </c>
      <c r="E22" s="61">
        <f t="shared" si="0"/>
        <v>22</v>
      </c>
      <c r="F22" s="60">
        <f>VLOOKUP($A22,'Return Data'!$B$7:$R$2292,6,0)</f>
        <v>1.5644</v>
      </c>
      <c r="G22" s="61">
        <f t="shared" si="1"/>
        <v>21</v>
      </c>
      <c r="H22" s="60">
        <f>VLOOKUP($A22,'Return Data'!$B$7:$R$2292,7,0)</f>
        <v>2.9224999999999999</v>
      </c>
      <c r="I22" s="61">
        <f t="shared" si="2"/>
        <v>14</v>
      </c>
      <c r="J22" s="60">
        <f>VLOOKUP($A22,'Return Data'!$B$7:$R$2292,8,0)</f>
        <v>3.1800999999999999</v>
      </c>
      <c r="K22" s="61">
        <f t="shared" si="3"/>
        <v>23</v>
      </c>
      <c r="L22" s="60">
        <f>VLOOKUP($A22,'Return Data'!$B$7:$R$2292,9,0)</f>
        <v>5.1837999999999997</v>
      </c>
      <c r="M22" s="61">
        <f t="shared" si="4"/>
        <v>21</v>
      </c>
      <c r="N22" s="60">
        <f>VLOOKUP($A22,'Return Data'!$B$7:$R$2292,10,0)</f>
        <v>2.5975000000000001</v>
      </c>
      <c r="O22" s="61">
        <f t="shared" si="5"/>
        <v>12</v>
      </c>
      <c r="P22" s="60">
        <f>VLOOKUP($A22,'Return Data'!$B$7:$R$2292,11,0)</f>
        <v>2.8895</v>
      </c>
      <c r="Q22" s="61">
        <f t="shared" si="6"/>
        <v>15</v>
      </c>
      <c r="R22" s="60">
        <f>VLOOKUP($A22,'Return Data'!$B$7:$R$2292,12,0)</f>
        <v>2.9481000000000002</v>
      </c>
      <c r="S22" s="61">
        <f t="shared" si="7"/>
        <v>15</v>
      </c>
      <c r="T22" s="60">
        <f>VLOOKUP($A22,'Return Data'!$B$7:$R$2292,13,0)</f>
        <v>2.9925000000000002</v>
      </c>
      <c r="U22" s="61">
        <f t="shared" si="8"/>
        <v>16</v>
      </c>
      <c r="V22" s="60">
        <f>VLOOKUP($A22,'Return Data'!$B$7:$R$2292,17,0)</f>
        <v>3.6044999999999998</v>
      </c>
      <c r="W22" s="61">
        <f t="shared" si="9"/>
        <v>14</v>
      </c>
      <c r="X22" s="60">
        <f>VLOOKUP($A22,'Return Data'!$B$7:$R$2292,14,0)</f>
        <v>5.1806999999999999</v>
      </c>
      <c r="Y22" s="61">
        <f t="shared" si="10"/>
        <v>13</v>
      </c>
      <c r="Z22" s="60">
        <f>VLOOKUP($A22,'Return Data'!$B$7:$R$2292,16,0)</f>
        <v>6.3785999999999996</v>
      </c>
      <c r="AA22" s="62">
        <f t="shared" si="11"/>
        <v>18</v>
      </c>
    </row>
    <row r="23" spans="1:27" x14ac:dyDescent="0.3">
      <c r="A23" s="58" t="s">
        <v>994</v>
      </c>
      <c r="B23" s="59">
        <f>VLOOKUP($A23,'Return Data'!$B$7:$R$2292,3,0)</f>
        <v>44764</v>
      </c>
      <c r="C23" s="60">
        <f>VLOOKUP($A23,'Return Data'!$B$7:$R$2292,4,0)</f>
        <v>1347.3644999999999</v>
      </c>
      <c r="D23" s="60">
        <f>VLOOKUP($A23,'Return Data'!$B$7:$R$2292,5,0)</f>
        <v>5.5895000000000001</v>
      </c>
      <c r="E23" s="61">
        <f t="shared" si="0"/>
        <v>11</v>
      </c>
      <c r="F23" s="60">
        <f>VLOOKUP($A23,'Return Data'!$B$7:$R$2292,6,0)</f>
        <v>2.9626000000000001</v>
      </c>
      <c r="G23" s="61">
        <f t="shared" si="1"/>
        <v>12</v>
      </c>
      <c r="H23" s="60">
        <f>VLOOKUP($A23,'Return Data'!$B$7:$R$2292,7,0)</f>
        <v>3.4838</v>
      </c>
      <c r="I23" s="61">
        <f t="shared" si="2"/>
        <v>7</v>
      </c>
      <c r="J23" s="60">
        <f>VLOOKUP($A23,'Return Data'!$B$7:$R$2292,8,0)</f>
        <v>3.5886999999999998</v>
      </c>
      <c r="K23" s="61">
        <f t="shared" si="3"/>
        <v>19</v>
      </c>
      <c r="L23" s="60">
        <f>VLOOKUP($A23,'Return Data'!$B$7:$R$2292,9,0)</f>
        <v>5.5785</v>
      </c>
      <c r="M23" s="61">
        <f t="shared" si="4"/>
        <v>19</v>
      </c>
      <c r="N23" s="60">
        <f>VLOOKUP($A23,'Return Data'!$B$7:$R$2292,10,0)</f>
        <v>2.3742999999999999</v>
      </c>
      <c r="O23" s="61">
        <f t="shared" si="5"/>
        <v>17</v>
      </c>
      <c r="P23" s="60">
        <f>VLOOKUP($A23,'Return Data'!$B$7:$R$2292,11,0)</f>
        <v>2.6038999999999999</v>
      </c>
      <c r="Q23" s="61">
        <f t="shared" si="6"/>
        <v>19</v>
      </c>
      <c r="R23" s="60">
        <f>VLOOKUP($A23,'Return Data'!$B$7:$R$2292,12,0)</f>
        <v>2.6774</v>
      </c>
      <c r="S23" s="61">
        <f t="shared" si="7"/>
        <v>19</v>
      </c>
      <c r="T23" s="60">
        <f>VLOOKUP($A23,'Return Data'!$B$7:$R$2292,13,0)</f>
        <v>2.7905000000000002</v>
      </c>
      <c r="U23" s="61">
        <f t="shared" si="8"/>
        <v>22</v>
      </c>
      <c r="V23" s="60">
        <f>VLOOKUP($A23,'Return Data'!$B$7:$R$2292,17,0)</f>
        <v>3.2927</v>
      </c>
      <c r="W23" s="61">
        <f t="shared" si="9"/>
        <v>23</v>
      </c>
      <c r="X23" s="60">
        <f>VLOOKUP($A23,'Return Data'!$B$7:$R$2292,14,0)</f>
        <v>4.6879999999999997</v>
      </c>
      <c r="Y23" s="61">
        <f t="shared" si="10"/>
        <v>19</v>
      </c>
      <c r="Z23" s="60">
        <f>VLOOKUP($A23,'Return Data'!$B$7:$R$2292,16,0)</f>
        <v>5.6413000000000002</v>
      </c>
      <c r="AA23" s="62">
        <f t="shared" si="11"/>
        <v>21</v>
      </c>
    </row>
    <row r="24" spans="1:27" x14ac:dyDescent="0.3">
      <c r="A24" s="58" t="s">
        <v>996</v>
      </c>
      <c r="B24" s="59">
        <f>VLOOKUP($A24,'Return Data'!$B$7:$R$2292,3,0)</f>
        <v>44764</v>
      </c>
      <c r="C24" s="60">
        <f>VLOOKUP($A24,'Return Data'!$B$7:$R$2292,4,0)</f>
        <v>1856.1957</v>
      </c>
      <c r="D24" s="60">
        <f>VLOOKUP($A24,'Return Data'!$B$7:$R$2292,5,0)</f>
        <v>8.5401000000000007</v>
      </c>
      <c r="E24" s="61">
        <f t="shared" si="0"/>
        <v>3</v>
      </c>
      <c r="F24" s="60">
        <f>VLOOKUP($A24,'Return Data'!$B$7:$R$2292,6,0)</f>
        <v>4.8307000000000002</v>
      </c>
      <c r="G24" s="61">
        <f t="shared" si="1"/>
        <v>5</v>
      </c>
      <c r="H24" s="60">
        <f>VLOOKUP($A24,'Return Data'!$B$7:$R$2292,7,0)</f>
        <v>4.1890000000000001</v>
      </c>
      <c r="I24" s="61">
        <f t="shared" si="2"/>
        <v>3</v>
      </c>
      <c r="J24" s="60">
        <f>VLOOKUP($A24,'Return Data'!$B$7:$R$2292,8,0)</f>
        <v>4.5373000000000001</v>
      </c>
      <c r="K24" s="61">
        <f t="shared" si="3"/>
        <v>7</v>
      </c>
      <c r="L24" s="60">
        <f>VLOOKUP($A24,'Return Data'!$B$7:$R$2292,9,0)</f>
        <v>6.3368000000000002</v>
      </c>
      <c r="M24" s="61">
        <f t="shared" si="4"/>
        <v>10</v>
      </c>
      <c r="N24" s="60">
        <f>VLOOKUP($A24,'Return Data'!$B$7:$R$2292,10,0)</f>
        <v>2.7677</v>
      </c>
      <c r="O24" s="61">
        <f t="shared" si="5"/>
        <v>6</v>
      </c>
      <c r="P24" s="60">
        <f>VLOOKUP($A24,'Return Data'!$B$7:$R$2292,11,0)</f>
        <v>2.9468999999999999</v>
      </c>
      <c r="Q24" s="61">
        <f t="shared" si="6"/>
        <v>14</v>
      </c>
      <c r="R24" s="60">
        <f>VLOOKUP($A24,'Return Data'!$B$7:$R$2292,12,0)</f>
        <v>2.8774999999999999</v>
      </c>
      <c r="S24" s="61">
        <f t="shared" si="7"/>
        <v>17</v>
      </c>
      <c r="T24" s="60">
        <f>VLOOKUP($A24,'Return Data'!$B$7:$R$2292,13,0)</f>
        <v>2.9079999999999999</v>
      </c>
      <c r="U24" s="61">
        <f t="shared" si="8"/>
        <v>18</v>
      </c>
      <c r="V24" s="60">
        <f>VLOOKUP($A24,'Return Data'!$B$7:$R$2292,17,0)</f>
        <v>3.3685</v>
      </c>
      <c r="W24" s="61">
        <f t="shared" si="9"/>
        <v>19</v>
      </c>
      <c r="X24" s="60">
        <f>VLOOKUP($A24,'Return Data'!$B$7:$R$2292,14,0)</f>
        <v>4.5820999999999996</v>
      </c>
      <c r="Y24" s="61">
        <f t="shared" si="10"/>
        <v>20</v>
      </c>
      <c r="Z24" s="60">
        <f>VLOOKUP($A24,'Return Data'!$B$7:$R$2292,16,0)</f>
        <v>4.3922999999999996</v>
      </c>
      <c r="AA24" s="62">
        <f t="shared" si="11"/>
        <v>22</v>
      </c>
    </row>
    <row r="25" spans="1:27" x14ac:dyDescent="0.3">
      <c r="A25" s="58" t="s">
        <v>997</v>
      </c>
      <c r="B25" s="59">
        <f>VLOOKUP($A25,'Return Data'!$B$7:$R$2292,3,0)</f>
        <v>44764</v>
      </c>
      <c r="C25" s="60">
        <f>VLOOKUP($A25,'Return Data'!$B$7:$R$2292,4,0)</f>
        <v>3070.8157000000001</v>
      </c>
      <c r="D25" s="60">
        <f>VLOOKUP($A25,'Return Data'!$B$7:$R$2292,5,0)</f>
        <v>2.6674000000000002</v>
      </c>
      <c r="E25" s="61">
        <f t="shared" si="0"/>
        <v>23</v>
      </c>
      <c r="F25" s="60">
        <f>VLOOKUP($A25,'Return Data'!$B$7:$R$2292,6,0)</f>
        <v>2.0280999999999998</v>
      </c>
      <c r="G25" s="61">
        <f t="shared" si="1"/>
        <v>18</v>
      </c>
      <c r="H25" s="60">
        <f>VLOOKUP($A25,'Return Data'!$B$7:$R$2292,7,0)</f>
        <v>3.3996</v>
      </c>
      <c r="I25" s="61">
        <f t="shared" si="2"/>
        <v>8</v>
      </c>
      <c r="J25" s="60">
        <f>VLOOKUP($A25,'Return Data'!$B$7:$R$2292,8,0)</f>
        <v>4.0907</v>
      </c>
      <c r="K25" s="61">
        <f t="shared" si="3"/>
        <v>12</v>
      </c>
      <c r="L25" s="60">
        <f>VLOOKUP($A25,'Return Data'!$B$7:$R$2292,9,0)</f>
        <v>6.5011000000000001</v>
      </c>
      <c r="M25" s="61">
        <f t="shared" si="4"/>
        <v>7</v>
      </c>
      <c r="N25" s="60">
        <f>VLOOKUP($A25,'Return Data'!$B$7:$R$2292,10,0)</f>
        <v>2.7995999999999999</v>
      </c>
      <c r="O25" s="61">
        <f t="shared" si="5"/>
        <v>3</v>
      </c>
      <c r="P25" s="60">
        <f>VLOOKUP($A25,'Return Data'!$B$7:$R$2292,11,0)</f>
        <v>3.1739000000000002</v>
      </c>
      <c r="Q25" s="61">
        <f t="shared" si="6"/>
        <v>6</v>
      </c>
      <c r="R25" s="60">
        <f>VLOOKUP($A25,'Return Data'!$B$7:$R$2292,12,0)</f>
        <v>3.2572999999999999</v>
      </c>
      <c r="S25" s="61">
        <f t="shared" si="7"/>
        <v>5</v>
      </c>
      <c r="T25" s="60">
        <f>VLOOKUP($A25,'Return Data'!$B$7:$R$2292,13,0)</f>
        <v>3.4117000000000002</v>
      </c>
      <c r="U25" s="61">
        <f t="shared" si="8"/>
        <v>4</v>
      </c>
      <c r="V25" s="60">
        <f>VLOOKUP($A25,'Return Data'!$B$7:$R$2292,17,0)</f>
        <v>4.2333999999999996</v>
      </c>
      <c r="W25" s="61">
        <f t="shared" si="9"/>
        <v>3</v>
      </c>
      <c r="X25" s="60">
        <f>VLOOKUP($A25,'Return Data'!$B$7:$R$2292,14,0)</f>
        <v>5.6826999999999996</v>
      </c>
      <c r="Y25" s="61">
        <f t="shared" si="10"/>
        <v>4</v>
      </c>
      <c r="Z25" s="60">
        <f>VLOOKUP($A25,'Return Data'!$B$7:$R$2292,16,0)</f>
        <v>7.5824999999999996</v>
      </c>
      <c r="AA25" s="62">
        <f t="shared" si="11"/>
        <v>3</v>
      </c>
    </row>
    <row r="26" spans="1:27" x14ac:dyDescent="0.3">
      <c r="A26" s="58" t="s">
        <v>999</v>
      </c>
      <c r="B26" s="59">
        <f>VLOOKUP($A26,'Return Data'!$B$7:$R$2292,3,0)</f>
        <v>44764</v>
      </c>
      <c r="C26" s="60">
        <f>VLOOKUP($A26,'Return Data'!$B$7:$R$2292,4,0)</f>
        <v>24.310500000000001</v>
      </c>
      <c r="D26" s="60">
        <f>VLOOKUP($A26,'Return Data'!$B$7:$R$2292,5,0)</f>
        <v>5.7061999999999999</v>
      </c>
      <c r="E26" s="61">
        <f t="shared" si="0"/>
        <v>9</v>
      </c>
      <c r="F26" s="60">
        <f>VLOOKUP($A26,'Return Data'!$B$7:$R$2292,6,0)</f>
        <v>3.8048000000000002</v>
      </c>
      <c r="G26" s="61">
        <f t="shared" si="1"/>
        <v>6</v>
      </c>
      <c r="H26" s="60">
        <f>VLOOKUP($A26,'Return Data'!$B$7:$R$2292,7,0)</f>
        <v>3.4984999999999999</v>
      </c>
      <c r="I26" s="61">
        <f t="shared" si="2"/>
        <v>6</v>
      </c>
      <c r="J26" s="60">
        <f>VLOOKUP($A26,'Return Data'!$B$7:$R$2292,8,0)</f>
        <v>4.4474999999999998</v>
      </c>
      <c r="K26" s="61">
        <f t="shared" si="3"/>
        <v>8</v>
      </c>
      <c r="L26" s="60">
        <f>VLOOKUP($A26,'Return Data'!$B$7:$R$2292,9,0)</f>
        <v>5.6009000000000002</v>
      </c>
      <c r="M26" s="61">
        <f t="shared" si="4"/>
        <v>18</v>
      </c>
      <c r="N26" s="60">
        <f>VLOOKUP($A26,'Return Data'!$B$7:$R$2292,10,0)</f>
        <v>2.7694000000000001</v>
      </c>
      <c r="O26" s="61">
        <f t="shared" si="5"/>
        <v>5</v>
      </c>
      <c r="P26" s="60">
        <f>VLOOKUP($A26,'Return Data'!$B$7:$R$2292,11,0)</f>
        <v>3.1991000000000001</v>
      </c>
      <c r="Q26" s="61">
        <f t="shared" si="6"/>
        <v>5</v>
      </c>
      <c r="R26" s="60">
        <f>VLOOKUP($A26,'Return Data'!$B$7:$R$2292,12,0)</f>
        <v>3.0470999999999999</v>
      </c>
      <c r="S26" s="61">
        <f t="shared" si="7"/>
        <v>12</v>
      </c>
      <c r="T26" s="60">
        <f>VLOOKUP($A26,'Return Data'!$B$7:$R$2292,13,0)</f>
        <v>2.9773999999999998</v>
      </c>
      <c r="U26" s="61">
        <f t="shared" si="8"/>
        <v>17</v>
      </c>
      <c r="V26" s="60">
        <f>VLOOKUP($A26,'Return Data'!$B$7:$R$2292,17,0)</f>
        <v>3.6850000000000001</v>
      </c>
      <c r="W26" s="61">
        <f t="shared" si="9"/>
        <v>10</v>
      </c>
      <c r="X26" s="60">
        <f>VLOOKUP($A26,'Return Data'!$B$7:$R$2292,14,0)</f>
        <v>3.7385000000000002</v>
      </c>
      <c r="Y26" s="61">
        <f t="shared" si="10"/>
        <v>22</v>
      </c>
      <c r="Z26" s="60">
        <f>VLOOKUP($A26,'Return Data'!$B$7:$R$2292,16,0)</f>
        <v>6.0622999999999996</v>
      </c>
      <c r="AA26" s="62">
        <f t="shared" si="11"/>
        <v>19</v>
      </c>
    </row>
    <row r="27" spans="1:27" x14ac:dyDescent="0.3">
      <c r="A27" s="58" t="s">
        <v>2037</v>
      </c>
      <c r="B27" s="59">
        <f>VLOOKUP($A27,'Return Data'!$B$7:$R$2292,3,0)</f>
        <v>44764</v>
      </c>
      <c r="C27" s="60">
        <f>VLOOKUP($A27,'Return Data'!$B$7:$R$2292,4,0)</f>
        <v>2867.2383</v>
      </c>
      <c r="D27" s="60">
        <f>VLOOKUP($A27,'Return Data'!$B$7:$R$2292,5,0)</f>
        <v>5.7535999999999996</v>
      </c>
      <c r="E27" s="61">
        <f t="shared" si="0"/>
        <v>8</v>
      </c>
      <c r="F27" s="60">
        <f>VLOOKUP($A27,'Return Data'!$B$7:$R$2292,6,0)</f>
        <v>2.8904000000000001</v>
      </c>
      <c r="G27" s="61">
        <f t="shared" si="1"/>
        <v>13</v>
      </c>
      <c r="H27" s="60">
        <f>VLOOKUP($A27,'Return Data'!$B$7:$R$2292,7,0)</f>
        <v>3.0464000000000002</v>
      </c>
      <c r="I27" s="61">
        <f t="shared" si="2"/>
        <v>12</v>
      </c>
      <c r="J27" s="60">
        <f>VLOOKUP($A27,'Return Data'!$B$7:$R$2292,8,0)</f>
        <v>3.7614999999999998</v>
      </c>
      <c r="K27" s="61">
        <f t="shared" si="3"/>
        <v>15</v>
      </c>
      <c r="L27" s="60">
        <f>VLOOKUP($A27,'Return Data'!$B$7:$R$2292,9,0)</f>
        <v>5.7186000000000003</v>
      </c>
      <c r="M27" s="61">
        <f t="shared" si="4"/>
        <v>16</v>
      </c>
      <c r="N27" s="60">
        <f>VLOOKUP($A27,'Return Data'!$B$7:$R$2292,10,0)</f>
        <v>2.3462000000000001</v>
      </c>
      <c r="O27" s="61">
        <f t="shared" si="5"/>
        <v>18</v>
      </c>
      <c r="P27" s="60">
        <f>VLOOKUP($A27,'Return Data'!$B$7:$R$2292,11,0)</f>
        <v>2.8668999999999998</v>
      </c>
      <c r="Q27" s="61">
        <f t="shared" si="6"/>
        <v>17</v>
      </c>
      <c r="R27" s="60">
        <f>VLOOKUP($A27,'Return Data'!$B$7:$R$2292,12,0)</f>
        <v>2.8904000000000001</v>
      </c>
      <c r="S27" s="61">
        <f t="shared" si="7"/>
        <v>16</v>
      </c>
      <c r="T27" s="60">
        <f>VLOOKUP($A27,'Return Data'!$B$7:$R$2292,13,0)</f>
        <v>3.0327999999999999</v>
      </c>
      <c r="U27" s="61">
        <f t="shared" si="8"/>
        <v>14</v>
      </c>
      <c r="V27" s="60">
        <f>VLOOKUP($A27,'Return Data'!$B$7:$R$2292,17,0)</f>
        <v>3.3769</v>
      </c>
      <c r="W27" s="61">
        <f t="shared" si="9"/>
        <v>18</v>
      </c>
      <c r="X27" s="60">
        <f>VLOOKUP($A27,'Return Data'!$B$7:$R$2292,14,0)</f>
        <v>4.9568000000000003</v>
      </c>
      <c r="Y27" s="61">
        <f t="shared" si="10"/>
        <v>16</v>
      </c>
      <c r="Z27" s="60">
        <f>VLOOKUP($A27,'Return Data'!$B$7:$R$2292,16,0)</f>
        <v>7.2747999999999999</v>
      </c>
      <c r="AA27" s="62">
        <f t="shared" si="11"/>
        <v>10</v>
      </c>
    </row>
    <row r="28" spans="1:27" x14ac:dyDescent="0.3">
      <c r="A28" s="58" t="s">
        <v>1919</v>
      </c>
      <c r="B28" s="59">
        <f>VLOOKUP($A28,'Return Data'!$B$7:$R$2292,3,0)</f>
        <v>44764</v>
      </c>
      <c r="C28" s="60">
        <f>VLOOKUP($A28,'Return Data'!$B$7:$R$2292,4,0)</f>
        <v>2850.8777</v>
      </c>
      <c r="D28" s="60">
        <f>VLOOKUP($A28,'Return Data'!$B$7:$R$2292,5,0)</f>
        <v>3.2702</v>
      </c>
      <c r="E28" s="61">
        <f t="shared" si="0"/>
        <v>20</v>
      </c>
      <c r="F28" s="60">
        <f>VLOOKUP($A28,'Return Data'!$B$7:$R$2292,6,0)</f>
        <v>1.1963999999999999</v>
      </c>
      <c r="G28" s="61">
        <f t="shared" si="1"/>
        <v>22</v>
      </c>
      <c r="H28" s="60">
        <f>VLOOKUP($A28,'Return Data'!$B$7:$R$2292,7,0)</f>
        <v>1.3252999999999999</v>
      </c>
      <c r="I28" s="61">
        <f t="shared" si="2"/>
        <v>23</v>
      </c>
      <c r="J28" s="60">
        <f>VLOOKUP($A28,'Return Data'!$B$7:$R$2292,8,0)</f>
        <v>3.5802999999999998</v>
      </c>
      <c r="K28" s="61">
        <f t="shared" si="3"/>
        <v>20</v>
      </c>
      <c r="L28" s="60">
        <f>VLOOKUP($A28,'Return Data'!$B$7:$R$2292,9,0)</f>
        <v>4.2779999999999996</v>
      </c>
      <c r="M28" s="61">
        <f t="shared" si="4"/>
        <v>23</v>
      </c>
      <c r="N28" s="60">
        <f>VLOOKUP($A28,'Return Data'!$B$7:$R$2292,10,0)</f>
        <v>2.5150999999999999</v>
      </c>
      <c r="O28" s="61">
        <f t="shared" si="5"/>
        <v>14</v>
      </c>
      <c r="P28" s="60">
        <f>VLOOKUP($A28,'Return Data'!$B$7:$R$2292,11,0)</f>
        <v>3.0870000000000002</v>
      </c>
      <c r="Q28" s="61">
        <f t="shared" si="6"/>
        <v>9</v>
      </c>
      <c r="R28" s="60">
        <f>VLOOKUP($A28,'Return Data'!$B$7:$R$2292,12,0)</f>
        <v>3.1168999999999998</v>
      </c>
      <c r="S28" s="61">
        <f t="shared" si="7"/>
        <v>9</v>
      </c>
      <c r="T28" s="60">
        <f>VLOOKUP($A28,'Return Data'!$B$7:$R$2292,13,0)</f>
        <v>3.1269999999999998</v>
      </c>
      <c r="U28" s="61">
        <f t="shared" si="8"/>
        <v>9</v>
      </c>
      <c r="V28" s="60">
        <f>VLOOKUP($A28,'Return Data'!$B$7:$R$2292,17,0)</f>
        <v>3.4009999999999998</v>
      </c>
      <c r="W28" s="61">
        <f t="shared" si="9"/>
        <v>16</v>
      </c>
      <c r="X28" s="60">
        <f>VLOOKUP($A28,'Return Data'!$B$7:$R$2292,14,0)</f>
        <v>4.3579999999999997</v>
      </c>
      <c r="Y28" s="61">
        <f t="shared" si="10"/>
        <v>21</v>
      </c>
      <c r="Z28" s="60">
        <f>VLOOKUP($A28,'Return Data'!$B$7:$R$2292,16,0)</f>
        <v>6.0401999999999996</v>
      </c>
      <c r="AA28" s="62">
        <f t="shared" si="11"/>
        <v>20</v>
      </c>
    </row>
    <row r="29" spans="1:27" x14ac:dyDescent="0.3">
      <c r="A29" s="58" t="s">
        <v>1003</v>
      </c>
      <c r="B29" s="59">
        <f>VLOOKUP($A29,'Return Data'!$B$7:$R$2292,3,0)</f>
        <v>44764</v>
      </c>
      <c r="C29" s="60">
        <f>VLOOKUP($A29,'Return Data'!$B$7:$R$2292,4,0)</f>
        <v>3219.5807</v>
      </c>
      <c r="D29" s="60">
        <f>VLOOKUP($A29,'Return Data'!$B$7:$R$2292,5,0)</f>
        <v>3.8005</v>
      </c>
      <c r="E29" s="61">
        <f t="shared" si="0"/>
        <v>17</v>
      </c>
      <c r="F29" s="60">
        <f>VLOOKUP($A29,'Return Data'!$B$7:$R$2292,6,0)</f>
        <v>2.0716000000000001</v>
      </c>
      <c r="G29" s="61">
        <f t="shared" si="1"/>
        <v>17</v>
      </c>
      <c r="H29" s="60">
        <f>VLOOKUP($A29,'Return Data'!$B$7:$R$2292,7,0)</f>
        <v>3.0055000000000001</v>
      </c>
      <c r="I29" s="61">
        <f t="shared" si="2"/>
        <v>13</v>
      </c>
      <c r="J29" s="60">
        <f>VLOOKUP($A29,'Return Data'!$B$7:$R$2292,8,0)</f>
        <v>3.6358000000000001</v>
      </c>
      <c r="K29" s="61">
        <f t="shared" si="3"/>
        <v>18</v>
      </c>
      <c r="L29" s="60">
        <f>VLOOKUP($A29,'Return Data'!$B$7:$R$2292,9,0)</f>
        <v>6.3567</v>
      </c>
      <c r="M29" s="61">
        <f t="shared" si="4"/>
        <v>9</v>
      </c>
      <c r="N29" s="60">
        <f>VLOOKUP($A29,'Return Data'!$B$7:$R$2292,10,0)</f>
        <v>2.5150000000000001</v>
      </c>
      <c r="O29" s="61">
        <f t="shared" si="5"/>
        <v>15</v>
      </c>
      <c r="P29" s="60">
        <f>VLOOKUP($A29,'Return Data'!$B$7:$R$2292,11,0)</f>
        <v>3.0588000000000002</v>
      </c>
      <c r="Q29" s="61">
        <f t="shared" si="6"/>
        <v>10</v>
      </c>
      <c r="R29" s="60">
        <f>VLOOKUP($A29,'Return Data'!$B$7:$R$2292,12,0)</f>
        <v>3.2078000000000002</v>
      </c>
      <c r="S29" s="61">
        <f t="shared" si="7"/>
        <v>7</v>
      </c>
      <c r="T29" s="60">
        <f>VLOOKUP($A29,'Return Data'!$B$7:$R$2292,13,0)</f>
        <v>3.2988</v>
      </c>
      <c r="U29" s="61">
        <f t="shared" si="8"/>
        <v>5</v>
      </c>
      <c r="V29" s="60">
        <f>VLOOKUP($A29,'Return Data'!$B$7:$R$2292,17,0)</f>
        <v>3.8603999999999998</v>
      </c>
      <c r="W29" s="61">
        <f t="shared" si="9"/>
        <v>8</v>
      </c>
      <c r="X29" s="60">
        <f>VLOOKUP($A29,'Return Data'!$B$7:$R$2292,14,0)</f>
        <v>5.3761999999999999</v>
      </c>
      <c r="Y29" s="61">
        <f t="shared" si="10"/>
        <v>11</v>
      </c>
      <c r="Z29" s="60">
        <f>VLOOKUP($A29,'Return Data'!$B$7:$R$2292,16,0)</f>
        <v>7.1702000000000004</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44764</v>
      </c>
      <c r="C31" s="60">
        <f>VLOOKUP($A31,'Return Data'!$B$7:$R$2292,4,0)</f>
        <v>2883.8539000000001</v>
      </c>
      <c r="D31" s="60">
        <f>VLOOKUP($A31,'Return Data'!$B$7:$R$2292,5,0)</f>
        <v>4.6430999999999996</v>
      </c>
      <c r="E31" s="61">
        <f t="shared" si="0"/>
        <v>14</v>
      </c>
      <c r="F31" s="60">
        <f>VLOOKUP($A31,'Return Data'!$B$7:$R$2292,6,0)</f>
        <v>2.3220999999999998</v>
      </c>
      <c r="G31" s="61">
        <f t="shared" si="1"/>
        <v>16</v>
      </c>
      <c r="H31" s="60">
        <f>VLOOKUP($A31,'Return Data'!$B$7:$R$2292,7,0)</f>
        <v>3.1006</v>
      </c>
      <c r="I31" s="61">
        <f t="shared" si="2"/>
        <v>10</v>
      </c>
      <c r="J31" s="60">
        <f>VLOOKUP($A31,'Return Data'!$B$7:$R$2292,8,0)</f>
        <v>4.1304999999999996</v>
      </c>
      <c r="K31" s="61">
        <f t="shared" si="3"/>
        <v>11</v>
      </c>
      <c r="L31" s="60">
        <f>VLOOKUP($A31,'Return Data'!$B$7:$R$2292,9,0)</f>
        <v>5.9699</v>
      </c>
      <c r="M31" s="61">
        <f t="shared" si="4"/>
        <v>11</v>
      </c>
      <c r="N31" s="60">
        <f>VLOOKUP($A31,'Return Data'!$B$7:$R$2292,10,0)</f>
        <v>3.2911999999999999</v>
      </c>
      <c r="O31" s="61">
        <f t="shared" si="5"/>
        <v>2</v>
      </c>
      <c r="P31" s="60">
        <f>VLOOKUP($A31,'Return Data'!$B$7:$R$2292,11,0)</f>
        <v>3.5518999999999998</v>
      </c>
      <c r="Q31" s="61">
        <f t="shared" si="6"/>
        <v>2</v>
      </c>
      <c r="R31" s="60">
        <f>VLOOKUP($A31,'Return Data'!$B$7:$R$2292,12,0)</f>
        <v>3.4445999999999999</v>
      </c>
      <c r="S31" s="61">
        <f t="shared" si="7"/>
        <v>2</v>
      </c>
      <c r="T31" s="60">
        <f>VLOOKUP($A31,'Return Data'!$B$7:$R$2292,13,0)</f>
        <v>8.7576000000000001</v>
      </c>
      <c r="U31" s="61">
        <f t="shared" si="8"/>
        <v>2</v>
      </c>
      <c r="V31" s="60">
        <f>VLOOKUP($A31,'Return Data'!$B$7:$R$2292,17,0)</f>
        <v>6.4866000000000001</v>
      </c>
      <c r="W31" s="61">
        <f t="shared" si="9"/>
        <v>2</v>
      </c>
      <c r="X31" s="60">
        <f>VLOOKUP($A31,'Return Data'!$B$7:$R$2292,14,0)</f>
        <v>7.1996000000000002</v>
      </c>
      <c r="Y31" s="61">
        <f>RANK(X31,X$8:X$31,0)</f>
        <v>3</v>
      </c>
      <c r="Z31" s="60">
        <f>VLOOKUP($A31,'Return Data'!$B$7:$R$2292,16,0)</f>
        <v>7.1882999999999999</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5.4184583333333336</v>
      </c>
      <c r="E33" s="69"/>
      <c r="F33" s="70">
        <f>AVERAGE(F8:F31)</f>
        <v>2.9394500000000008</v>
      </c>
      <c r="G33" s="69"/>
      <c r="H33" s="70">
        <f>AVERAGE(H8:H31)</f>
        <v>2.9825083333333335</v>
      </c>
      <c r="I33" s="69"/>
      <c r="J33" s="70">
        <f>AVERAGE(J8:J31)</f>
        <v>4.0765624999999996</v>
      </c>
      <c r="K33" s="69"/>
      <c r="L33" s="70">
        <f>AVERAGE(L8:L31)</f>
        <v>5.7658416666666668</v>
      </c>
      <c r="M33" s="69"/>
      <c r="N33" s="70">
        <f>AVERAGE(N8:N31)</f>
        <v>2.3999624999999996</v>
      </c>
      <c r="O33" s="69"/>
      <c r="P33" s="70">
        <f>AVERAGE(P8:P31)</f>
        <v>4.4913083333333326</v>
      </c>
      <c r="Q33" s="69"/>
      <c r="R33" s="70">
        <f>AVERAGE(R8:R31)</f>
        <v>4.2649499999999998</v>
      </c>
      <c r="S33" s="69"/>
      <c r="T33" s="70">
        <f>AVERAGE(T8:T31)</f>
        <v>4.5881625000000001</v>
      </c>
      <c r="U33" s="69"/>
      <c r="V33" s="70">
        <f>AVERAGE(V8:V31)</f>
        <v>4.4435125000000006</v>
      </c>
      <c r="W33" s="69"/>
      <c r="X33" s="70">
        <f>AVERAGE(X8:X31)</f>
        <v>5.6303999999999998</v>
      </c>
      <c r="Y33" s="69"/>
      <c r="Z33" s="70">
        <f>AVERAGE(Z8:Z31)</f>
        <v>6.6344124999999998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3.6301000000000001</v>
      </c>
      <c r="Y34" s="69"/>
      <c r="Z34" s="70">
        <f>MIN(Z8:Z31)</f>
        <v>0</v>
      </c>
      <c r="AA34" s="71"/>
    </row>
    <row r="35" spans="1:27" ht="15" thickBot="1" x14ac:dyDescent="0.35">
      <c r="A35" s="72" t="s">
        <v>29</v>
      </c>
      <c r="B35" s="73"/>
      <c r="C35" s="73"/>
      <c r="D35" s="74">
        <f>MAX(D8:D31)</f>
        <v>13.895899999999999</v>
      </c>
      <c r="E35" s="73"/>
      <c r="F35" s="74">
        <f>MAX(F8:F31)</f>
        <v>5.4020000000000001</v>
      </c>
      <c r="G35" s="73"/>
      <c r="H35" s="74">
        <f>MAX(H8:H31)</f>
        <v>4.7765000000000004</v>
      </c>
      <c r="I35" s="73"/>
      <c r="J35" s="74">
        <f>MAX(J8:J31)</f>
        <v>7.7175000000000002</v>
      </c>
      <c r="K35" s="73"/>
      <c r="L35" s="74">
        <f>MAX(L8:L31)</f>
        <v>7.5857000000000001</v>
      </c>
      <c r="M35" s="73"/>
      <c r="N35" s="74">
        <f>MAX(N8:N31)</f>
        <v>4.2488999999999999</v>
      </c>
      <c r="O35" s="73"/>
      <c r="P35" s="74">
        <f>MAX(P8:P31)</f>
        <v>44.228000000000002</v>
      </c>
      <c r="Q35" s="73"/>
      <c r="R35" s="74">
        <f>MAX(R8:R31)</f>
        <v>37.660800000000002</v>
      </c>
      <c r="S35" s="73"/>
      <c r="T35" s="74">
        <f>MAX(T8:T31)</f>
        <v>37.148800000000001</v>
      </c>
      <c r="U35" s="73"/>
      <c r="V35" s="74">
        <f>MAX(V8:V31)</f>
        <v>23.863499999999998</v>
      </c>
      <c r="W35" s="73"/>
      <c r="X35" s="74">
        <f>MAX(X8:X31)</f>
        <v>13.6624</v>
      </c>
      <c r="Y35" s="73"/>
      <c r="Z35" s="74">
        <f>MAX(Z8:Z31)</f>
        <v>10.3131</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44764</v>
      </c>
      <c r="C8" s="60">
        <f>VLOOKUP($A8,'Return Data'!$B$7:$R$2292,4,0)</f>
        <v>450.36410000000001</v>
      </c>
      <c r="D8" s="60">
        <f>VLOOKUP($A8,'Return Data'!$B$7:$R$2292,5,0)</f>
        <v>4.9282000000000004</v>
      </c>
      <c r="E8" s="61">
        <f t="shared" ref="E8:E33" si="0">RANK(D8,D$8:D$33,0)</f>
        <v>14</v>
      </c>
      <c r="F8" s="60">
        <f>VLOOKUP($A8,'Return Data'!$B$7:$R$2292,6,0)</f>
        <v>2.04</v>
      </c>
      <c r="G8" s="61">
        <f t="shared" ref="G8:G33" si="1">RANK(F8,F$8:F$33,0)</f>
        <v>23</v>
      </c>
      <c r="H8" s="60">
        <f>VLOOKUP($A8,'Return Data'!$B$7:$R$2292,7,0)</f>
        <v>1.8601000000000001</v>
      </c>
      <c r="I8" s="61">
        <f t="shared" ref="I8:I33" si="2">RANK(H8,H$8:H$33,0)</f>
        <v>26</v>
      </c>
      <c r="J8" s="60">
        <f>VLOOKUP($A8,'Return Data'!$B$7:$R$2292,8,0)</f>
        <v>3.7955999999999999</v>
      </c>
      <c r="K8" s="61">
        <f t="shared" ref="K8:K33" si="3">RANK(J8,J$8:J$33,0)</f>
        <v>23</v>
      </c>
      <c r="L8" s="60">
        <f>VLOOKUP($A8,'Return Data'!$B$7:$R$2292,9,0)</f>
        <v>5.9371</v>
      </c>
      <c r="M8" s="61">
        <f t="shared" ref="M8:M33" si="4">RANK(L8,L$8:L$33,0)</f>
        <v>7</v>
      </c>
      <c r="N8" s="60">
        <f>VLOOKUP($A8,'Return Data'!$B$7:$R$2292,10,0)</f>
        <v>3.6160000000000001</v>
      </c>
      <c r="O8" s="61">
        <f t="shared" ref="O8:O33" si="5">RANK(N8,N$8:N$33,0)</f>
        <v>12</v>
      </c>
      <c r="P8" s="60">
        <f>VLOOKUP($A8,'Return Data'!$B$7:$R$2292,11,0)</f>
        <v>4.0212000000000003</v>
      </c>
      <c r="Q8" s="61">
        <f t="shared" ref="Q8:Q33" si="6">RANK(P8,P$8:P$33,0)</f>
        <v>7</v>
      </c>
      <c r="R8" s="60">
        <f>VLOOKUP($A8,'Return Data'!$B$7:$R$2292,12,0)</f>
        <v>4.0381999999999998</v>
      </c>
      <c r="S8" s="61">
        <f t="shared" ref="S8:S33" si="7">RANK(R8,R$8:R$33,0)</f>
        <v>5</v>
      </c>
      <c r="T8" s="60">
        <f>VLOOKUP($A8,'Return Data'!$B$7:$R$2292,13,0)</f>
        <v>4.0244999999999997</v>
      </c>
      <c r="U8" s="61">
        <f t="shared" ref="U8" si="8">RANK(T8,T$8:T$33,0)</f>
        <v>8</v>
      </c>
      <c r="V8" s="60">
        <f>VLOOKUP($A8,'Return Data'!$B$7:$R$2292,17,0)</f>
        <v>4.4048999999999996</v>
      </c>
      <c r="W8" s="61">
        <f t="shared" ref="W8" si="9">RANK(V8,V$8:V$33,0)</f>
        <v>5</v>
      </c>
      <c r="X8" s="60">
        <f>VLOOKUP($A8,'Return Data'!$B$7:$R$2292,14,0)</f>
        <v>5.6490999999999998</v>
      </c>
      <c r="Y8" s="61">
        <f t="shared" ref="Y8" si="10">RANK(X8,X$8:X$33,0)</f>
        <v>6</v>
      </c>
      <c r="Z8" s="60">
        <f>VLOOKUP($A8,'Return Data'!$B$7:$R$2292,16,0)</f>
        <v>7.8265000000000002</v>
      </c>
      <c r="AA8" s="62">
        <f t="shared" ref="AA8" si="11">RANK(Z8,Z$8:Z$33,0)</f>
        <v>4</v>
      </c>
    </row>
    <row r="9" spans="1:27" x14ac:dyDescent="0.3">
      <c r="A9" s="58" t="s">
        <v>1404</v>
      </c>
      <c r="B9" s="59">
        <f>VLOOKUP($A9,'Return Data'!$B$7:$R$2292,3,0)</f>
        <v>44764</v>
      </c>
      <c r="C9" s="60">
        <f>VLOOKUP($A9,'Return Data'!$B$7:$R$2292,4,0)</f>
        <v>12.618399999999999</v>
      </c>
      <c r="D9" s="60">
        <f>VLOOKUP($A9,'Return Data'!$B$7:$R$2292,5,0)</f>
        <v>5.2073999999999998</v>
      </c>
      <c r="E9" s="61">
        <f t="shared" si="0"/>
        <v>10</v>
      </c>
      <c r="F9" s="60">
        <f>VLOOKUP($A9,'Return Data'!$B$7:$R$2292,6,0)</f>
        <v>2.8933</v>
      </c>
      <c r="G9" s="61">
        <f t="shared" si="1"/>
        <v>9</v>
      </c>
      <c r="H9" s="60">
        <f>VLOOKUP($A9,'Return Data'!$B$7:$R$2292,7,0)</f>
        <v>3.5975999999999999</v>
      </c>
      <c r="I9" s="61">
        <f t="shared" si="2"/>
        <v>9</v>
      </c>
      <c r="J9" s="60">
        <f>VLOOKUP($A9,'Return Data'!$B$7:$R$2292,8,0)</f>
        <v>4.5742000000000003</v>
      </c>
      <c r="K9" s="61">
        <f t="shared" si="3"/>
        <v>5</v>
      </c>
      <c r="L9" s="60">
        <f>VLOOKUP($A9,'Return Data'!$B$7:$R$2292,9,0)</f>
        <v>6.1147</v>
      </c>
      <c r="M9" s="61">
        <f t="shared" si="4"/>
        <v>3</v>
      </c>
      <c r="N9" s="60">
        <f>VLOOKUP($A9,'Return Data'!$B$7:$R$2292,10,0)</f>
        <v>3.8996</v>
      </c>
      <c r="O9" s="61">
        <f t="shared" si="5"/>
        <v>5</v>
      </c>
      <c r="P9" s="60">
        <f>VLOOKUP($A9,'Return Data'!$B$7:$R$2292,11,0)</f>
        <v>4.1778000000000004</v>
      </c>
      <c r="Q9" s="61">
        <f t="shared" si="6"/>
        <v>3</v>
      </c>
      <c r="R9" s="60">
        <f>VLOOKUP($A9,'Return Data'!$B$7:$R$2292,12,0)</f>
        <v>4.1074000000000002</v>
      </c>
      <c r="S9" s="61">
        <f t="shared" si="7"/>
        <v>4</v>
      </c>
      <c r="T9" s="60">
        <f>VLOOKUP($A9,'Return Data'!$B$7:$R$2292,13,0)</f>
        <v>4.0547000000000004</v>
      </c>
      <c r="U9" s="61">
        <f t="shared" ref="U9:U33" si="12">RANK(T9,T$8:T$33,0)</f>
        <v>7</v>
      </c>
      <c r="V9" s="60">
        <f>VLOOKUP($A9,'Return Data'!$B$7:$R$2292,17,0)</f>
        <v>4.3491</v>
      </c>
      <c r="W9" s="61">
        <f t="shared" ref="W9:W33" si="13">RANK(V9,V$8:V$33,0)</f>
        <v>7</v>
      </c>
      <c r="X9" s="60">
        <f>VLOOKUP($A9,'Return Data'!$B$7:$R$2292,14,0)</f>
        <v>5.3819999999999997</v>
      </c>
      <c r="Y9" s="61">
        <f t="shared" ref="Y9:Y32" si="14">RANK(X9,X$8:X$33,0)</f>
        <v>7</v>
      </c>
      <c r="Z9" s="60">
        <f>VLOOKUP($A9,'Return Data'!$B$7:$R$2292,16,0)</f>
        <v>6.2008000000000001</v>
      </c>
      <c r="AA9" s="62">
        <f t="shared" ref="AA9:AA33" si="15">RANK(Z9,Z$8:Z$33,0)</f>
        <v>17</v>
      </c>
    </row>
    <row r="10" spans="1:27" x14ac:dyDescent="0.3">
      <c r="A10" s="58" t="s">
        <v>1992</v>
      </c>
      <c r="B10" s="59">
        <f>VLOOKUP($A10,'Return Data'!$B$7:$R$2292,3,0)</f>
        <v>44764</v>
      </c>
      <c r="C10" s="60">
        <f>VLOOKUP($A10,'Return Data'!$B$7:$R$2292,4,0)</f>
        <v>1265.2951</v>
      </c>
      <c r="D10" s="60">
        <f>VLOOKUP($A10,'Return Data'!$B$7:$R$2292,5,0)</f>
        <v>6.4831000000000003</v>
      </c>
      <c r="E10" s="61">
        <f t="shared" si="0"/>
        <v>4</v>
      </c>
      <c r="F10" s="60">
        <f>VLOOKUP($A10,'Return Data'!$B$7:$R$2292,6,0)</f>
        <v>4.7808999999999999</v>
      </c>
      <c r="G10" s="61">
        <f t="shared" si="1"/>
        <v>2</v>
      </c>
      <c r="H10" s="60">
        <f>VLOOKUP($A10,'Return Data'!$B$7:$R$2292,7,0)</f>
        <v>4.5522999999999998</v>
      </c>
      <c r="I10" s="61">
        <f t="shared" si="2"/>
        <v>3</v>
      </c>
      <c r="J10" s="60">
        <f>VLOOKUP($A10,'Return Data'!$B$7:$R$2292,8,0)</f>
        <v>5.0118999999999998</v>
      </c>
      <c r="K10" s="61">
        <f t="shared" si="3"/>
        <v>1</v>
      </c>
      <c r="L10" s="60">
        <f>VLOOKUP($A10,'Return Data'!$B$7:$R$2292,9,0)</f>
        <v>7.0213999999999999</v>
      </c>
      <c r="M10" s="61">
        <f t="shared" si="4"/>
        <v>1</v>
      </c>
      <c r="N10" s="60">
        <f>VLOOKUP($A10,'Return Data'!$B$7:$R$2292,10,0)</f>
        <v>3.5842999999999998</v>
      </c>
      <c r="O10" s="61">
        <f t="shared" si="5"/>
        <v>14</v>
      </c>
      <c r="P10" s="60">
        <f>VLOOKUP($A10,'Return Data'!$B$7:$R$2292,11,0)</f>
        <v>3.8954</v>
      </c>
      <c r="Q10" s="61">
        <f t="shared" si="6"/>
        <v>11</v>
      </c>
      <c r="R10" s="60">
        <f>VLOOKUP($A10,'Return Data'!$B$7:$R$2292,12,0)</f>
        <v>4.0266000000000002</v>
      </c>
      <c r="S10" s="61">
        <f t="shared" si="7"/>
        <v>6</v>
      </c>
      <c r="T10" s="60">
        <f>VLOOKUP($A10,'Return Data'!$B$7:$R$2292,13,0)</f>
        <v>3.9394999999999998</v>
      </c>
      <c r="U10" s="61">
        <f t="shared" si="12"/>
        <v>10</v>
      </c>
      <c r="V10" s="60">
        <f>VLOOKUP($A10,'Return Data'!$B$7:$R$2292,17,0)</f>
        <v>3.9552</v>
      </c>
      <c r="W10" s="61">
        <f t="shared" si="13"/>
        <v>12</v>
      </c>
      <c r="X10" s="60">
        <f>VLOOKUP($A10,'Return Data'!$B$7:$R$2292,14,0)</f>
        <v>4.8339999999999996</v>
      </c>
      <c r="Y10" s="61">
        <f t="shared" si="14"/>
        <v>16</v>
      </c>
      <c r="Z10" s="60">
        <f>VLOOKUP($A10,'Return Data'!$B$7:$R$2292,16,0)</f>
        <v>5.8448000000000002</v>
      </c>
      <c r="AA10" s="62">
        <f t="shared" si="15"/>
        <v>19</v>
      </c>
    </row>
    <row r="11" spans="1:27" x14ac:dyDescent="0.3">
      <c r="A11" s="58" t="s">
        <v>2044</v>
      </c>
      <c r="B11" s="59">
        <f>VLOOKUP($A11,'Return Data'!$B$7:$R$2292,3,0)</f>
        <v>44764</v>
      </c>
      <c r="C11" s="60">
        <f>VLOOKUP($A11,'Return Data'!$B$7:$R$2292,4,0)</f>
        <v>2687.7851999999998</v>
      </c>
      <c r="D11" s="60">
        <f>VLOOKUP($A11,'Return Data'!$B$7:$R$2292,5,0)</f>
        <v>5.6840999999999999</v>
      </c>
      <c r="E11" s="61">
        <f t="shared" si="0"/>
        <v>7</v>
      </c>
      <c r="F11" s="60">
        <f>VLOOKUP($A11,'Return Data'!$B$7:$R$2292,6,0)</f>
        <v>2.5933999999999999</v>
      </c>
      <c r="G11" s="61">
        <f t="shared" si="1"/>
        <v>14</v>
      </c>
      <c r="H11" s="60">
        <f>VLOOKUP($A11,'Return Data'!$B$7:$R$2292,7,0)</f>
        <v>3.7233999999999998</v>
      </c>
      <c r="I11" s="61">
        <f t="shared" si="2"/>
        <v>8</v>
      </c>
      <c r="J11" s="60">
        <f>VLOOKUP($A11,'Return Data'!$B$7:$R$2292,8,0)</f>
        <v>3.9845000000000002</v>
      </c>
      <c r="K11" s="61">
        <f t="shared" si="3"/>
        <v>17</v>
      </c>
      <c r="L11" s="60">
        <f>VLOOKUP($A11,'Return Data'!$B$7:$R$2292,9,0)</f>
        <v>5.7445000000000004</v>
      </c>
      <c r="M11" s="61">
        <f t="shared" si="4"/>
        <v>11</v>
      </c>
      <c r="N11" s="60">
        <f>VLOOKUP($A11,'Return Data'!$B$7:$R$2292,10,0)</f>
        <v>3.2946</v>
      </c>
      <c r="O11" s="61">
        <f t="shared" si="5"/>
        <v>23</v>
      </c>
      <c r="P11" s="60">
        <f>VLOOKUP($A11,'Return Data'!$B$7:$R$2292,11,0)</f>
        <v>3.5682999999999998</v>
      </c>
      <c r="Q11" s="61">
        <f t="shared" si="6"/>
        <v>23</v>
      </c>
      <c r="R11" s="60">
        <f>VLOOKUP($A11,'Return Data'!$B$7:$R$2292,12,0)</f>
        <v>3.5438999999999998</v>
      </c>
      <c r="S11" s="61">
        <f t="shared" si="7"/>
        <v>22</v>
      </c>
      <c r="T11" s="60">
        <f>VLOOKUP($A11,'Return Data'!$B$7:$R$2292,13,0)</f>
        <v>3.5</v>
      </c>
      <c r="U11" s="61">
        <f t="shared" si="12"/>
        <v>22</v>
      </c>
      <c r="V11" s="60">
        <f>VLOOKUP($A11,'Return Data'!$B$7:$R$2292,17,0)</f>
        <v>3.5257000000000001</v>
      </c>
      <c r="W11" s="61">
        <f t="shared" si="13"/>
        <v>21</v>
      </c>
      <c r="X11" s="60">
        <f>VLOOKUP($A11,'Return Data'!$B$7:$R$2292,14,0)</f>
        <v>4.556</v>
      </c>
      <c r="Y11" s="61">
        <f t="shared" si="14"/>
        <v>18</v>
      </c>
      <c r="Z11" s="60">
        <f>VLOOKUP($A11,'Return Data'!$B$7:$R$2292,16,0)</f>
        <v>7.4785000000000004</v>
      </c>
      <c r="AA11" s="62">
        <f t="shared" si="15"/>
        <v>7</v>
      </c>
    </row>
    <row r="12" spans="1:27" x14ac:dyDescent="0.3">
      <c r="A12" s="58" t="s">
        <v>1406</v>
      </c>
      <c r="B12" s="59">
        <f>VLOOKUP($A12,'Return Data'!$B$7:$R$2292,3,0)</f>
        <v>44764</v>
      </c>
      <c r="C12" s="60">
        <f>VLOOKUP($A12,'Return Data'!$B$7:$R$2292,4,0)</f>
        <v>3306.4132</v>
      </c>
      <c r="D12" s="60">
        <f>VLOOKUP($A12,'Return Data'!$B$7:$R$2292,5,0)</f>
        <v>5.1913</v>
      </c>
      <c r="E12" s="61">
        <f t="shared" si="0"/>
        <v>11</v>
      </c>
      <c r="F12" s="60">
        <f>VLOOKUP($A12,'Return Data'!$B$7:$R$2292,6,0)</f>
        <v>3.3671000000000002</v>
      </c>
      <c r="G12" s="61">
        <f t="shared" si="1"/>
        <v>5</v>
      </c>
      <c r="H12" s="60">
        <f>VLOOKUP($A12,'Return Data'!$B$7:$R$2292,7,0)</f>
        <v>3.2786</v>
      </c>
      <c r="I12" s="61">
        <f t="shared" si="2"/>
        <v>15</v>
      </c>
      <c r="J12" s="60">
        <f>VLOOKUP($A12,'Return Data'!$B$7:$R$2292,8,0)</f>
        <v>3.8755999999999999</v>
      </c>
      <c r="K12" s="61">
        <f t="shared" si="3"/>
        <v>20</v>
      </c>
      <c r="L12" s="60">
        <f>VLOOKUP($A12,'Return Data'!$B$7:$R$2292,9,0)</f>
        <v>5.4371</v>
      </c>
      <c r="M12" s="61">
        <f t="shared" si="4"/>
        <v>18</v>
      </c>
      <c r="N12" s="60">
        <f>VLOOKUP($A12,'Return Data'!$B$7:$R$2292,10,0)</f>
        <v>3.4014000000000002</v>
      </c>
      <c r="O12" s="61">
        <f t="shared" si="5"/>
        <v>21</v>
      </c>
      <c r="P12" s="60">
        <f>VLOOKUP($A12,'Return Data'!$B$7:$R$2292,11,0)</f>
        <v>3.5653000000000001</v>
      </c>
      <c r="Q12" s="61">
        <f t="shared" si="6"/>
        <v>24</v>
      </c>
      <c r="R12" s="60">
        <f>VLOOKUP($A12,'Return Data'!$B$7:$R$2292,12,0)</f>
        <v>3.4862000000000002</v>
      </c>
      <c r="S12" s="61">
        <f t="shared" si="7"/>
        <v>24</v>
      </c>
      <c r="T12" s="60">
        <f>VLOOKUP($A12,'Return Data'!$B$7:$R$2292,13,0)</f>
        <v>3.3953000000000002</v>
      </c>
      <c r="U12" s="61">
        <f t="shared" si="12"/>
        <v>24</v>
      </c>
      <c r="V12" s="60">
        <f>VLOOKUP($A12,'Return Data'!$B$7:$R$2292,17,0)</f>
        <v>3.3534999999999999</v>
      </c>
      <c r="W12" s="61">
        <f t="shared" si="13"/>
        <v>23</v>
      </c>
      <c r="X12" s="60">
        <f>VLOOKUP($A12,'Return Data'!$B$7:$R$2292,14,0)</f>
        <v>4.4264999999999999</v>
      </c>
      <c r="Y12" s="61">
        <f t="shared" si="14"/>
        <v>20</v>
      </c>
      <c r="Z12" s="60">
        <f>VLOOKUP($A12,'Return Data'!$B$7:$R$2292,16,0)</f>
        <v>6.9074</v>
      </c>
      <c r="AA12" s="62">
        <f t="shared" si="15"/>
        <v>15</v>
      </c>
    </row>
    <row r="13" spans="1:27" x14ac:dyDescent="0.3">
      <c r="A13" s="58" t="s">
        <v>1408</v>
      </c>
      <c r="B13" s="59">
        <f>VLOOKUP($A13,'Return Data'!$B$7:$R$2292,3,0)</f>
        <v>44764</v>
      </c>
      <c r="C13" s="60">
        <f>VLOOKUP($A13,'Return Data'!$B$7:$R$2292,4,0)</f>
        <v>2995.7166000000002</v>
      </c>
      <c r="D13" s="60">
        <f>VLOOKUP($A13,'Return Data'!$B$7:$R$2292,5,0)</f>
        <v>3.8494000000000002</v>
      </c>
      <c r="E13" s="61">
        <f t="shared" si="0"/>
        <v>23</v>
      </c>
      <c r="F13" s="60">
        <f>VLOOKUP($A13,'Return Data'!$B$7:$R$2292,6,0)</f>
        <v>1.5602</v>
      </c>
      <c r="G13" s="61">
        <f t="shared" si="1"/>
        <v>26</v>
      </c>
      <c r="H13" s="60">
        <f>VLOOKUP($A13,'Return Data'!$B$7:$R$2292,7,0)</f>
        <v>2.6604000000000001</v>
      </c>
      <c r="I13" s="61">
        <f t="shared" si="2"/>
        <v>24</v>
      </c>
      <c r="J13" s="60">
        <f>VLOOKUP($A13,'Return Data'!$B$7:$R$2292,8,0)</f>
        <v>3.7562000000000002</v>
      </c>
      <c r="K13" s="61">
        <f t="shared" si="3"/>
        <v>24</v>
      </c>
      <c r="L13" s="60">
        <f>VLOOKUP($A13,'Return Data'!$B$7:$R$2292,9,0)</f>
        <v>5.5202</v>
      </c>
      <c r="M13" s="61">
        <f t="shared" si="4"/>
        <v>16</v>
      </c>
      <c r="N13" s="60">
        <f>VLOOKUP($A13,'Return Data'!$B$7:$R$2292,10,0)</f>
        <v>3.6206999999999998</v>
      </c>
      <c r="O13" s="61">
        <f t="shared" si="5"/>
        <v>11</v>
      </c>
      <c r="P13" s="60">
        <f>VLOOKUP($A13,'Return Data'!$B$7:$R$2292,11,0)</f>
        <v>3.8712</v>
      </c>
      <c r="Q13" s="61">
        <f t="shared" si="6"/>
        <v>13</v>
      </c>
      <c r="R13" s="60">
        <f>VLOOKUP($A13,'Return Data'!$B$7:$R$2292,12,0)</f>
        <v>3.8363999999999998</v>
      </c>
      <c r="S13" s="61">
        <f t="shared" si="7"/>
        <v>13</v>
      </c>
      <c r="T13" s="60">
        <f>VLOOKUP($A13,'Return Data'!$B$7:$R$2292,13,0)</f>
        <v>3.7612999999999999</v>
      </c>
      <c r="U13" s="61">
        <f t="shared" si="12"/>
        <v>17</v>
      </c>
      <c r="V13" s="60">
        <f>VLOOKUP($A13,'Return Data'!$B$7:$R$2292,17,0)</f>
        <v>3.7890999999999999</v>
      </c>
      <c r="W13" s="61">
        <f t="shared" si="13"/>
        <v>16</v>
      </c>
      <c r="X13" s="60">
        <f>VLOOKUP($A13,'Return Data'!$B$7:$R$2292,14,0)</f>
        <v>4.8285</v>
      </c>
      <c r="Y13" s="61">
        <f t="shared" si="14"/>
        <v>17</v>
      </c>
      <c r="Z13" s="60">
        <f>VLOOKUP($A13,'Return Data'!$B$7:$R$2292,16,0)</f>
        <v>7.0711000000000004</v>
      </c>
      <c r="AA13" s="62">
        <f t="shared" si="15"/>
        <v>13</v>
      </c>
    </row>
    <row r="14" spans="1:27" x14ac:dyDescent="0.3">
      <c r="A14" s="58" t="s">
        <v>1413</v>
      </c>
      <c r="B14" s="59">
        <f>VLOOKUP($A14,'Return Data'!$B$7:$R$2292,3,0)</f>
        <v>44764</v>
      </c>
      <c r="C14" s="60">
        <f>VLOOKUP($A14,'Return Data'!$B$7:$R$2292,4,0)</f>
        <v>34.098500000000001</v>
      </c>
      <c r="D14" s="60">
        <f>VLOOKUP($A14,'Return Data'!$B$7:$R$2292,5,0)</f>
        <v>5.0316999999999998</v>
      </c>
      <c r="E14" s="61">
        <f t="shared" si="0"/>
        <v>12</v>
      </c>
      <c r="F14" s="60">
        <f>VLOOKUP($A14,'Return Data'!$B$7:$R$2292,6,0)</f>
        <v>4.8902999999999999</v>
      </c>
      <c r="G14" s="61">
        <f t="shared" si="1"/>
        <v>1</v>
      </c>
      <c r="H14" s="60">
        <f>VLOOKUP($A14,'Return Data'!$B$7:$R$2292,7,0)</f>
        <v>4.7754000000000003</v>
      </c>
      <c r="I14" s="61">
        <f t="shared" si="2"/>
        <v>2</v>
      </c>
      <c r="J14" s="60">
        <f>VLOOKUP($A14,'Return Data'!$B$7:$R$2292,8,0)</f>
        <v>4.68</v>
      </c>
      <c r="K14" s="61">
        <f t="shared" si="3"/>
        <v>2</v>
      </c>
      <c r="L14" s="60">
        <f>VLOOKUP($A14,'Return Data'!$B$7:$R$2292,9,0)</f>
        <v>4.6383000000000001</v>
      </c>
      <c r="M14" s="61">
        <f t="shared" si="4"/>
        <v>24</v>
      </c>
      <c r="N14" s="60">
        <f>VLOOKUP($A14,'Return Data'!$B$7:$R$2292,10,0)</f>
        <v>4.2497999999999996</v>
      </c>
      <c r="O14" s="61">
        <f t="shared" si="5"/>
        <v>2</v>
      </c>
      <c r="P14" s="60">
        <f>VLOOKUP($A14,'Return Data'!$B$7:$R$2292,11,0)</f>
        <v>6.2460000000000004</v>
      </c>
      <c r="Q14" s="61">
        <f t="shared" si="6"/>
        <v>1</v>
      </c>
      <c r="R14" s="60">
        <f>VLOOKUP($A14,'Return Data'!$B$7:$R$2292,12,0)</f>
        <v>9.6340000000000003</v>
      </c>
      <c r="S14" s="61">
        <f t="shared" si="7"/>
        <v>1</v>
      </c>
      <c r="T14" s="60">
        <f>VLOOKUP($A14,'Return Data'!$B$7:$R$2292,13,0)</f>
        <v>10.7997</v>
      </c>
      <c r="U14" s="61">
        <f t="shared" si="12"/>
        <v>1</v>
      </c>
      <c r="V14" s="60">
        <f>VLOOKUP($A14,'Return Data'!$B$7:$R$2292,17,0)</f>
        <v>9.5827000000000009</v>
      </c>
      <c r="W14" s="61">
        <f t="shared" si="13"/>
        <v>1</v>
      </c>
      <c r="X14" s="60">
        <f>VLOOKUP($A14,'Return Data'!$B$7:$R$2292,14,0)</f>
        <v>7.9084000000000003</v>
      </c>
      <c r="Y14" s="61">
        <f t="shared" si="14"/>
        <v>1</v>
      </c>
      <c r="Z14" s="60">
        <f>VLOOKUP($A14,'Return Data'!$B$7:$R$2292,16,0)</f>
        <v>9.0035000000000007</v>
      </c>
      <c r="AA14" s="62">
        <f t="shared" si="15"/>
        <v>1</v>
      </c>
    </row>
    <row r="15" spans="1:27" x14ac:dyDescent="0.3">
      <c r="A15" s="58" t="s">
        <v>1414</v>
      </c>
      <c r="B15" s="59">
        <f>VLOOKUP($A15,'Return Data'!$B$7:$R$2292,3,0)</f>
        <v>44764</v>
      </c>
      <c r="C15" s="60">
        <f>VLOOKUP($A15,'Return Data'!$B$7:$R$2292,4,0)</f>
        <v>12.5518</v>
      </c>
      <c r="D15" s="60">
        <f>VLOOKUP($A15,'Return Data'!$B$7:$R$2292,5,0)</f>
        <v>4.6532999999999998</v>
      </c>
      <c r="E15" s="61">
        <f t="shared" si="0"/>
        <v>17</v>
      </c>
      <c r="F15" s="60">
        <f>VLOOKUP($A15,'Return Data'!$B$7:$R$2292,6,0)</f>
        <v>2.6177000000000001</v>
      </c>
      <c r="G15" s="61">
        <f t="shared" si="1"/>
        <v>13</v>
      </c>
      <c r="H15" s="60">
        <f>VLOOKUP($A15,'Return Data'!$B$7:$R$2292,7,0)</f>
        <v>3.0343</v>
      </c>
      <c r="I15" s="61">
        <f t="shared" si="2"/>
        <v>19</v>
      </c>
      <c r="J15" s="60">
        <f>VLOOKUP($A15,'Return Data'!$B$7:$R$2292,8,0)</f>
        <v>4.0358000000000001</v>
      </c>
      <c r="K15" s="61">
        <f t="shared" si="3"/>
        <v>14</v>
      </c>
      <c r="L15" s="60">
        <f>VLOOKUP($A15,'Return Data'!$B$7:$R$2292,9,0)</f>
        <v>5.7752999999999997</v>
      </c>
      <c r="M15" s="61">
        <f t="shared" si="4"/>
        <v>10</v>
      </c>
      <c r="N15" s="60">
        <f>VLOOKUP($A15,'Return Data'!$B$7:$R$2292,10,0)</f>
        <v>3.5851999999999999</v>
      </c>
      <c r="O15" s="61">
        <f t="shared" si="5"/>
        <v>13</v>
      </c>
      <c r="P15" s="60">
        <f>VLOOKUP($A15,'Return Data'!$B$7:$R$2292,11,0)</f>
        <v>3.8628999999999998</v>
      </c>
      <c r="Q15" s="61">
        <f t="shared" si="6"/>
        <v>14</v>
      </c>
      <c r="R15" s="60">
        <f>VLOOKUP($A15,'Return Data'!$B$7:$R$2292,12,0)</f>
        <v>3.8216000000000001</v>
      </c>
      <c r="S15" s="61">
        <f t="shared" si="7"/>
        <v>14</v>
      </c>
      <c r="T15" s="60">
        <f>VLOOKUP($A15,'Return Data'!$B$7:$R$2292,13,0)</f>
        <v>3.7862</v>
      </c>
      <c r="U15" s="61">
        <f t="shared" si="12"/>
        <v>14</v>
      </c>
      <c r="V15" s="60">
        <f>VLOOKUP($A15,'Return Data'!$B$7:$R$2292,17,0)</f>
        <v>4.0989000000000004</v>
      </c>
      <c r="W15" s="61">
        <f t="shared" si="13"/>
        <v>9</v>
      </c>
      <c r="X15" s="60">
        <f>VLOOKUP($A15,'Return Data'!$B$7:$R$2292,14,0)</f>
        <v>5.3045</v>
      </c>
      <c r="Y15" s="61">
        <f t="shared" si="14"/>
        <v>9</v>
      </c>
      <c r="Z15" s="60">
        <f>VLOOKUP($A15,'Return Data'!$B$7:$R$2292,16,0)</f>
        <v>6.1181000000000001</v>
      </c>
      <c r="AA15" s="62">
        <f t="shared" si="15"/>
        <v>18</v>
      </c>
    </row>
    <row r="16" spans="1:27" x14ac:dyDescent="0.3">
      <c r="A16" s="58" t="s">
        <v>1416</v>
      </c>
      <c r="B16" s="59">
        <f>VLOOKUP($A16,'Return Data'!$B$7:$R$2292,3,0)</f>
        <v>44764</v>
      </c>
      <c r="C16" s="60">
        <f>VLOOKUP($A16,'Return Data'!$B$7:$R$2292,4,0)</f>
        <v>1114.0987</v>
      </c>
      <c r="D16" s="60">
        <f>VLOOKUP($A16,'Return Data'!$B$7:$R$2292,5,0)</f>
        <v>6.1372999999999998</v>
      </c>
      <c r="E16" s="61">
        <f t="shared" si="0"/>
        <v>5</v>
      </c>
      <c r="F16" s="60">
        <f>VLOOKUP($A16,'Return Data'!$B$7:$R$2292,6,0)</f>
        <v>2.7690000000000001</v>
      </c>
      <c r="G16" s="61">
        <f t="shared" si="1"/>
        <v>12</v>
      </c>
      <c r="H16" s="60">
        <f>VLOOKUP($A16,'Return Data'!$B$7:$R$2292,7,0)</f>
        <v>3.2262</v>
      </c>
      <c r="I16" s="61">
        <f t="shared" si="2"/>
        <v>16</v>
      </c>
      <c r="J16" s="60">
        <f>VLOOKUP($A16,'Return Data'!$B$7:$R$2292,8,0)</f>
        <v>3.9931999999999999</v>
      </c>
      <c r="K16" s="61">
        <f t="shared" si="3"/>
        <v>16</v>
      </c>
      <c r="L16" s="60">
        <f>VLOOKUP($A16,'Return Data'!$B$7:$R$2292,9,0)</f>
        <v>5.7350000000000003</v>
      </c>
      <c r="M16" s="61">
        <f t="shared" si="4"/>
        <v>13</v>
      </c>
      <c r="N16" s="60">
        <f>VLOOKUP($A16,'Return Data'!$B$7:$R$2292,10,0)</f>
        <v>3.5387</v>
      </c>
      <c r="O16" s="61">
        <f t="shared" si="5"/>
        <v>17</v>
      </c>
      <c r="P16" s="60">
        <f>VLOOKUP($A16,'Return Data'!$B$7:$R$2292,11,0)</f>
        <v>3.762</v>
      </c>
      <c r="Q16" s="61">
        <f t="shared" si="6"/>
        <v>17</v>
      </c>
      <c r="R16" s="60">
        <f>VLOOKUP($A16,'Return Data'!$B$7:$R$2292,12,0)</f>
        <v>3.7812000000000001</v>
      </c>
      <c r="S16" s="61">
        <f t="shared" si="7"/>
        <v>16</v>
      </c>
      <c r="T16" s="60">
        <f>VLOOKUP($A16,'Return Data'!$B$7:$R$2292,13,0)</f>
        <v>3.7696000000000001</v>
      </c>
      <c r="U16" s="61">
        <f t="shared" si="12"/>
        <v>16</v>
      </c>
      <c r="V16" s="60"/>
      <c r="W16" s="61"/>
      <c r="X16" s="60"/>
      <c r="Y16" s="61"/>
      <c r="Z16" s="60">
        <f>VLOOKUP($A16,'Return Data'!$B$7:$R$2292,16,0)</f>
        <v>4.4539999999999997</v>
      </c>
      <c r="AA16" s="62">
        <f t="shared" si="15"/>
        <v>24</v>
      </c>
    </row>
    <row r="17" spans="1:27" x14ac:dyDescent="0.3">
      <c r="A17" s="58" t="s">
        <v>1419</v>
      </c>
      <c r="B17" s="59">
        <f>VLOOKUP($A17,'Return Data'!$B$7:$R$2292,3,0)</f>
        <v>44764</v>
      </c>
      <c r="C17" s="60">
        <f>VLOOKUP($A17,'Return Data'!$B$7:$R$2292,4,0)</f>
        <v>24.211099999999998</v>
      </c>
      <c r="D17" s="60">
        <f>VLOOKUP($A17,'Return Data'!$B$7:$R$2292,5,0)</f>
        <v>6.6345000000000001</v>
      </c>
      <c r="E17" s="61">
        <f t="shared" si="0"/>
        <v>3</v>
      </c>
      <c r="F17" s="60">
        <f>VLOOKUP($A17,'Return Data'!$B$7:$R$2292,6,0)</f>
        <v>4.1220999999999997</v>
      </c>
      <c r="G17" s="61">
        <f t="shared" si="1"/>
        <v>4</v>
      </c>
      <c r="H17" s="60">
        <f>VLOOKUP($A17,'Return Data'!$B$7:$R$2292,7,0)</f>
        <v>4.4188000000000001</v>
      </c>
      <c r="I17" s="61">
        <f t="shared" si="2"/>
        <v>4</v>
      </c>
      <c r="J17" s="60">
        <f>VLOOKUP($A17,'Return Data'!$B$7:$R$2292,8,0)</f>
        <v>4.6711</v>
      </c>
      <c r="K17" s="61">
        <f t="shared" si="3"/>
        <v>3</v>
      </c>
      <c r="L17" s="60">
        <f>VLOOKUP($A17,'Return Data'!$B$7:$R$2292,9,0)</f>
        <v>6.0755999999999997</v>
      </c>
      <c r="M17" s="61">
        <f t="shared" si="4"/>
        <v>4</v>
      </c>
      <c r="N17" s="60">
        <f>VLOOKUP($A17,'Return Data'!$B$7:$R$2292,10,0)</f>
        <v>4.1071</v>
      </c>
      <c r="O17" s="61">
        <f t="shared" si="5"/>
        <v>3</v>
      </c>
      <c r="P17" s="60">
        <f>VLOOKUP($A17,'Return Data'!$B$7:$R$2292,11,0)</f>
        <v>4.1729000000000003</v>
      </c>
      <c r="Q17" s="61">
        <f t="shared" si="6"/>
        <v>4</v>
      </c>
      <c r="R17" s="60">
        <f>VLOOKUP($A17,'Return Data'!$B$7:$R$2292,12,0)</f>
        <v>4.1959</v>
      </c>
      <c r="S17" s="61">
        <f t="shared" si="7"/>
        <v>3</v>
      </c>
      <c r="T17" s="60">
        <f>VLOOKUP($A17,'Return Data'!$B$7:$R$2292,13,0)</f>
        <v>4.2468000000000004</v>
      </c>
      <c r="U17" s="61">
        <f t="shared" si="12"/>
        <v>5</v>
      </c>
      <c r="V17" s="60">
        <f>VLOOKUP($A17,'Return Data'!$B$7:$R$2292,17,0)</f>
        <v>4.8230000000000004</v>
      </c>
      <c r="W17" s="61">
        <f t="shared" si="13"/>
        <v>4</v>
      </c>
      <c r="X17" s="60">
        <f>VLOOKUP($A17,'Return Data'!$B$7:$R$2292,14,0)</f>
        <v>5.9795999999999996</v>
      </c>
      <c r="Y17" s="61">
        <f t="shared" si="14"/>
        <v>5</v>
      </c>
      <c r="Z17" s="60">
        <f>VLOOKUP($A17,'Return Data'!$B$7:$R$2292,16,0)</f>
        <v>8.2105999999999995</v>
      </c>
      <c r="AA17" s="62">
        <f t="shared" si="15"/>
        <v>3</v>
      </c>
    </row>
    <row r="18" spans="1:27" x14ac:dyDescent="0.3">
      <c r="A18" s="58" t="s">
        <v>1421</v>
      </c>
      <c r="B18" s="59">
        <f>VLOOKUP($A18,'Return Data'!$B$7:$R$2292,3,0)</f>
        <v>44764</v>
      </c>
      <c r="C18" s="60">
        <f>VLOOKUP($A18,'Return Data'!$B$7:$R$2292,4,0)</f>
        <v>2392.5866000000001</v>
      </c>
      <c r="D18" s="60">
        <f>VLOOKUP($A18,'Return Data'!$B$7:$R$2292,5,0)</f>
        <v>2.7431000000000001</v>
      </c>
      <c r="E18" s="61">
        <f t="shared" si="0"/>
        <v>26</v>
      </c>
      <c r="F18" s="60">
        <f>VLOOKUP($A18,'Return Data'!$B$7:$R$2292,6,0)</f>
        <v>2.2343000000000002</v>
      </c>
      <c r="G18" s="61">
        <f t="shared" si="1"/>
        <v>21</v>
      </c>
      <c r="H18" s="60">
        <f>VLOOKUP($A18,'Return Data'!$B$7:$R$2292,7,0)</f>
        <v>3.5436000000000001</v>
      </c>
      <c r="I18" s="61">
        <f t="shared" si="2"/>
        <v>11</v>
      </c>
      <c r="J18" s="60">
        <f>VLOOKUP($A18,'Return Data'!$B$7:$R$2292,8,0)</f>
        <v>4.2694000000000001</v>
      </c>
      <c r="K18" s="61">
        <f t="shared" si="3"/>
        <v>8</v>
      </c>
      <c r="L18" s="60">
        <f>VLOOKUP($A18,'Return Data'!$B$7:$R$2292,9,0)</f>
        <v>5.2214999999999998</v>
      </c>
      <c r="M18" s="61">
        <f t="shared" si="4"/>
        <v>21</v>
      </c>
      <c r="N18" s="60">
        <f>VLOOKUP($A18,'Return Data'!$B$7:$R$2292,10,0)</f>
        <v>3.6793</v>
      </c>
      <c r="O18" s="61">
        <f t="shared" si="5"/>
        <v>8</v>
      </c>
      <c r="P18" s="60">
        <f>VLOOKUP($A18,'Return Data'!$B$7:$R$2292,11,0)</f>
        <v>3.8298999999999999</v>
      </c>
      <c r="Q18" s="61">
        <f t="shared" si="6"/>
        <v>15</v>
      </c>
      <c r="R18" s="60">
        <f>VLOOKUP($A18,'Return Data'!$B$7:$R$2292,12,0)</f>
        <v>3.7888000000000002</v>
      </c>
      <c r="S18" s="61">
        <f t="shared" si="7"/>
        <v>15</v>
      </c>
      <c r="T18" s="60">
        <f>VLOOKUP($A18,'Return Data'!$B$7:$R$2292,13,0)</f>
        <v>4.3212999999999999</v>
      </c>
      <c r="U18" s="61">
        <f t="shared" si="12"/>
        <v>4</v>
      </c>
      <c r="V18" s="60">
        <f>VLOOKUP($A18,'Return Data'!$B$7:$R$2292,17,0)</f>
        <v>4.3587999999999996</v>
      </c>
      <c r="W18" s="61">
        <f t="shared" si="13"/>
        <v>6</v>
      </c>
      <c r="X18" s="60">
        <f>VLOOKUP($A18,'Return Data'!$B$7:$R$2292,14,0)</f>
        <v>6.5682</v>
      </c>
      <c r="Y18" s="61">
        <f t="shared" si="14"/>
        <v>2</v>
      </c>
      <c r="Z18" s="60">
        <f>VLOOKUP($A18,'Return Data'!$B$7:$R$2292,16,0)</f>
        <v>7.2412999999999998</v>
      </c>
      <c r="AA18" s="62">
        <f t="shared" si="15"/>
        <v>10</v>
      </c>
    </row>
    <row r="19" spans="1:27" x14ac:dyDescent="0.3">
      <c r="A19" s="58" t="s">
        <v>1422</v>
      </c>
      <c r="B19" s="59">
        <f>VLOOKUP($A19,'Return Data'!$B$7:$R$2292,3,0)</f>
        <v>44764</v>
      </c>
      <c r="C19" s="60">
        <f>VLOOKUP($A19,'Return Data'!$B$7:$R$2292,4,0)</f>
        <v>12.5381</v>
      </c>
      <c r="D19" s="60">
        <f>VLOOKUP($A19,'Return Data'!$B$7:$R$2292,5,0)</f>
        <v>4.6584000000000003</v>
      </c>
      <c r="E19" s="61">
        <f t="shared" si="0"/>
        <v>16</v>
      </c>
      <c r="F19" s="60">
        <f>VLOOKUP($A19,'Return Data'!$B$7:$R$2292,6,0)</f>
        <v>2.4264000000000001</v>
      </c>
      <c r="G19" s="61">
        <f t="shared" si="1"/>
        <v>16</v>
      </c>
      <c r="H19" s="60">
        <f>VLOOKUP($A19,'Return Data'!$B$7:$R$2292,7,0)</f>
        <v>3.1625999999999999</v>
      </c>
      <c r="I19" s="61">
        <f t="shared" si="2"/>
        <v>17</v>
      </c>
      <c r="J19" s="60">
        <f>VLOOKUP($A19,'Return Data'!$B$7:$R$2292,8,0)</f>
        <v>3.8525</v>
      </c>
      <c r="K19" s="61">
        <f t="shared" si="3"/>
        <v>21</v>
      </c>
      <c r="L19" s="60">
        <f>VLOOKUP($A19,'Return Data'!$B$7:$R$2292,9,0)</f>
        <v>5.7915000000000001</v>
      </c>
      <c r="M19" s="61">
        <f t="shared" si="4"/>
        <v>9</v>
      </c>
      <c r="N19" s="60">
        <f>VLOOKUP($A19,'Return Data'!$B$7:$R$2292,10,0)</f>
        <v>3.3157999999999999</v>
      </c>
      <c r="O19" s="61">
        <f t="shared" si="5"/>
        <v>22</v>
      </c>
      <c r="P19" s="60">
        <f>VLOOKUP($A19,'Return Data'!$B$7:$R$2292,11,0)</f>
        <v>3.6315</v>
      </c>
      <c r="Q19" s="61">
        <f t="shared" si="6"/>
        <v>20</v>
      </c>
      <c r="R19" s="60">
        <f>VLOOKUP($A19,'Return Data'!$B$7:$R$2292,12,0)</f>
        <v>3.6320999999999999</v>
      </c>
      <c r="S19" s="61">
        <f t="shared" si="7"/>
        <v>19</v>
      </c>
      <c r="T19" s="60">
        <f>VLOOKUP($A19,'Return Data'!$B$7:$R$2292,13,0)</f>
        <v>3.5804</v>
      </c>
      <c r="U19" s="61">
        <f t="shared" si="12"/>
        <v>21</v>
      </c>
      <c r="V19" s="60">
        <f>VLOOKUP($A19,'Return Data'!$B$7:$R$2292,17,0)</f>
        <v>3.5834000000000001</v>
      </c>
      <c r="W19" s="61">
        <f t="shared" si="13"/>
        <v>20</v>
      </c>
      <c r="X19" s="60">
        <f>VLOOKUP($A19,'Return Data'!$B$7:$R$2292,14,0)</f>
        <v>4.8414000000000001</v>
      </c>
      <c r="Y19" s="61">
        <f t="shared" si="14"/>
        <v>14</v>
      </c>
      <c r="Z19" s="60">
        <f>VLOOKUP($A19,'Return Data'!$B$7:$R$2292,16,0)</f>
        <v>5.7972000000000001</v>
      </c>
      <c r="AA19" s="62">
        <f t="shared" si="15"/>
        <v>20</v>
      </c>
    </row>
    <row r="20" spans="1:27" x14ac:dyDescent="0.3">
      <c r="A20" s="58" t="s">
        <v>1427</v>
      </c>
      <c r="B20" s="59">
        <f>VLOOKUP($A20,'Return Data'!$B$7:$R$2292,3,0)</f>
        <v>44764</v>
      </c>
      <c r="C20" s="60">
        <f>VLOOKUP($A20,'Return Data'!$B$7:$R$2292,4,0)</f>
        <v>2334.2979</v>
      </c>
      <c r="D20" s="60">
        <f>VLOOKUP($A20,'Return Data'!$B$7:$R$2292,5,0)</f>
        <v>6.8125</v>
      </c>
      <c r="E20" s="61">
        <f t="shared" si="0"/>
        <v>2</v>
      </c>
      <c r="F20" s="60">
        <f>VLOOKUP($A20,'Return Data'!$B$7:$R$2292,6,0)</f>
        <v>3.3658999999999999</v>
      </c>
      <c r="G20" s="61">
        <f t="shared" si="1"/>
        <v>6</v>
      </c>
      <c r="H20" s="60">
        <f>VLOOKUP($A20,'Return Data'!$B$7:$R$2292,7,0)</f>
        <v>3.7242999999999999</v>
      </c>
      <c r="I20" s="61">
        <f t="shared" si="2"/>
        <v>7</v>
      </c>
      <c r="J20" s="60">
        <f>VLOOKUP($A20,'Return Data'!$B$7:$R$2292,8,0)</f>
        <v>4.2287999999999997</v>
      </c>
      <c r="K20" s="61">
        <f t="shared" si="3"/>
        <v>9</v>
      </c>
      <c r="L20" s="60">
        <f>VLOOKUP($A20,'Return Data'!$B$7:$R$2292,9,0)</f>
        <v>6.0487000000000002</v>
      </c>
      <c r="M20" s="61">
        <f t="shared" si="4"/>
        <v>5</v>
      </c>
      <c r="N20" s="60">
        <f>VLOOKUP($A20,'Return Data'!$B$7:$R$2292,10,0)</f>
        <v>3.5807000000000002</v>
      </c>
      <c r="O20" s="61">
        <f t="shared" si="5"/>
        <v>15</v>
      </c>
      <c r="P20" s="60">
        <f>VLOOKUP($A20,'Return Data'!$B$7:$R$2292,11,0)</f>
        <v>3.8755000000000002</v>
      </c>
      <c r="Q20" s="61">
        <f t="shared" si="6"/>
        <v>12</v>
      </c>
      <c r="R20" s="60">
        <f>VLOOKUP($A20,'Return Data'!$B$7:$R$2292,12,0)</f>
        <v>3.8521999999999998</v>
      </c>
      <c r="S20" s="61">
        <f t="shared" si="7"/>
        <v>11</v>
      </c>
      <c r="T20" s="60">
        <f>VLOOKUP($A20,'Return Data'!$B$7:$R$2292,13,0)</f>
        <v>3.8039999999999998</v>
      </c>
      <c r="U20" s="61">
        <f t="shared" si="12"/>
        <v>13</v>
      </c>
      <c r="V20" s="60">
        <f>VLOOKUP($A20,'Return Data'!$B$7:$R$2292,17,0)</f>
        <v>3.8186</v>
      </c>
      <c r="W20" s="61">
        <f t="shared" si="13"/>
        <v>15</v>
      </c>
      <c r="X20" s="60">
        <f>VLOOKUP($A20,'Return Data'!$B$7:$R$2292,14,0)</f>
        <v>4.9438000000000004</v>
      </c>
      <c r="Y20" s="61">
        <f t="shared" si="14"/>
        <v>13</v>
      </c>
      <c r="Z20" s="60">
        <f>VLOOKUP($A20,'Return Data'!$B$7:$R$2292,16,0)</f>
        <v>7.4066000000000001</v>
      </c>
      <c r="AA20" s="62">
        <f t="shared" si="15"/>
        <v>8</v>
      </c>
    </row>
    <row r="21" spans="1:27" x14ac:dyDescent="0.3">
      <c r="A21" s="58" t="s">
        <v>1431</v>
      </c>
      <c r="B21" s="59">
        <f>VLOOKUP($A21,'Return Data'!$B$7:$R$2292,3,0)</f>
        <v>44764</v>
      </c>
      <c r="C21" s="60">
        <f>VLOOKUP($A21,'Return Data'!$B$7:$R$2292,4,0)</f>
        <v>36.454700000000003</v>
      </c>
      <c r="D21" s="60">
        <f>VLOOKUP($A21,'Return Data'!$B$7:$R$2292,5,0)</f>
        <v>5.8080999999999996</v>
      </c>
      <c r="E21" s="61">
        <f t="shared" si="0"/>
        <v>6</v>
      </c>
      <c r="F21" s="60">
        <f>VLOOKUP($A21,'Return Data'!$B$7:$R$2292,6,0)</f>
        <v>2.5369999999999999</v>
      </c>
      <c r="G21" s="61">
        <f t="shared" si="1"/>
        <v>15</v>
      </c>
      <c r="H21" s="60">
        <f>VLOOKUP($A21,'Return Data'!$B$7:$R$2292,7,0)</f>
        <v>3.12</v>
      </c>
      <c r="I21" s="61">
        <f t="shared" si="2"/>
        <v>18</v>
      </c>
      <c r="J21" s="60">
        <f>VLOOKUP($A21,'Return Data'!$B$7:$R$2292,8,0)</f>
        <v>4.0327000000000002</v>
      </c>
      <c r="K21" s="61">
        <f t="shared" si="3"/>
        <v>15</v>
      </c>
      <c r="L21" s="60">
        <f>VLOOKUP($A21,'Return Data'!$B$7:$R$2292,9,0)</f>
        <v>5.8552999999999997</v>
      </c>
      <c r="M21" s="61">
        <f t="shared" si="4"/>
        <v>8</v>
      </c>
      <c r="N21" s="60">
        <f>VLOOKUP($A21,'Return Data'!$B$7:$R$2292,10,0)</f>
        <v>3.7357999999999998</v>
      </c>
      <c r="O21" s="61">
        <f t="shared" si="5"/>
        <v>7</v>
      </c>
      <c r="P21" s="60">
        <f>VLOOKUP($A21,'Return Data'!$B$7:$R$2292,11,0)</f>
        <v>3.9937999999999998</v>
      </c>
      <c r="Q21" s="61">
        <f t="shared" si="6"/>
        <v>8</v>
      </c>
      <c r="R21" s="60">
        <f>VLOOKUP($A21,'Return Data'!$B$7:$R$2292,12,0)</f>
        <v>3.9554</v>
      </c>
      <c r="S21" s="61">
        <f t="shared" si="7"/>
        <v>8</v>
      </c>
      <c r="T21" s="60">
        <f>VLOOKUP($A21,'Return Data'!$B$7:$R$2292,13,0)</f>
        <v>3.8702000000000001</v>
      </c>
      <c r="U21" s="61">
        <f t="shared" si="12"/>
        <v>11</v>
      </c>
      <c r="V21" s="60">
        <f>VLOOKUP($A21,'Return Data'!$B$7:$R$2292,17,0)</f>
        <v>3.9401000000000002</v>
      </c>
      <c r="W21" s="61">
        <f t="shared" si="13"/>
        <v>13</v>
      </c>
      <c r="X21" s="60">
        <f>VLOOKUP($A21,'Return Data'!$B$7:$R$2292,14,0)</f>
        <v>5.1750999999999996</v>
      </c>
      <c r="Y21" s="61">
        <f t="shared" si="14"/>
        <v>10</v>
      </c>
      <c r="Z21" s="60">
        <f>VLOOKUP($A21,'Return Data'!$B$7:$R$2292,16,0)</f>
        <v>7.4859</v>
      </c>
      <c r="AA21" s="62">
        <f t="shared" si="15"/>
        <v>6</v>
      </c>
    </row>
    <row r="22" spans="1:27" x14ac:dyDescent="0.3">
      <c r="A22" s="58" t="s">
        <v>1433</v>
      </c>
      <c r="B22" s="59">
        <f>VLOOKUP($A22,'Return Data'!$B$7:$R$2292,3,0)</f>
        <v>44764</v>
      </c>
      <c r="C22" s="60">
        <f>VLOOKUP($A22,'Return Data'!$B$7:$R$2292,4,0)</f>
        <v>36.779499999999999</v>
      </c>
      <c r="D22" s="60">
        <f>VLOOKUP($A22,'Return Data'!$B$7:$R$2292,5,0)</f>
        <v>4.9626999999999999</v>
      </c>
      <c r="E22" s="61">
        <f t="shared" si="0"/>
        <v>13</v>
      </c>
      <c r="F22" s="60">
        <f>VLOOKUP($A22,'Return Data'!$B$7:$R$2292,6,0)</f>
        <v>2.0182000000000002</v>
      </c>
      <c r="G22" s="61">
        <f t="shared" si="1"/>
        <v>24</v>
      </c>
      <c r="H22" s="60">
        <f>VLOOKUP($A22,'Return Data'!$B$7:$R$2292,7,0)</f>
        <v>2.8512</v>
      </c>
      <c r="I22" s="61">
        <f t="shared" si="2"/>
        <v>23</v>
      </c>
      <c r="J22" s="60">
        <f>VLOOKUP($A22,'Return Data'!$B$7:$R$2292,8,0)</f>
        <v>3.6556999999999999</v>
      </c>
      <c r="K22" s="61">
        <f t="shared" si="3"/>
        <v>25</v>
      </c>
      <c r="L22" s="60">
        <f>VLOOKUP($A22,'Return Data'!$B$7:$R$2292,9,0)</f>
        <v>5.3625999999999996</v>
      </c>
      <c r="M22" s="61">
        <f t="shared" si="4"/>
        <v>20</v>
      </c>
      <c r="N22" s="60">
        <f>VLOOKUP($A22,'Return Data'!$B$7:$R$2292,10,0)</f>
        <v>3.4394</v>
      </c>
      <c r="O22" s="61">
        <f t="shared" si="5"/>
        <v>20</v>
      </c>
      <c r="P22" s="60">
        <f>VLOOKUP($A22,'Return Data'!$B$7:$R$2292,11,0)</f>
        <v>3.7465999999999999</v>
      </c>
      <c r="Q22" s="61">
        <f t="shared" si="6"/>
        <v>18</v>
      </c>
      <c r="R22" s="60">
        <f>VLOOKUP($A22,'Return Data'!$B$7:$R$2292,12,0)</f>
        <v>3.7341000000000002</v>
      </c>
      <c r="S22" s="61">
        <f t="shared" si="7"/>
        <v>18</v>
      </c>
      <c r="T22" s="60">
        <f>VLOOKUP($A22,'Return Data'!$B$7:$R$2292,13,0)</f>
        <v>3.6568000000000001</v>
      </c>
      <c r="U22" s="61">
        <f t="shared" si="12"/>
        <v>19</v>
      </c>
      <c r="V22" s="60">
        <f>VLOOKUP($A22,'Return Data'!$B$7:$R$2292,17,0)</f>
        <v>3.6230000000000002</v>
      </c>
      <c r="W22" s="61">
        <f t="shared" si="13"/>
        <v>19</v>
      </c>
      <c r="X22" s="60">
        <f>VLOOKUP($A22,'Return Data'!$B$7:$R$2292,14,0)</f>
        <v>4.8353000000000002</v>
      </c>
      <c r="Y22" s="61">
        <f t="shared" si="14"/>
        <v>15</v>
      </c>
      <c r="Z22" s="60">
        <f>VLOOKUP($A22,'Return Data'!$B$7:$R$2292,16,0)</f>
        <v>7.4062000000000001</v>
      </c>
      <c r="AA22" s="62">
        <f t="shared" si="15"/>
        <v>9</v>
      </c>
    </row>
    <row r="23" spans="1:27" x14ac:dyDescent="0.3">
      <c r="A23" s="58" t="s">
        <v>1434</v>
      </c>
      <c r="B23" s="59">
        <f>VLOOKUP($A23,'Return Data'!$B$7:$R$2292,3,0)</f>
        <v>44764</v>
      </c>
      <c r="C23" s="60">
        <f>VLOOKUP($A23,'Return Data'!$B$7:$R$2292,4,0)</f>
        <v>1107.8947000000001</v>
      </c>
      <c r="D23" s="60">
        <f>VLOOKUP($A23,'Return Data'!$B$7:$R$2292,5,0)</f>
        <v>7.4009999999999998</v>
      </c>
      <c r="E23" s="61">
        <f t="shared" si="0"/>
        <v>1</v>
      </c>
      <c r="F23" s="60">
        <f>VLOOKUP($A23,'Return Data'!$B$7:$R$2292,6,0)</f>
        <v>4.6218000000000004</v>
      </c>
      <c r="G23" s="61">
        <f t="shared" si="1"/>
        <v>3</v>
      </c>
      <c r="H23" s="60">
        <f>VLOOKUP($A23,'Return Data'!$B$7:$R$2292,7,0)</f>
        <v>4.9173</v>
      </c>
      <c r="I23" s="61">
        <f t="shared" si="2"/>
        <v>1</v>
      </c>
      <c r="J23" s="60">
        <f>VLOOKUP($A23,'Return Data'!$B$7:$R$2292,8,0)</f>
        <v>4.1936</v>
      </c>
      <c r="K23" s="61">
        <f t="shared" si="3"/>
        <v>11</v>
      </c>
      <c r="L23" s="60">
        <f>VLOOKUP($A23,'Return Data'!$B$7:$R$2292,9,0)</f>
        <v>4.9873000000000003</v>
      </c>
      <c r="M23" s="61">
        <f t="shared" si="4"/>
        <v>22</v>
      </c>
      <c r="N23" s="60">
        <f>VLOOKUP($A23,'Return Data'!$B$7:$R$2292,10,0)</f>
        <v>3.5154999999999998</v>
      </c>
      <c r="O23" s="61">
        <f t="shared" si="5"/>
        <v>18</v>
      </c>
      <c r="P23" s="60">
        <f>VLOOKUP($A23,'Return Data'!$B$7:$R$2292,11,0)</f>
        <v>3.6274000000000002</v>
      </c>
      <c r="Q23" s="61">
        <f t="shared" si="6"/>
        <v>21</v>
      </c>
      <c r="R23" s="60">
        <f>VLOOKUP($A23,'Return Data'!$B$7:$R$2292,12,0)</f>
        <v>3.4895999999999998</v>
      </c>
      <c r="S23" s="61">
        <f t="shared" si="7"/>
        <v>23</v>
      </c>
      <c r="T23" s="60">
        <f>VLOOKUP($A23,'Return Data'!$B$7:$R$2292,13,0)</f>
        <v>3.4763999999999999</v>
      </c>
      <c r="U23" s="61">
        <f t="shared" si="12"/>
        <v>23</v>
      </c>
      <c r="V23" s="60">
        <f>VLOOKUP($A23,'Return Data'!$B$7:$R$2292,17,0)</f>
        <v>3.4885000000000002</v>
      </c>
      <c r="W23" s="61">
        <f t="shared" si="13"/>
        <v>22</v>
      </c>
      <c r="X23" s="60"/>
      <c r="Y23" s="61"/>
      <c r="Z23" s="60">
        <f>VLOOKUP($A23,'Return Data'!$B$7:$R$2292,16,0)</f>
        <v>3.9390999999999998</v>
      </c>
      <c r="AA23" s="62">
        <f t="shared" si="15"/>
        <v>26</v>
      </c>
    </row>
    <row r="24" spans="1:27" x14ac:dyDescent="0.3">
      <c r="A24" s="58" t="s">
        <v>1436</v>
      </c>
      <c r="B24" s="59">
        <f>VLOOKUP($A24,'Return Data'!$B$7:$R$2292,3,0)</f>
        <v>44764</v>
      </c>
      <c r="C24" s="60">
        <f>VLOOKUP($A24,'Return Data'!$B$7:$R$2292,4,0)</f>
        <v>1142.1279</v>
      </c>
      <c r="D24" s="60">
        <f>VLOOKUP($A24,'Return Data'!$B$7:$R$2292,5,0)</f>
        <v>4.0495000000000001</v>
      </c>
      <c r="E24" s="61">
        <f t="shared" si="0"/>
        <v>21</v>
      </c>
      <c r="F24" s="60">
        <f>VLOOKUP($A24,'Return Data'!$B$7:$R$2292,6,0)</f>
        <v>2.2448999999999999</v>
      </c>
      <c r="G24" s="61">
        <f t="shared" si="1"/>
        <v>20</v>
      </c>
      <c r="H24" s="60">
        <f>VLOOKUP($A24,'Return Data'!$B$7:$R$2292,7,0)</f>
        <v>3.4912000000000001</v>
      </c>
      <c r="I24" s="61">
        <f t="shared" si="2"/>
        <v>12</v>
      </c>
      <c r="J24" s="60">
        <f>VLOOKUP($A24,'Return Data'!$B$7:$R$2292,8,0)</f>
        <v>4.0995999999999997</v>
      </c>
      <c r="K24" s="61">
        <f t="shared" si="3"/>
        <v>13</v>
      </c>
      <c r="L24" s="60">
        <f>VLOOKUP($A24,'Return Data'!$B$7:$R$2292,9,0)</f>
        <v>5.7236000000000002</v>
      </c>
      <c r="M24" s="61">
        <f t="shared" si="4"/>
        <v>14</v>
      </c>
      <c r="N24" s="60">
        <f>VLOOKUP($A24,'Return Data'!$B$7:$R$2292,10,0)</f>
        <v>3.5525000000000002</v>
      </c>
      <c r="O24" s="61">
        <f t="shared" si="5"/>
        <v>16</v>
      </c>
      <c r="P24" s="60">
        <f>VLOOKUP($A24,'Return Data'!$B$7:$R$2292,11,0)</f>
        <v>3.7970000000000002</v>
      </c>
      <c r="Q24" s="61">
        <f t="shared" si="6"/>
        <v>16</v>
      </c>
      <c r="R24" s="60">
        <f>VLOOKUP($A24,'Return Data'!$B$7:$R$2292,12,0)</f>
        <v>3.7787000000000002</v>
      </c>
      <c r="S24" s="61">
        <f t="shared" si="7"/>
        <v>17</v>
      </c>
      <c r="T24" s="60">
        <f>VLOOKUP($A24,'Return Data'!$B$7:$R$2292,13,0)</f>
        <v>3.7544</v>
      </c>
      <c r="U24" s="61">
        <f t="shared" si="12"/>
        <v>18</v>
      </c>
      <c r="V24" s="60">
        <f>VLOOKUP($A24,'Return Data'!$B$7:$R$2292,17,0)</f>
        <v>3.8866999999999998</v>
      </c>
      <c r="W24" s="61">
        <f t="shared" si="13"/>
        <v>14</v>
      </c>
      <c r="X24" s="60"/>
      <c r="Y24" s="61"/>
      <c r="Z24" s="60">
        <f>VLOOKUP($A24,'Return Data'!$B$7:$R$2292,16,0)</f>
        <v>4.9248000000000003</v>
      </c>
      <c r="AA24" s="62">
        <f t="shared" si="15"/>
        <v>22</v>
      </c>
    </row>
    <row r="25" spans="1:27" x14ac:dyDescent="0.3">
      <c r="A25" s="58" t="s">
        <v>1438</v>
      </c>
      <c r="B25" s="59">
        <f>VLOOKUP($A25,'Return Data'!$B$7:$R$2292,3,0)</f>
        <v>44764</v>
      </c>
      <c r="C25" s="60">
        <f>VLOOKUP($A25,'Return Data'!$B$7:$R$2292,4,0)</f>
        <v>14.538500000000001</v>
      </c>
      <c r="D25" s="60">
        <f>VLOOKUP($A25,'Return Data'!$B$7:$R$2292,5,0)</f>
        <v>4.2685000000000004</v>
      </c>
      <c r="E25" s="61">
        <f t="shared" si="0"/>
        <v>18</v>
      </c>
      <c r="F25" s="60">
        <f>VLOOKUP($A25,'Return Data'!$B$7:$R$2292,6,0)</f>
        <v>3.0133999999999999</v>
      </c>
      <c r="G25" s="61">
        <f t="shared" si="1"/>
        <v>8</v>
      </c>
      <c r="H25" s="60">
        <f>VLOOKUP($A25,'Return Data'!$B$7:$R$2292,7,0)</f>
        <v>3.8045</v>
      </c>
      <c r="I25" s="61">
        <f t="shared" si="2"/>
        <v>6</v>
      </c>
      <c r="J25" s="60">
        <f>VLOOKUP($A25,'Return Data'!$B$7:$R$2292,8,0)</f>
        <v>3.5015999999999998</v>
      </c>
      <c r="K25" s="61">
        <f t="shared" si="3"/>
        <v>26</v>
      </c>
      <c r="L25" s="60">
        <f>VLOOKUP($A25,'Return Data'!$B$7:$R$2292,9,0)</f>
        <v>4.4009999999999998</v>
      </c>
      <c r="M25" s="61">
        <f t="shared" si="4"/>
        <v>26</v>
      </c>
      <c r="N25" s="60">
        <f>VLOOKUP($A25,'Return Data'!$B$7:$R$2292,10,0)</f>
        <v>2.9963000000000002</v>
      </c>
      <c r="O25" s="61">
        <f t="shared" si="5"/>
        <v>25</v>
      </c>
      <c r="P25" s="60">
        <f>VLOOKUP($A25,'Return Data'!$B$7:$R$2292,11,0)</f>
        <v>3.2465000000000002</v>
      </c>
      <c r="Q25" s="61">
        <f t="shared" si="6"/>
        <v>25</v>
      </c>
      <c r="R25" s="60">
        <f>VLOOKUP($A25,'Return Data'!$B$7:$R$2292,12,0)</f>
        <v>3.1515</v>
      </c>
      <c r="S25" s="61">
        <f t="shared" si="7"/>
        <v>25</v>
      </c>
      <c r="T25" s="60">
        <f>VLOOKUP($A25,'Return Data'!$B$7:$R$2292,13,0)</f>
        <v>3.1926000000000001</v>
      </c>
      <c r="U25" s="61">
        <f t="shared" si="12"/>
        <v>25</v>
      </c>
      <c r="V25" s="60">
        <f>VLOOKUP($A25,'Return Data'!$B$7:$R$2292,17,0)</f>
        <v>3.2263000000000002</v>
      </c>
      <c r="W25" s="61">
        <f t="shared" si="13"/>
        <v>24</v>
      </c>
      <c r="X25" s="60">
        <f>VLOOKUP($A25,'Return Data'!$B$7:$R$2292,14,0)</f>
        <v>3.9355000000000002</v>
      </c>
      <c r="Y25" s="61">
        <f t="shared" si="14"/>
        <v>22</v>
      </c>
      <c r="Z25" s="60">
        <f>VLOOKUP($A25,'Return Data'!$B$7:$R$2292,16,0)</f>
        <v>4.3045</v>
      </c>
      <c r="AA25" s="62">
        <f t="shared" si="15"/>
        <v>25</v>
      </c>
    </row>
    <row r="26" spans="1:27" x14ac:dyDescent="0.3">
      <c r="A26" s="58" t="s">
        <v>1879</v>
      </c>
      <c r="B26" s="59">
        <f>VLOOKUP($A26,'Return Data'!$B$7:$R$2292,3,0)</f>
        <v>44757</v>
      </c>
      <c r="C26" s="60">
        <f>VLOOKUP($A26,'Return Data'!$B$7:$R$2292,4,0)</f>
        <v>2401.2478999999998</v>
      </c>
      <c r="D26" s="60">
        <f>VLOOKUP($A26,'Return Data'!$B$7:$R$2292,5,0)</f>
        <v>2.7635999999999998</v>
      </c>
      <c r="E26" s="61">
        <f t="shared" si="0"/>
        <v>25</v>
      </c>
      <c r="F26" s="60">
        <f>VLOOKUP($A26,'Return Data'!$B$7:$R$2292,6,0)</f>
        <v>2.4001000000000001</v>
      </c>
      <c r="G26" s="61">
        <f t="shared" si="1"/>
        <v>17</v>
      </c>
      <c r="H26" s="60">
        <f>VLOOKUP($A26,'Return Data'!$B$7:$R$2292,7,0)</f>
        <v>2.9134000000000002</v>
      </c>
      <c r="I26" s="61">
        <f t="shared" si="2"/>
        <v>21</v>
      </c>
      <c r="J26" s="60">
        <f>VLOOKUP($A26,'Return Data'!$B$7:$R$2292,8,0)</f>
        <v>4.6058000000000003</v>
      </c>
      <c r="K26" s="61">
        <f t="shared" si="3"/>
        <v>4</v>
      </c>
      <c r="L26" s="60">
        <f>VLOOKUP($A26,'Return Data'!$B$7:$R$2292,9,0)</f>
        <v>4.4955999999999996</v>
      </c>
      <c r="M26" s="61">
        <f t="shared" si="4"/>
        <v>25</v>
      </c>
      <c r="N26" s="60">
        <f>VLOOKUP($A26,'Return Data'!$B$7:$R$2292,10,0)</f>
        <v>2.7745000000000002</v>
      </c>
      <c r="O26" s="61">
        <f t="shared" si="5"/>
        <v>26</v>
      </c>
      <c r="P26" s="60">
        <f>VLOOKUP($A26,'Return Data'!$B$7:$R$2292,11,0)</f>
        <v>2.8532000000000002</v>
      </c>
      <c r="Q26" s="61">
        <f t="shared" si="6"/>
        <v>26</v>
      </c>
      <c r="R26" s="60">
        <f>VLOOKUP($A26,'Return Data'!$B$7:$R$2292,12,0)</f>
        <v>2.9994000000000001</v>
      </c>
      <c r="S26" s="61">
        <f t="shared" si="7"/>
        <v>26</v>
      </c>
      <c r="T26" s="60">
        <f>VLOOKUP($A26,'Return Data'!$B$7:$R$2292,13,0)</f>
        <v>2.9994000000000001</v>
      </c>
      <c r="U26" s="61">
        <f t="shared" si="12"/>
        <v>26</v>
      </c>
      <c r="V26" s="60">
        <f>VLOOKUP($A26,'Return Data'!$B$7:$R$2292,17,0)</f>
        <v>2.956</v>
      </c>
      <c r="W26" s="61">
        <f t="shared" si="13"/>
        <v>25</v>
      </c>
      <c r="X26" s="60">
        <f>VLOOKUP($A26,'Return Data'!$B$7:$R$2292,14,0)</f>
        <v>3.9735</v>
      </c>
      <c r="Y26" s="61">
        <f t="shared" si="14"/>
        <v>21</v>
      </c>
      <c r="Z26" s="60">
        <f>VLOOKUP($A26,'Return Data'!$B$7:$R$2292,16,0)</f>
        <v>6.9295999999999998</v>
      </c>
      <c r="AA26" s="62">
        <f t="shared" si="15"/>
        <v>14</v>
      </c>
    </row>
    <row r="27" spans="1:27" x14ac:dyDescent="0.3">
      <c r="A27" s="58" t="s">
        <v>1441</v>
      </c>
      <c r="B27" s="59">
        <f>VLOOKUP($A27,'Return Data'!$B$7:$R$2292,3,0)</f>
        <v>44764</v>
      </c>
      <c r="C27" s="60">
        <f>VLOOKUP($A27,'Return Data'!$B$7:$R$2292,4,0)</f>
        <v>3576.5351000000001</v>
      </c>
      <c r="D27" s="60">
        <f>VLOOKUP($A27,'Return Data'!$B$7:$R$2292,5,0)</f>
        <v>5.3209</v>
      </c>
      <c r="E27" s="61">
        <f t="shared" si="0"/>
        <v>8</v>
      </c>
      <c r="F27" s="60">
        <f>VLOOKUP($A27,'Return Data'!$B$7:$R$2292,6,0)</f>
        <v>1.8709</v>
      </c>
      <c r="G27" s="61">
        <f t="shared" si="1"/>
        <v>25</v>
      </c>
      <c r="H27" s="60">
        <f>VLOOKUP($A27,'Return Data'!$B$7:$R$2292,7,0)</f>
        <v>2.2602000000000002</v>
      </c>
      <c r="I27" s="61">
        <f t="shared" si="2"/>
        <v>25</v>
      </c>
      <c r="J27" s="60">
        <f>VLOOKUP($A27,'Return Data'!$B$7:$R$2292,8,0)</f>
        <v>4.3682999999999996</v>
      </c>
      <c r="K27" s="61">
        <f t="shared" si="3"/>
        <v>6</v>
      </c>
      <c r="L27" s="60">
        <f>VLOOKUP($A27,'Return Data'!$B$7:$R$2292,9,0)</f>
        <v>6.5118999999999998</v>
      </c>
      <c r="M27" s="61">
        <f t="shared" si="4"/>
        <v>2</v>
      </c>
      <c r="N27" s="60">
        <f>VLOOKUP($A27,'Return Data'!$B$7:$R$2292,10,0)</f>
        <v>4.3875000000000002</v>
      </c>
      <c r="O27" s="61">
        <f t="shared" si="5"/>
        <v>1</v>
      </c>
      <c r="P27" s="60">
        <f>VLOOKUP($A27,'Return Data'!$B$7:$R$2292,11,0)</f>
        <v>4.4962</v>
      </c>
      <c r="Q27" s="61">
        <f t="shared" si="6"/>
        <v>2</v>
      </c>
      <c r="R27" s="60">
        <f>VLOOKUP($A27,'Return Data'!$B$7:$R$2292,12,0)</f>
        <v>4.6661000000000001</v>
      </c>
      <c r="S27" s="61">
        <f t="shared" si="7"/>
        <v>2</v>
      </c>
      <c r="T27" s="60">
        <f>VLOOKUP($A27,'Return Data'!$B$7:$R$2292,13,0)</f>
        <v>4.6913</v>
      </c>
      <c r="U27" s="61">
        <f t="shared" si="12"/>
        <v>3</v>
      </c>
      <c r="V27" s="60">
        <f>VLOOKUP($A27,'Return Data'!$B$7:$R$2292,17,0)</f>
        <v>7.4950000000000001</v>
      </c>
      <c r="W27" s="61">
        <f t="shared" si="13"/>
        <v>2</v>
      </c>
      <c r="X27" s="60">
        <f>VLOOKUP($A27,'Return Data'!$B$7:$R$2292,14,0)</f>
        <v>5.3056000000000001</v>
      </c>
      <c r="Y27" s="61">
        <f t="shared" si="14"/>
        <v>8</v>
      </c>
      <c r="Z27" s="60">
        <f>VLOOKUP($A27,'Return Data'!$B$7:$R$2292,16,0)</f>
        <v>7.1127000000000002</v>
      </c>
      <c r="AA27" s="62">
        <f t="shared" si="15"/>
        <v>12</v>
      </c>
    </row>
    <row r="28" spans="1:27" x14ac:dyDescent="0.3">
      <c r="A28" s="58" t="s">
        <v>1949</v>
      </c>
      <c r="B28" s="59">
        <f>VLOOKUP($A28,'Return Data'!$B$7:$R$2292,3,0)</f>
        <v>44764</v>
      </c>
      <c r="C28" s="60">
        <f>VLOOKUP($A28,'Return Data'!$B$7:$R$2292,4,0)</f>
        <v>28.990600000000001</v>
      </c>
      <c r="D28" s="60">
        <f>VLOOKUP($A28,'Return Data'!$B$7:$R$2292,5,0)</f>
        <v>5.2887000000000004</v>
      </c>
      <c r="E28" s="61">
        <f t="shared" si="0"/>
        <v>9</v>
      </c>
      <c r="F28" s="60">
        <f>VLOOKUP($A28,'Return Data'!$B$7:$R$2292,6,0)</f>
        <v>2.7705000000000002</v>
      </c>
      <c r="G28" s="61">
        <f t="shared" si="1"/>
        <v>11</v>
      </c>
      <c r="H28" s="60">
        <f>VLOOKUP($A28,'Return Data'!$B$7:$R$2292,7,0)</f>
        <v>3.5817000000000001</v>
      </c>
      <c r="I28" s="61">
        <f t="shared" si="2"/>
        <v>10</v>
      </c>
      <c r="J28" s="60">
        <f>VLOOKUP($A28,'Return Data'!$B$7:$R$2292,8,0)</f>
        <v>4.3418999999999999</v>
      </c>
      <c r="K28" s="61">
        <f t="shared" si="3"/>
        <v>7</v>
      </c>
      <c r="L28" s="60">
        <f>VLOOKUP($A28,'Return Data'!$B$7:$R$2292,9,0)</f>
        <v>5.6243999999999996</v>
      </c>
      <c r="M28" s="61">
        <f t="shared" si="4"/>
        <v>15</v>
      </c>
      <c r="N28" s="60">
        <f>VLOOKUP($A28,'Return Data'!$B$7:$R$2292,10,0)</f>
        <v>3.7875999999999999</v>
      </c>
      <c r="O28" s="61">
        <f t="shared" si="5"/>
        <v>6</v>
      </c>
      <c r="P28" s="60">
        <f>VLOOKUP($A28,'Return Data'!$B$7:$R$2292,11,0)</f>
        <v>4.0293999999999999</v>
      </c>
      <c r="Q28" s="61">
        <f t="shared" si="6"/>
        <v>6</v>
      </c>
      <c r="R28" s="60">
        <f>VLOOKUP($A28,'Return Data'!$B$7:$R$2292,12,0)</f>
        <v>3.9201000000000001</v>
      </c>
      <c r="S28" s="61">
        <f t="shared" si="7"/>
        <v>9</v>
      </c>
      <c r="T28" s="60">
        <f>VLOOKUP($A28,'Return Data'!$B$7:$R$2292,13,0)</f>
        <v>3.8683999999999998</v>
      </c>
      <c r="U28" s="61">
        <f t="shared" si="12"/>
        <v>12</v>
      </c>
      <c r="V28" s="60">
        <f>VLOOKUP($A28,'Return Data'!$B$7:$R$2292,17,0)</f>
        <v>3.9708000000000001</v>
      </c>
      <c r="W28" s="61">
        <f t="shared" si="13"/>
        <v>11</v>
      </c>
      <c r="X28" s="60">
        <f>VLOOKUP($A28,'Return Data'!$B$7:$R$2292,14,0)</f>
        <v>6.1490999999999998</v>
      </c>
      <c r="Y28" s="61">
        <f t="shared" si="14"/>
        <v>3</v>
      </c>
      <c r="Z28" s="60">
        <f>VLOOKUP($A28,'Return Data'!$B$7:$R$2292,16,0)</f>
        <v>8.2190999999999992</v>
      </c>
      <c r="AA28" s="62">
        <f t="shared" si="15"/>
        <v>2</v>
      </c>
    </row>
    <row r="29" spans="1:27" x14ac:dyDescent="0.3">
      <c r="A29" s="58" t="s">
        <v>1444</v>
      </c>
      <c r="B29" s="59">
        <f>VLOOKUP($A29,'Return Data'!$B$7:$R$2292,3,0)</f>
        <v>44764</v>
      </c>
      <c r="C29" s="60">
        <f>VLOOKUP($A29,'Return Data'!$B$7:$R$2292,4,0)</f>
        <v>4944.7690000000002</v>
      </c>
      <c r="D29" s="60">
        <f>VLOOKUP($A29,'Return Data'!$B$7:$R$2292,5,0)</f>
        <v>4.2419000000000002</v>
      </c>
      <c r="E29" s="61">
        <f t="shared" si="0"/>
        <v>19</v>
      </c>
      <c r="F29" s="60">
        <f>VLOOKUP($A29,'Return Data'!$B$7:$R$2292,6,0)</f>
        <v>2.2953999999999999</v>
      </c>
      <c r="G29" s="61">
        <f t="shared" si="1"/>
        <v>19</v>
      </c>
      <c r="H29" s="60">
        <f>VLOOKUP($A29,'Return Data'!$B$7:$R$2292,7,0)</f>
        <v>3.0084</v>
      </c>
      <c r="I29" s="61">
        <f t="shared" si="2"/>
        <v>20</v>
      </c>
      <c r="J29" s="60">
        <f>VLOOKUP($A29,'Return Data'!$B$7:$R$2292,8,0)</f>
        <v>3.9064000000000001</v>
      </c>
      <c r="K29" s="61">
        <f t="shared" si="3"/>
        <v>19</v>
      </c>
      <c r="L29" s="60">
        <f>VLOOKUP($A29,'Return Data'!$B$7:$R$2292,9,0)</f>
        <v>5.7378999999999998</v>
      </c>
      <c r="M29" s="61">
        <f t="shared" si="4"/>
        <v>12</v>
      </c>
      <c r="N29" s="60">
        <f>VLOOKUP($A29,'Return Data'!$B$7:$R$2292,10,0)</f>
        <v>3.1695000000000002</v>
      </c>
      <c r="O29" s="61">
        <f t="shared" si="5"/>
        <v>24</v>
      </c>
      <c r="P29" s="60">
        <f>VLOOKUP($A29,'Return Data'!$B$7:$R$2292,11,0)</f>
        <v>3.6034000000000002</v>
      </c>
      <c r="Q29" s="61">
        <f t="shared" si="6"/>
        <v>22</v>
      </c>
      <c r="R29" s="60">
        <f>VLOOKUP($A29,'Return Data'!$B$7:$R$2292,12,0)</f>
        <v>3.6234000000000002</v>
      </c>
      <c r="S29" s="61">
        <f t="shared" si="7"/>
        <v>20</v>
      </c>
      <c r="T29" s="60">
        <f>VLOOKUP($A29,'Return Data'!$B$7:$R$2292,13,0)</f>
        <v>3.6166999999999998</v>
      </c>
      <c r="U29" s="61">
        <f t="shared" si="12"/>
        <v>20</v>
      </c>
      <c r="V29" s="60">
        <f>VLOOKUP($A29,'Return Data'!$B$7:$R$2292,17,0)</f>
        <v>3.7368999999999999</v>
      </c>
      <c r="W29" s="61">
        <f t="shared" si="13"/>
        <v>17</v>
      </c>
      <c r="X29" s="60">
        <f>VLOOKUP($A29,'Return Data'!$B$7:$R$2292,14,0)</f>
        <v>4.9779999999999998</v>
      </c>
      <c r="Y29" s="61">
        <f t="shared" si="14"/>
        <v>12</v>
      </c>
      <c r="Z29" s="60">
        <f>VLOOKUP($A29,'Return Data'!$B$7:$R$2292,16,0)</f>
        <v>7.2210000000000001</v>
      </c>
      <c r="AA29" s="62">
        <f t="shared" si="15"/>
        <v>11</v>
      </c>
    </row>
    <row r="30" spans="1:27" x14ac:dyDescent="0.3">
      <c r="A30" s="58" t="s">
        <v>1927</v>
      </c>
      <c r="B30" s="59">
        <f>VLOOKUP($A30,'Return Data'!$B$7:$R$2292,3,0)</f>
        <v>44764</v>
      </c>
      <c r="C30" s="60">
        <f>VLOOKUP($A30,'Return Data'!$B$7:$R$2292,4,0)</f>
        <v>2372.4641000000001</v>
      </c>
      <c r="D30" s="60">
        <f>VLOOKUP($A30,'Return Data'!$B$7:$R$2292,5,0)</f>
        <v>2.9264000000000001</v>
      </c>
      <c r="E30" s="61">
        <f t="shared" si="0"/>
        <v>24</v>
      </c>
      <c r="F30" s="60">
        <f>VLOOKUP($A30,'Return Data'!$B$7:$R$2292,6,0)</f>
        <v>2.2040000000000002</v>
      </c>
      <c r="G30" s="61">
        <f t="shared" si="1"/>
        <v>22</v>
      </c>
      <c r="H30" s="60">
        <f>VLOOKUP($A30,'Return Data'!$B$7:$R$2292,7,0)</f>
        <v>3.4333</v>
      </c>
      <c r="I30" s="61">
        <f t="shared" si="2"/>
        <v>13</v>
      </c>
      <c r="J30" s="60">
        <f>VLOOKUP($A30,'Return Data'!$B$7:$R$2292,8,0)</f>
        <v>4.1807999999999996</v>
      </c>
      <c r="K30" s="61">
        <f t="shared" si="3"/>
        <v>12</v>
      </c>
      <c r="L30" s="60">
        <f>VLOOKUP($A30,'Return Data'!$B$7:$R$2292,9,0)</f>
        <v>5.3975</v>
      </c>
      <c r="M30" s="61">
        <f t="shared" si="4"/>
        <v>19</v>
      </c>
      <c r="N30" s="60">
        <f>VLOOKUP($A30,'Return Data'!$B$7:$R$2292,10,0)</f>
        <v>3.9445999999999999</v>
      </c>
      <c r="O30" s="61">
        <f t="shared" si="5"/>
        <v>4</v>
      </c>
      <c r="P30" s="60">
        <f>VLOOKUP($A30,'Return Data'!$B$7:$R$2292,11,0)</f>
        <v>4.0391000000000004</v>
      </c>
      <c r="Q30" s="61">
        <f t="shared" si="6"/>
        <v>5</v>
      </c>
      <c r="R30" s="60">
        <f>VLOOKUP($A30,'Return Data'!$B$7:$R$2292,12,0)</f>
        <v>3.9049999999999998</v>
      </c>
      <c r="S30" s="61">
        <f t="shared" si="7"/>
        <v>10</v>
      </c>
      <c r="T30" s="60">
        <f>VLOOKUP($A30,'Return Data'!$B$7:$R$2292,13,0)</f>
        <v>3.7806999999999999</v>
      </c>
      <c r="U30" s="61">
        <f t="shared" si="12"/>
        <v>15</v>
      </c>
      <c r="V30" s="60">
        <f>VLOOKUP($A30,'Return Data'!$B$7:$R$2292,17,0)</f>
        <v>3.7002999999999999</v>
      </c>
      <c r="W30" s="61">
        <f t="shared" si="13"/>
        <v>18</v>
      </c>
      <c r="X30" s="60">
        <f>VLOOKUP($A30,'Return Data'!$B$7:$R$2292,14,0)</f>
        <v>4.5115999999999996</v>
      </c>
      <c r="Y30" s="61">
        <f t="shared" si="14"/>
        <v>19</v>
      </c>
      <c r="Z30" s="60">
        <f>VLOOKUP($A30,'Return Data'!$B$7:$R$2292,16,0)</f>
        <v>6.6162000000000001</v>
      </c>
      <c r="AA30" s="62">
        <f t="shared" si="15"/>
        <v>16</v>
      </c>
    </row>
    <row r="31" spans="1:27" x14ac:dyDescent="0.3">
      <c r="A31" s="58" t="s">
        <v>1448</v>
      </c>
      <c r="B31" s="59">
        <f>VLOOKUP($A31,'Return Data'!$B$7:$R$2292,3,0)</f>
        <v>44764</v>
      </c>
      <c r="C31" s="60">
        <f>VLOOKUP($A31,'Return Data'!$B$7:$R$2292,4,0)</f>
        <v>12.0425</v>
      </c>
      <c r="D31" s="60">
        <f>VLOOKUP($A31,'Return Data'!$B$7:$R$2292,5,0)</f>
        <v>3.9405999999999999</v>
      </c>
      <c r="E31" s="61">
        <f t="shared" si="0"/>
        <v>22</v>
      </c>
      <c r="F31" s="60">
        <f>VLOOKUP($A31,'Return Data'!$B$7:$R$2292,6,0)</f>
        <v>2.3241999999999998</v>
      </c>
      <c r="G31" s="61">
        <f t="shared" si="1"/>
        <v>18</v>
      </c>
      <c r="H31" s="60">
        <f>VLOOKUP($A31,'Return Data'!$B$7:$R$2292,7,0)</f>
        <v>2.8593000000000002</v>
      </c>
      <c r="I31" s="61">
        <f t="shared" si="2"/>
        <v>22</v>
      </c>
      <c r="J31" s="60">
        <f>VLOOKUP($A31,'Return Data'!$B$7:$R$2292,8,0)</f>
        <v>3.9679000000000002</v>
      </c>
      <c r="K31" s="61">
        <f t="shared" si="3"/>
        <v>18</v>
      </c>
      <c r="L31" s="60">
        <f>VLOOKUP($A31,'Return Data'!$B$7:$R$2292,9,0)</f>
        <v>5.5107999999999997</v>
      </c>
      <c r="M31" s="61">
        <f t="shared" si="4"/>
        <v>17</v>
      </c>
      <c r="N31" s="60">
        <f>VLOOKUP($A31,'Return Data'!$B$7:$R$2292,10,0)</f>
        <v>3.6772</v>
      </c>
      <c r="O31" s="61">
        <f t="shared" si="5"/>
        <v>9</v>
      </c>
      <c r="P31" s="60">
        <f>VLOOKUP($A31,'Return Data'!$B$7:$R$2292,11,0)</f>
        <v>3.9603000000000002</v>
      </c>
      <c r="Q31" s="61">
        <f t="shared" si="6"/>
        <v>9</v>
      </c>
      <c r="R31" s="60">
        <f>VLOOKUP($A31,'Return Data'!$B$7:$R$2292,12,0)</f>
        <v>3.9962</v>
      </c>
      <c r="S31" s="61">
        <f t="shared" si="7"/>
        <v>7</v>
      </c>
      <c r="T31" s="60">
        <f>VLOOKUP($A31,'Return Data'!$B$7:$R$2292,13,0)</f>
        <v>4.0019999999999998</v>
      </c>
      <c r="U31" s="61">
        <f t="shared" si="12"/>
        <v>9</v>
      </c>
      <c r="V31" s="60">
        <f>VLOOKUP($A31,'Return Data'!$B$7:$R$2292,17,0)</f>
        <v>4.0138999999999996</v>
      </c>
      <c r="W31" s="61">
        <f t="shared" si="13"/>
        <v>10</v>
      </c>
      <c r="X31" s="60">
        <f>VLOOKUP($A31,'Return Data'!$B$7:$R$2292,14,0)</f>
        <v>4.9969000000000001</v>
      </c>
      <c r="Y31" s="61">
        <f t="shared" si="14"/>
        <v>11</v>
      </c>
      <c r="Z31" s="60">
        <f>VLOOKUP($A31,'Return Data'!$B$7:$R$2292,16,0)</f>
        <v>5.4558999999999997</v>
      </c>
      <c r="AA31" s="62">
        <f t="shared" si="15"/>
        <v>21</v>
      </c>
    </row>
    <row r="32" spans="1:27" x14ac:dyDescent="0.3">
      <c r="A32" s="58" t="s">
        <v>1450</v>
      </c>
      <c r="B32" s="59">
        <f>VLOOKUP($A32,'Return Data'!$B$7:$R$2292,3,0)</f>
        <v>44764</v>
      </c>
      <c r="C32" s="60">
        <f>VLOOKUP($A32,'Return Data'!$B$7:$R$2292,4,0)</f>
        <v>3687.1570999999999</v>
      </c>
      <c r="D32" s="60">
        <f>VLOOKUP($A32,'Return Data'!$B$7:$R$2292,5,0)</f>
        <v>4.2037000000000004</v>
      </c>
      <c r="E32" s="61">
        <f t="shared" si="0"/>
        <v>20</v>
      </c>
      <c r="F32" s="60">
        <f>VLOOKUP($A32,'Return Data'!$B$7:$R$2292,6,0)</f>
        <v>2.8654999999999999</v>
      </c>
      <c r="G32" s="61">
        <f t="shared" si="1"/>
        <v>10</v>
      </c>
      <c r="H32" s="60">
        <f>VLOOKUP($A32,'Return Data'!$B$7:$R$2292,7,0)</f>
        <v>3.3702999999999999</v>
      </c>
      <c r="I32" s="61">
        <f t="shared" si="2"/>
        <v>14</v>
      </c>
      <c r="J32" s="60">
        <f>VLOOKUP($A32,'Return Data'!$B$7:$R$2292,8,0)</f>
        <v>4.2207999999999997</v>
      </c>
      <c r="K32" s="61">
        <f t="shared" si="3"/>
        <v>10</v>
      </c>
      <c r="L32" s="60">
        <f>VLOOKUP($A32,'Return Data'!$B$7:$R$2292,9,0)</f>
        <v>5.9547999999999996</v>
      </c>
      <c r="M32" s="61">
        <f t="shared" si="4"/>
        <v>6</v>
      </c>
      <c r="N32" s="60">
        <f>VLOOKUP($A32,'Return Data'!$B$7:$R$2292,10,0)</f>
        <v>3.6381000000000001</v>
      </c>
      <c r="O32" s="61">
        <f t="shared" si="5"/>
        <v>10</v>
      </c>
      <c r="P32" s="60">
        <f>VLOOKUP($A32,'Return Data'!$B$7:$R$2292,11,0)</f>
        <v>3.9028</v>
      </c>
      <c r="Q32" s="61">
        <f t="shared" si="6"/>
        <v>10</v>
      </c>
      <c r="R32" s="60">
        <f>VLOOKUP($A32,'Return Data'!$B$7:$R$2292,12,0)</f>
        <v>3.8424999999999998</v>
      </c>
      <c r="S32" s="61">
        <f t="shared" si="7"/>
        <v>12</v>
      </c>
      <c r="T32" s="60">
        <f>VLOOKUP($A32,'Return Data'!$B$7:$R$2292,13,0)</f>
        <v>6.6841999999999997</v>
      </c>
      <c r="U32" s="61">
        <f t="shared" si="12"/>
        <v>2</v>
      </c>
      <c r="V32" s="60">
        <f>VLOOKUP($A32,'Return Data'!$B$7:$R$2292,17,0)</f>
        <v>5.5205000000000002</v>
      </c>
      <c r="W32" s="61">
        <f t="shared" si="13"/>
        <v>3</v>
      </c>
      <c r="X32" s="60">
        <f>VLOOKUP($A32,'Return Data'!$B$7:$R$2292,14,0)</f>
        <v>6.0163000000000002</v>
      </c>
      <c r="Y32" s="61">
        <f t="shared" si="14"/>
        <v>4</v>
      </c>
      <c r="Z32" s="60">
        <f>VLOOKUP($A32,'Return Data'!$B$7:$R$2292,16,0)</f>
        <v>7.4961000000000002</v>
      </c>
      <c r="AA32" s="62">
        <f t="shared" si="15"/>
        <v>5</v>
      </c>
    </row>
    <row r="33" spans="1:27" x14ac:dyDescent="0.3">
      <c r="A33" s="58" t="s">
        <v>1940</v>
      </c>
      <c r="B33" s="59">
        <f>VLOOKUP($A33,'Return Data'!$B$7:$R$2292,3,0)</f>
        <v>44764</v>
      </c>
      <c r="C33" s="60">
        <f>VLOOKUP($A33,'Return Data'!$B$7:$R$2292,4,0)</f>
        <v>1151.7376999999999</v>
      </c>
      <c r="D33" s="60">
        <f>VLOOKUP($A33,'Return Data'!$B$7:$R$2292,5,0)</f>
        <v>4.9160000000000004</v>
      </c>
      <c r="E33" s="61">
        <f t="shared" si="0"/>
        <v>15</v>
      </c>
      <c r="F33" s="60">
        <f>VLOOKUP($A33,'Return Data'!$B$7:$R$2292,6,0)</f>
        <v>3.2206999999999999</v>
      </c>
      <c r="G33" s="61">
        <f t="shared" si="1"/>
        <v>7</v>
      </c>
      <c r="H33" s="60">
        <f>VLOOKUP($A33,'Return Data'!$B$7:$R$2292,7,0)</f>
        <v>4.1806999999999999</v>
      </c>
      <c r="I33" s="61">
        <f t="shared" si="2"/>
        <v>5</v>
      </c>
      <c r="J33" s="60">
        <f>VLOOKUP($A33,'Return Data'!$B$7:$R$2292,8,0)</f>
        <v>3.8008000000000002</v>
      </c>
      <c r="K33" s="61">
        <f t="shared" si="3"/>
        <v>22</v>
      </c>
      <c r="L33" s="60">
        <f>VLOOKUP($A33,'Return Data'!$B$7:$R$2292,9,0)</f>
        <v>4.9783999999999997</v>
      </c>
      <c r="M33" s="61">
        <f t="shared" si="4"/>
        <v>23</v>
      </c>
      <c r="N33" s="60">
        <f>VLOOKUP($A33,'Return Data'!$B$7:$R$2292,10,0)</f>
        <v>3.4842</v>
      </c>
      <c r="O33" s="61">
        <f t="shared" si="5"/>
        <v>19</v>
      </c>
      <c r="P33" s="60">
        <f>VLOOKUP($A33,'Return Data'!$B$7:$R$2292,11,0)</f>
        <v>3.6898</v>
      </c>
      <c r="Q33" s="61">
        <f t="shared" si="6"/>
        <v>19</v>
      </c>
      <c r="R33" s="60">
        <f>VLOOKUP($A33,'Return Data'!$B$7:$R$2292,12,0)</f>
        <v>3.5464000000000002</v>
      </c>
      <c r="S33" s="61">
        <f t="shared" si="7"/>
        <v>21</v>
      </c>
      <c r="T33" s="60">
        <f>VLOOKUP($A33,'Return Data'!$B$7:$R$2292,13,0)</f>
        <v>4.1352000000000002</v>
      </c>
      <c r="U33" s="61">
        <f t="shared" si="12"/>
        <v>6</v>
      </c>
      <c r="V33" s="60">
        <f>VLOOKUP($A33,'Return Data'!$B$7:$R$2292,17,0)</f>
        <v>4.2599</v>
      </c>
      <c r="W33" s="61">
        <f t="shared" si="13"/>
        <v>8</v>
      </c>
      <c r="X33" s="60"/>
      <c r="Y33" s="61"/>
      <c r="Z33" s="60">
        <f>VLOOKUP($A33,'Return Data'!$B$7:$R$2292,16,0)</f>
        <v>4.6186999999999996</v>
      </c>
      <c r="AA33" s="62">
        <f t="shared" si="15"/>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4.9271499999999993</v>
      </c>
      <c r="E35" s="69"/>
      <c r="F35" s="70">
        <f>AVERAGE(F8:F33)</f>
        <v>2.8479692307692304</v>
      </c>
      <c r="G35" s="69"/>
      <c r="H35" s="70">
        <f>AVERAGE(H8:H33)</f>
        <v>3.4365038461538453</v>
      </c>
      <c r="I35" s="69"/>
      <c r="J35" s="70">
        <f>AVERAGE(J8:J33)</f>
        <v>4.1386423076923071</v>
      </c>
      <c r="K35" s="69"/>
      <c r="L35" s="70">
        <f>AVERAGE(L8:L33)</f>
        <v>5.6000769230769221</v>
      </c>
      <c r="M35" s="69"/>
      <c r="N35" s="70">
        <f>AVERAGE(N8:N33)</f>
        <v>3.599073076923077</v>
      </c>
      <c r="O35" s="69"/>
      <c r="P35" s="70">
        <f>AVERAGE(P8:P33)</f>
        <v>3.9025153846153851</v>
      </c>
      <c r="Q35" s="69"/>
      <c r="R35" s="70">
        <f>AVERAGE(R8:R33)</f>
        <v>4.0135730769230777</v>
      </c>
      <c r="S35" s="69"/>
      <c r="T35" s="70">
        <f>AVERAGE(T8:T33)</f>
        <v>4.181215384615383</v>
      </c>
      <c r="U35" s="69"/>
      <c r="V35" s="70">
        <f>AVERAGE(V8:V33)</f>
        <v>4.298432</v>
      </c>
      <c r="W35" s="69"/>
      <c r="X35" s="70">
        <f>AVERAGE(X8:X33)</f>
        <v>5.2317681818181816</v>
      </c>
      <c r="Y35" s="69"/>
      <c r="Z35" s="70">
        <f>AVERAGE(Z8:Z33)</f>
        <v>6.5880846153846147</v>
      </c>
      <c r="AA35" s="71"/>
    </row>
    <row r="36" spans="1:27" x14ac:dyDescent="0.3">
      <c r="A36" s="68" t="s">
        <v>28</v>
      </c>
      <c r="B36" s="69"/>
      <c r="C36" s="69"/>
      <c r="D36" s="70">
        <f>MIN(D8:D33)</f>
        <v>2.7431000000000001</v>
      </c>
      <c r="E36" s="69"/>
      <c r="F36" s="70">
        <f>MIN(F8:F33)</f>
        <v>1.5602</v>
      </c>
      <c r="G36" s="69"/>
      <c r="H36" s="70">
        <f>MIN(H8:H33)</f>
        <v>1.8601000000000001</v>
      </c>
      <c r="I36" s="69"/>
      <c r="J36" s="70">
        <f>MIN(J8:J33)</f>
        <v>3.5015999999999998</v>
      </c>
      <c r="K36" s="69"/>
      <c r="L36" s="70">
        <f>MIN(L8:L33)</f>
        <v>4.4009999999999998</v>
      </c>
      <c r="M36" s="69"/>
      <c r="N36" s="70">
        <f>MIN(N8:N33)</f>
        <v>2.7745000000000002</v>
      </c>
      <c r="O36" s="69"/>
      <c r="P36" s="70">
        <f>MIN(P8:P33)</f>
        <v>2.8532000000000002</v>
      </c>
      <c r="Q36" s="69"/>
      <c r="R36" s="70">
        <f>MIN(R8:R33)</f>
        <v>2.9994000000000001</v>
      </c>
      <c r="S36" s="69"/>
      <c r="T36" s="70">
        <f>MIN(T8:T33)</f>
        <v>2.9994000000000001</v>
      </c>
      <c r="U36" s="69"/>
      <c r="V36" s="70">
        <f>MIN(V8:V33)</f>
        <v>2.956</v>
      </c>
      <c r="W36" s="69"/>
      <c r="X36" s="70">
        <f>MIN(X8:X33)</f>
        <v>3.9355000000000002</v>
      </c>
      <c r="Y36" s="69"/>
      <c r="Z36" s="70">
        <f>MIN(Z8:Z33)</f>
        <v>3.9390999999999998</v>
      </c>
      <c r="AA36" s="71"/>
    </row>
    <row r="37" spans="1:27" ht="15" thickBot="1" x14ac:dyDescent="0.35">
      <c r="A37" s="72" t="s">
        <v>29</v>
      </c>
      <c r="B37" s="73"/>
      <c r="C37" s="73"/>
      <c r="D37" s="74">
        <f>MAX(D8:D33)</f>
        <v>7.4009999999999998</v>
      </c>
      <c r="E37" s="73"/>
      <c r="F37" s="74">
        <f>MAX(F8:F33)</f>
        <v>4.8902999999999999</v>
      </c>
      <c r="G37" s="73"/>
      <c r="H37" s="74">
        <f>MAX(H8:H33)</f>
        <v>4.9173</v>
      </c>
      <c r="I37" s="73"/>
      <c r="J37" s="74">
        <f>MAX(J8:J33)</f>
        <v>5.0118999999999998</v>
      </c>
      <c r="K37" s="73"/>
      <c r="L37" s="74">
        <f>MAX(L8:L33)</f>
        <v>7.0213999999999999</v>
      </c>
      <c r="M37" s="73"/>
      <c r="N37" s="74">
        <f>MAX(N8:N33)</f>
        <v>4.3875000000000002</v>
      </c>
      <c r="O37" s="73"/>
      <c r="P37" s="74">
        <f>MAX(P8:P33)</f>
        <v>6.2460000000000004</v>
      </c>
      <c r="Q37" s="73"/>
      <c r="R37" s="74">
        <f>MAX(R8:R33)</f>
        <v>9.6340000000000003</v>
      </c>
      <c r="S37" s="73"/>
      <c r="T37" s="74">
        <f>MAX(T8:T33)</f>
        <v>10.7997</v>
      </c>
      <c r="U37" s="73"/>
      <c r="V37" s="74">
        <f>MAX(V8:V33)</f>
        <v>9.5827000000000009</v>
      </c>
      <c r="W37" s="73"/>
      <c r="X37" s="74">
        <f>MAX(X8:X33)</f>
        <v>7.9084000000000003</v>
      </c>
      <c r="Y37" s="73"/>
      <c r="Z37" s="74">
        <f>MAX(Z8:Z33)</f>
        <v>9.0035000000000007</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44764</v>
      </c>
      <c r="C8" s="60">
        <f>VLOOKUP($A8,'Return Data'!$B$7:$R$2292,4,0)</f>
        <v>445.08800000000002</v>
      </c>
      <c r="D8" s="60">
        <f>VLOOKUP($A8,'Return Data'!$B$7:$R$2292,5,0)</f>
        <v>4.7569999999999997</v>
      </c>
      <c r="E8" s="61">
        <f t="shared" ref="E8:E33" si="0">RANK(D8,D$8:D$33,0)</f>
        <v>11</v>
      </c>
      <c r="F8" s="60">
        <f>VLOOKUP($A8,'Return Data'!$B$7:$R$2292,6,0)</f>
        <v>1.8673</v>
      </c>
      <c r="G8" s="61">
        <f t="shared" ref="G8:G33" si="1">RANK(F8,F$8:F$33,0)</f>
        <v>20</v>
      </c>
      <c r="H8" s="60">
        <f>VLOOKUP($A8,'Return Data'!$B$7:$R$2292,7,0)</f>
        <v>1.6863999999999999</v>
      </c>
      <c r="I8" s="61">
        <f t="shared" ref="I8:I33" si="2">RANK(H8,H$8:H$33,0)</f>
        <v>25</v>
      </c>
      <c r="J8" s="60">
        <f>VLOOKUP($A8,'Return Data'!$B$7:$R$2292,8,0)</f>
        <v>3.6261999999999999</v>
      </c>
      <c r="K8" s="61">
        <f t="shared" ref="K8:K33" si="3">RANK(J8,J$8:J$33,0)</f>
        <v>16</v>
      </c>
      <c r="L8" s="60">
        <f>VLOOKUP($A8,'Return Data'!$B$7:$R$2292,9,0)</f>
        <v>5.7632000000000003</v>
      </c>
      <c r="M8" s="61">
        <f t="shared" ref="M8:M33" si="4">RANK(L8,L$8:L$33,0)</f>
        <v>2</v>
      </c>
      <c r="N8" s="60">
        <f>VLOOKUP($A8,'Return Data'!$B$7:$R$2292,10,0)</f>
        <v>3.4464000000000001</v>
      </c>
      <c r="O8" s="61">
        <f t="shared" ref="O8:O33" si="5">RANK(N8,N$8:N$33,0)</f>
        <v>5</v>
      </c>
      <c r="P8" s="60">
        <f>VLOOKUP($A8,'Return Data'!$B$7:$R$2292,11,0)</f>
        <v>3.8544</v>
      </c>
      <c r="Q8" s="61">
        <f t="shared" ref="Q8:Q33" si="6">RANK(P8,P$8:P$33,0)</f>
        <v>2</v>
      </c>
      <c r="R8" s="60">
        <f>VLOOKUP($A8,'Return Data'!$B$7:$R$2292,12,0)</f>
        <v>3.8769</v>
      </c>
      <c r="S8" s="61">
        <f t="shared" ref="S8:S33" si="7">RANK(R8,R$8:R$33,0)</f>
        <v>2</v>
      </c>
      <c r="T8" s="60">
        <f>VLOOKUP($A8,'Return Data'!$B$7:$R$2292,13,0)</f>
        <v>3.8652000000000002</v>
      </c>
      <c r="U8" s="61">
        <f t="shared" ref="U8" si="8">RANK(T8,T$8:T$33,0)</f>
        <v>4</v>
      </c>
      <c r="V8" s="60">
        <f>VLOOKUP($A8,'Return Data'!$B$7:$R$2292,17,0)</f>
        <v>4.2446999999999999</v>
      </c>
      <c r="W8" s="61">
        <f>RANK(V8,V$8:V$33,0)</f>
        <v>5</v>
      </c>
      <c r="X8" s="60">
        <f>VLOOKUP($A8,'Return Data'!$B$7:$R$2292,14,0)</f>
        <v>5.4969000000000001</v>
      </c>
      <c r="Y8" s="61">
        <f>RANK(X8,X$8:X$33,0)</f>
        <v>4</v>
      </c>
      <c r="Z8" s="60">
        <f>VLOOKUP($A8,'Return Data'!$B$7:$R$2292,16,0)</f>
        <v>7.4423000000000004</v>
      </c>
      <c r="AA8" s="62">
        <f t="shared" ref="AA8" si="9">RANK(Z8,Z$8:Z$33,0)</f>
        <v>4</v>
      </c>
    </row>
    <row r="9" spans="1:27" x14ac:dyDescent="0.3">
      <c r="A9" s="58" t="s">
        <v>1405</v>
      </c>
      <c r="B9" s="59">
        <f>VLOOKUP($A9,'Return Data'!$B$7:$R$2292,3,0)</f>
        <v>44764</v>
      </c>
      <c r="C9" s="60">
        <f>VLOOKUP($A9,'Return Data'!$B$7:$R$2292,4,0)</f>
        <v>12.193</v>
      </c>
      <c r="D9" s="60">
        <f>VLOOKUP($A9,'Return Data'!$B$7:$R$2292,5,0)</f>
        <v>4.1913999999999998</v>
      </c>
      <c r="E9" s="61">
        <f t="shared" si="0"/>
        <v>17</v>
      </c>
      <c r="F9" s="60">
        <f>VLOOKUP($A9,'Return Data'!$B$7:$R$2292,6,0)</f>
        <v>1.996</v>
      </c>
      <c r="G9" s="61">
        <f t="shared" si="1"/>
        <v>18</v>
      </c>
      <c r="H9" s="60">
        <f>VLOOKUP($A9,'Return Data'!$B$7:$R$2292,7,0)</f>
        <v>2.6956000000000002</v>
      </c>
      <c r="I9" s="61">
        <f t="shared" si="2"/>
        <v>19</v>
      </c>
      <c r="J9" s="60">
        <f>VLOOKUP($A9,'Return Data'!$B$7:$R$2292,8,0)</f>
        <v>3.6829000000000001</v>
      </c>
      <c r="K9" s="61">
        <f t="shared" si="3"/>
        <v>13</v>
      </c>
      <c r="L9" s="60">
        <f>VLOOKUP($A9,'Return Data'!$B$7:$R$2292,9,0)</f>
        <v>5.2310999999999996</v>
      </c>
      <c r="M9" s="61">
        <f t="shared" si="4"/>
        <v>14</v>
      </c>
      <c r="N9" s="60">
        <f>VLOOKUP($A9,'Return Data'!$B$7:$R$2292,10,0)</f>
        <v>3.0093999999999999</v>
      </c>
      <c r="O9" s="61">
        <f t="shared" si="5"/>
        <v>17</v>
      </c>
      <c r="P9" s="60">
        <f>VLOOKUP($A9,'Return Data'!$B$7:$R$2292,11,0)</f>
        <v>3.2799</v>
      </c>
      <c r="Q9" s="61">
        <f t="shared" si="6"/>
        <v>18</v>
      </c>
      <c r="R9" s="60">
        <f>VLOOKUP($A9,'Return Data'!$B$7:$R$2292,12,0)</f>
        <v>3.2033</v>
      </c>
      <c r="S9" s="61">
        <f t="shared" si="7"/>
        <v>19</v>
      </c>
      <c r="T9" s="60">
        <f>VLOOKUP($A9,'Return Data'!$B$7:$R$2292,13,0)</f>
        <v>3.1425999999999998</v>
      </c>
      <c r="U9" s="61">
        <f t="shared" ref="U9:U33" si="10">RANK(T9,T$8:T$33,0)</f>
        <v>20</v>
      </c>
      <c r="V9" s="60">
        <f>VLOOKUP($A9,'Return Data'!$B$7:$R$2292,17,0)</f>
        <v>3.4296000000000002</v>
      </c>
      <c r="W9" s="61">
        <f t="shared" ref="W9:W33" si="11">RANK(V9,V$8:V$33,0)</f>
        <v>15</v>
      </c>
      <c r="X9" s="60">
        <f>VLOOKUP($A9,'Return Data'!$B$7:$R$2292,14,0)</f>
        <v>4.4447000000000001</v>
      </c>
      <c r="Y9" s="61">
        <f t="shared" ref="Y9:Y32" si="12">RANK(X9,X$8:X$33,0)</f>
        <v>14</v>
      </c>
      <c r="Z9" s="60">
        <f>VLOOKUP($A9,'Return Data'!$B$7:$R$2292,16,0)</f>
        <v>5.2629000000000001</v>
      </c>
      <c r="AA9" s="62">
        <f t="shared" ref="AA9:AA33" si="13">RANK(Z9,Z$8:Z$33,0)</f>
        <v>19</v>
      </c>
    </row>
    <row r="10" spans="1:27" x14ac:dyDescent="0.3">
      <c r="A10" s="58" t="s">
        <v>2010</v>
      </c>
      <c r="B10" s="59">
        <f>VLOOKUP($A10,'Return Data'!$B$7:$R$2292,3,0)</f>
        <v>44764</v>
      </c>
      <c r="C10" s="60">
        <f>VLOOKUP($A10,'Return Data'!$B$7:$R$2292,4,0)</f>
        <v>1255.4083000000001</v>
      </c>
      <c r="D10" s="60">
        <f>VLOOKUP($A10,'Return Data'!$B$7:$R$2292,5,0)</f>
        <v>6.3624999999999998</v>
      </c>
      <c r="E10" s="61">
        <f t="shared" si="0"/>
        <v>2</v>
      </c>
      <c r="F10" s="60">
        <f>VLOOKUP($A10,'Return Data'!$B$7:$R$2292,6,0)</f>
        <v>4.6555999999999997</v>
      </c>
      <c r="G10" s="61">
        <f t="shared" si="1"/>
        <v>2</v>
      </c>
      <c r="H10" s="60">
        <f>VLOOKUP($A10,'Return Data'!$B$7:$R$2292,7,0)</f>
        <v>4.3926999999999996</v>
      </c>
      <c r="I10" s="61">
        <f t="shared" si="2"/>
        <v>3</v>
      </c>
      <c r="J10" s="60">
        <f>VLOOKUP($A10,'Return Data'!$B$7:$R$2292,8,0)</f>
        <v>4.8711000000000002</v>
      </c>
      <c r="K10" s="61">
        <f t="shared" si="3"/>
        <v>1</v>
      </c>
      <c r="L10" s="60">
        <f>VLOOKUP($A10,'Return Data'!$B$7:$R$2292,9,0)</f>
        <v>6.9111000000000002</v>
      </c>
      <c r="M10" s="61">
        <f t="shared" si="4"/>
        <v>1</v>
      </c>
      <c r="N10" s="60">
        <f>VLOOKUP($A10,'Return Data'!$B$7:$R$2292,10,0)</f>
        <v>3.4630999999999998</v>
      </c>
      <c r="O10" s="61">
        <f t="shared" si="5"/>
        <v>4</v>
      </c>
      <c r="P10" s="60">
        <f>VLOOKUP($A10,'Return Data'!$B$7:$R$2292,11,0)</f>
        <v>3.7353000000000001</v>
      </c>
      <c r="Q10" s="61">
        <f t="shared" si="6"/>
        <v>3</v>
      </c>
      <c r="R10" s="60">
        <f>VLOOKUP($A10,'Return Data'!$B$7:$R$2292,12,0)</f>
        <v>3.8485</v>
      </c>
      <c r="S10" s="61">
        <f t="shared" si="7"/>
        <v>3</v>
      </c>
      <c r="T10" s="60">
        <f>VLOOKUP($A10,'Return Data'!$B$7:$R$2292,13,0)</f>
        <v>3.7422</v>
      </c>
      <c r="U10" s="61">
        <f t="shared" si="10"/>
        <v>6</v>
      </c>
      <c r="V10" s="60">
        <f>VLOOKUP($A10,'Return Data'!$B$7:$R$2292,17,0)</f>
        <v>3.7557</v>
      </c>
      <c r="W10" s="61">
        <f t="shared" si="11"/>
        <v>8</v>
      </c>
      <c r="X10" s="60">
        <f>VLOOKUP($A10,'Return Data'!$B$7:$R$2292,14,0)</f>
        <v>4.6371000000000002</v>
      </c>
      <c r="Y10" s="61">
        <f t="shared" si="12"/>
        <v>11</v>
      </c>
      <c r="Z10" s="60">
        <f>VLOOKUP($A10,'Return Data'!$B$7:$R$2292,16,0)</f>
        <v>5.6444999999999999</v>
      </c>
      <c r="AA10" s="62">
        <f t="shared" si="13"/>
        <v>17</v>
      </c>
    </row>
    <row r="11" spans="1:27" x14ac:dyDescent="0.3">
      <c r="A11" s="58" t="s">
        <v>2045</v>
      </c>
      <c r="B11" s="59">
        <f>VLOOKUP($A11,'Return Data'!$B$7:$R$2292,3,0)</f>
        <v>44764</v>
      </c>
      <c r="C11" s="60">
        <f>VLOOKUP($A11,'Return Data'!$B$7:$R$2292,4,0)</f>
        <v>2631.5567999999998</v>
      </c>
      <c r="D11" s="60">
        <f>VLOOKUP($A11,'Return Data'!$B$7:$R$2292,5,0)</f>
        <v>5.56</v>
      </c>
      <c r="E11" s="61">
        <f t="shared" si="0"/>
        <v>6</v>
      </c>
      <c r="F11" s="60">
        <f>VLOOKUP($A11,'Return Data'!$B$7:$R$2292,6,0)</f>
        <v>2.4443999999999999</v>
      </c>
      <c r="G11" s="61">
        <f t="shared" si="1"/>
        <v>10</v>
      </c>
      <c r="H11" s="60">
        <f>VLOOKUP($A11,'Return Data'!$B$7:$R$2292,7,0)</f>
        <v>3.5771999999999999</v>
      </c>
      <c r="I11" s="61">
        <f t="shared" si="2"/>
        <v>5</v>
      </c>
      <c r="J11" s="60">
        <f>VLOOKUP($A11,'Return Data'!$B$7:$R$2292,8,0)</f>
        <v>3.8391999999999999</v>
      </c>
      <c r="K11" s="61">
        <f t="shared" si="3"/>
        <v>6</v>
      </c>
      <c r="L11" s="60">
        <f>VLOOKUP($A11,'Return Data'!$B$7:$R$2292,9,0)</f>
        <v>5.5983999999999998</v>
      </c>
      <c r="M11" s="61">
        <f t="shared" si="4"/>
        <v>5</v>
      </c>
      <c r="N11" s="60">
        <f>VLOOKUP($A11,'Return Data'!$B$7:$R$2292,10,0)</f>
        <v>3.1501000000000001</v>
      </c>
      <c r="O11" s="61">
        <f t="shared" si="5"/>
        <v>13</v>
      </c>
      <c r="P11" s="60">
        <f>VLOOKUP($A11,'Return Data'!$B$7:$R$2292,11,0)</f>
        <v>3.448</v>
      </c>
      <c r="Q11" s="61">
        <f t="shared" si="6"/>
        <v>11</v>
      </c>
      <c r="R11" s="60">
        <f>VLOOKUP($A11,'Return Data'!$B$7:$R$2292,12,0)</f>
        <v>3.4074</v>
      </c>
      <c r="S11" s="61">
        <f t="shared" si="7"/>
        <v>13</v>
      </c>
      <c r="T11" s="60">
        <f>VLOOKUP($A11,'Return Data'!$B$7:$R$2292,13,0)</f>
        <v>3.3435999999999999</v>
      </c>
      <c r="U11" s="61">
        <f t="shared" si="10"/>
        <v>15</v>
      </c>
      <c r="V11" s="60">
        <f>VLOOKUP($A11,'Return Data'!$B$7:$R$2292,17,0)</f>
        <v>3.3267000000000002</v>
      </c>
      <c r="W11" s="61">
        <f t="shared" si="11"/>
        <v>17</v>
      </c>
      <c r="X11" s="60">
        <f>VLOOKUP($A11,'Return Data'!$B$7:$R$2292,14,0)</f>
        <v>4.3394000000000004</v>
      </c>
      <c r="Y11" s="61">
        <f t="shared" si="12"/>
        <v>15</v>
      </c>
      <c r="Z11" s="60">
        <f>VLOOKUP($A11,'Return Data'!$B$7:$R$2292,16,0)</f>
        <v>7.1426999999999996</v>
      </c>
      <c r="AA11" s="62">
        <f t="shared" si="13"/>
        <v>7</v>
      </c>
    </row>
    <row r="12" spans="1:27" x14ac:dyDescent="0.3">
      <c r="A12" s="58" t="s">
        <v>1407</v>
      </c>
      <c r="B12" s="59">
        <f>VLOOKUP($A12,'Return Data'!$B$7:$R$2292,3,0)</f>
        <v>44764</v>
      </c>
      <c r="C12" s="60">
        <f>VLOOKUP($A12,'Return Data'!$B$7:$R$2292,4,0)</f>
        <v>3159.1239999999998</v>
      </c>
      <c r="D12" s="60">
        <f>VLOOKUP($A12,'Return Data'!$B$7:$R$2292,5,0)</f>
        <v>4.6452</v>
      </c>
      <c r="E12" s="61">
        <f t="shared" si="0"/>
        <v>13</v>
      </c>
      <c r="F12" s="60">
        <f>VLOOKUP($A12,'Return Data'!$B$7:$R$2292,6,0)</f>
        <v>2.8206000000000002</v>
      </c>
      <c r="G12" s="61">
        <f t="shared" si="1"/>
        <v>5</v>
      </c>
      <c r="H12" s="60">
        <f>VLOOKUP($A12,'Return Data'!$B$7:$R$2292,7,0)</f>
        <v>2.7345999999999999</v>
      </c>
      <c r="I12" s="61">
        <f t="shared" si="2"/>
        <v>16</v>
      </c>
      <c r="J12" s="60">
        <f>VLOOKUP($A12,'Return Data'!$B$7:$R$2292,8,0)</f>
        <v>3.3332999999999999</v>
      </c>
      <c r="K12" s="61">
        <f t="shared" si="3"/>
        <v>21</v>
      </c>
      <c r="L12" s="60">
        <f>VLOOKUP($A12,'Return Data'!$B$7:$R$2292,9,0)</f>
        <v>4.8926999999999996</v>
      </c>
      <c r="M12" s="61">
        <f t="shared" si="4"/>
        <v>18</v>
      </c>
      <c r="N12" s="60">
        <f>VLOOKUP($A12,'Return Data'!$B$7:$R$2292,10,0)</f>
        <v>2.8485999999999998</v>
      </c>
      <c r="O12" s="61">
        <f t="shared" si="5"/>
        <v>22</v>
      </c>
      <c r="P12" s="60">
        <f>VLOOKUP($A12,'Return Data'!$B$7:$R$2292,11,0)</f>
        <v>3.0196999999999998</v>
      </c>
      <c r="Q12" s="61">
        <f t="shared" si="6"/>
        <v>22</v>
      </c>
      <c r="R12" s="60">
        <f>VLOOKUP($A12,'Return Data'!$B$7:$R$2292,12,0)</f>
        <v>2.9270999999999998</v>
      </c>
      <c r="S12" s="61">
        <f t="shared" si="7"/>
        <v>22</v>
      </c>
      <c r="T12" s="60">
        <f>VLOOKUP($A12,'Return Data'!$B$7:$R$2292,13,0)</f>
        <v>2.8288000000000002</v>
      </c>
      <c r="U12" s="61">
        <f t="shared" si="10"/>
        <v>23</v>
      </c>
      <c r="V12" s="60">
        <f>VLOOKUP($A12,'Return Data'!$B$7:$R$2292,17,0)</f>
        <v>2.7789000000000001</v>
      </c>
      <c r="W12" s="61">
        <f t="shared" si="11"/>
        <v>22</v>
      </c>
      <c r="X12" s="60">
        <f>VLOOKUP($A12,'Return Data'!$B$7:$R$2292,14,0)</f>
        <v>3.8378000000000001</v>
      </c>
      <c r="Y12" s="61">
        <f t="shared" si="12"/>
        <v>19</v>
      </c>
      <c r="Z12" s="60">
        <f>VLOOKUP($A12,'Return Data'!$B$7:$R$2292,16,0)</f>
        <v>6.8841999999999999</v>
      </c>
      <c r="AA12" s="62">
        <f t="shared" si="13"/>
        <v>10</v>
      </c>
    </row>
    <row r="13" spans="1:27" x14ac:dyDescent="0.3">
      <c r="A13" s="58" t="s">
        <v>1409</v>
      </c>
      <c r="B13" s="59">
        <f>VLOOKUP($A13,'Return Data'!$B$7:$R$2292,3,0)</f>
        <v>44764</v>
      </c>
      <c r="C13" s="60">
        <f>VLOOKUP($A13,'Return Data'!$B$7:$R$2292,4,0)</f>
        <v>2814.2082999999998</v>
      </c>
      <c r="D13" s="60">
        <f>VLOOKUP($A13,'Return Data'!$B$7:$R$2292,5,0)</f>
        <v>3.1273</v>
      </c>
      <c r="E13" s="61">
        <f t="shared" si="0"/>
        <v>22</v>
      </c>
      <c r="F13" s="60">
        <f>VLOOKUP($A13,'Return Data'!$B$7:$R$2292,6,0)</f>
        <v>0.83879999999999999</v>
      </c>
      <c r="G13" s="61">
        <f t="shared" si="1"/>
        <v>26</v>
      </c>
      <c r="H13" s="60">
        <f>VLOOKUP($A13,'Return Data'!$B$7:$R$2292,7,0)</f>
        <v>1.9394</v>
      </c>
      <c r="I13" s="61">
        <f t="shared" si="2"/>
        <v>24</v>
      </c>
      <c r="J13" s="60">
        <f>VLOOKUP($A13,'Return Data'!$B$7:$R$2292,8,0)</f>
        <v>3.0356000000000001</v>
      </c>
      <c r="K13" s="61">
        <f t="shared" si="3"/>
        <v>24</v>
      </c>
      <c r="L13" s="60">
        <f>VLOOKUP($A13,'Return Data'!$B$7:$R$2292,9,0)</f>
        <v>4.7971000000000004</v>
      </c>
      <c r="M13" s="61">
        <f t="shared" si="4"/>
        <v>19</v>
      </c>
      <c r="N13" s="60">
        <f>VLOOKUP($A13,'Return Data'!$B$7:$R$2292,10,0)</f>
        <v>2.8955000000000002</v>
      </c>
      <c r="O13" s="61">
        <f t="shared" si="5"/>
        <v>20</v>
      </c>
      <c r="P13" s="60">
        <f>VLOOKUP($A13,'Return Data'!$B$7:$R$2292,11,0)</f>
        <v>3.1492</v>
      </c>
      <c r="Q13" s="61">
        <f t="shared" si="6"/>
        <v>21</v>
      </c>
      <c r="R13" s="60">
        <f>VLOOKUP($A13,'Return Data'!$B$7:$R$2292,12,0)</f>
        <v>3.1067</v>
      </c>
      <c r="S13" s="61">
        <f t="shared" si="7"/>
        <v>21</v>
      </c>
      <c r="T13" s="60">
        <f>VLOOKUP($A13,'Return Data'!$B$7:$R$2292,13,0)</f>
        <v>3.0310000000000001</v>
      </c>
      <c r="U13" s="61">
        <f t="shared" si="10"/>
        <v>22</v>
      </c>
      <c r="V13" s="60">
        <f>VLOOKUP($A13,'Return Data'!$B$7:$R$2292,17,0)</f>
        <v>3.0602999999999998</v>
      </c>
      <c r="W13" s="61">
        <f t="shared" si="11"/>
        <v>21</v>
      </c>
      <c r="X13" s="60">
        <f>VLOOKUP($A13,'Return Data'!$B$7:$R$2292,14,0)</f>
        <v>4.0896999999999997</v>
      </c>
      <c r="Y13" s="61">
        <f t="shared" si="12"/>
        <v>18</v>
      </c>
      <c r="Z13" s="60">
        <f>VLOOKUP($A13,'Return Data'!$B$7:$R$2292,16,0)</f>
        <v>6.6863000000000001</v>
      </c>
      <c r="AA13" s="62">
        <f t="shared" si="13"/>
        <v>13</v>
      </c>
    </row>
    <row r="14" spans="1:27" x14ac:dyDescent="0.3">
      <c r="A14" s="58" t="s">
        <v>1412</v>
      </c>
      <c r="B14" s="59">
        <f>VLOOKUP($A14,'Return Data'!$B$7:$R$2292,3,0)</f>
        <v>44764</v>
      </c>
      <c r="C14" s="60">
        <f>VLOOKUP($A14,'Return Data'!$B$7:$R$2292,4,0)</f>
        <v>34.773400000000002</v>
      </c>
      <c r="D14" s="60">
        <f>VLOOKUP($A14,'Return Data'!$B$7:$R$2292,5,0)</f>
        <v>5.0389999999999997</v>
      </c>
      <c r="E14" s="61">
        <f t="shared" si="0"/>
        <v>8</v>
      </c>
      <c r="F14" s="60">
        <f>VLOOKUP($A14,'Return Data'!$B$7:$R$2292,6,0)</f>
        <v>4.8653000000000004</v>
      </c>
      <c r="G14" s="61">
        <f t="shared" si="1"/>
        <v>1</v>
      </c>
      <c r="H14" s="60">
        <f>VLOOKUP($A14,'Return Data'!$B$7:$R$2292,7,0)</f>
        <v>4.7577999999999996</v>
      </c>
      <c r="I14" s="61">
        <f t="shared" si="2"/>
        <v>1</v>
      </c>
      <c r="J14" s="60">
        <f>VLOOKUP($A14,'Return Data'!$B$7:$R$2292,8,0)</f>
        <v>4.6718000000000002</v>
      </c>
      <c r="K14" s="61">
        <f t="shared" si="3"/>
        <v>2</v>
      </c>
      <c r="L14" s="60">
        <f>VLOOKUP($A14,'Return Data'!$B$7:$R$2292,9,0)</f>
        <v>4.6360999999999999</v>
      </c>
      <c r="M14" s="61">
        <f t="shared" si="4"/>
        <v>22</v>
      </c>
      <c r="N14" s="60">
        <f>VLOOKUP($A14,'Return Data'!$B$7:$R$2292,10,0)</f>
        <v>4.2500999999999998</v>
      </c>
      <c r="O14" s="61">
        <f t="shared" si="5"/>
        <v>1</v>
      </c>
      <c r="P14" s="60">
        <f>VLOOKUP($A14,'Return Data'!$B$7:$R$2292,11,0)</f>
        <v>11.6487</v>
      </c>
      <c r="Q14" s="61">
        <f t="shared" si="6"/>
        <v>1</v>
      </c>
      <c r="R14" s="60">
        <f>VLOOKUP($A14,'Return Data'!$B$7:$R$2292,12,0)</f>
        <v>13.378299999999999</v>
      </c>
      <c r="S14" s="61">
        <f t="shared" si="7"/>
        <v>1</v>
      </c>
      <c r="T14" s="60">
        <f>VLOOKUP($A14,'Return Data'!$B$7:$R$2292,13,0)</f>
        <v>13.693899999999999</v>
      </c>
      <c r="U14" s="61">
        <f t="shared" si="10"/>
        <v>1</v>
      </c>
      <c r="V14" s="60">
        <f>VLOOKUP($A14,'Return Data'!$B$7:$R$2292,17,0)</f>
        <v>10.974399999999999</v>
      </c>
      <c r="W14" s="61">
        <f t="shared" si="11"/>
        <v>1</v>
      </c>
      <c r="X14" s="60">
        <f>VLOOKUP($A14,'Return Data'!$B$7:$R$2292,14,0)</f>
        <v>8.7826000000000004</v>
      </c>
      <c r="Y14" s="61">
        <f t="shared" si="12"/>
        <v>1</v>
      </c>
      <c r="Z14" s="60">
        <f>VLOOKUP($A14,'Return Data'!$B$7:$R$2292,16,0)</f>
        <v>8.9093</v>
      </c>
      <c r="AA14" s="62">
        <f t="shared" si="13"/>
        <v>1</v>
      </c>
    </row>
    <row r="15" spans="1:27" x14ac:dyDescent="0.3">
      <c r="A15" s="58" t="s">
        <v>1415</v>
      </c>
      <c r="B15" s="59">
        <f>VLOOKUP($A15,'Return Data'!$B$7:$R$2292,3,0)</f>
        <v>44764</v>
      </c>
      <c r="C15" s="60">
        <f>VLOOKUP($A15,'Return Data'!$B$7:$R$2292,4,0)</f>
        <v>12.403499999999999</v>
      </c>
      <c r="D15" s="60">
        <f>VLOOKUP($A15,'Return Data'!$B$7:$R$2292,5,0)</f>
        <v>4.4146000000000001</v>
      </c>
      <c r="E15" s="61">
        <f t="shared" si="0"/>
        <v>15</v>
      </c>
      <c r="F15" s="60">
        <f>VLOOKUP($A15,'Return Data'!$B$7:$R$2292,6,0)</f>
        <v>2.3546</v>
      </c>
      <c r="G15" s="61">
        <f t="shared" si="1"/>
        <v>11</v>
      </c>
      <c r="H15" s="60">
        <f>VLOOKUP($A15,'Return Data'!$B$7:$R$2292,7,0)</f>
        <v>2.734</v>
      </c>
      <c r="I15" s="61">
        <f t="shared" si="2"/>
        <v>17</v>
      </c>
      <c r="J15" s="60">
        <f>VLOOKUP($A15,'Return Data'!$B$7:$R$2292,8,0)</f>
        <v>3.7467999999999999</v>
      </c>
      <c r="K15" s="61">
        <f t="shared" si="3"/>
        <v>7</v>
      </c>
      <c r="L15" s="60">
        <f>VLOOKUP($A15,'Return Data'!$B$7:$R$2292,9,0)</f>
        <v>5.4684999999999997</v>
      </c>
      <c r="M15" s="61">
        <f t="shared" si="4"/>
        <v>9</v>
      </c>
      <c r="N15" s="60">
        <f>VLOOKUP($A15,'Return Data'!$B$7:$R$2292,10,0)</f>
        <v>3.2829999999999999</v>
      </c>
      <c r="O15" s="61">
        <f t="shared" si="5"/>
        <v>9</v>
      </c>
      <c r="P15" s="60">
        <f>VLOOKUP($A15,'Return Data'!$B$7:$R$2292,11,0)</f>
        <v>3.556</v>
      </c>
      <c r="Q15" s="61">
        <f t="shared" si="6"/>
        <v>8</v>
      </c>
      <c r="R15" s="60">
        <f>VLOOKUP($A15,'Return Data'!$B$7:$R$2292,12,0)</f>
        <v>3.5123000000000002</v>
      </c>
      <c r="S15" s="61">
        <f t="shared" si="7"/>
        <v>9</v>
      </c>
      <c r="T15" s="60">
        <f>VLOOKUP($A15,'Return Data'!$B$7:$R$2292,13,0)</f>
        <v>3.4746000000000001</v>
      </c>
      <c r="U15" s="61">
        <f t="shared" si="10"/>
        <v>11</v>
      </c>
      <c r="V15" s="60">
        <f>VLOOKUP($A15,'Return Data'!$B$7:$R$2292,17,0)</f>
        <v>3.7764000000000002</v>
      </c>
      <c r="W15" s="61">
        <f t="shared" si="11"/>
        <v>7</v>
      </c>
      <c r="X15" s="60">
        <f>VLOOKUP($A15,'Return Data'!$B$7:$R$2292,14,0)</f>
        <v>4.9794</v>
      </c>
      <c r="Y15" s="61">
        <f t="shared" si="12"/>
        <v>7</v>
      </c>
      <c r="Z15" s="60">
        <f>VLOOKUP($A15,'Return Data'!$B$7:$R$2292,16,0)</f>
        <v>5.7889999999999997</v>
      </c>
      <c r="AA15" s="62">
        <f t="shared" si="13"/>
        <v>15</v>
      </c>
    </row>
    <row r="16" spans="1:27" x14ac:dyDescent="0.3">
      <c r="A16" s="58" t="s">
        <v>1417</v>
      </c>
      <c r="B16" s="59">
        <f>VLOOKUP($A16,'Return Data'!$B$7:$R$2292,3,0)</f>
        <v>44764</v>
      </c>
      <c r="C16" s="60">
        <f>VLOOKUP($A16,'Return Data'!$B$7:$R$2292,4,0)</f>
        <v>1106.9490000000001</v>
      </c>
      <c r="D16" s="60">
        <f>VLOOKUP($A16,'Return Data'!$B$7:$R$2292,5,0)</f>
        <v>5.8768000000000002</v>
      </c>
      <c r="E16" s="61">
        <f t="shared" si="0"/>
        <v>5</v>
      </c>
      <c r="F16" s="60">
        <f>VLOOKUP($A16,'Return Data'!$B$7:$R$2292,6,0)</f>
        <v>2.5097999999999998</v>
      </c>
      <c r="G16" s="61">
        <f t="shared" si="1"/>
        <v>9</v>
      </c>
      <c r="H16" s="60">
        <f>VLOOKUP($A16,'Return Data'!$B$7:$R$2292,7,0)</f>
        <v>2.9668999999999999</v>
      </c>
      <c r="I16" s="61">
        <f t="shared" si="2"/>
        <v>13</v>
      </c>
      <c r="J16" s="60">
        <f>VLOOKUP($A16,'Return Data'!$B$7:$R$2292,8,0)</f>
        <v>3.7336999999999998</v>
      </c>
      <c r="K16" s="61">
        <f t="shared" si="3"/>
        <v>8</v>
      </c>
      <c r="L16" s="60">
        <f>VLOOKUP($A16,'Return Data'!$B$7:$R$2292,9,0)</f>
        <v>5.4747000000000003</v>
      </c>
      <c r="M16" s="61">
        <f t="shared" si="4"/>
        <v>8</v>
      </c>
      <c r="N16" s="60">
        <f>VLOOKUP($A16,'Return Data'!$B$7:$R$2292,10,0)</f>
        <v>3.2774000000000001</v>
      </c>
      <c r="O16" s="61">
        <f t="shared" si="5"/>
        <v>11</v>
      </c>
      <c r="P16" s="60">
        <f>VLOOKUP($A16,'Return Data'!$B$7:$R$2292,11,0)</f>
        <v>3.4983</v>
      </c>
      <c r="Q16" s="61">
        <f t="shared" si="6"/>
        <v>10</v>
      </c>
      <c r="R16" s="60">
        <f>VLOOKUP($A16,'Return Data'!$B$7:$R$2292,12,0)</f>
        <v>3.5150000000000001</v>
      </c>
      <c r="S16" s="61">
        <f t="shared" si="7"/>
        <v>8</v>
      </c>
      <c r="T16" s="60">
        <f>VLOOKUP($A16,'Return Data'!$B$7:$R$2292,13,0)</f>
        <v>3.5011000000000001</v>
      </c>
      <c r="U16" s="61">
        <f t="shared" si="10"/>
        <v>9</v>
      </c>
      <c r="V16" s="60"/>
      <c r="W16" s="61"/>
      <c r="X16" s="60"/>
      <c r="Y16" s="61"/>
      <c r="Z16" s="60">
        <f>VLOOKUP($A16,'Return Data'!$B$7:$R$2292,16,0)</f>
        <v>4.1830999999999996</v>
      </c>
      <c r="AA16" s="62">
        <f t="shared" si="13"/>
        <v>22</v>
      </c>
    </row>
    <row r="17" spans="1:27" x14ac:dyDescent="0.3">
      <c r="A17" s="58" t="s">
        <v>1418</v>
      </c>
      <c r="B17" s="59">
        <f>VLOOKUP($A17,'Return Data'!$B$7:$R$2292,3,0)</f>
        <v>44764</v>
      </c>
      <c r="C17" s="60">
        <f>VLOOKUP($A17,'Return Data'!$B$7:$R$2292,4,0)</f>
        <v>22.667999999999999</v>
      </c>
      <c r="D17" s="60">
        <f>VLOOKUP($A17,'Return Data'!$B$7:$R$2292,5,0)</f>
        <v>6.1197999999999997</v>
      </c>
      <c r="E17" s="61">
        <f t="shared" si="0"/>
        <v>4</v>
      </c>
      <c r="F17" s="60">
        <f>VLOOKUP($A17,'Return Data'!$B$7:$R$2292,6,0)</f>
        <v>3.6509</v>
      </c>
      <c r="G17" s="61">
        <f t="shared" si="1"/>
        <v>4</v>
      </c>
      <c r="H17" s="60">
        <f>VLOOKUP($A17,'Return Data'!$B$7:$R$2292,7,0)</f>
        <v>3.9365000000000001</v>
      </c>
      <c r="I17" s="61">
        <f t="shared" si="2"/>
        <v>4</v>
      </c>
      <c r="J17" s="60">
        <f>VLOOKUP($A17,'Return Data'!$B$7:$R$2292,8,0)</f>
        <v>4.1932999999999998</v>
      </c>
      <c r="K17" s="61">
        <f t="shared" si="3"/>
        <v>3</v>
      </c>
      <c r="L17" s="60">
        <f>VLOOKUP($A17,'Return Data'!$B$7:$R$2292,9,0)</f>
        <v>5.5914999999999999</v>
      </c>
      <c r="M17" s="61">
        <f t="shared" si="4"/>
        <v>6</v>
      </c>
      <c r="N17" s="60">
        <f>VLOOKUP($A17,'Return Data'!$B$7:$R$2292,10,0)</f>
        <v>3.6225999999999998</v>
      </c>
      <c r="O17" s="61">
        <f t="shared" si="5"/>
        <v>2</v>
      </c>
      <c r="P17" s="60">
        <f>VLOOKUP($A17,'Return Data'!$B$7:$R$2292,11,0)</f>
        <v>3.6713</v>
      </c>
      <c r="Q17" s="61">
        <f t="shared" si="6"/>
        <v>5</v>
      </c>
      <c r="R17" s="60">
        <f>VLOOKUP($A17,'Return Data'!$B$7:$R$2292,12,0)</f>
        <v>3.6793</v>
      </c>
      <c r="S17" s="61">
        <f t="shared" si="7"/>
        <v>5</v>
      </c>
      <c r="T17" s="60">
        <f>VLOOKUP($A17,'Return Data'!$B$7:$R$2292,13,0)</f>
        <v>3.7204000000000002</v>
      </c>
      <c r="U17" s="61">
        <f t="shared" si="10"/>
        <v>7</v>
      </c>
      <c r="V17" s="60">
        <f>VLOOKUP($A17,'Return Data'!$B$7:$R$2292,17,0)</f>
        <v>4.2530999999999999</v>
      </c>
      <c r="W17" s="61">
        <f t="shared" si="11"/>
        <v>4</v>
      </c>
      <c r="X17" s="60">
        <f>VLOOKUP($A17,'Return Data'!$B$7:$R$2292,14,0)</f>
        <v>5.3872999999999998</v>
      </c>
      <c r="Y17" s="61">
        <f t="shared" si="12"/>
        <v>6</v>
      </c>
      <c r="Z17" s="60">
        <f>VLOOKUP($A17,'Return Data'!$B$7:$R$2292,16,0)</f>
        <v>7.5613000000000001</v>
      </c>
      <c r="AA17" s="62">
        <f t="shared" si="13"/>
        <v>3</v>
      </c>
    </row>
    <row r="18" spans="1:27" x14ac:dyDescent="0.3">
      <c r="A18" s="58" t="s">
        <v>1420</v>
      </c>
      <c r="B18" s="59">
        <f>VLOOKUP($A18,'Return Data'!$B$7:$R$2292,3,0)</f>
        <v>44764</v>
      </c>
      <c r="C18" s="60">
        <f>VLOOKUP($A18,'Return Data'!$B$7:$R$2292,4,0)</f>
        <v>2277.5027</v>
      </c>
      <c r="D18" s="60">
        <f>VLOOKUP($A18,'Return Data'!$B$7:$R$2292,5,0)</f>
        <v>2.5724</v>
      </c>
      <c r="E18" s="61">
        <f t="shared" si="0"/>
        <v>24</v>
      </c>
      <c r="F18" s="60">
        <f>VLOOKUP($A18,'Return Data'!$B$7:$R$2292,6,0)</f>
        <v>2.0640000000000001</v>
      </c>
      <c r="G18" s="61">
        <f t="shared" si="1"/>
        <v>17</v>
      </c>
      <c r="H18" s="60">
        <f>VLOOKUP($A18,'Return Data'!$B$7:$R$2292,7,0)</f>
        <v>3.3734000000000002</v>
      </c>
      <c r="I18" s="61">
        <f t="shared" si="2"/>
        <v>7</v>
      </c>
      <c r="J18" s="60">
        <f>VLOOKUP($A18,'Return Data'!$B$7:$R$2292,8,0)</f>
        <v>4.0961999999999996</v>
      </c>
      <c r="K18" s="61">
        <f t="shared" si="3"/>
        <v>4</v>
      </c>
      <c r="L18" s="60">
        <f>VLOOKUP($A18,'Return Data'!$B$7:$R$2292,9,0)</f>
        <v>5.0441000000000003</v>
      </c>
      <c r="M18" s="61">
        <f t="shared" si="4"/>
        <v>16</v>
      </c>
      <c r="N18" s="60">
        <f>VLOOKUP($A18,'Return Data'!$B$7:$R$2292,10,0)</f>
        <v>3.4041999999999999</v>
      </c>
      <c r="O18" s="61">
        <f t="shared" si="5"/>
        <v>6</v>
      </c>
      <c r="P18" s="60">
        <f>VLOOKUP($A18,'Return Data'!$B$7:$R$2292,11,0)</f>
        <v>3.528</v>
      </c>
      <c r="Q18" s="61">
        <f t="shared" si="6"/>
        <v>9</v>
      </c>
      <c r="R18" s="60">
        <f>VLOOKUP($A18,'Return Data'!$B$7:$R$2292,12,0)</f>
        <v>3.4762</v>
      </c>
      <c r="S18" s="61">
        <f t="shared" si="7"/>
        <v>10</v>
      </c>
      <c r="T18" s="60">
        <f>VLOOKUP($A18,'Return Data'!$B$7:$R$2292,13,0)</f>
        <v>4.0002000000000004</v>
      </c>
      <c r="U18" s="61">
        <f t="shared" si="10"/>
        <v>3</v>
      </c>
      <c r="V18" s="60">
        <f>VLOOKUP($A18,'Return Data'!$B$7:$R$2292,17,0)</f>
        <v>4.0197000000000003</v>
      </c>
      <c r="W18" s="61">
        <f t="shared" si="11"/>
        <v>6</v>
      </c>
      <c r="X18" s="60">
        <f>VLOOKUP($A18,'Return Data'!$B$7:$R$2292,14,0)</f>
        <v>6.1849999999999996</v>
      </c>
      <c r="Y18" s="61">
        <f t="shared" si="12"/>
        <v>2</v>
      </c>
      <c r="Z18" s="60">
        <f>VLOOKUP($A18,'Return Data'!$B$7:$R$2292,16,0)</f>
        <v>7.1673999999999998</v>
      </c>
      <c r="AA18" s="62">
        <f t="shared" si="13"/>
        <v>6</v>
      </c>
    </row>
    <row r="19" spans="1:27" x14ac:dyDescent="0.3">
      <c r="A19" s="58" t="s">
        <v>1423</v>
      </c>
      <c r="B19" s="59">
        <f>VLOOKUP($A19,'Return Data'!$B$7:$R$2292,3,0)</f>
        <v>44764</v>
      </c>
      <c r="C19" s="60">
        <f>VLOOKUP($A19,'Return Data'!$B$7:$R$2292,4,0)</f>
        <v>12.454599999999999</v>
      </c>
      <c r="D19" s="60">
        <f>VLOOKUP($A19,'Return Data'!$B$7:$R$2292,5,0)</f>
        <v>4.6896000000000004</v>
      </c>
      <c r="E19" s="61">
        <f t="shared" si="0"/>
        <v>12</v>
      </c>
      <c r="F19" s="60">
        <f>VLOOKUP($A19,'Return Data'!$B$7:$R$2292,6,0)</f>
        <v>2.3450000000000002</v>
      </c>
      <c r="G19" s="61">
        <f t="shared" si="1"/>
        <v>13</v>
      </c>
      <c r="H19" s="60">
        <f>VLOOKUP($A19,'Return Data'!$B$7:$R$2292,7,0)</f>
        <v>3.0160999999999998</v>
      </c>
      <c r="I19" s="61">
        <f t="shared" si="2"/>
        <v>11</v>
      </c>
      <c r="J19" s="60">
        <f>VLOOKUP($A19,'Return Data'!$B$7:$R$2292,8,0)</f>
        <v>3.7103999999999999</v>
      </c>
      <c r="K19" s="61">
        <f t="shared" si="3"/>
        <v>11</v>
      </c>
      <c r="L19" s="60">
        <f>VLOOKUP($A19,'Return Data'!$B$7:$R$2292,9,0)</f>
        <v>5.6234000000000002</v>
      </c>
      <c r="M19" s="61">
        <f t="shared" si="4"/>
        <v>4</v>
      </c>
      <c r="N19" s="60">
        <f>VLOOKUP($A19,'Return Data'!$B$7:$R$2292,10,0)</f>
        <v>3.1353</v>
      </c>
      <c r="O19" s="61">
        <f t="shared" si="5"/>
        <v>14</v>
      </c>
      <c r="P19" s="60">
        <f>VLOOKUP($A19,'Return Data'!$B$7:$R$2292,11,0)</f>
        <v>3.4394999999999998</v>
      </c>
      <c r="Q19" s="61">
        <f t="shared" si="6"/>
        <v>13</v>
      </c>
      <c r="R19" s="60">
        <f>VLOOKUP($A19,'Return Data'!$B$7:$R$2292,12,0)</f>
        <v>3.4399000000000002</v>
      </c>
      <c r="S19" s="61">
        <f t="shared" si="7"/>
        <v>11</v>
      </c>
      <c r="T19" s="60">
        <f>VLOOKUP($A19,'Return Data'!$B$7:$R$2292,13,0)</f>
        <v>3.3910999999999998</v>
      </c>
      <c r="U19" s="61">
        <f t="shared" si="10"/>
        <v>14</v>
      </c>
      <c r="V19" s="60">
        <f>VLOOKUP($A19,'Return Data'!$B$7:$R$2292,17,0)</f>
        <v>3.4070999999999998</v>
      </c>
      <c r="W19" s="61">
        <f t="shared" si="11"/>
        <v>16</v>
      </c>
      <c r="X19" s="60">
        <f>VLOOKUP($A19,'Return Data'!$B$7:$R$2292,14,0)</f>
        <v>4.6708999999999996</v>
      </c>
      <c r="Y19" s="61">
        <f t="shared" si="12"/>
        <v>10</v>
      </c>
      <c r="Z19" s="60">
        <f>VLOOKUP($A19,'Return Data'!$B$7:$R$2292,16,0)</f>
        <v>5.6212</v>
      </c>
      <c r="AA19" s="62">
        <f t="shared" si="13"/>
        <v>18</v>
      </c>
    </row>
    <row r="20" spans="1:27" x14ac:dyDescent="0.3">
      <c r="A20" s="58" t="s">
        <v>1426</v>
      </c>
      <c r="B20" s="59">
        <f>VLOOKUP($A20,'Return Data'!$B$7:$R$2292,3,0)</f>
        <v>44764</v>
      </c>
      <c r="C20" s="60">
        <f>VLOOKUP($A20,'Return Data'!$B$7:$R$2292,4,0)</f>
        <v>2218.2620999999999</v>
      </c>
      <c r="D20" s="60">
        <f>VLOOKUP($A20,'Return Data'!$B$7:$R$2292,5,0)</f>
        <v>6.1647999999999996</v>
      </c>
      <c r="E20" s="61">
        <f t="shared" si="0"/>
        <v>3</v>
      </c>
      <c r="F20" s="60">
        <f>VLOOKUP($A20,'Return Data'!$B$7:$R$2292,6,0)</f>
        <v>2.7161</v>
      </c>
      <c r="G20" s="61">
        <f t="shared" si="1"/>
        <v>6</v>
      </c>
      <c r="H20" s="60">
        <f>VLOOKUP($A20,'Return Data'!$B$7:$R$2292,7,0)</f>
        <v>3.0737999999999999</v>
      </c>
      <c r="I20" s="61">
        <f t="shared" si="2"/>
        <v>9</v>
      </c>
      <c r="J20" s="60">
        <f>VLOOKUP($A20,'Return Data'!$B$7:$R$2292,8,0)</f>
        <v>3.5777999999999999</v>
      </c>
      <c r="K20" s="61">
        <f t="shared" si="3"/>
        <v>18</v>
      </c>
      <c r="L20" s="60">
        <f>VLOOKUP($A20,'Return Data'!$B$7:$R$2292,9,0)</f>
        <v>5.3956</v>
      </c>
      <c r="M20" s="61">
        <f t="shared" si="4"/>
        <v>12</v>
      </c>
      <c r="N20" s="60">
        <f>VLOOKUP($A20,'Return Data'!$B$7:$R$2292,10,0)</f>
        <v>2.9247000000000001</v>
      </c>
      <c r="O20" s="61">
        <f t="shared" si="5"/>
        <v>19</v>
      </c>
      <c r="P20" s="60">
        <f>VLOOKUP($A20,'Return Data'!$B$7:$R$2292,11,0)</f>
        <v>3.2145999999999999</v>
      </c>
      <c r="Q20" s="61">
        <f t="shared" si="6"/>
        <v>19</v>
      </c>
      <c r="R20" s="60">
        <f>VLOOKUP($A20,'Return Data'!$B$7:$R$2292,12,0)</f>
        <v>3.1867999999999999</v>
      </c>
      <c r="S20" s="61">
        <f t="shared" si="7"/>
        <v>20</v>
      </c>
      <c r="T20" s="60">
        <f>VLOOKUP($A20,'Return Data'!$B$7:$R$2292,13,0)</f>
        <v>3.1326999999999998</v>
      </c>
      <c r="U20" s="61">
        <f t="shared" si="10"/>
        <v>21</v>
      </c>
      <c r="V20" s="60">
        <f>VLOOKUP($A20,'Return Data'!$B$7:$R$2292,17,0)</f>
        <v>3.1465999999999998</v>
      </c>
      <c r="W20" s="61">
        <f t="shared" si="11"/>
        <v>20</v>
      </c>
      <c r="X20" s="60">
        <f>VLOOKUP($A20,'Return Data'!$B$7:$R$2292,14,0)</f>
        <v>4.2920999999999996</v>
      </c>
      <c r="Y20" s="61">
        <f t="shared" si="12"/>
        <v>16</v>
      </c>
      <c r="Z20" s="60">
        <f>VLOOKUP($A20,'Return Data'!$B$7:$R$2292,16,0)</f>
        <v>7.1306000000000003</v>
      </c>
      <c r="AA20" s="62">
        <f t="shared" si="13"/>
        <v>8</v>
      </c>
    </row>
    <row r="21" spans="1:27" x14ac:dyDescent="0.3">
      <c r="A21" s="58" t="s">
        <v>1430</v>
      </c>
      <c r="B21" s="59">
        <f>VLOOKUP($A21,'Return Data'!$B$7:$R$2292,3,0)</f>
        <v>44764</v>
      </c>
      <c r="C21" s="60">
        <f>VLOOKUP($A21,'Return Data'!$B$7:$R$2292,4,0)</f>
        <v>35.255400000000002</v>
      </c>
      <c r="D21" s="60">
        <f>VLOOKUP($A21,'Return Data'!$B$7:$R$2292,5,0)</f>
        <v>5.3844000000000003</v>
      </c>
      <c r="E21" s="61">
        <f t="shared" si="0"/>
        <v>7</v>
      </c>
      <c r="F21" s="60">
        <f>VLOOKUP($A21,'Return Data'!$B$7:$R$2292,6,0)</f>
        <v>2.1055000000000001</v>
      </c>
      <c r="G21" s="61">
        <f t="shared" si="1"/>
        <v>16</v>
      </c>
      <c r="H21" s="60">
        <f>VLOOKUP($A21,'Return Data'!$B$7:$R$2292,7,0)</f>
        <v>2.6783999999999999</v>
      </c>
      <c r="I21" s="61">
        <f t="shared" si="2"/>
        <v>20</v>
      </c>
      <c r="J21" s="60">
        <f>VLOOKUP($A21,'Return Data'!$B$7:$R$2292,8,0)</f>
        <v>3.5914999999999999</v>
      </c>
      <c r="K21" s="61">
        <f t="shared" si="3"/>
        <v>17</v>
      </c>
      <c r="L21" s="60">
        <f>VLOOKUP($A21,'Return Data'!$B$7:$R$2292,9,0)</f>
        <v>5.4145000000000003</v>
      </c>
      <c r="M21" s="61">
        <f t="shared" si="4"/>
        <v>11</v>
      </c>
      <c r="N21" s="60">
        <f>VLOOKUP($A21,'Return Data'!$B$7:$R$2292,10,0)</f>
        <v>3.3128000000000002</v>
      </c>
      <c r="O21" s="61">
        <f t="shared" si="5"/>
        <v>7</v>
      </c>
      <c r="P21" s="60">
        <f>VLOOKUP($A21,'Return Data'!$B$7:$R$2292,11,0)</f>
        <v>3.5705</v>
      </c>
      <c r="Q21" s="61">
        <f t="shared" si="6"/>
        <v>7</v>
      </c>
      <c r="R21" s="60">
        <f>VLOOKUP($A21,'Return Data'!$B$7:$R$2292,12,0)</f>
        <v>3.5236999999999998</v>
      </c>
      <c r="S21" s="61">
        <f t="shared" si="7"/>
        <v>7</v>
      </c>
      <c r="T21" s="60">
        <f>VLOOKUP($A21,'Return Data'!$B$7:$R$2292,13,0)</f>
        <v>3.4295</v>
      </c>
      <c r="U21" s="61">
        <f t="shared" si="10"/>
        <v>13</v>
      </c>
      <c r="V21" s="60">
        <f>VLOOKUP($A21,'Return Data'!$B$7:$R$2292,17,0)</f>
        <v>3.4912999999999998</v>
      </c>
      <c r="W21" s="61">
        <f t="shared" si="11"/>
        <v>11</v>
      </c>
      <c r="X21" s="60">
        <f>VLOOKUP($A21,'Return Data'!$B$7:$R$2292,14,0)</f>
        <v>4.7187999999999999</v>
      </c>
      <c r="Y21" s="61">
        <f t="shared" si="12"/>
        <v>9</v>
      </c>
      <c r="Z21" s="60">
        <f>VLOOKUP($A21,'Return Data'!$B$7:$R$2292,16,0)</f>
        <v>7.2716000000000003</v>
      </c>
      <c r="AA21" s="62">
        <f t="shared" si="13"/>
        <v>5</v>
      </c>
    </row>
    <row r="22" spans="1:27" x14ac:dyDescent="0.3">
      <c r="A22" s="58" t="s">
        <v>1432</v>
      </c>
      <c r="B22" s="59">
        <f>VLOOKUP($A22,'Return Data'!$B$7:$R$2292,3,0)</f>
        <v>44764</v>
      </c>
      <c r="C22" s="60">
        <f>VLOOKUP($A22,'Return Data'!$B$7:$R$2292,4,0)</f>
        <v>35.798999999999999</v>
      </c>
      <c r="D22" s="60">
        <f>VLOOKUP($A22,'Return Data'!$B$7:$R$2292,5,0)</f>
        <v>4.7927</v>
      </c>
      <c r="E22" s="61">
        <f t="shared" si="0"/>
        <v>9</v>
      </c>
      <c r="F22" s="60">
        <f>VLOOKUP($A22,'Return Data'!$B$7:$R$2292,6,0)</f>
        <v>1.8694999999999999</v>
      </c>
      <c r="G22" s="61">
        <f t="shared" si="1"/>
        <v>19</v>
      </c>
      <c r="H22" s="60">
        <f>VLOOKUP($A22,'Return Data'!$B$7:$R$2292,7,0)</f>
        <v>2.6960000000000002</v>
      </c>
      <c r="I22" s="61">
        <f t="shared" si="2"/>
        <v>18</v>
      </c>
      <c r="J22" s="60">
        <f>VLOOKUP($A22,'Return Data'!$B$7:$R$2292,8,0)</f>
        <v>3.4931000000000001</v>
      </c>
      <c r="K22" s="61">
        <f t="shared" si="3"/>
        <v>20</v>
      </c>
      <c r="L22" s="60">
        <f>VLOOKUP($A22,'Return Data'!$B$7:$R$2292,9,0)</f>
        <v>5.2016</v>
      </c>
      <c r="M22" s="61">
        <f t="shared" si="4"/>
        <v>15</v>
      </c>
      <c r="N22" s="60">
        <f>VLOOKUP($A22,'Return Data'!$B$7:$R$2292,10,0)</f>
        <v>3.278</v>
      </c>
      <c r="O22" s="61">
        <f t="shared" si="5"/>
        <v>10</v>
      </c>
      <c r="P22" s="60">
        <f>VLOOKUP($A22,'Return Data'!$B$7:$R$2292,11,0)</f>
        <v>3.5838000000000001</v>
      </c>
      <c r="Q22" s="61">
        <f t="shared" si="6"/>
        <v>6</v>
      </c>
      <c r="R22" s="60">
        <f>VLOOKUP($A22,'Return Data'!$B$7:$R$2292,12,0)</f>
        <v>3.5699000000000001</v>
      </c>
      <c r="S22" s="61">
        <f t="shared" si="7"/>
        <v>6</v>
      </c>
      <c r="T22" s="60">
        <f>VLOOKUP($A22,'Return Data'!$B$7:$R$2292,13,0)</f>
        <v>3.4910000000000001</v>
      </c>
      <c r="U22" s="61">
        <f t="shared" si="10"/>
        <v>10</v>
      </c>
      <c r="V22" s="60">
        <f>VLOOKUP($A22,'Return Data'!$B$7:$R$2292,17,0)</f>
        <v>3.4481000000000002</v>
      </c>
      <c r="W22" s="61">
        <f t="shared" si="11"/>
        <v>14</v>
      </c>
      <c r="X22" s="60">
        <f>VLOOKUP($A22,'Return Data'!$B$7:$R$2292,14,0)</f>
        <v>4.6087999999999996</v>
      </c>
      <c r="Y22" s="61">
        <f t="shared" si="12"/>
        <v>12</v>
      </c>
      <c r="Z22" s="60">
        <f>VLOOKUP($A22,'Return Data'!$B$7:$R$2292,16,0)</f>
        <v>3.8214000000000001</v>
      </c>
      <c r="AA22" s="62">
        <f t="shared" si="13"/>
        <v>25</v>
      </c>
    </row>
    <row r="23" spans="1:27" x14ac:dyDescent="0.3">
      <c r="A23" s="58" t="s">
        <v>1435</v>
      </c>
      <c r="B23" s="59">
        <f>VLOOKUP($A23,'Return Data'!$B$7:$R$2292,3,0)</f>
        <v>44764</v>
      </c>
      <c r="C23" s="60">
        <f>VLOOKUP($A23,'Return Data'!$B$7:$R$2292,4,0)</f>
        <v>1101.4025999999999</v>
      </c>
      <c r="D23" s="60">
        <f>VLOOKUP($A23,'Return Data'!$B$7:$R$2292,5,0)</f>
        <v>7.1993</v>
      </c>
      <c r="E23" s="61">
        <f t="shared" si="0"/>
        <v>1</v>
      </c>
      <c r="F23" s="60">
        <f>VLOOKUP($A23,'Return Data'!$B$7:$R$2292,6,0)</f>
        <v>4.4212999999999996</v>
      </c>
      <c r="G23" s="61">
        <f t="shared" si="1"/>
        <v>3</v>
      </c>
      <c r="H23" s="60">
        <f>VLOOKUP($A23,'Return Data'!$B$7:$R$2292,7,0)</f>
        <v>4.7180999999999997</v>
      </c>
      <c r="I23" s="61">
        <f t="shared" si="2"/>
        <v>2</v>
      </c>
      <c r="J23" s="60">
        <f>VLOOKUP($A23,'Return Data'!$B$7:$R$2292,8,0)</f>
        <v>3.9984999999999999</v>
      </c>
      <c r="K23" s="61">
        <f t="shared" si="3"/>
        <v>5</v>
      </c>
      <c r="L23" s="60">
        <f>VLOOKUP($A23,'Return Data'!$B$7:$R$2292,9,0)</f>
        <v>4.7896999999999998</v>
      </c>
      <c r="M23" s="61">
        <f t="shared" si="4"/>
        <v>20</v>
      </c>
      <c r="N23" s="60">
        <f>VLOOKUP($A23,'Return Data'!$B$7:$R$2292,10,0)</f>
        <v>3.3024</v>
      </c>
      <c r="O23" s="61">
        <f t="shared" si="5"/>
        <v>8</v>
      </c>
      <c r="P23" s="60">
        <f>VLOOKUP($A23,'Return Data'!$B$7:$R$2292,11,0)</f>
        <v>3.4178000000000002</v>
      </c>
      <c r="Q23" s="61">
        <f t="shared" si="6"/>
        <v>15</v>
      </c>
      <c r="R23" s="60">
        <f>VLOOKUP($A23,'Return Data'!$B$7:$R$2292,12,0)</f>
        <v>3.2808000000000002</v>
      </c>
      <c r="S23" s="61">
        <f t="shared" si="7"/>
        <v>16</v>
      </c>
      <c r="T23" s="60">
        <f>VLOOKUP($A23,'Return Data'!$B$7:$R$2292,13,0)</f>
        <v>3.2673999999999999</v>
      </c>
      <c r="U23" s="61">
        <f t="shared" si="10"/>
        <v>18</v>
      </c>
      <c r="V23" s="60">
        <f>VLOOKUP($A23,'Return Data'!$B$7:$R$2292,17,0)</f>
        <v>3.2833000000000001</v>
      </c>
      <c r="W23" s="61">
        <f t="shared" si="11"/>
        <v>18</v>
      </c>
      <c r="X23" s="60"/>
      <c r="Y23" s="61"/>
      <c r="Z23" s="60">
        <f>VLOOKUP($A23,'Return Data'!$B$7:$R$2292,16,0)</f>
        <v>3.7090000000000001</v>
      </c>
      <c r="AA23" s="62">
        <f t="shared" si="13"/>
        <v>26</v>
      </c>
    </row>
    <row r="24" spans="1:27" x14ac:dyDescent="0.3">
      <c r="A24" s="58" t="s">
        <v>1437</v>
      </c>
      <c r="B24" s="59">
        <f>VLOOKUP($A24,'Return Data'!$B$7:$R$2292,3,0)</f>
        <v>44764</v>
      </c>
      <c r="C24" s="60">
        <f>VLOOKUP($A24,'Return Data'!$B$7:$R$2292,4,0)</f>
        <v>1128.9366</v>
      </c>
      <c r="D24" s="60">
        <f>VLOOKUP($A24,'Return Data'!$B$7:$R$2292,5,0)</f>
        <v>3.6312000000000002</v>
      </c>
      <c r="E24" s="61">
        <f t="shared" si="0"/>
        <v>21</v>
      </c>
      <c r="F24" s="60">
        <f>VLOOKUP($A24,'Return Data'!$B$7:$R$2292,6,0)</f>
        <v>1.827</v>
      </c>
      <c r="G24" s="61">
        <f t="shared" si="1"/>
        <v>21</v>
      </c>
      <c r="H24" s="60">
        <f>VLOOKUP($A24,'Return Data'!$B$7:$R$2292,7,0)</f>
        <v>3.0724</v>
      </c>
      <c r="I24" s="61">
        <f t="shared" si="2"/>
        <v>10</v>
      </c>
      <c r="J24" s="60">
        <f>VLOOKUP($A24,'Return Data'!$B$7:$R$2292,8,0)</f>
        <v>3.6789000000000001</v>
      </c>
      <c r="K24" s="61">
        <f t="shared" si="3"/>
        <v>15</v>
      </c>
      <c r="L24" s="60">
        <f>VLOOKUP($A24,'Return Data'!$B$7:$R$2292,9,0)</f>
        <v>5.3011999999999997</v>
      </c>
      <c r="M24" s="61">
        <f t="shared" si="4"/>
        <v>13</v>
      </c>
      <c r="N24" s="60">
        <f>VLOOKUP($A24,'Return Data'!$B$7:$R$2292,10,0)</f>
        <v>3.1286999999999998</v>
      </c>
      <c r="O24" s="61">
        <f t="shared" si="5"/>
        <v>15</v>
      </c>
      <c r="P24" s="60">
        <f>VLOOKUP($A24,'Return Data'!$B$7:$R$2292,11,0)</f>
        <v>3.3698000000000001</v>
      </c>
      <c r="Q24" s="61">
        <f t="shared" si="6"/>
        <v>16</v>
      </c>
      <c r="R24" s="60">
        <f>VLOOKUP($A24,'Return Data'!$B$7:$R$2292,12,0)</f>
        <v>3.3473999999999999</v>
      </c>
      <c r="S24" s="61">
        <f t="shared" si="7"/>
        <v>15</v>
      </c>
      <c r="T24" s="60">
        <f>VLOOKUP($A24,'Return Data'!$B$7:$R$2292,13,0)</f>
        <v>3.3216999999999999</v>
      </c>
      <c r="U24" s="61">
        <f t="shared" si="10"/>
        <v>17</v>
      </c>
      <c r="V24" s="60">
        <f>VLOOKUP($A24,'Return Data'!$B$7:$R$2292,17,0)</f>
        <v>3.4523999999999999</v>
      </c>
      <c r="W24" s="61">
        <f t="shared" si="11"/>
        <v>13</v>
      </c>
      <c r="X24" s="60"/>
      <c r="Y24" s="61"/>
      <c r="Z24" s="60">
        <f>VLOOKUP($A24,'Return Data'!$B$7:$R$2292,16,0)</f>
        <v>4.4847999999999999</v>
      </c>
      <c r="AA24" s="62">
        <f t="shared" si="13"/>
        <v>21</v>
      </c>
    </row>
    <row r="25" spans="1:27" x14ac:dyDescent="0.3">
      <c r="A25" s="58" t="s">
        <v>1439</v>
      </c>
      <c r="B25" s="59">
        <f>VLOOKUP($A25,'Return Data'!$B$7:$R$2292,3,0)</f>
        <v>44764</v>
      </c>
      <c r="C25" s="60">
        <f>VLOOKUP($A25,'Return Data'!$B$7:$R$2292,4,0)</f>
        <v>13.9901</v>
      </c>
      <c r="D25" s="60">
        <f>VLOOKUP($A25,'Return Data'!$B$7:$R$2292,5,0)</f>
        <v>3.9138999999999999</v>
      </c>
      <c r="E25" s="61">
        <f t="shared" si="0"/>
        <v>19</v>
      </c>
      <c r="F25" s="60">
        <f>VLOOKUP($A25,'Return Data'!$B$7:$R$2292,6,0)</f>
        <v>2.5225</v>
      </c>
      <c r="G25" s="61">
        <f t="shared" si="1"/>
        <v>7</v>
      </c>
      <c r="H25" s="60">
        <f>VLOOKUP($A25,'Return Data'!$B$7:$R$2292,7,0)</f>
        <v>3.3193000000000001</v>
      </c>
      <c r="I25" s="61">
        <f t="shared" si="2"/>
        <v>8</v>
      </c>
      <c r="J25" s="60">
        <f>VLOOKUP($A25,'Return Data'!$B$7:$R$2292,8,0)</f>
        <v>3.0225</v>
      </c>
      <c r="K25" s="61">
        <f t="shared" si="3"/>
        <v>25</v>
      </c>
      <c r="L25" s="60">
        <f>VLOOKUP($A25,'Return Data'!$B$7:$R$2292,9,0)</f>
        <v>3.9085999999999999</v>
      </c>
      <c r="M25" s="61">
        <f t="shared" si="4"/>
        <v>25</v>
      </c>
      <c r="N25" s="60">
        <f>VLOOKUP($A25,'Return Data'!$B$7:$R$2292,10,0)</f>
        <v>2.5041000000000002</v>
      </c>
      <c r="O25" s="61">
        <f t="shared" si="5"/>
        <v>25</v>
      </c>
      <c r="P25" s="60">
        <f>VLOOKUP($A25,'Return Data'!$B$7:$R$2292,11,0)</f>
        <v>2.7404999999999999</v>
      </c>
      <c r="Q25" s="61">
        <f t="shared" si="6"/>
        <v>25</v>
      </c>
      <c r="R25" s="60">
        <f>VLOOKUP($A25,'Return Data'!$B$7:$R$2292,12,0)</f>
        <v>2.6132</v>
      </c>
      <c r="S25" s="61">
        <f t="shared" si="7"/>
        <v>25</v>
      </c>
      <c r="T25" s="60">
        <f>VLOOKUP($A25,'Return Data'!$B$7:$R$2292,13,0)</f>
        <v>2.5802999999999998</v>
      </c>
      <c r="U25" s="61">
        <f t="shared" si="10"/>
        <v>25</v>
      </c>
      <c r="V25" s="60">
        <f>VLOOKUP($A25,'Return Data'!$B$7:$R$2292,17,0)</f>
        <v>2.6871</v>
      </c>
      <c r="W25" s="61">
        <f t="shared" si="11"/>
        <v>24</v>
      </c>
      <c r="X25" s="60">
        <f>VLOOKUP($A25,'Return Data'!$B$7:$R$2292,14,0)</f>
        <v>3.5735000000000001</v>
      </c>
      <c r="Y25" s="61">
        <f t="shared" si="12"/>
        <v>21</v>
      </c>
      <c r="Z25" s="60">
        <f>VLOOKUP($A25,'Return Data'!$B$7:$R$2292,16,0)</f>
        <v>3.8538000000000001</v>
      </c>
      <c r="AA25" s="62">
        <f t="shared" si="13"/>
        <v>24</v>
      </c>
    </row>
    <row r="26" spans="1:27" x14ac:dyDescent="0.3">
      <c r="A26" s="58" t="s">
        <v>1880</v>
      </c>
      <c r="B26" s="59">
        <f>VLOOKUP($A26,'Return Data'!$B$7:$R$2292,3,0)</f>
        <v>44757</v>
      </c>
      <c r="C26" s="60">
        <f>VLOOKUP($A26,'Return Data'!$B$7:$R$2292,4,0)</f>
        <v>2251.9395</v>
      </c>
      <c r="D26" s="60">
        <f>VLOOKUP($A26,'Return Data'!$B$7:$R$2292,5,0)</f>
        <v>1.8365</v>
      </c>
      <c r="E26" s="61">
        <f t="shared" si="0"/>
        <v>25</v>
      </c>
      <c r="F26" s="60">
        <f>VLOOKUP($A26,'Return Data'!$B$7:$R$2292,6,0)</f>
        <v>1.4735</v>
      </c>
      <c r="G26" s="61">
        <f t="shared" si="1"/>
        <v>23</v>
      </c>
      <c r="H26" s="60">
        <f>VLOOKUP($A26,'Return Data'!$B$7:$R$2292,7,0)</f>
        <v>1.9890000000000001</v>
      </c>
      <c r="I26" s="61">
        <f t="shared" si="2"/>
        <v>23</v>
      </c>
      <c r="J26" s="60">
        <f>VLOOKUP($A26,'Return Data'!$B$7:$R$2292,8,0)</f>
        <v>3.6808000000000001</v>
      </c>
      <c r="K26" s="61">
        <f t="shared" si="3"/>
        <v>14</v>
      </c>
      <c r="L26" s="60">
        <f>VLOOKUP($A26,'Return Data'!$B$7:$R$2292,9,0)</f>
        <v>3.5710999999999999</v>
      </c>
      <c r="M26" s="61">
        <f t="shared" si="4"/>
        <v>26</v>
      </c>
      <c r="N26" s="60">
        <f>VLOOKUP($A26,'Return Data'!$B$7:$R$2292,10,0)</f>
        <v>1.849</v>
      </c>
      <c r="O26" s="61">
        <f t="shared" si="5"/>
        <v>26</v>
      </c>
      <c r="P26" s="60">
        <f>VLOOKUP($A26,'Return Data'!$B$7:$R$2292,11,0)</f>
        <v>1.9219999999999999</v>
      </c>
      <c r="Q26" s="61">
        <f t="shared" si="6"/>
        <v>26</v>
      </c>
      <c r="R26" s="60">
        <f>VLOOKUP($A26,'Return Data'!$B$7:$R$2292,12,0)</f>
        <v>2.0615999999999999</v>
      </c>
      <c r="S26" s="61">
        <f t="shared" si="7"/>
        <v>26</v>
      </c>
      <c r="T26" s="60">
        <f>VLOOKUP($A26,'Return Data'!$B$7:$R$2292,13,0)</f>
        <v>2.0558999999999998</v>
      </c>
      <c r="U26" s="61">
        <f t="shared" si="10"/>
        <v>26</v>
      </c>
      <c r="V26" s="60">
        <f>VLOOKUP($A26,'Return Data'!$B$7:$R$2292,17,0)</f>
        <v>2.0137999999999998</v>
      </c>
      <c r="W26" s="61">
        <f t="shared" si="11"/>
        <v>25</v>
      </c>
      <c r="X26" s="60">
        <f>VLOOKUP($A26,'Return Data'!$B$7:$R$2292,14,0)</f>
        <v>3.1059999999999999</v>
      </c>
      <c r="Y26" s="61">
        <f t="shared" si="12"/>
        <v>22</v>
      </c>
      <c r="Z26" s="60">
        <f>VLOOKUP($A26,'Return Data'!$B$7:$R$2292,16,0)</f>
        <v>6.7610999999999999</v>
      </c>
      <c r="AA26" s="62">
        <f t="shared" si="13"/>
        <v>12</v>
      </c>
    </row>
    <row r="27" spans="1:27" x14ac:dyDescent="0.3">
      <c r="A27" s="58" t="s">
        <v>1440</v>
      </c>
      <c r="B27" s="59">
        <f>VLOOKUP($A27,'Return Data'!$B$7:$R$2292,3,0)</f>
        <v>44764</v>
      </c>
      <c r="C27" s="60">
        <f>VLOOKUP($A27,'Return Data'!$B$7:$R$2292,4,0)</f>
        <v>3316.7601</v>
      </c>
      <c r="D27" s="60">
        <f>VLOOKUP($A27,'Return Data'!$B$7:$R$2292,5,0)</f>
        <v>4.5213000000000001</v>
      </c>
      <c r="E27" s="61">
        <f t="shared" si="0"/>
        <v>14</v>
      </c>
      <c r="F27" s="60">
        <f>VLOOKUP($A27,'Return Data'!$B$7:$R$2292,6,0)</f>
        <v>1.0716000000000001</v>
      </c>
      <c r="G27" s="61">
        <f t="shared" si="1"/>
        <v>24</v>
      </c>
      <c r="H27" s="60">
        <f>VLOOKUP($A27,'Return Data'!$B$7:$R$2292,7,0)</f>
        <v>1.4605999999999999</v>
      </c>
      <c r="I27" s="61">
        <f t="shared" si="2"/>
        <v>26</v>
      </c>
      <c r="J27" s="60">
        <f>VLOOKUP($A27,'Return Data'!$B$7:$R$2292,8,0)</f>
        <v>3.5676999999999999</v>
      </c>
      <c r="K27" s="61">
        <f t="shared" si="3"/>
        <v>19</v>
      </c>
      <c r="L27" s="60">
        <f>VLOOKUP($A27,'Return Data'!$B$7:$R$2292,9,0)</f>
        <v>5.7079000000000004</v>
      </c>
      <c r="M27" s="61">
        <f t="shared" si="4"/>
        <v>3</v>
      </c>
      <c r="N27" s="60">
        <f>VLOOKUP($A27,'Return Data'!$B$7:$R$2292,10,0)</f>
        <v>3.5792999999999999</v>
      </c>
      <c r="O27" s="61">
        <f t="shared" si="5"/>
        <v>3</v>
      </c>
      <c r="P27" s="60">
        <f>VLOOKUP($A27,'Return Data'!$B$7:$R$2292,11,0)</f>
        <v>3.6804999999999999</v>
      </c>
      <c r="Q27" s="61">
        <f t="shared" si="6"/>
        <v>4</v>
      </c>
      <c r="R27" s="60">
        <f>VLOOKUP($A27,'Return Data'!$B$7:$R$2292,12,0)</f>
        <v>3.8264999999999998</v>
      </c>
      <c r="S27" s="61">
        <f t="shared" si="7"/>
        <v>4</v>
      </c>
      <c r="T27" s="60">
        <f>VLOOKUP($A27,'Return Data'!$B$7:$R$2292,13,0)</f>
        <v>3.8281999999999998</v>
      </c>
      <c r="U27" s="61">
        <f t="shared" si="10"/>
        <v>5</v>
      </c>
      <c r="V27" s="60">
        <f>VLOOKUP($A27,'Return Data'!$B$7:$R$2292,17,0)</f>
        <v>6.6294000000000004</v>
      </c>
      <c r="W27" s="61">
        <f t="shared" si="11"/>
        <v>2</v>
      </c>
      <c r="X27" s="60">
        <f>VLOOKUP($A27,'Return Data'!$B$7:$R$2292,14,0)</f>
        <v>4.4690000000000003</v>
      </c>
      <c r="Y27" s="61">
        <f t="shared" si="12"/>
        <v>13</v>
      </c>
      <c r="Z27" s="60">
        <f>VLOOKUP($A27,'Return Data'!$B$7:$R$2292,16,0)</f>
        <v>5.9816000000000003</v>
      </c>
      <c r="AA27" s="62">
        <f t="shared" si="13"/>
        <v>14</v>
      </c>
    </row>
    <row r="28" spans="1:27" x14ac:dyDescent="0.3">
      <c r="A28" s="58" t="s">
        <v>1948</v>
      </c>
      <c r="B28" s="59">
        <f>VLOOKUP($A28,'Return Data'!$B$7:$R$2292,3,0)</f>
        <v>44764</v>
      </c>
      <c r="C28" s="60">
        <f>VLOOKUP($A28,'Return Data'!$B$7:$R$2292,4,0)</f>
        <v>28.255400000000002</v>
      </c>
      <c r="D28" s="60">
        <f>VLOOKUP($A28,'Return Data'!$B$7:$R$2292,5,0)</f>
        <v>4.7801999999999998</v>
      </c>
      <c r="E28" s="61">
        <f t="shared" si="0"/>
        <v>10</v>
      </c>
      <c r="F28" s="60">
        <f>VLOOKUP($A28,'Return Data'!$B$7:$R$2292,6,0)</f>
        <v>2.1534</v>
      </c>
      <c r="G28" s="61">
        <f t="shared" si="1"/>
        <v>14</v>
      </c>
      <c r="H28" s="60">
        <f>VLOOKUP($A28,'Return Data'!$B$7:$R$2292,7,0)</f>
        <v>2.9727999999999999</v>
      </c>
      <c r="I28" s="61">
        <f t="shared" si="2"/>
        <v>12</v>
      </c>
      <c r="J28" s="60">
        <f>VLOOKUP($A28,'Return Data'!$B$7:$R$2292,8,0)</f>
        <v>3.7330999999999999</v>
      </c>
      <c r="K28" s="61">
        <f t="shared" si="3"/>
        <v>9</v>
      </c>
      <c r="L28" s="60">
        <f>VLOOKUP($A28,'Return Data'!$B$7:$R$2292,9,0)</f>
        <v>5.0155000000000003</v>
      </c>
      <c r="M28" s="61">
        <f t="shared" si="4"/>
        <v>17</v>
      </c>
      <c r="N28" s="60">
        <f>VLOOKUP($A28,'Return Data'!$B$7:$R$2292,10,0)</f>
        <v>3.1892999999999998</v>
      </c>
      <c r="O28" s="61">
        <f t="shared" si="5"/>
        <v>12</v>
      </c>
      <c r="P28" s="60">
        <f>VLOOKUP($A28,'Return Data'!$B$7:$R$2292,11,0)</f>
        <v>3.4466999999999999</v>
      </c>
      <c r="Q28" s="61">
        <f t="shared" si="6"/>
        <v>12</v>
      </c>
      <c r="R28" s="60">
        <f>VLOOKUP($A28,'Return Data'!$B$7:$R$2292,12,0)</f>
        <v>3.3586</v>
      </c>
      <c r="S28" s="61">
        <f t="shared" si="7"/>
        <v>14</v>
      </c>
      <c r="T28" s="60">
        <f>VLOOKUP($A28,'Return Data'!$B$7:$R$2292,13,0)</f>
        <v>3.3258999999999999</v>
      </c>
      <c r="U28" s="61">
        <f t="shared" si="10"/>
        <v>16</v>
      </c>
      <c r="V28" s="60">
        <f>VLOOKUP($A28,'Return Data'!$B$7:$R$2292,17,0)</f>
        <v>3.4609999999999999</v>
      </c>
      <c r="W28" s="61">
        <f t="shared" si="11"/>
        <v>12</v>
      </c>
      <c r="X28" s="60">
        <f>VLOOKUP($A28,'Return Data'!$B$7:$R$2292,14,0)</f>
        <v>5.8</v>
      </c>
      <c r="Y28" s="61">
        <f t="shared" si="12"/>
        <v>3</v>
      </c>
      <c r="Z28" s="60">
        <f>VLOOKUP($A28,'Return Data'!$B$7:$R$2292,16,0)</f>
        <v>7.6687000000000003</v>
      </c>
      <c r="AA28" s="62">
        <f t="shared" si="13"/>
        <v>2</v>
      </c>
    </row>
    <row r="29" spans="1:27" x14ac:dyDescent="0.3">
      <c r="A29" s="58" t="s">
        <v>1445</v>
      </c>
      <c r="B29" s="59">
        <f>VLOOKUP($A29,'Return Data'!$B$7:$R$2292,3,0)</f>
        <v>44764</v>
      </c>
      <c r="C29" s="60">
        <f>VLOOKUP($A29,'Return Data'!$B$7:$R$2292,4,0)</f>
        <v>4890.1094000000003</v>
      </c>
      <c r="D29" s="60">
        <f>VLOOKUP($A29,'Return Data'!$B$7:$R$2292,5,0)</f>
        <v>4.0624000000000002</v>
      </c>
      <c r="E29" s="61">
        <f t="shared" si="0"/>
        <v>18</v>
      </c>
      <c r="F29" s="60">
        <f>VLOOKUP($A29,'Return Data'!$B$7:$R$2292,6,0)</f>
        <v>2.1158999999999999</v>
      </c>
      <c r="G29" s="61">
        <f t="shared" si="1"/>
        <v>15</v>
      </c>
      <c r="H29" s="60">
        <f>VLOOKUP($A29,'Return Data'!$B$7:$R$2292,7,0)</f>
        <v>2.8269000000000002</v>
      </c>
      <c r="I29" s="61">
        <f t="shared" si="2"/>
        <v>15</v>
      </c>
      <c r="J29" s="60">
        <f>VLOOKUP($A29,'Return Data'!$B$7:$R$2292,8,0)</f>
        <v>3.7254999999999998</v>
      </c>
      <c r="K29" s="61">
        <f t="shared" si="3"/>
        <v>10</v>
      </c>
      <c r="L29" s="60">
        <f>VLOOKUP($A29,'Return Data'!$B$7:$R$2292,9,0)</f>
        <v>5.5567000000000002</v>
      </c>
      <c r="M29" s="61">
        <f t="shared" si="4"/>
        <v>7</v>
      </c>
      <c r="N29" s="60">
        <f>VLOOKUP($A29,'Return Data'!$B$7:$R$2292,10,0)</f>
        <v>2.9876</v>
      </c>
      <c r="O29" s="61">
        <f t="shared" si="5"/>
        <v>18</v>
      </c>
      <c r="P29" s="60">
        <f>VLOOKUP($A29,'Return Data'!$B$7:$R$2292,11,0)</f>
        <v>3.4211</v>
      </c>
      <c r="Q29" s="61">
        <f t="shared" si="6"/>
        <v>14</v>
      </c>
      <c r="R29" s="60">
        <f>VLOOKUP($A29,'Return Data'!$B$7:$R$2292,12,0)</f>
        <v>3.4390999999999998</v>
      </c>
      <c r="S29" s="61">
        <f t="shared" si="7"/>
        <v>12</v>
      </c>
      <c r="T29" s="60">
        <f>VLOOKUP($A29,'Return Data'!$B$7:$R$2292,13,0)</f>
        <v>3.4306000000000001</v>
      </c>
      <c r="U29" s="61">
        <f t="shared" si="10"/>
        <v>12</v>
      </c>
      <c r="V29" s="60">
        <f>VLOOKUP($A29,'Return Data'!$B$7:$R$2292,17,0)</f>
        <v>3.5518000000000001</v>
      </c>
      <c r="W29" s="61">
        <f t="shared" si="11"/>
        <v>10</v>
      </c>
      <c r="X29" s="60">
        <f>VLOOKUP($A29,'Return Data'!$B$7:$R$2292,14,0)</f>
        <v>4.7961999999999998</v>
      </c>
      <c r="Y29" s="61">
        <f t="shared" si="12"/>
        <v>8</v>
      </c>
      <c r="Z29" s="60">
        <f>VLOOKUP($A29,'Return Data'!$B$7:$R$2292,16,0)</f>
        <v>7.0834999999999999</v>
      </c>
      <c r="AA29" s="62">
        <f t="shared" si="13"/>
        <v>9</v>
      </c>
    </row>
    <row r="30" spans="1:27" x14ac:dyDescent="0.3">
      <c r="A30" s="58" t="s">
        <v>1926</v>
      </c>
      <c r="B30" s="59">
        <f>VLOOKUP($A30,'Return Data'!$B$7:$R$2292,3,0)</f>
        <v>44764</v>
      </c>
      <c r="C30" s="60">
        <f>VLOOKUP($A30,'Return Data'!$B$7:$R$2292,4,0)</f>
        <v>2255.0962</v>
      </c>
      <c r="D30" s="60">
        <f>VLOOKUP($A30,'Return Data'!$B$7:$R$2292,5,0)</f>
        <v>1.6656</v>
      </c>
      <c r="E30" s="61">
        <f t="shared" si="0"/>
        <v>26</v>
      </c>
      <c r="F30" s="60">
        <f>VLOOKUP($A30,'Return Data'!$B$7:$R$2292,6,0)</f>
        <v>0.94099999999999995</v>
      </c>
      <c r="G30" s="61">
        <f t="shared" si="1"/>
        <v>25</v>
      </c>
      <c r="H30" s="60">
        <f>VLOOKUP($A30,'Return Data'!$B$7:$R$2292,7,0)</f>
        <v>2.1720999999999999</v>
      </c>
      <c r="I30" s="61">
        <f t="shared" si="2"/>
        <v>21</v>
      </c>
      <c r="J30" s="60">
        <f>VLOOKUP($A30,'Return Data'!$B$7:$R$2292,8,0)</f>
        <v>2.9198</v>
      </c>
      <c r="K30" s="61">
        <f t="shared" si="3"/>
        <v>26</v>
      </c>
      <c r="L30" s="60">
        <f>VLOOKUP($A30,'Return Data'!$B$7:$R$2292,9,0)</f>
        <v>4.1326999999999998</v>
      </c>
      <c r="M30" s="61">
        <f t="shared" si="4"/>
        <v>24</v>
      </c>
      <c r="N30" s="60">
        <f>VLOOKUP($A30,'Return Data'!$B$7:$R$2292,10,0)</f>
        <v>2.7202999999999999</v>
      </c>
      <c r="O30" s="61">
        <f t="shared" si="5"/>
        <v>24</v>
      </c>
      <c r="P30" s="60">
        <f>VLOOKUP($A30,'Return Data'!$B$7:$R$2292,11,0)</f>
        <v>2.7795000000000001</v>
      </c>
      <c r="Q30" s="61">
        <f t="shared" si="6"/>
        <v>24</v>
      </c>
      <c r="R30" s="60">
        <f>VLOOKUP($A30,'Return Data'!$B$7:$R$2292,12,0)</f>
        <v>2.7593999999999999</v>
      </c>
      <c r="S30" s="61">
        <f t="shared" si="7"/>
        <v>24</v>
      </c>
      <c r="T30" s="60">
        <f>VLOOKUP($A30,'Return Data'!$B$7:$R$2292,13,0)</f>
        <v>2.7121</v>
      </c>
      <c r="U30" s="61">
        <f t="shared" si="10"/>
        <v>24</v>
      </c>
      <c r="V30" s="60">
        <f>VLOOKUP($A30,'Return Data'!$B$7:$R$2292,17,0)</f>
        <v>2.7469000000000001</v>
      </c>
      <c r="W30" s="61">
        <f t="shared" si="11"/>
        <v>23</v>
      </c>
      <c r="X30" s="60">
        <f>VLOOKUP($A30,'Return Data'!$B$7:$R$2292,14,0)</f>
        <v>3.5872999999999999</v>
      </c>
      <c r="Y30" s="61">
        <f t="shared" si="12"/>
        <v>20</v>
      </c>
      <c r="Z30" s="60">
        <f>VLOOKUP($A30,'Return Data'!$B$7:$R$2292,16,0)</f>
        <v>5.7378</v>
      </c>
      <c r="AA30" s="62">
        <f t="shared" si="13"/>
        <v>16</v>
      </c>
    </row>
    <row r="31" spans="1:27" x14ac:dyDescent="0.3">
      <c r="A31" s="58" t="s">
        <v>1449</v>
      </c>
      <c r="B31" s="59">
        <f>VLOOKUP($A31,'Return Data'!$B$7:$R$2292,3,0)</f>
        <v>44764</v>
      </c>
      <c r="C31" s="60">
        <f>VLOOKUP($A31,'Return Data'!$B$7:$R$2292,4,0)</f>
        <v>11.743600000000001</v>
      </c>
      <c r="D31" s="60">
        <f>VLOOKUP($A31,'Return Data'!$B$7:$R$2292,5,0)</f>
        <v>3.1082999999999998</v>
      </c>
      <c r="E31" s="61">
        <f t="shared" si="0"/>
        <v>23</v>
      </c>
      <c r="F31" s="60">
        <f>VLOOKUP($A31,'Return Data'!$B$7:$R$2292,6,0)</f>
        <v>1.5542</v>
      </c>
      <c r="G31" s="61">
        <f t="shared" si="1"/>
        <v>22</v>
      </c>
      <c r="H31" s="60">
        <f>VLOOKUP($A31,'Return Data'!$B$7:$R$2292,7,0)</f>
        <v>2.0876999999999999</v>
      </c>
      <c r="I31" s="61">
        <f t="shared" si="2"/>
        <v>22</v>
      </c>
      <c r="J31" s="60">
        <f>VLOOKUP($A31,'Return Data'!$B$7:$R$2292,8,0)</f>
        <v>3.1785000000000001</v>
      </c>
      <c r="K31" s="61">
        <f t="shared" si="3"/>
        <v>22</v>
      </c>
      <c r="L31" s="60">
        <f>VLOOKUP($A31,'Return Data'!$B$7:$R$2292,9,0)</f>
        <v>4.7427000000000001</v>
      </c>
      <c r="M31" s="61">
        <f t="shared" si="4"/>
        <v>21</v>
      </c>
      <c r="N31" s="60">
        <f>VLOOKUP($A31,'Return Data'!$B$7:$R$2292,10,0)</f>
        <v>2.8931</v>
      </c>
      <c r="O31" s="61">
        <f t="shared" si="5"/>
        <v>21</v>
      </c>
      <c r="P31" s="60">
        <f>VLOOKUP($A31,'Return Data'!$B$7:$R$2292,11,0)</f>
        <v>3.1711</v>
      </c>
      <c r="Q31" s="61">
        <f t="shared" si="6"/>
        <v>20</v>
      </c>
      <c r="R31" s="60">
        <f>VLOOKUP($A31,'Return Data'!$B$7:$R$2292,12,0)</f>
        <v>3.2071000000000001</v>
      </c>
      <c r="S31" s="61">
        <f t="shared" si="7"/>
        <v>18</v>
      </c>
      <c r="T31" s="60">
        <f>VLOOKUP($A31,'Return Data'!$B$7:$R$2292,13,0)</f>
        <v>3.1968999999999999</v>
      </c>
      <c r="U31" s="61">
        <f t="shared" si="10"/>
        <v>19</v>
      </c>
      <c r="V31" s="60">
        <f>VLOOKUP($A31,'Return Data'!$B$7:$R$2292,17,0)</f>
        <v>3.2229999999999999</v>
      </c>
      <c r="W31" s="61">
        <f t="shared" si="11"/>
        <v>19</v>
      </c>
      <c r="X31" s="60">
        <f>VLOOKUP($A31,'Return Data'!$B$7:$R$2292,14,0)</f>
        <v>4.2102000000000004</v>
      </c>
      <c r="Y31" s="61">
        <f t="shared" si="12"/>
        <v>17</v>
      </c>
      <c r="Z31" s="60">
        <f>VLOOKUP($A31,'Return Data'!$B$7:$R$2292,16,0)</f>
        <v>4.7009999999999996</v>
      </c>
      <c r="AA31" s="62">
        <f t="shared" si="13"/>
        <v>20</v>
      </c>
    </row>
    <row r="32" spans="1:27" x14ac:dyDescent="0.3">
      <c r="A32" s="58" t="s">
        <v>1451</v>
      </c>
      <c r="B32" s="59">
        <f>VLOOKUP($A32,'Return Data'!$B$7:$R$2292,3,0)</f>
        <v>44764</v>
      </c>
      <c r="C32" s="60">
        <f>VLOOKUP($A32,'Return Data'!$B$7:$R$2292,4,0)</f>
        <v>3493.5479</v>
      </c>
      <c r="D32" s="60">
        <f>VLOOKUP($A32,'Return Data'!$B$7:$R$2292,5,0)</f>
        <v>3.6842999999999999</v>
      </c>
      <c r="E32" s="61">
        <f t="shared" si="0"/>
        <v>20</v>
      </c>
      <c r="F32" s="60">
        <f>VLOOKUP($A32,'Return Data'!$B$7:$R$2292,6,0)</f>
        <v>2.3456000000000001</v>
      </c>
      <c r="G32" s="61">
        <f t="shared" si="1"/>
        <v>12</v>
      </c>
      <c r="H32" s="60">
        <f>VLOOKUP($A32,'Return Data'!$B$7:$R$2292,7,0)</f>
        <v>2.8500999999999999</v>
      </c>
      <c r="I32" s="61">
        <f t="shared" si="2"/>
        <v>14</v>
      </c>
      <c r="J32" s="60">
        <f>VLOOKUP($A32,'Return Data'!$B$7:$R$2292,8,0)</f>
        <v>3.7</v>
      </c>
      <c r="K32" s="61">
        <f t="shared" si="3"/>
        <v>12</v>
      </c>
      <c r="L32" s="60">
        <f>VLOOKUP($A32,'Return Data'!$B$7:$R$2292,9,0)</f>
        <v>5.4324000000000003</v>
      </c>
      <c r="M32" s="61">
        <f t="shared" si="4"/>
        <v>10</v>
      </c>
      <c r="N32" s="60">
        <f>VLOOKUP($A32,'Return Data'!$B$7:$R$2292,10,0)</f>
        <v>3.0771999999999999</v>
      </c>
      <c r="O32" s="61">
        <f t="shared" si="5"/>
        <v>16</v>
      </c>
      <c r="P32" s="60">
        <f>VLOOKUP($A32,'Return Data'!$B$7:$R$2292,11,0)</f>
        <v>3.3241999999999998</v>
      </c>
      <c r="Q32" s="61">
        <f t="shared" si="6"/>
        <v>17</v>
      </c>
      <c r="R32" s="60">
        <f>VLOOKUP($A32,'Return Data'!$B$7:$R$2292,12,0)</f>
        <v>3.2551000000000001</v>
      </c>
      <c r="S32" s="61">
        <f t="shared" si="7"/>
        <v>17</v>
      </c>
      <c r="T32" s="60">
        <f>VLOOKUP($A32,'Return Data'!$B$7:$R$2292,13,0)</f>
        <v>6.0780000000000003</v>
      </c>
      <c r="U32" s="61">
        <f t="shared" si="10"/>
        <v>2</v>
      </c>
      <c r="V32" s="60">
        <f>VLOOKUP($A32,'Return Data'!$B$7:$R$2292,17,0)</f>
        <v>4.9474999999999998</v>
      </c>
      <c r="W32" s="61">
        <f t="shared" si="11"/>
        <v>3</v>
      </c>
      <c r="X32" s="60">
        <f>VLOOKUP($A32,'Return Data'!$B$7:$R$2292,14,0)</f>
        <v>5.4302000000000001</v>
      </c>
      <c r="Y32" s="61">
        <f t="shared" si="12"/>
        <v>5</v>
      </c>
      <c r="Z32" s="60">
        <f>VLOOKUP($A32,'Return Data'!$B$7:$R$2292,16,0)</f>
        <v>6.8390000000000004</v>
      </c>
      <c r="AA32" s="62">
        <f t="shared" si="13"/>
        <v>11</v>
      </c>
    </row>
    <row r="33" spans="1:27" x14ac:dyDescent="0.3">
      <c r="A33" s="58" t="s">
        <v>1941</v>
      </c>
      <c r="B33" s="59">
        <f>VLOOKUP($A33,'Return Data'!$B$7:$R$2292,3,0)</f>
        <v>44764</v>
      </c>
      <c r="C33" s="60">
        <f>VLOOKUP($A33,'Return Data'!$B$7:$R$2292,4,0)</f>
        <v>1132.0857000000001</v>
      </c>
      <c r="D33" s="60">
        <f>VLOOKUP($A33,'Return Data'!$B$7:$R$2292,5,0)</f>
        <v>4.2144000000000004</v>
      </c>
      <c r="E33" s="61">
        <f t="shared" si="0"/>
        <v>16</v>
      </c>
      <c r="F33" s="60">
        <f>VLOOKUP($A33,'Return Data'!$B$7:$R$2292,6,0)</f>
        <v>2.5196000000000001</v>
      </c>
      <c r="G33" s="61">
        <f t="shared" si="1"/>
        <v>8</v>
      </c>
      <c r="H33" s="60">
        <f>VLOOKUP($A33,'Return Data'!$B$7:$R$2292,7,0)</f>
        <v>3.4802</v>
      </c>
      <c r="I33" s="61">
        <f t="shared" si="2"/>
        <v>6</v>
      </c>
      <c r="J33" s="60">
        <f>VLOOKUP($A33,'Return Data'!$B$7:$R$2292,8,0)</f>
        <v>3.0994999999999999</v>
      </c>
      <c r="K33" s="61">
        <f t="shared" si="3"/>
        <v>23</v>
      </c>
      <c r="L33" s="60">
        <f>VLOOKUP($A33,'Return Data'!$B$7:$R$2292,9,0)</f>
        <v>4.2756999999999996</v>
      </c>
      <c r="M33" s="61">
        <f t="shared" si="4"/>
        <v>23</v>
      </c>
      <c r="N33" s="60">
        <f>VLOOKUP($A33,'Return Data'!$B$7:$R$2292,10,0)</f>
        <v>2.7787000000000002</v>
      </c>
      <c r="O33" s="61">
        <f t="shared" si="5"/>
        <v>23</v>
      </c>
      <c r="P33" s="60">
        <f>VLOOKUP($A33,'Return Data'!$B$7:$R$2292,11,0)</f>
        <v>2.9796</v>
      </c>
      <c r="Q33" s="61">
        <f t="shared" si="6"/>
        <v>23</v>
      </c>
      <c r="R33" s="60">
        <f>VLOOKUP($A33,'Return Data'!$B$7:$R$2292,12,0)</f>
        <v>2.8929</v>
      </c>
      <c r="S33" s="61">
        <f t="shared" si="7"/>
        <v>23</v>
      </c>
      <c r="T33" s="60">
        <f>VLOOKUP($A33,'Return Data'!$B$7:$R$2292,13,0)</f>
        <v>3.5089000000000001</v>
      </c>
      <c r="U33" s="61">
        <f t="shared" si="10"/>
        <v>8</v>
      </c>
      <c r="V33" s="60">
        <f>VLOOKUP($A33,'Return Data'!$B$7:$R$2292,17,0)</f>
        <v>3.6865000000000001</v>
      </c>
      <c r="W33" s="61">
        <f t="shared" si="11"/>
        <v>9</v>
      </c>
      <c r="X33" s="60"/>
      <c r="Y33" s="61"/>
      <c r="Z33" s="60">
        <f>VLOOKUP($A33,'Return Data'!$B$7:$R$2292,16,0)</f>
        <v>4.0449000000000002</v>
      </c>
      <c r="AA33" s="62">
        <f t="shared" si="13"/>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4.4736499999999992</v>
      </c>
      <c r="E35" s="69"/>
      <c r="F35" s="70">
        <f>AVERAGE(F8:F33)</f>
        <v>2.3865000000000003</v>
      </c>
      <c r="G35" s="69"/>
      <c r="H35" s="70">
        <f>AVERAGE(H8:H33)</f>
        <v>2.9695384615384608</v>
      </c>
      <c r="I35" s="69"/>
      <c r="J35" s="70">
        <f>AVERAGE(J8:J33)</f>
        <v>3.673373076923077</v>
      </c>
      <c r="K35" s="69"/>
      <c r="L35" s="70">
        <f>AVERAGE(L8:L33)</f>
        <v>5.1337615384615374</v>
      </c>
      <c r="M35" s="69"/>
      <c r="N35" s="70">
        <f>AVERAGE(N8:N33)</f>
        <v>3.1273423076923086</v>
      </c>
      <c r="O35" s="69"/>
      <c r="P35" s="70">
        <f>AVERAGE(P8:P33)</f>
        <v>3.6326923076923072</v>
      </c>
      <c r="Q35" s="69"/>
      <c r="R35" s="70">
        <f>AVERAGE(R8:R33)</f>
        <v>3.680499999999999</v>
      </c>
      <c r="S35" s="69"/>
      <c r="T35" s="70">
        <f>AVERAGE(T8:T33)</f>
        <v>3.8113000000000001</v>
      </c>
      <c r="U35" s="69"/>
      <c r="V35" s="70">
        <f>AVERAGE(V8:V33)</f>
        <v>3.8718119999999998</v>
      </c>
      <c r="W35" s="69"/>
      <c r="X35" s="70">
        <f>AVERAGE(X8:X33)</f>
        <v>4.79285909090909</v>
      </c>
      <c r="Y35" s="69"/>
      <c r="Z35" s="70">
        <f>AVERAGE(Z8:Z33)</f>
        <v>6.0531923076923082</v>
      </c>
      <c r="AA35" s="71"/>
    </row>
    <row r="36" spans="1:27" x14ac:dyDescent="0.3">
      <c r="A36" s="68" t="s">
        <v>28</v>
      </c>
      <c r="B36" s="69"/>
      <c r="C36" s="69"/>
      <c r="D36" s="70">
        <f>MIN(D8:D33)</f>
        <v>1.6656</v>
      </c>
      <c r="E36" s="69"/>
      <c r="F36" s="70">
        <f>MIN(F8:F33)</f>
        <v>0.83879999999999999</v>
      </c>
      <c r="G36" s="69"/>
      <c r="H36" s="70">
        <f>MIN(H8:H33)</f>
        <v>1.4605999999999999</v>
      </c>
      <c r="I36" s="69"/>
      <c r="J36" s="70">
        <f>MIN(J8:J33)</f>
        <v>2.9198</v>
      </c>
      <c r="K36" s="69"/>
      <c r="L36" s="70">
        <f>MIN(L8:L33)</f>
        <v>3.5710999999999999</v>
      </c>
      <c r="M36" s="69"/>
      <c r="N36" s="70">
        <f>MIN(N8:N33)</f>
        <v>1.849</v>
      </c>
      <c r="O36" s="69"/>
      <c r="P36" s="70">
        <f>MIN(P8:P33)</f>
        <v>1.9219999999999999</v>
      </c>
      <c r="Q36" s="69"/>
      <c r="R36" s="70">
        <f>MIN(R8:R33)</f>
        <v>2.0615999999999999</v>
      </c>
      <c r="S36" s="69"/>
      <c r="T36" s="70">
        <f>MIN(T8:T33)</f>
        <v>2.0558999999999998</v>
      </c>
      <c r="U36" s="69"/>
      <c r="V36" s="70">
        <f>MIN(V8:V33)</f>
        <v>2.0137999999999998</v>
      </c>
      <c r="W36" s="69"/>
      <c r="X36" s="70">
        <f>MIN(X8:X33)</f>
        <v>3.1059999999999999</v>
      </c>
      <c r="Y36" s="69"/>
      <c r="Z36" s="70">
        <f>MIN(Z8:Z33)</f>
        <v>3.7090000000000001</v>
      </c>
      <c r="AA36" s="71"/>
    </row>
    <row r="37" spans="1:27" ht="15" thickBot="1" x14ac:dyDescent="0.35">
      <c r="A37" s="72" t="s">
        <v>29</v>
      </c>
      <c r="B37" s="73"/>
      <c r="C37" s="73"/>
      <c r="D37" s="74">
        <f>MAX(D8:D33)</f>
        <v>7.1993</v>
      </c>
      <c r="E37" s="73"/>
      <c r="F37" s="74">
        <f>MAX(F8:F33)</f>
        <v>4.8653000000000004</v>
      </c>
      <c r="G37" s="73"/>
      <c r="H37" s="74">
        <f>MAX(H8:H33)</f>
        <v>4.7577999999999996</v>
      </c>
      <c r="I37" s="73"/>
      <c r="J37" s="74">
        <f>MAX(J8:J33)</f>
        <v>4.8711000000000002</v>
      </c>
      <c r="K37" s="73"/>
      <c r="L37" s="74">
        <f>MAX(L8:L33)</f>
        <v>6.9111000000000002</v>
      </c>
      <c r="M37" s="73"/>
      <c r="N37" s="74">
        <f>MAX(N8:N33)</f>
        <v>4.2500999999999998</v>
      </c>
      <c r="O37" s="73"/>
      <c r="P37" s="74">
        <f>MAX(P8:P33)</f>
        <v>11.6487</v>
      </c>
      <c r="Q37" s="73"/>
      <c r="R37" s="74">
        <f>MAX(R8:R33)</f>
        <v>13.378299999999999</v>
      </c>
      <c r="S37" s="73"/>
      <c r="T37" s="74">
        <f>MAX(T8:T33)</f>
        <v>13.693899999999999</v>
      </c>
      <c r="U37" s="73"/>
      <c r="V37" s="74">
        <f>MAX(V8:V33)</f>
        <v>10.974399999999999</v>
      </c>
      <c r="W37" s="73"/>
      <c r="X37" s="74">
        <f>MAX(X8:X33)</f>
        <v>8.7826000000000004</v>
      </c>
      <c r="Y37" s="73"/>
      <c r="Z37" s="74">
        <f>MAX(Z8:Z33)</f>
        <v>8.9093</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44764</v>
      </c>
      <c r="C8" s="60">
        <f>VLOOKUP($A8,'Return Data'!$B$7:$R$2292,4,0)</f>
        <v>302.26839999999999</v>
      </c>
      <c r="D8" s="60">
        <f>VLOOKUP($A8,'Return Data'!$B$7:$R$2292,5,0)</f>
        <v>5.6763000000000003</v>
      </c>
      <c r="E8" s="61">
        <f t="shared" ref="E8:E24" si="0">RANK(D8,D$8:D$24,0)</f>
        <v>3</v>
      </c>
      <c r="F8" s="60">
        <f>VLOOKUP($A8,'Return Data'!$B$7:$R$2292,6,0)</f>
        <v>2.5806</v>
      </c>
      <c r="G8" s="61">
        <f t="shared" ref="G8:G24" si="1">RANK(F8,F$8:F$24,0)</f>
        <v>6</v>
      </c>
      <c r="H8" s="60">
        <f>VLOOKUP($A8,'Return Data'!$B$7:$R$2292,7,0)</f>
        <v>3.1190000000000002</v>
      </c>
      <c r="I8" s="61">
        <f t="shared" ref="I8:I24" si="2">RANK(H8,H$8:H$24,0)</f>
        <v>11</v>
      </c>
      <c r="J8" s="60">
        <f>VLOOKUP($A8,'Return Data'!$B$7:$R$2292,8,0)</f>
        <v>4.1631</v>
      </c>
      <c r="K8" s="61">
        <f t="shared" ref="K8:K24" si="3">RANK(J8,J$8:J$24,0)</f>
        <v>9</v>
      </c>
      <c r="L8" s="60">
        <f>VLOOKUP($A8,'Return Data'!$B$7:$R$2292,9,0)</f>
        <v>6.0605000000000002</v>
      </c>
      <c r="M8" s="61">
        <f t="shared" ref="M8:M24" si="4">RANK(L8,L$8:L$24,0)</f>
        <v>2</v>
      </c>
      <c r="N8" s="60">
        <f>VLOOKUP($A8,'Return Data'!$B$7:$R$2292,10,0)</f>
        <v>3.5596000000000001</v>
      </c>
      <c r="O8" s="61">
        <f t="shared" ref="O8:O24" si="5">RANK(N8,N$8:N$24,0)</f>
        <v>9</v>
      </c>
      <c r="P8" s="60">
        <f>VLOOKUP($A8,'Return Data'!$B$7:$R$2292,11,0)</f>
        <v>3.9508999999999999</v>
      </c>
      <c r="Q8" s="61">
        <f t="shared" ref="Q8:Q24" si="6">RANK(P8,P$8:P$24,0)</f>
        <v>8</v>
      </c>
      <c r="R8" s="60">
        <f>VLOOKUP($A8,'Return Data'!$B$7:$R$2292,12,0)</f>
        <v>3.9773999999999998</v>
      </c>
      <c r="S8" s="61">
        <f t="shared" ref="S8:S24" si="7">RANK(R8,R$8:R$24,0)</f>
        <v>7</v>
      </c>
      <c r="T8" s="60">
        <f>VLOOKUP($A8,'Return Data'!$B$7:$R$2292,13,0)</f>
        <v>3.9415</v>
      </c>
      <c r="U8" s="61">
        <f t="shared" ref="U8:U19" si="8">RANK(T8,T$8:T$24,0)</f>
        <v>6</v>
      </c>
      <c r="V8" s="60">
        <f>VLOOKUP($A8,'Return Data'!$B$7:$R$2292,17,0)</f>
        <v>4.0805999999999996</v>
      </c>
      <c r="W8" s="61">
        <f>RANK(V8,V$8:V$24,0)</f>
        <v>2</v>
      </c>
      <c r="X8" s="60">
        <f>VLOOKUP($A8,'Return Data'!$B$7:$R$2292,14,0)</f>
        <v>5.3651999999999997</v>
      </c>
      <c r="Y8" s="61">
        <f>RANK(X8,X$8:X$24,0)</f>
        <v>2</v>
      </c>
      <c r="Z8" s="60">
        <f>VLOOKUP($A8,'Return Data'!$B$7:$R$2292,16,0)</f>
        <v>7.4114000000000004</v>
      </c>
      <c r="AA8" s="62">
        <f t="shared" ref="AA8:AA24" si="9">RANK(Z8,Z$8:Z$24,0)</f>
        <v>5</v>
      </c>
    </row>
    <row r="9" spans="1:27" x14ac:dyDescent="0.3">
      <c r="A9" s="58" t="s">
        <v>1136</v>
      </c>
      <c r="B9" s="59">
        <f>VLOOKUP($A9,'Return Data'!$B$7:$R$2292,3,0)</f>
        <v>44764</v>
      </c>
      <c r="C9" s="60">
        <f>VLOOKUP($A9,'Return Data'!$B$7:$R$2292,4,0)</f>
        <v>1164.9339</v>
      </c>
      <c r="D9" s="60">
        <f>VLOOKUP($A9,'Return Data'!$B$7:$R$2292,5,0)</f>
        <v>5.6093000000000002</v>
      </c>
      <c r="E9" s="61">
        <f t="shared" si="0"/>
        <v>5</v>
      </c>
      <c r="F9" s="60">
        <f>VLOOKUP($A9,'Return Data'!$B$7:$R$2292,6,0)</f>
        <v>2.9542999999999999</v>
      </c>
      <c r="G9" s="61">
        <f t="shared" si="1"/>
        <v>4</v>
      </c>
      <c r="H9" s="60">
        <f>VLOOKUP($A9,'Return Data'!$B$7:$R$2292,7,0)</f>
        <v>3.3525</v>
      </c>
      <c r="I9" s="61">
        <f t="shared" si="2"/>
        <v>6</v>
      </c>
      <c r="J9" s="60">
        <f>VLOOKUP($A9,'Return Data'!$B$7:$R$2292,8,0)</f>
        <v>4.2854999999999999</v>
      </c>
      <c r="K9" s="61">
        <f t="shared" si="3"/>
        <v>5</v>
      </c>
      <c r="L9" s="60">
        <f>VLOOKUP($A9,'Return Data'!$B$7:$R$2292,9,0)</f>
        <v>5.9203000000000001</v>
      </c>
      <c r="M9" s="61">
        <f t="shared" si="4"/>
        <v>6</v>
      </c>
      <c r="N9" s="60">
        <f>VLOOKUP($A9,'Return Data'!$B$7:$R$2292,10,0)</f>
        <v>3.7448999999999999</v>
      </c>
      <c r="O9" s="61">
        <f t="shared" si="5"/>
        <v>6</v>
      </c>
      <c r="P9" s="60">
        <f>VLOOKUP($A9,'Return Data'!$B$7:$R$2292,11,0)</f>
        <v>4.0311000000000003</v>
      </c>
      <c r="Q9" s="61">
        <f t="shared" si="6"/>
        <v>6</v>
      </c>
      <c r="R9" s="60">
        <f>VLOOKUP($A9,'Return Data'!$B$7:$R$2292,12,0)</f>
        <v>3.9897999999999998</v>
      </c>
      <c r="S9" s="61">
        <f t="shared" si="7"/>
        <v>6</v>
      </c>
      <c r="T9" s="60">
        <f>VLOOKUP($A9,'Return Data'!$B$7:$R$2292,13,0)</f>
        <v>3.9460999999999999</v>
      </c>
      <c r="U9" s="61">
        <f t="shared" si="8"/>
        <v>5</v>
      </c>
      <c r="V9" s="60"/>
      <c r="W9" s="61"/>
      <c r="X9" s="60"/>
      <c r="Y9" s="61"/>
      <c r="Z9" s="60">
        <f>VLOOKUP($A9,'Return Data'!$B$7:$R$2292,16,0)</f>
        <v>5.2899000000000003</v>
      </c>
      <c r="AA9" s="62">
        <f t="shared" si="9"/>
        <v>15</v>
      </c>
    </row>
    <row r="10" spans="1:27" x14ac:dyDescent="0.3">
      <c r="A10" s="58" t="s">
        <v>1985</v>
      </c>
      <c r="B10" s="59">
        <f>VLOOKUP($A10,'Return Data'!$B$7:$R$2292,3,0)</f>
        <v>44764</v>
      </c>
      <c r="C10" s="60">
        <f>VLOOKUP($A10,'Return Data'!$B$7:$R$2292,4,0)</f>
        <v>1139.9530999999999</v>
      </c>
      <c r="D10" s="60">
        <f>VLOOKUP($A10,'Return Data'!$B$7:$R$2292,5,0)</f>
        <v>4.8258999999999999</v>
      </c>
      <c r="E10" s="61">
        <f t="shared" si="0"/>
        <v>9</v>
      </c>
      <c r="F10" s="60">
        <f>VLOOKUP($A10,'Return Data'!$B$7:$R$2292,6,0)</f>
        <v>4.6894</v>
      </c>
      <c r="G10" s="61">
        <f t="shared" si="1"/>
        <v>1</v>
      </c>
      <c r="H10" s="60">
        <f>VLOOKUP($A10,'Return Data'!$B$7:$R$2292,7,0)</f>
        <v>4.5854999999999997</v>
      </c>
      <c r="I10" s="61">
        <f t="shared" si="2"/>
        <v>1</v>
      </c>
      <c r="J10" s="60">
        <f>VLOOKUP($A10,'Return Data'!$B$7:$R$2292,8,0)</f>
        <v>4.4825999999999997</v>
      </c>
      <c r="K10" s="61">
        <f t="shared" si="3"/>
        <v>1</v>
      </c>
      <c r="L10" s="60">
        <f>VLOOKUP($A10,'Return Data'!$B$7:$R$2292,9,0)</f>
        <v>4.5838999999999999</v>
      </c>
      <c r="M10" s="61">
        <f t="shared" si="4"/>
        <v>16</v>
      </c>
      <c r="N10" s="60">
        <f>VLOOKUP($A10,'Return Data'!$B$7:$R$2292,10,0)</f>
        <v>3.0994000000000002</v>
      </c>
      <c r="O10" s="61">
        <f t="shared" si="5"/>
        <v>14</v>
      </c>
      <c r="P10" s="60">
        <f>VLOOKUP($A10,'Return Data'!$B$7:$R$2292,11,0)</f>
        <v>3.4849999999999999</v>
      </c>
      <c r="Q10" s="61">
        <f t="shared" si="6"/>
        <v>14</v>
      </c>
      <c r="R10" s="60">
        <f>VLOOKUP($A10,'Return Data'!$B$7:$R$2292,12,0)</f>
        <v>3.5739000000000001</v>
      </c>
      <c r="S10" s="61">
        <f t="shared" si="7"/>
        <v>14</v>
      </c>
      <c r="T10" s="60">
        <f>VLOOKUP($A10,'Return Data'!$B$7:$R$2292,13,0)</f>
        <v>3.5644999999999998</v>
      </c>
      <c r="U10" s="61">
        <f t="shared" si="8"/>
        <v>13</v>
      </c>
      <c r="V10" s="60"/>
      <c r="W10" s="61"/>
      <c r="X10" s="60"/>
      <c r="Y10" s="61"/>
      <c r="Z10" s="60">
        <f>VLOOKUP($A10,'Return Data'!$B$7:$R$2292,16,0)</f>
        <v>4.3257000000000003</v>
      </c>
      <c r="AA10" s="62">
        <f t="shared" si="9"/>
        <v>17</v>
      </c>
    </row>
    <row r="11" spans="1:27" x14ac:dyDescent="0.3">
      <c r="A11" s="58" t="s">
        <v>1138</v>
      </c>
      <c r="B11" s="59">
        <f>VLOOKUP($A11,'Return Data'!$B$7:$R$2292,3,0)</f>
        <v>44764</v>
      </c>
      <c r="C11" s="60">
        <f>VLOOKUP($A11,'Return Data'!$B$7:$R$2292,4,0)</f>
        <v>44.027900000000002</v>
      </c>
      <c r="D11" s="60">
        <f>VLOOKUP($A11,'Return Data'!$B$7:$R$2292,5,0)</f>
        <v>4.5602</v>
      </c>
      <c r="E11" s="61">
        <f t="shared" si="0"/>
        <v>11</v>
      </c>
      <c r="F11" s="60">
        <f>VLOOKUP($A11,'Return Data'!$B$7:$R$2292,6,0)</f>
        <v>1.7687999999999999</v>
      </c>
      <c r="G11" s="61">
        <f t="shared" si="1"/>
        <v>12</v>
      </c>
      <c r="H11" s="60">
        <f>VLOOKUP($A11,'Return Data'!$B$7:$R$2292,7,0)</f>
        <v>2.5831</v>
      </c>
      <c r="I11" s="61">
        <f t="shared" si="2"/>
        <v>16</v>
      </c>
      <c r="J11" s="60">
        <f>VLOOKUP($A11,'Return Data'!$B$7:$R$2292,8,0)</f>
        <v>3.831</v>
      </c>
      <c r="K11" s="61">
        <f t="shared" si="3"/>
        <v>15</v>
      </c>
      <c r="L11" s="60">
        <f>VLOOKUP($A11,'Return Data'!$B$7:$R$2292,9,0)</f>
        <v>6.0319000000000003</v>
      </c>
      <c r="M11" s="61">
        <f t="shared" si="4"/>
        <v>3</v>
      </c>
      <c r="N11" s="60">
        <f>VLOOKUP($A11,'Return Data'!$B$7:$R$2292,10,0)</f>
        <v>1.8708</v>
      </c>
      <c r="O11" s="61">
        <f t="shared" si="5"/>
        <v>17</v>
      </c>
      <c r="P11" s="60">
        <f>VLOOKUP($A11,'Return Data'!$B$7:$R$2292,11,0)</f>
        <v>2.8100999999999998</v>
      </c>
      <c r="Q11" s="61">
        <f t="shared" si="6"/>
        <v>17</v>
      </c>
      <c r="R11" s="60">
        <f>VLOOKUP($A11,'Return Data'!$B$7:$R$2292,12,0)</f>
        <v>3.0811999999999999</v>
      </c>
      <c r="S11" s="61">
        <f t="shared" si="7"/>
        <v>17</v>
      </c>
      <c r="T11" s="60">
        <f>VLOOKUP($A11,'Return Data'!$B$7:$R$2292,13,0)</f>
        <v>3.2225000000000001</v>
      </c>
      <c r="U11" s="61">
        <f t="shared" si="8"/>
        <v>16</v>
      </c>
      <c r="V11" s="60">
        <f>VLOOKUP($A11,'Return Data'!$B$7:$R$2292,17,0)</f>
        <v>3.5533000000000001</v>
      </c>
      <c r="W11" s="61">
        <f t="shared" ref="W11:W19" si="10">RANK(V11,V$8:V$24,0)</f>
        <v>13</v>
      </c>
      <c r="X11" s="60">
        <f>VLOOKUP($A11,'Return Data'!$B$7:$R$2292,14,0)</f>
        <v>4.8445</v>
      </c>
      <c r="Y11" s="61">
        <f t="shared" ref="Y11:Y19" si="11">RANK(X11,X$8:X$24,0)</f>
        <v>12</v>
      </c>
      <c r="Z11" s="60">
        <f>VLOOKUP($A11,'Return Data'!$B$7:$R$2292,16,0)</f>
        <v>6.9443000000000001</v>
      </c>
      <c r="AA11" s="62">
        <f t="shared" si="9"/>
        <v>12</v>
      </c>
    </row>
    <row r="12" spans="1:27" x14ac:dyDescent="0.3">
      <c r="A12" s="58" t="s">
        <v>1141</v>
      </c>
      <c r="B12" s="59">
        <f>VLOOKUP($A12,'Return Data'!$B$7:$R$2292,3,0)</f>
        <v>44764</v>
      </c>
      <c r="C12" s="60">
        <f>VLOOKUP($A12,'Return Data'!$B$7:$R$2292,4,0)</f>
        <v>41.9133</v>
      </c>
      <c r="D12" s="60">
        <f>VLOOKUP($A12,'Return Data'!$B$7:$R$2292,5,0)</f>
        <v>4.6161000000000003</v>
      </c>
      <c r="E12" s="61">
        <f t="shared" si="0"/>
        <v>10</v>
      </c>
      <c r="F12" s="60">
        <f>VLOOKUP($A12,'Return Data'!$B$7:$R$2292,6,0)</f>
        <v>1.5677000000000001</v>
      </c>
      <c r="G12" s="61">
        <f t="shared" si="1"/>
        <v>16</v>
      </c>
      <c r="H12" s="60">
        <f>VLOOKUP($A12,'Return Data'!$B$7:$R$2292,7,0)</f>
        <v>2.7881999999999998</v>
      </c>
      <c r="I12" s="61">
        <f t="shared" si="2"/>
        <v>14</v>
      </c>
      <c r="J12" s="60">
        <f>VLOOKUP($A12,'Return Data'!$B$7:$R$2292,8,0)</f>
        <v>3.7313000000000001</v>
      </c>
      <c r="K12" s="61">
        <f t="shared" si="3"/>
        <v>16</v>
      </c>
      <c r="L12" s="60">
        <f>VLOOKUP($A12,'Return Data'!$B$7:$R$2292,9,0)</f>
        <v>5.5111999999999997</v>
      </c>
      <c r="M12" s="61">
        <f t="shared" si="4"/>
        <v>13</v>
      </c>
      <c r="N12" s="60">
        <f>VLOOKUP($A12,'Return Data'!$B$7:$R$2292,10,0)</f>
        <v>3.2608999999999999</v>
      </c>
      <c r="O12" s="61">
        <f t="shared" si="5"/>
        <v>13</v>
      </c>
      <c r="P12" s="60">
        <f>VLOOKUP($A12,'Return Data'!$B$7:$R$2292,11,0)</f>
        <v>3.5994999999999999</v>
      </c>
      <c r="Q12" s="61">
        <f t="shared" si="6"/>
        <v>13</v>
      </c>
      <c r="R12" s="60">
        <f>VLOOKUP($A12,'Return Data'!$B$7:$R$2292,12,0)</f>
        <v>3.6173000000000002</v>
      </c>
      <c r="S12" s="61">
        <f t="shared" si="7"/>
        <v>13</v>
      </c>
      <c r="T12" s="60">
        <f>VLOOKUP($A12,'Return Data'!$B$7:$R$2292,13,0)</f>
        <v>3.6526999999999998</v>
      </c>
      <c r="U12" s="61">
        <f t="shared" si="8"/>
        <v>11</v>
      </c>
      <c r="V12" s="60">
        <f>VLOOKUP($A12,'Return Data'!$B$7:$R$2292,17,0)</f>
        <v>3.7332000000000001</v>
      </c>
      <c r="W12" s="61">
        <f t="shared" si="10"/>
        <v>9</v>
      </c>
      <c r="X12" s="60">
        <f>VLOOKUP($A12,'Return Data'!$B$7:$R$2292,14,0)</f>
        <v>5.1003999999999996</v>
      </c>
      <c r="Y12" s="61">
        <f t="shared" si="11"/>
        <v>9</v>
      </c>
      <c r="Z12" s="60">
        <f>VLOOKUP($A12,'Return Data'!$B$7:$R$2292,16,0)</f>
        <v>7.5167000000000002</v>
      </c>
      <c r="AA12" s="62">
        <f t="shared" si="9"/>
        <v>3</v>
      </c>
    </row>
    <row r="13" spans="1:27" x14ac:dyDescent="0.3">
      <c r="A13" s="58" t="s">
        <v>1143</v>
      </c>
      <c r="B13" s="59">
        <f>VLOOKUP($A13,'Return Data'!$B$7:$R$2292,3,0)</f>
        <v>44764</v>
      </c>
      <c r="C13" s="60">
        <f>VLOOKUP($A13,'Return Data'!$B$7:$R$2292,4,0)</f>
        <v>4707.6646000000001</v>
      </c>
      <c r="D13" s="60">
        <f>VLOOKUP($A13,'Return Data'!$B$7:$R$2292,5,0)</f>
        <v>5.1147999999999998</v>
      </c>
      <c r="E13" s="61">
        <f t="shared" si="0"/>
        <v>8</v>
      </c>
      <c r="F13" s="60">
        <f>VLOOKUP($A13,'Return Data'!$B$7:$R$2292,6,0)</f>
        <v>2.2635999999999998</v>
      </c>
      <c r="G13" s="61">
        <f t="shared" si="1"/>
        <v>10</v>
      </c>
      <c r="H13" s="60">
        <f>VLOOKUP($A13,'Return Data'!$B$7:$R$2292,7,0)</f>
        <v>3.3039000000000001</v>
      </c>
      <c r="I13" s="61">
        <f t="shared" si="2"/>
        <v>8</v>
      </c>
      <c r="J13" s="60">
        <f>VLOOKUP($A13,'Return Data'!$B$7:$R$2292,8,0)</f>
        <v>4.2824</v>
      </c>
      <c r="K13" s="61">
        <f t="shared" si="3"/>
        <v>6</v>
      </c>
      <c r="L13" s="60">
        <f>VLOOKUP($A13,'Return Data'!$B$7:$R$2292,9,0)</f>
        <v>5.7804000000000002</v>
      </c>
      <c r="M13" s="61">
        <f t="shared" si="4"/>
        <v>9</v>
      </c>
      <c r="N13" s="60">
        <f>VLOOKUP($A13,'Return Data'!$B$7:$R$2292,10,0)</f>
        <v>3.6240999999999999</v>
      </c>
      <c r="O13" s="61">
        <f t="shared" si="5"/>
        <v>8</v>
      </c>
      <c r="P13" s="60">
        <f>VLOOKUP($A13,'Return Data'!$B$7:$R$2292,11,0)</f>
        <v>3.9731999999999998</v>
      </c>
      <c r="Q13" s="61">
        <f t="shared" si="6"/>
        <v>7</v>
      </c>
      <c r="R13" s="60">
        <f>VLOOKUP($A13,'Return Data'!$B$7:$R$2292,12,0)</f>
        <v>3.9481999999999999</v>
      </c>
      <c r="S13" s="61">
        <f t="shared" si="7"/>
        <v>8</v>
      </c>
      <c r="T13" s="60">
        <f>VLOOKUP($A13,'Return Data'!$B$7:$R$2292,13,0)</f>
        <v>3.9136000000000002</v>
      </c>
      <c r="U13" s="61">
        <f t="shared" si="8"/>
        <v>7</v>
      </c>
      <c r="V13" s="60">
        <f>VLOOKUP($A13,'Return Data'!$B$7:$R$2292,17,0)</f>
        <v>4.0160999999999998</v>
      </c>
      <c r="W13" s="61">
        <f t="shared" si="10"/>
        <v>5</v>
      </c>
      <c r="X13" s="60">
        <f>VLOOKUP($A13,'Return Data'!$B$7:$R$2292,14,0)</f>
        <v>5.3611000000000004</v>
      </c>
      <c r="Y13" s="61">
        <f t="shared" si="11"/>
        <v>3</v>
      </c>
      <c r="Z13" s="60">
        <f>VLOOKUP($A13,'Return Data'!$B$7:$R$2292,16,0)</f>
        <v>7.3040000000000003</v>
      </c>
      <c r="AA13" s="62">
        <f t="shared" si="9"/>
        <v>6</v>
      </c>
    </row>
    <row r="14" spans="1:27" x14ac:dyDescent="0.3">
      <c r="A14" s="58" t="s">
        <v>1145</v>
      </c>
      <c r="B14" s="59">
        <f>VLOOKUP($A14,'Return Data'!$B$7:$R$2292,3,0)</f>
        <v>44764</v>
      </c>
      <c r="C14" s="60">
        <f>VLOOKUP($A14,'Return Data'!$B$7:$R$2292,4,0)</f>
        <v>310.25360000000001</v>
      </c>
      <c r="D14" s="60">
        <f>VLOOKUP($A14,'Return Data'!$B$7:$R$2292,5,0)</f>
        <v>3.8357000000000001</v>
      </c>
      <c r="E14" s="61">
        <f t="shared" si="0"/>
        <v>16</v>
      </c>
      <c r="F14" s="60">
        <f>VLOOKUP($A14,'Return Data'!$B$7:$R$2292,6,0)</f>
        <v>1.7453000000000001</v>
      </c>
      <c r="G14" s="61">
        <f t="shared" si="1"/>
        <v>14</v>
      </c>
      <c r="H14" s="60">
        <f>VLOOKUP($A14,'Return Data'!$B$7:$R$2292,7,0)</f>
        <v>2.9091999999999998</v>
      </c>
      <c r="I14" s="61">
        <f t="shared" si="2"/>
        <v>13</v>
      </c>
      <c r="J14" s="60">
        <f>VLOOKUP($A14,'Return Data'!$B$7:$R$2292,8,0)</f>
        <v>4.1089000000000002</v>
      </c>
      <c r="K14" s="61">
        <f t="shared" si="3"/>
        <v>10</v>
      </c>
      <c r="L14" s="60">
        <f>VLOOKUP($A14,'Return Data'!$B$7:$R$2292,9,0)</f>
        <v>5.6910999999999996</v>
      </c>
      <c r="M14" s="61">
        <f t="shared" si="4"/>
        <v>10</v>
      </c>
      <c r="N14" s="60">
        <f>VLOOKUP($A14,'Return Data'!$B$7:$R$2292,10,0)</f>
        <v>3.5419</v>
      </c>
      <c r="O14" s="61">
        <f t="shared" si="5"/>
        <v>10</v>
      </c>
      <c r="P14" s="60">
        <f>VLOOKUP($A14,'Return Data'!$B$7:$R$2292,11,0)</f>
        <v>3.89</v>
      </c>
      <c r="Q14" s="61">
        <f t="shared" si="6"/>
        <v>9</v>
      </c>
      <c r="R14" s="60">
        <f>VLOOKUP($A14,'Return Data'!$B$7:$R$2292,12,0)</f>
        <v>3.8351999999999999</v>
      </c>
      <c r="S14" s="61">
        <f t="shared" si="7"/>
        <v>10</v>
      </c>
      <c r="T14" s="60">
        <f>VLOOKUP($A14,'Return Data'!$B$7:$R$2292,13,0)</f>
        <v>3.8193000000000001</v>
      </c>
      <c r="U14" s="61">
        <f t="shared" si="8"/>
        <v>9</v>
      </c>
      <c r="V14" s="60">
        <f>VLOOKUP($A14,'Return Data'!$B$7:$R$2292,17,0)</f>
        <v>3.9258999999999999</v>
      </c>
      <c r="W14" s="61">
        <f t="shared" si="10"/>
        <v>8</v>
      </c>
      <c r="X14" s="60">
        <f>VLOOKUP($A14,'Return Data'!$B$7:$R$2292,14,0)</f>
        <v>5.1536</v>
      </c>
      <c r="Y14" s="61">
        <f t="shared" si="11"/>
        <v>7</v>
      </c>
      <c r="Z14" s="60">
        <f>VLOOKUP($A14,'Return Data'!$B$7:$R$2292,16,0)</f>
        <v>7.2492999999999999</v>
      </c>
      <c r="AA14" s="62">
        <f t="shared" si="9"/>
        <v>9</v>
      </c>
    </row>
    <row r="15" spans="1:27" x14ac:dyDescent="0.3">
      <c r="A15" s="58" t="s">
        <v>1146</v>
      </c>
      <c r="B15" s="59">
        <f>VLOOKUP($A15,'Return Data'!$B$7:$R$2292,3,0)</f>
        <v>44764</v>
      </c>
      <c r="C15" s="60">
        <f>VLOOKUP($A15,'Return Data'!$B$7:$R$2292,4,0)</f>
        <v>35.297600000000003</v>
      </c>
      <c r="D15" s="60">
        <f>VLOOKUP($A15,'Return Data'!$B$7:$R$2292,5,0)</f>
        <v>6.2054</v>
      </c>
      <c r="E15" s="61">
        <f t="shared" si="0"/>
        <v>1</v>
      </c>
      <c r="F15" s="60">
        <f>VLOOKUP($A15,'Return Data'!$B$7:$R$2292,6,0)</f>
        <v>2.2063999999999999</v>
      </c>
      <c r="G15" s="61">
        <f t="shared" si="1"/>
        <v>11</v>
      </c>
      <c r="H15" s="60">
        <f>VLOOKUP($A15,'Return Data'!$B$7:$R$2292,7,0)</f>
        <v>3.1484000000000001</v>
      </c>
      <c r="I15" s="61">
        <f t="shared" si="2"/>
        <v>10</v>
      </c>
      <c r="J15" s="60">
        <f>VLOOKUP($A15,'Return Data'!$B$7:$R$2292,8,0)</f>
        <v>4.0316999999999998</v>
      </c>
      <c r="K15" s="61">
        <f t="shared" si="3"/>
        <v>12</v>
      </c>
      <c r="L15" s="60">
        <f>VLOOKUP($A15,'Return Data'!$B$7:$R$2292,9,0)</f>
        <v>5.7870999999999997</v>
      </c>
      <c r="M15" s="61">
        <f t="shared" si="4"/>
        <v>8</v>
      </c>
      <c r="N15" s="60">
        <f>VLOOKUP($A15,'Return Data'!$B$7:$R$2292,10,0)</f>
        <v>3.4902000000000002</v>
      </c>
      <c r="O15" s="61">
        <f t="shared" si="5"/>
        <v>11</v>
      </c>
      <c r="P15" s="60">
        <f>VLOOKUP($A15,'Return Data'!$B$7:$R$2292,11,0)</f>
        <v>3.8208000000000002</v>
      </c>
      <c r="Q15" s="61">
        <f t="shared" si="6"/>
        <v>12</v>
      </c>
      <c r="R15" s="60">
        <f>VLOOKUP($A15,'Return Data'!$B$7:$R$2292,12,0)</f>
        <v>3.798</v>
      </c>
      <c r="S15" s="61">
        <f t="shared" si="7"/>
        <v>11</v>
      </c>
      <c r="T15" s="60">
        <f>VLOOKUP($A15,'Return Data'!$B$7:$R$2292,13,0)</f>
        <v>3.7303999999999999</v>
      </c>
      <c r="U15" s="61">
        <f t="shared" si="8"/>
        <v>10</v>
      </c>
      <c r="V15" s="60">
        <f>VLOOKUP($A15,'Return Data'!$B$7:$R$2292,17,0)</f>
        <v>3.7073</v>
      </c>
      <c r="W15" s="61">
        <f t="shared" si="10"/>
        <v>10</v>
      </c>
      <c r="X15" s="60">
        <f>VLOOKUP($A15,'Return Data'!$B$7:$R$2292,14,0)</f>
        <v>4.8639000000000001</v>
      </c>
      <c r="Y15" s="61">
        <f t="shared" si="11"/>
        <v>11</v>
      </c>
      <c r="Z15" s="60">
        <f>VLOOKUP($A15,'Return Data'!$B$7:$R$2292,16,0)</f>
        <v>7.1837999999999997</v>
      </c>
      <c r="AA15" s="62">
        <f t="shared" si="9"/>
        <v>11</v>
      </c>
    </row>
    <row r="16" spans="1:27" x14ac:dyDescent="0.3">
      <c r="A16" s="58" t="s">
        <v>1151</v>
      </c>
      <c r="B16" s="59">
        <f>VLOOKUP($A16,'Return Data'!$B$7:$R$2292,3,0)</f>
        <v>44764</v>
      </c>
      <c r="C16" s="60">
        <f>VLOOKUP($A16,'Return Data'!$B$7:$R$2292,4,0)</f>
        <v>2556.8706000000002</v>
      </c>
      <c r="D16" s="60">
        <f>VLOOKUP($A16,'Return Data'!$B$7:$R$2292,5,0)</f>
        <v>3.6105999999999998</v>
      </c>
      <c r="E16" s="61">
        <f t="shared" si="0"/>
        <v>17</v>
      </c>
      <c r="F16" s="60">
        <f>VLOOKUP($A16,'Return Data'!$B$7:$R$2292,6,0)</f>
        <v>1.1245000000000001</v>
      </c>
      <c r="G16" s="61">
        <f t="shared" si="1"/>
        <v>17</v>
      </c>
      <c r="H16" s="60">
        <f>VLOOKUP($A16,'Return Data'!$B$7:$R$2292,7,0)</f>
        <v>2.1419999999999999</v>
      </c>
      <c r="I16" s="61">
        <f t="shared" si="2"/>
        <v>17</v>
      </c>
      <c r="J16" s="60">
        <f>VLOOKUP($A16,'Return Data'!$B$7:$R$2292,8,0)</f>
        <v>3.8917999999999999</v>
      </c>
      <c r="K16" s="61">
        <f t="shared" si="3"/>
        <v>14</v>
      </c>
      <c r="L16" s="60">
        <f>VLOOKUP($A16,'Return Data'!$B$7:$R$2292,9,0)</f>
        <v>6.2512999999999996</v>
      </c>
      <c r="M16" s="61">
        <f t="shared" si="4"/>
        <v>1</v>
      </c>
      <c r="N16" s="60">
        <f>VLOOKUP($A16,'Return Data'!$B$7:$R$2292,10,0)</f>
        <v>2.0163000000000002</v>
      </c>
      <c r="O16" s="61">
        <f t="shared" si="5"/>
        <v>16</v>
      </c>
      <c r="P16" s="60">
        <f>VLOOKUP($A16,'Return Data'!$B$7:$R$2292,11,0)</f>
        <v>2.9045999999999998</v>
      </c>
      <c r="Q16" s="61">
        <f t="shared" si="6"/>
        <v>16</v>
      </c>
      <c r="R16" s="60">
        <f>VLOOKUP($A16,'Return Data'!$B$7:$R$2292,12,0)</f>
        <v>3.1534</v>
      </c>
      <c r="S16" s="61">
        <f t="shared" si="7"/>
        <v>16</v>
      </c>
      <c r="T16" s="60">
        <f>VLOOKUP($A16,'Return Data'!$B$7:$R$2292,13,0)</f>
        <v>3.28</v>
      </c>
      <c r="U16" s="61">
        <f t="shared" si="8"/>
        <v>15</v>
      </c>
      <c r="V16" s="60">
        <f>VLOOKUP($A16,'Return Data'!$B$7:$R$2292,17,0)</f>
        <v>3.6227</v>
      </c>
      <c r="W16" s="61">
        <f t="shared" si="10"/>
        <v>11</v>
      </c>
      <c r="X16" s="60">
        <f>VLOOKUP($A16,'Return Data'!$B$7:$R$2292,14,0)</f>
        <v>4.8250999999999999</v>
      </c>
      <c r="Y16" s="61">
        <f t="shared" si="11"/>
        <v>13</v>
      </c>
      <c r="Z16" s="60">
        <f>VLOOKUP($A16,'Return Data'!$B$7:$R$2292,16,0)</f>
        <v>7.5647000000000002</v>
      </c>
      <c r="AA16" s="62">
        <f t="shared" si="9"/>
        <v>2</v>
      </c>
    </row>
    <row r="17" spans="1:27" x14ac:dyDescent="0.3">
      <c r="A17" s="58" t="s">
        <v>1155</v>
      </c>
      <c r="B17" s="59">
        <f>VLOOKUP($A17,'Return Data'!$B$7:$R$2292,3,0)</f>
        <v>44764</v>
      </c>
      <c r="C17" s="60">
        <f>VLOOKUP($A17,'Return Data'!$B$7:$R$2292,4,0)</f>
        <v>3664.0099</v>
      </c>
      <c r="D17" s="60">
        <f>VLOOKUP($A17,'Return Data'!$B$7:$R$2292,5,0)</f>
        <v>4.4744000000000002</v>
      </c>
      <c r="E17" s="61">
        <f t="shared" si="0"/>
        <v>12</v>
      </c>
      <c r="F17" s="60">
        <f>VLOOKUP($A17,'Return Data'!$B$7:$R$2292,6,0)</f>
        <v>1.7670999999999999</v>
      </c>
      <c r="G17" s="61">
        <f t="shared" si="1"/>
        <v>13</v>
      </c>
      <c r="H17" s="60">
        <f>VLOOKUP($A17,'Return Data'!$B$7:$R$2292,7,0)</f>
        <v>3.0589</v>
      </c>
      <c r="I17" s="61">
        <f t="shared" si="2"/>
        <v>12</v>
      </c>
      <c r="J17" s="60">
        <f>VLOOKUP($A17,'Return Data'!$B$7:$R$2292,8,0)</f>
        <v>4.0225999999999997</v>
      </c>
      <c r="K17" s="61">
        <f t="shared" si="3"/>
        <v>13</v>
      </c>
      <c r="L17" s="60">
        <f>VLOOKUP($A17,'Return Data'!$B$7:$R$2292,9,0)</f>
        <v>5.6818</v>
      </c>
      <c r="M17" s="61">
        <f t="shared" si="4"/>
        <v>11</v>
      </c>
      <c r="N17" s="60">
        <f>VLOOKUP($A17,'Return Data'!$B$7:$R$2292,10,0)</f>
        <v>3.7637999999999998</v>
      </c>
      <c r="O17" s="61">
        <f t="shared" si="5"/>
        <v>5</v>
      </c>
      <c r="P17" s="60">
        <f>VLOOKUP($A17,'Return Data'!$B$7:$R$2292,11,0)</f>
        <v>4.0804</v>
      </c>
      <c r="Q17" s="61">
        <f t="shared" si="6"/>
        <v>3</v>
      </c>
      <c r="R17" s="60">
        <f>VLOOKUP($A17,'Return Data'!$B$7:$R$2292,12,0)</f>
        <v>4.0148999999999999</v>
      </c>
      <c r="S17" s="61">
        <f t="shared" si="7"/>
        <v>4</v>
      </c>
      <c r="T17" s="60">
        <f>VLOOKUP($A17,'Return Data'!$B$7:$R$2292,13,0)</f>
        <v>3.9489000000000001</v>
      </c>
      <c r="U17" s="61">
        <f t="shared" si="8"/>
        <v>4</v>
      </c>
      <c r="V17" s="60">
        <f>VLOOKUP($A17,'Return Data'!$B$7:$R$2292,17,0)</f>
        <v>3.9432</v>
      </c>
      <c r="W17" s="61">
        <f t="shared" si="10"/>
        <v>7</v>
      </c>
      <c r="X17" s="60">
        <f>VLOOKUP($A17,'Return Data'!$B$7:$R$2292,14,0)</f>
        <v>4.9981999999999998</v>
      </c>
      <c r="Y17" s="61">
        <f t="shared" si="11"/>
        <v>10</v>
      </c>
      <c r="Z17" s="60">
        <f>VLOOKUP($A17,'Return Data'!$B$7:$R$2292,16,0)</f>
        <v>7.2183000000000002</v>
      </c>
      <c r="AA17" s="62">
        <f t="shared" si="9"/>
        <v>10</v>
      </c>
    </row>
    <row r="18" spans="1:27" x14ac:dyDescent="0.3">
      <c r="A18" s="58" t="s">
        <v>1156</v>
      </c>
      <c r="B18" s="59">
        <f>VLOOKUP($A18,'Return Data'!$B$7:$R$2292,3,0)</f>
        <v>44764</v>
      </c>
      <c r="C18" s="60">
        <f>VLOOKUP($A18,'Return Data'!$B$7:$R$2292,4,0)</f>
        <v>33.664166791660399</v>
      </c>
      <c r="D18" s="60">
        <f>VLOOKUP($A18,'Return Data'!$B$7:$R$2292,5,0)</f>
        <v>5.2047999999999996</v>
      </c>
      <c r="E18" s="61">
        <f t="shared" si="0"/>
        <v>7</v>
      </c>
      <c r="F18" s="60">
        <f>VLOOKUP($A18,'Return Data'!$B$7:$R$2292,6,0)</f>
        <v>1.5723</v>
      </c>
      <c r="G18" s="61">
        <f t="shared" si="1"/>
        <v>15</v>
      </c>
      <c r="H18" s="60">
        <f>VLOOKUP($A18,'Return Data'!$B$7:$R$2292,7,0)</f>
        <v>2.7429000000000001</v>
      </c>
      <c r="I18" s="61">
        <f t="shared" si="2"/>
        <v>15</v>
      </c>
      <c r="J18" s="60">
        <f>VLOOKUP($A18,'Return Data'!$B$7:$R$2292,8,0)</f>
        <v>3.5360999999999998</v>
      </c>
      <c r="K18" s="61">
        <f t="shared" si="3"/>
        <v>17</v>
      </c>
      <c r="L18" s="60">
        <f>VLOOKUP($A18,'Return Data'!$B$7:$R$2292,9,0)</f>
        <v>5.2319000000000004</v>
      </c>
      <c r="M18" s="61">
        <f t="shared" si="4"/>
        <v>14</v>
      </c>
      <c r="N18" s="60">
        <f>VLOOKUP($A18,'Return Data'!$B$7:$R$2292,10,0)</f>
        <v>2.9451999999999998</v>
      </c>
      <c r="O18" s="61">
        <f t="shared" si="5"/>
        <v>15</v>
      </c>
      <c r="P18" s="60">
        <f>VLOOKUP($A18,'Return Data'!$B$7:$R$2292,11,0)</f>
        <v>3.4716</v>
      </c>
      <c r="Q18" s="61">
        <f t="shared" si="6"/>
        <v>15</v>
      </c>
      <c r="R18" s="60">
        <f>VLOOKUP($A18,'Return Data'!$B$7:$R$2292,12,0)</f>
        <v>3.5373000000000001</v>
      </c>
      <c r="S18" s="61">
        <f t="shared" si="7"/>
        <v>15</v>
      </c>
      <c r="T18" s="60">
        <f>VLOOKUP($A18,'Return Data'!$B$7:$R$2292,13,0)</f>
        <v>3.5373999999999999</v>
      </c>
      <c r="U18" s="61">
        <f t="shared" si="8"/>
        <v>14</v>
      </c>
      <c r="V18" s="60">
        <f>VLOOKUP($A18,'Return Data'!$B$7:$R$2292,17,0)</f>
        <v>3.4921000000000002</v>
      </c>
      <c r="W18" s="61">
        <f t="shared" si="10"/>
        <v>14</v>
      </c>
      <c r="X18" s="60">
        <f>VLOOKUP($A18,'Return Data'!$B$7:$R$2292,14,0)</f>
        <v>5.4305000000000003</v>
      </c>
      <c r="Y18" s="61">
        <f t="shared" si="11"/>
        <v>1</v>
      </c>
      <c r="Z18" s="60">
        <f>VLOOKUP($A18,'Return Data'!$B$7:$R$2292,16,0)</f>
        <v>7.5133000000000001</v>
      </c>
      <c r="AA18" s="62">
        <f t="shared" si="9"/>
        <v>4</v>
      </c>
    </row>
    <row r="19" spans="1:27" x14ac:dyDescent="0.3">
      <c r="A19" s="58" t="s">
        <v>1159</v>
      </c>
      <c r="B19" s="59">
        <f>VLOOKUP($A19,'Return Data'!$B$7:$R$2292,3,0)</f>
        <v>44764</v>
      </c>
      <c r="C19" s="60">
        <f>VLOOKUP($A19,'Return Data'!$B$7:$R$2292,4,0)</f>
        <v>3391.4998000000001</v>
      </c>
      <c r="D19" s="60">
        <f>VLOOKUP($A19,'Return Data'!$B$7:$R$2292,5,0)</f>
        <v>5.6672000000000002</v>
      </c>
      <c r="E19" s="61">
        <f t="shared" si="0"/>
        <v>4</v>
      </c>
      <c r="F19" s="60">
        <f>VLOOKUP($A19,'Return Data'!$B$7:$R$2292,6,0)</f>
        <v>2.4417</v>
      </c>
      <c r="G19" s="61">
        <f t="shared" si="1"/>
        <v>8</v>
      </c>
      <c r="H19" s="60">
        <f>VLOOKUP($A19,'Return Data'!$B$7:$R$2292,7,0)</f>
        <v>3.4087999999999998</v>
      </c>
      <c r="I19" s="61">
        <f t="shared" si="2"/>
        <v>4</v>
      </c>
      <c r="J19" s="60">
        <f>VLOOKUP($A19,'Return Data'!$B$7:$R$2292,8,0)</f>
        <v>4.2178000000000004</v>
      </c>
      <c r="K19" s="61">
        <f t="shared" si="3"/>
        <v>8</v>
      </c>
      <c r="L19" s="60">
        <f>VLOOKUP($A19,'Return Data'!$B$7:$R$2292,9,0)</f>
        <v>5.9699</v>
      </c>
      <c r="M19" s="61">
        <f t="shared" si="4"/>
        <v>5</v>
      </c>
      <c r="N19" s="60">
        <f>VLOOKUP($A19,'Return Data'!$B$7:$R$2292,10,0)</f>
        <v>3.9569999999999999</v>
      </c>
      <c r="O19" s="61">
        <f t="shared" si="5"/>
        <v>2</v>
      </c>
      <c r="P19" s="60">
        <f>VLOOKUP($A19,'Return Data'!$B$7:$R$2292,11,0)</f>
        <v>4.2084999999999999</v>
      </c>
      <c r="Q19" s="61">
        <f t="shared" si="6"/>
        <v>1</v>
      </c>
      <c r="R19" s="60">
        <f>VLOOKUP($A19,'Return Data'!$B$7:$R$2292,12,0)</f>
        <v>4.1486999999999998</v>
      </c>
      <c r="S19" s="61">
        <f t="shared" si="7"/>
        <v>1</v>
      </c>
      <c r="T19" s="60">
        <f>VLOOKUP($A19,'Return Data'!$B$7:$R$2292,13,0)</f>
        <v>4.0404</v>
      </c>
      <c r="U19" s="61">
        <f t="shared" si="8"/>
        <v>1</v>
      </c>
      <c r="V19" s="60">
        <f>VLOOKUP($A19,'Return Data'!$B$7:$R$2292,17,0)</f>
        <v>4.0735000000000001</v>
      </c>
      <c r="W19" s="61">
        <f t="shared" si="10"/>
        <v>3</v>
      </c>
      <c r="X19" s="60">
        <f>VLOOKUP($A19,'Return Data'!$B$7:$R$2292,14,0)</f>
        <v>5.181</v>
      </c>
      <c r="Y19" s="61">
        <f t="shared" si="11"/>
        <v>6</v>
      </c>
      <c r="Z19" s="60">
        <f>VLOOKUP($A19,'Return Data'!$B$7:$R$2292,16,0)</f>
        <v>7.2946</v>
      </c>
      <c r="AA19" s="62">
        <f t="shared" si="9"/>
        <v>7</v>
      </c>
    </row>
    <row r="20" spans="1:27" x14ac:dyDescent="0.3">
      <c r="A20" s="58" t="s">
        <v>1160</v>
      </c>
      <c r="B20" s="59">
        <f>VLOOKUP($A20,'Return Data'!$B$7:$R$2292,3,0)</f>
        <v>44764</v>
      </c>
      <c r="C20" s="60">
        <f>VLOOKUP($A20,'Return Data'!$B$7:$R$2292,4,0)</f>
        <v>1107.9725000000001</v>
      </c>
      <c r="D20" s="60">
        <f>VLOOKUP($A20,'Return Data'!$B$7:$R$2292,5,0)</f>
        <v>5.476</v>
      </c>
      <c r="E20" s="61">
        <f t="shared" si="0"/>
        <v>6</v>
      </c>
      <c r="F20" s="60">
        <f>VLOOKUP($A20,'Return Data'!$B$7:$R$2292,6,0)</f>
        <v>3.6379999999999999</v>
      </c>
      <c r="G20" s="61">
        <f t="shared" si="1"/>
        <v>3</v>
      </c>
      <c r="H20" s="60">
        <f>VLOOKUP($A20,'Return Data'!$B$7:$R$2292,7,0)</f>
        <v>4.0891000000000002</v>
      </c>
      <c r="I20" s="61">
        <f t="shared" si="2"/>
        <v>3</v>
      </c>
      <c r="J20" s="60">
        <f>VLOOKUP($A20,'Return Data'!$B$7:$R$2292,8,0)</f>
        <v>4.4303999999999997</v>
      </c>
      <c r="K20" s="61">
        <f t="shared" si="3"/>
        <v>3</v>
      </c>
      <c r="L20" s="60">
        <f>VLOOKUP($A20,'Return Data'!$B$7:$R$2292,9,0)</f>
        <v>5.1200999999999999</v>
      </c>
      <c r="M20" s="61">
        <f t="shared" si="4"/>
        <v>15</v>
      </c>
      <c r="N20" s="60">
        <f>VLOOKUP($A20,'Return Data'!$B$7:$R$2292,10,0)</f>
        <v>4.1007999999999996</v>
      </c>
      <c r="O20" s="61">
        <f t="shared" si="5"/>
        <v>1</v>
      </c>
      <c r="P20" s="60">
        <f>VLOOKUP($A20,'Return Data'!$B$7:$R$2292,11,0)</f>
        <v>4.1612999999999998</v>
      </c>
      <c r="Q20" s="61">
        <f t="shared" si="6"/>
        <v>2</v>
      </c>
      <c r="R20" s="60">
        <f>VLOOKUP($A20,'Return Data'!$B$7:$R$2292,12,0)</f>
        <v>4.0498000000000003</v>
      </c>
      <c r="S20" s="61">
        <f t="shared" si="7"/>
        <v>3</v>
      </c>
      <c r="T20" s="60"/>
      <c r="U20" s="61"/>
      <c r="V20" s="60"/>
      <c r="W20" s="61"/>
      <c r="X20" s="60"/>
      <c r="Y20" s="61"/>
      <c r="Z20" s="60">
        <f>VLOOKUP($A20,'Return Data'!$B$7:$R$2292,16,0)</f>
        <v>4.4058000000000002</v>
      </c>
      <c r="AA20" s="62">
        <f t="shared" si="9"/>
        <v>16</v>
      </c>
    </row>
    <row r="21" spans="1:27" x14ac:dyDescent="0.3">
      <c r="A21" s="58" t="s">
        <v>1164</v>
      </c>
      <c r="B21" s="59">
        <f>VLOOKUP($A21,'Return Data'!$B$7:$R$2292,3,0)</f>
        <v>44764</v>
      </c>
      <c r="C21" s="60">
        <f>VLOOKUP($A21,'Return Data'!$B$7:$R$2292,4,0)</f>
        <v>35.946300000000001</v>
      </c>
      <c r="D21" s="60">
        <f>VLOOKUP($A21,'Return Data'!$B$7:$R$2292,5,0)</f>
        <v>4.1635999999999997</v>
      </c>
      <c r="E21" s="61">
        <f t="shared" si="0"/>
        <v>15</v>
      </c>
      <c r="F21" s="60">
        <f>VLOOKUP($A21,'Return Data'!$B$7:$R$2292,6,0)</f>
        <v>2.3696999999999999</v>
      </c>
      <c r="G21" s="61">
        <f t="shared" si="1"/>
        <v>9</v>
      </c>
      <c r="H21" s="60">
        <f>VLOOKUP($A21,'Return Data'!$B$7:$R$2292,7,0)</f>
        <v>3.2949000000000002</v>
      </c>
      <c r="I21" s="61">
        <f t="shared" si="2"/>
        <v>9</v>
      </c>
      <c r="J21" s="60">
        <f>VLOOKUP($A21,'Return Data'!$B$7:$R$2292,8,0)</f>
        <v>4.3226000000000004</v>
      </c>
      <c r="K21" s="61">
        <f t="shared" si="3"/>
        <v>4</v>
      </c>
      <c r="L21" s="60">
        <f>VLOOKUP($A21,'Return Data'!$B$7:$R$2292,9,0)</f>
        <v>5.8428000000000004</v>
      </c>
      <c r="M21" s="61">
        <f t="shared" si="4"/>
        <v>7</v>
      </c>
      <c r="N21" s="60">
        <f>VLOOKUP($A21,'Return Data'!$B$7:$R$2292,10,0)</f>
        <v>3.4415</v>
      </c>
      <c r="O21" s="61">
        <f t="shared" si="5"/>
        <v>12</v>
      </c>
      <c r="P21" s="60">
        <f>VLOOKUP($A21,'Return Data'!$B$7:$R$2292,11,0)</f>
        <v>3.8843999999999999</v>
      </c>
      <c r="Q21" s="61">
        <f t="shared" si="6"/>
        <v>10</v>
      </c>
      <c r="R21" s="60">
        <f>VLOOKUP($A21,'Return Data'!$B$7:$R$2292,12,0)</f>
        <v>3.8715000000000002</v>
      </c>
      <c r="S21" s="61">
        <f t="shared" si="7"/>
        <v>9</v>
      </c>
      <c r="T21" s="60">
        <f>VLOOKUP($A21,'Return Data'!$B$7:$R$2292,13,0)</f>
        <v>3.8532000000000002</v>
      </c>
      <c r="U21" s="61">
        <f>RANK(T21,T$8:T$24,0)</f>
        <v>8</v>
      </c>
      <c r="V21" s="60">
        <f>VLOOKUP($A21,'Return Data'!$B$7:$R$2292,17,0)</f>
        <v>4.0122999999999998</v>
      </c>
      <c r="W21" s="61">
        <f>RANK(V21,V$8:V$24,0)</f>
        <v>6</v>
      </c>
      <c r="X21" s="60">
        <f>VLOOKUP($A21,'Return Data'!$B$7:$R$2292,14,0)</f>
        <v>5.2244000000000002</v>
      </c>
      <c r="Y21" s="61">
        <f>RANK(X21,X$8:X$24,0)</f>
        <v>5</v>
      </c>
      <c r="Z21" s="60">
        <f>VLOOKUP($A21,'Return Data'!$B$7:$R$2292,16,0)</f>
        <v>7.5885999999999996</v>
      </c>
      <c r="AA21" s="62">
        <f t="shared" si="9"/>
        <v>1</v>
      </c>
    </row>
    <row r="22" spans="1:27" x14ac:dyDescent="0.3">
      <c r="A22" s="58" t="s">
        <v>1166</v>
      </c>
      <c r="B22" s="59">
        <f>VLOOKUP($A22,'Return Data'!$B$7:$R$2292,3,0)</f>
        <v>44764</v>
      </c>
      <c r="C22" s="60">
        <f>VLOOKUP($A22,'Return Data'!$B$7:$R$2292,4,0)</f>
        <v>12.267200000000001</v>
      </c>
      <c r="D22" s="60">
        <f>VLOOKUP($A22,'Return Data'!$B$7:$R$2292,5,0)</f>
        <v>4.1661000000000001</v>
      </c>
      <c r="E22" s="61">
        <f t="shared" si="0"/>
        <v>14</v>
      </c>
      <c r="F22" s="60">
        <f>VLOOKUP($A22,'Return Data'!$B$7:$R$2292,6,0)</f>
        <v>4.0678000000000001</v>
      </c>
      <c r="G22" s="61">
        <f t="shared" si="1"/>
        <v>2</v>
      </c>
      <c r="H22" s="60">
        <f>VLOOKUP($A22,'Return Data'!$B$7:$R$2292,7,0)</f>
        <v>4.4668999999999999</v>
      </c>
      <c r="I22" s="61">
        <f t="shared" si="2"/>
        <v>2</v>
      </c>
      <c r="J22" s="60">
        <f>VLOOKUP($A22,'Return Data'!$B$7:$R$2292,8,0)</f>
        <v>4.4493999999999998</v>
      </c>
      <c r="K22" s="61">
        <f t="shared" si="3"/>
        <v>2</v>
      </c>
      <c r="L22" s="60">
        <f>VLOOKUP($A22,'Return Data'!$B$7:$R$2292,9,0)</f>
        <v>4.5594999999999999</v>
      </c>
      <c r="M22" s="61">
        <f t="shared" si="4"/>
        <v>17</v>
      </c>
      <c r="N22" s="60">
        <f>VLOOKUP($A22,'Return Data'!$B$7:$R$2292,10,0)</f>
        <v>3.9323999999999999</v>
      </c>
      <c r="O22" s="61">
        <f t="shared" si="5"/>
        <v>3</v>
      </c>
      <c r="P22" s="60">
        <f>VLOOKUP($A22,'Return Data'!$B$7:$R$2292,11,0)</f>
        <v>3.8540999999999999</v>
      </c>
      <c r="Q22" s="61">
        <f t="shared" si="6"/>
        <v>11</v>
      </c>
      <c r="R22" s="60">
        <f>VLOOKUP($A22,'Return Data'!$B$7:$R$2292,12,0)</f>
        <v>3.6810999999999998</v>
      </c>
      <c r="S22" s="61">
        <f t="shared" si="7"/>
        <v>12</v>
      </c>
      <c r="T22" s="60">
        <f>VLOOKUP($A22,'Return Data'!$B$7:$R$2292,13,0)</f>
        <v>3.6194999999999999</v>
      </c>
      <c r="U22" s="61">
        <f>RANK(T22,T$8:T$24,0)</f>
        <v>12</v>
      </c>
      <c r="V22" s="60">
        <f>VLOOKUP($A22,'Return Data'!$B$7:$R$2292,17,0)</f>
        <v>3.6025999999999998</v>
      </c>
      <c r="W22" s="61">
        <f>RANK(V22,V$8:V$24,0)</f>
        <v>12</v>
      </c>
      <c r="X22" s="60"/>
      <c r="Y22" s="61"/>
      <c r="Z22" s="60">
        <f>VLOOKUP($A22,'Return Data'!$B$7:$R$2292,16,0)</f>
        <v>5.4920999999999998</v>
      </c>
      <c r="AA22" s="62">
        <f t="shared" si="9"/>
        <v>14</v>
      </c>
    </row>
    <row r="23" spans="1:27" x14ac:dyDescent="0.3">
      <c r="A23" s="58" t="s">
        <v>1168</v>
      </c>
      <c r="B23" s="59">
        <f>VLOOKUP($A23,'Return Data'!$B$7:$R$2292,3,0)</f>
        <v>44764</v>
      </c>
      <c r="C23" s="60">
        <f>VLOOKUP($A23,'Return Data'!$B$7:$R$2292,4,0)</f>
        <v>3868.4447</v>
      </c>
      <c r="D23" s="60">
        <f>VLOOKUP($A23,'Return Data'!$B$7:$R$2292,5,0)</f>
        <v>4.3945999999999996</v>
      </c>
      <c r="E23" s="61">
        <f t="shared" si="0"/>
        <v>13</v>
      </c>
      <c r="F23" s="60">
        <f>VLOOKUP($A23,'Return Data'!$B$7:$R$2292,6,0)</f>
        <v>2.5528</v>
      </c>
      <c r="G23" s="61">
        <f t="shared" si="1"/>
        <v>7</v>
      </c>
      <c r="H23" s="60">
        <f>VLOOKUP($A23,'Return Data'!$B$7:$R$2292,7,0)</f>
        <v>3.3856999999999999</v>
      </c>
      <c r="I23" s="61">
        <f t="shared" si="2"/>
        <v>5</v>
      </c>
      <c r="J23" s="60">
        <f>VLOOKUP($A23,'Return Data'!$B$7:$R$2292,8,0)</f>
        <v>4.2676999999999996</v>
      </c>
      <c r="K23" s="61">
        <f t="shared" si="3"/>
        <v>7</v>
      </c>
      <c r="L23" s="60">
        <f>VLOOKUP($A23,'Return Data'!$B$7:$R$2292,9,0)</f>
        <v>6.0114999999999998</v>
      </c>
      <c r="M23" s="61">
        <f t="shared" si="4"/>
        <v>4</v>
      </c>
      <c r="N23" s="60">
        <f>VLOOKUP($A23,'Return Data'!$B$7:$R$2292,10,0)</f>
        <v>3.6659000000000002</v>
      </c>
      <c r="O23" s="61">
        <f t="shared" si="5"/>
        <v>7</v>
      </c>
      <c r="P23" s="60">
        <f>VLOOKUP($A23,'Return Data'!$B$7:$R$2292,11,0)</f>
        <v>4.0804</v>
      </c>
      <c r="Q23" s="61">
        <f t="shared" si="6"/>
        <v>3</v>
      </c>
      <c r="R23" s="60">
        <f>VLOOKUP($A23,'Return Data'!$B$7:$R$2292,12,0)</f>
        <v>4.0875000000000004</v>
      </c>
      <c r="S23" s="61">
        <f t="shared" si="7"/>
        <v>2</v>
      </c>
      <c r="T23" s="60">
        <f>VLOOKUP($A23,'Return Data'!$B$7:$R$2292,13,0)</f>
        <v>4.0210999999999997</v>
      </c>
      <c r="U23" s="61">
        <f>RANK(T23,T$8:T$24,0)</f>
        <v>2</v>
      </c>
      <c r="V23" s="60">
        <f>VLOOKUP($A23,'Return Data'!$B$7:$R$2292,17,0)</f>
        <v>4.2122999999999999</v>
      </c>
      <c r="W23" s="61">
        <f>RANK(V23,V$8:V$24,0)</f>
        <v>1</v>
      </c>
      <c r="X23" s="60">
        <f>VLOOKUP($A23,'Return Data'!$B$7:$R$2292,14,0)</f>
        <v>5.3418999999999999</v>
      </c>
      <c r="Y23" s="61">
        <f>RANK(X23,X$8:X$24,0)</f>
        <v>4</v>
      </c>
      <c r="Z23" s="60">
        <f>VLOOKUP($A23,'Return Data'!$B$7:$R$2292,16,0)</f>
        <v>6.4882999999999997</v>
      </c>
      <c r="AA23" s="62">
        <f t="shared" si="9"/>
        <v>13</v>
      </c>
    </row>
    <row r="24" spans="1:27" x14ac:dyDescent="0.3">
      <c r="A24" s="58" t="s">
        <v>1170</v>
      </c>
      <c r="B24" s="59">
        <f>VLOOKUP($A24,'Return Data'!$B$7:$R$2292,3,0)</f>
        <v>44764</v>
      </c>
      <c r="C24" s="60">
        <f>VLOOKUP($A24,'Return Data'!$B$7:$R$2292,4,0)</f>
        <v>2519.7581</v>
      </c>
      <c r="D24" s="60">
        <f>VLOOKUP($A24,'Return Data'!$B$7:$R$2292,5,0)</f>
        <v>5.7618</v>
      </c>
      <c r="E24" s="61">
        <f t="shared" si="0"/>
        <v>2</v>
      </c>
      <c r="F24" s="60">
        <f>VLOOKUP($A24,'Return Data'!$B$7:$R$2292,6,0)</f>
        <v>2.6364999999999998</v>
      </c>
      <c r="G24" s="61">
        <f t="shared" si="1"/>
        <v>5</v>
      </c>
      <c r="H24" s="60">
        <f>VLOOKUP($A24,'Return Data'!$B$7:$R$2292,7,0)</f>
        <v>3.3235999999999999</v>
      </c>
      <c r="I24" s="61">
        <f t="shared" si="2"/>
        <v>7</v>
      </c>
      <c r="J24" s="60">
        <f>VLOOKUP($A24,'Return Data'!$B$7:$R$2292,8,0)</f>
        <v>4.0547000000000004</v>
      </c>
      <c r="K24" s="61">
        <f t="shared" si="3"/>
        <v>11</v>
      </c>
      <c r="L24" s="60">
        <f>VLOOKUP($A24,'Return Data'!$B$7:$R$2292,9,0)</f>
        <v>5.6391</v>
      </c>
      <c r="M24" s="61">
        <f t="shared" si="4"/>
        <v>12</v>
      </c>
      <c r="N24" s="60">
        <f>VLOOKUP($A24,'Return Data'!$B$7:$R$2292,10,0)</f>
        <v>3.7732000000000001</v>
      </c>
      <c r="O24" s="61">
        <f t="shared" si="5"/>
        <v>4</v>
      </c>
      <c r="P24" s="60">
        <f>VLOOKUP($A24,'Return Data'!$B$7:$R$2292,11,0)</f>
        <v>4.0731999999999999</v>
      </c>
      <c r="Q24" s="61">
        <f t="shared" si="6"/>
        <v>5</v>
      </c>
      <c r="R24" s="60">
        <f>VLOOKUP($A24,'Return Data'!$B$7:$R$2292,12,0)</f>
        <v>4.0141</v>
      </c>
      <c r="S24" s="61">
        <f t="shared" si="7"/>
        <v>5</v>
      </c>
      <c r="T24" s="60">
        <f>VLOOKUP($A24,'Return Data'!$B$7:$R$2292,13,0)</f>
        <v>3.9554999999999998</v>
      </c>
      <c r="U24" s="61">
        <f>RANK(T24,T$8:T$24,0)</f>
        <v>3</v>
      </c>
      <c r="V24" s="60">
        <f>VLOOKUP($A24,'Return Data'!$B$7:$R$2292,17,0)</f>
        <v>4.0176999999999996</v>
      </c>
      <c r="W24" s="61">
        <f>RANK(V24,V$8:V$24,0)</f>
        <v>4</v>
      </c>
      <c r="X24" s="60">
        <f>VLOOKUP($A24,'Return Data'!$B$7:$R$2292,14,0)</f>
        <v>5.1246999999999998</v>
      </c>
      <c r="Y24" s="61">
        <f>RANK(X24,X$8:X$24,0)</f>
        <v>8</v>
      </c>
      <c r="Z24" s="60">
        <f>VLOOKUP($A24,'Return Data'!$B$7:$R$2292,16,0)</f>
        <v>7.2850000000000001</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4.9036941176470581</v>
      </c>
      <c r="E26" s="69"/>
      <c r="F26" s="70">
        <f>AVERAGE(F8:F24)</f>
        <v>2.4674411764705879</v>
      </c>
      <c r="G26" s="69"/>
      <c r="H26" s="70">
        <f>AVERAGE(H8:H24)</f>
        <v>3.2766235294117645</v>
      </c>
      <c r="I26" s="69"/>
      <c r="J26" s="70">
        <f>AVERAGE(J8:J24)</f>
        <v>4.1240941176470587</v>
      </c>
      <c r="K26" s="69"/>
      <c r="L26" s="70">
        <f>AVERAGE(L8:L24)</f>
        <v>5.6278999999999995</v>
      </c>
      <c r="M26" s="69"/>
      <c r="N26" s="70">
        <f>AVERAGE(N8:N24)</f>
        <v>3.3992882352941183</v>
      </c>
      <c r="O26" s="69"/>
      <c r="P26" s="70">
        <f>AVERAGE(P8:P24)</f>
        <v>3.7811235294117647</v>
      </c>
      <c r="Q26" s="69"/>
      <c r="R26" s="70">
        <f>AVERAGE(R8:R24)</f>
        <v>3.7870176470588226</v>
      </c>
      <c r="S26" s="69"/>
      <c r="T26" s="70">
        <f>AVERAGE(T8:T24)</f>
        <v>3.7529124999999999</v>
      </c>
      <c r="U26" s="69"/>
      <c r="V26" s="70">
        <f>AVERAGE(V8:V24)</f>
        <v>3.8566285714285717</v>
      </c>
      <c r="W26" s="69"/>
      <c r="X26" s="70">
        <f>AVERAGE(X8:X24)</f>
        <v>5.1395769230769242</v>
      </c>
      <c r="Y26" s="69"/>
      <c r="Z26" s="70">
        <f>AVERAGE(Z8:Z24)</f>
        <v>6.7103411764705871</v>
      </c>
      <c r="AA26" s="71"/>
    </row>
    <row r="27" spans="1:27" x14ac:dyDescent="0.3">
      <c r="A27" s="68" t="s">
        <v>28</v>
      </c>
      <c r="B27" s="69"/>
      <c r="C27" s="69"/>
      <c r="D27" s="70">
        <f>MIN(D8:D24)</f>
        <v>3.6105999999999998</v>
      </c>
      <c r="E27" s="69"/>
      <c r="F27" s="70">
        <f>MIN(F8:F24)</f>
        <v>1.1245000000000001</v>
      </c>
      <c r="G27" s="69"/>
      <c r="H27" s="70">
        <f>MIN(H8:H24)</f>
        <v>2.1419999999999999</v>
      </c>
      <c r="I27" s="69"/>
      <c r="J27" s="70">
        <f>MIN(J8:J24)</f>
        <v>3.5360999999999998</v>
      </c>
      <c r="K27" s="69"/>
      <c r="L27" s="70">
        <f>MIN(L8:L24)</f>
        <v>4.5594999999999999</v>
      </c>
      <c r="M27" s="69"/>
      <c r="N27" s="70">
        <f>MIN(N8:N24)</f>
        <v>1.8708</v>
      </c>
      <c r="O27" s="69"/>
      <c r="P27" s="70">
        <f>MIN(P8:P24)</f>
        <v>2.8100999999999998</v>
      </c>
      <c r="Q27" s="69"/>
      <c r="R27" s="70">
        <f>MIN(R8:R24)</f>
        <v>3.0811999999999999</v>
      </c>
      <c r="S27" s="69"/>
      <c r="T27" s="70">
        <f>MIN(T8:T24)</f>
        <v>3.2225000000000001</v>
      </c>
      <c r="U27" s="69"/>
      <c r="V27" s="70">
        <f>MIN(V8:V24)</f>
        <v>3.4921000000000002</v>
      </c>
      <c r="W27" s="69"/>
      <c r="X27" s="70">
        <f>MIN(X8:X24)</f>
        <v>4.8250999999999999</v>
      </c>
      <c r="Y27" s="69"/>
      <c r="Z27" s="70">
        <f>MIN(Z8:Z24)</f>
        <v>4.3257000000000003</v>
      </c>
      <c r="AA27" s="71"/>
    </row>
    <row r="28" spans="1:27" ht="15" thickBot="1" x14ac:dyDescent="0.35">
      <c r="A28" s="72" t="s">
        <v>29</v>
      </c>
      <c r="B28" s="73"/>
      <c r="C28" s="73"/>
      <c r="D28" s="74">
        <f>MAX(D8:D24)</f>
        <v>6.2054</v>
      </c>
      <c r="E28" s="73"/>
      <c r="F28" s="74">
        <f>MAX(F8:F24)</f>
        <v>4.6894</v>
      </c>
      <c r="G28" s="73"/>
      <c r="H28" s="74">
        <f>MAX(H8:H24)</f>
        <v>4.5854999999999997</v>
      </c>
      <c r="I28" s="73"/>
      <c r="J28" s="74">
        <f>MAX(J8:J24)</f>
        <v>4.4825999999999997</v>
      </c>
      <c r="K28" s="73"/>
      <c r="L28" s="74">
        <f>MAX(L8:L24)</f>
        <v>6.2512999999999996</v>
      </c>
      <c r="M28" s="73"/>
      <c r="N28" s="74">
        <f>MAX(N8:N24)</f>
        <v>4.1007999999999996</v>
      </c>
      <c r="O28" s="73"/>
      <c r="P28" s="74">
        <f>MAX(P8:P24)</f>
        <v>4.2084999999999999</v>
      </c>
      <c r="Q28" s="73"/>
      <c r="R28" s="74">
        <f>MAX(R8:R24)</f>
        <v>4.1486999999999998</v>
      </c>
      <c r="S28" s="73"/>
      <c r="T28" s="74">
        <f>MAX(T8:T24)</f>
        <v>4.0404</v>
      </c>
      <c r="U28" s="73"/>
      <c r="V28" s="74">
        <f>MAX(V8:V24)</f>
        <v>4.2122999999999999</v>
      </c>
      <c r="W28" s="73"/>
      <c r="X28" s="74">
        <f>MAX(X8:X24)</f>
        <v>5.4305000000000003</v>
      </c>
      <c r="Y28" s="73"/>
      <c r="Z28" s="74">
        <f>MAX(Z8:Z24)</f>
        <v>7.5885999999999996</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44764</v>
      </c>
      <c r="C8" s="60">
        <f>VLOOKUP($A8,'Return Data'!$B$7:$R$2292,4,0)</f>
        <v>299.49369999999999</v>
      </c>
      <c r="D8" s="60">
        <f>VLOOKUP($A8,'Return Data'!$B$7:$R$2292,5,0)</f>
        <v>5.5582000000000003</v>
      </c>
      <c r="E8" s="61">
        <f t="shared" ref="E8:E24" si="0">RANK(D8,D$8:D$24,0)</f>
        <v>4</v>
      </c>
      <c r="F8" s="60">
        <f>VLOOKUP($A8,'Return Data'!$B$7:$R$2292,6,0)</f>
        <v>2.4582999999999999</v>
      </c>
      <c r="G8" s="61">
        <f t="shared" ref="G8:G24" si="1">RANK(F8,F$8:F$24,0)</f>
        <v>6</v>
      </c>
      <c r="H8" s="60">
        <f>VLOOKUP($A8,'Return Data'!$B$7:$R$2292,7,0)</f>
        <v>2.9980000000000002</v>
      </c>
      <c r="I8" s="61">
        <f t="shared" ref="I8:I24" si="2">RANK(H8,H$8:H$24,0)</f>
        <v>9</v>
      </c>
      <c r="J8" s="60">
        <f>VLOOKUP($A8,'Return Data'!$B$7:$R$2292,8,0)</f>
        <v>4.0427999999999997</v>
      </c>
      <c r="K8" s="61">
        <f t="shared" ref="K8:K24" si="3">RANK(J8,J$8:J$24,0)</f>
        <v>7</v>
      </c>
      <c r="L8" s="60">
        <f>VLOOKUP($A8,'Return Data'!$B$7:$R$2292,9,0)</f>
        <v>5.9397000000000002</v>
      </c>
      <c r="M8" s="61">
        <f t="shared" ref="M8:M24" si="4">RANK(L8,L$8:L$24,0)</f>
        <v>1</v>
      </c>
      <c r="N8" s="60">
        <f>VLOOKUP($A8,'Return Data'!$B$7:$R$2292,10,0)</f>
        <v>3.4357000000000002</v>
      </c>
      <c r="O8" s="61">
        <f t="shared" ref="O8:O24" si="5">RANK(N8,N$8:N$24,0)</f>
        <v>7</v>
      </c>
      <c r="P8" s="60">
        <f>VLOOKUP($A8,'Return Data'!$B$7:$R$2292,11,0)</f>
        <v>3.8279000000000001</v>
      </c>
      <c r="Q8" s="61">
        <f t="shared" ref="Q8:Q24" si="6">RANK(P8,P$8:P$24,0)</f>
        <v>5</v>
      </c>
      <c r="R8" s="60">
        <f>VLOOKUP($A8,'Return Data'!$B$7:$R$2292,12,0)</f>
        <v>3.8531</v>
      </c>
      <c r="S8" s="61">
        <f t="shared" ref="S8:S24" si="7">RANK(R8,R$8:R$24,0)</f>
        <v>4</v>
      </c>
      <c r="T8" s="60">
        <f>VLOOKUP($A8,'Return Data'!$B$7:$R$2292,13,0)</f>
        <v>3.8170999999999999</v>
      </c>
      <c r="U8" s="61">
        <f t="shared" ref="U8:U19" si="8">RANK(T8,T$8:T$24,0)</f>
        <v>4</v>
      </c>
      <c r="V8" s="60">
        <f>VLOOKUP($A8,'Return Data'!$B$7:$R$2292,17,0)</f>
        <v>3.9609999999999999</v>
      </c>
      <c r="W8" s="61">
        <f>RANK(V8,V$8:V$24,0)</f>
        <v>3</v>
      </c>
      <c r="X8" s="60">
        <f>VLOOKUP($A8,'Return Data'!$B$7:$R$2292,14,0)</f>
        <v>5.2416999999999998</v>
      </c>
      <c r="Y8" s="61">
        <f>RANK(X8,X$8:X$24,0)</f>
        <v>1</v>
      </c>
      <c r="Z8" s="60">
        <f>VLOOKUP($A8,'Return Data'!$B$7:$R$2292,16,0)</f>
        <v>6.7530999999999999</v>
      </c>
      <c r="AA8" s="62">
        <f t="shared" ref="AA8:AA24" si="9">RANK(Z8,Z$8:Z$24,0)</f>
        <v>10</v>
      </c>
    </row>
    <row r="9" spans="1:27" x14ac:dyDescent="0.3">
      <c r="A9" s="58" t="s">
        <v>1137</v>
      </c>
      <c r="B9" s="59">
        <f>VLOOKUP($A9,'Return Data'!$B$7:$R$2292,3,0)</f>
        <v>44764</v>
      </c>
      <c r="C9" s="60">
        <f>VLOOKUP($A9,'Return Data'!$B$7:$R$2292,4,0)</f>
        <v>1159.7945</v>
      </c>
      <c r="D9" s="60">
        <f>VLOOKUP($A9,'Return Data'!$B$7:$R$2292,5,0)</f>
        <v>5.4516</v>
      </c>
      <c r="E9" s="61">
        <f t="shared" si="0"/>
        <v>5</v>
      </c>
      <c r="F9" s="60">
        <f>VLOOKUP($A9,'Return Data'!$B$7:$R$2292,6,0)</f>
        <v>2.7995000000000001</v>
      </c>
      <c r="G9" s="61">
        <f t="shared" si="1"/>
        <v>4</v>
      </c>
      <c r="H9" s="60">
        <f>VLOOKUP($A9,'Return Data'!$B$7:$R$2292,7,0)</f>
        <v>3.1985000000000001</v>
      </c>
      <c r="I9" s="61">
        <f t="shared" si="2"/>
        <v>6</v>
      </c>
      <c r="J9" s="60">
        <f>VLOOKUP($A9,'Return Data'!$B$7:$R$2292,8,0)</f>
        <v>4.1313000000000004</v>
      </c>
      <c r="K9" s="61">
        <f t="shared" si="3"/>
        <v>3</v>
      </c>
      <c r="L9" s="60">
        <f>VLOOKUP($A9,'Return Data'!$B$7:$R$2292,9,0)</f>
        <v>5.7656999999999998</v>
      </c>
      <c r="M9" s="61">
        <f t="shared" si="4"/>
        <v>6</v>
      </c>
      <c r="N9" s="60">
        <f>VLOOKUP($A9,'Return Data'!$B$7:$R$2292,10,0)</f>
        <v>3.5895999999999999</v>
      </c>
      <c r="O9" s="61">
        <f t="shared" si="5"/>
        <v>5</v>
      </c>
      <c r="P9" s="60">
        <f>VLOOKUP($A9,'Return Data'!$B$7:$R$2292,11,0)</f>
        <v>3.8723000000000001</v>
      </c>
      <c r="Q9" s="61">
        <f t="shared" si="6"/>
        <v>4</v>
      </c>
      <c r="R9" s="60">
        <f>VLOOKUP($A9,'Return Data'!$B$7:$R$2292,12,0)</f>
        <v>3.8325</v>
      </c>
      <c r="S9" s="61">
        <f t="shared" si="7"/>
        <v>5</v>
      </c>
      <c r="T9" s="60">
        <f>VLOOKUP($A9,'Return Data'!$B$7:$R$2292,13,0)</f>
        <v>3.7888000000000002</v>
      </c>
      <c r="U9" s="61">
        <f t="shared" si="8"/>
        <v>5</v>
      </c>
      <c r="V9" s="60"/>
      <c r="W9" s="61"/>
      <c r="X9" s="60"/>
      <c r="Y9" s="61"/>
      <c r="Z9" s="60">
        <f>VLOOKUP($A9,'Return Data'!$B$7:$R$2292,16,0)</f>
        <v>5.1327999999999996</v>
      </c>
      <c r="AA9" s="62">
        <f t="shared" si="9"/>
        <v>15</v>
      </c>
    </row>
    <row r="10" spans="1:27" x14ac:dyDescent="0.3">
      <c r="A10" s="58" t="s">
        <v>1986</v>
      </c>
      <c r="B10" s="59">
        <f>VLOOKUP($A10,'Return Data'!$B$7:$R$2292,3,0)</f>
        <v>44764</v>
      </c>
      <c r="C10" s="60">
        <f>VLOOKUP($A10,'Return Data'!$B$7:$R$2292,4,0)</f>
        <v>1129.9466</v>
      </c>
      <c r="D10" s="60">
        <f>VLOOKUP($A10,'Return Data'!$B$7:$R$2292,5,0)</f>
        <v>4.6424000000000003</v>
      </c>
      <c r="E10" s="61">
        <f t="shared" si="0"/>
        <v>9</v>
      </c>
      <c r="F10" s="60">
        <f>VLOOKUP($A10,'Return Data'!$B$7:$R$2292,6,0)</f>
        <v>4.5068000000000001</v>
      </c>
      <c r="G10" s="61">
        <f t="shared" si="1"/>
        <v>1</v>
      </c>
      <c r="H10" s="60">
        <f>VLOOKUP($A10,'Return Data'!$B$7:$R$2292,7,0)</f>
        <v>4.3140999999999998</v>
      </c>
      <c r="I10" s="61">
        <f t="shared" si="2"/>
        <v>2</v>
      </c>
      <c r="J10" s="60">
        <f>VLOOKUP($A10,'Return Data'!$B$7:$R$2292,8,0)</f>
        <v>4.2539999999999996</v>
      </c>
      <c r="K10" s="61">
        <f t="shared" si="3"/>
        <v>2</v>
      </c>
      <c r="L10" s="60">
        <f>VLOOKUP($A10,'Return Data'!$B$7:$R$2292,9,0)</f>
        <v>4.3780000000000001</v>
      </c>
      <c r="M10" s="61">
        <f t="shared" si="4"/>
        <v>17</v>
      </c>
      <c r="N10" s="60">
        <f>VLOOKUP($A10,'Return Data'!$B$7:$R$2292,10,0)</f>
        <v>2.8477000000000001</v>
      </c>
      <c r="O10" s="61">
        <f t="shared" si="5"/>
        <v>13</v>
      </c>
      <c r="P10" s="60">
        <f>VLOOKUP($A10,'Return Data'!$B$7:$R$2292,11,0)</f>
        <v>3.2515000000000001</v>
      </c>
      <c r="Q10" s="61">
        <f t="shared" si="6"/>
        <v>13</v>
      </c>
      <c r="R10" s="60">
        <f>VLOOKUP($A10,'Return Data'!$B$7:$R$2292,12,0)</f>
        <v>3.3393000000000002</v>
      </c>
      <c r="S10" s="61">
        <f t="shared" si="7"/>
        <v>11</v>
      </c>
      <c r="T10" s="60">
        <f>VLOOKUP($A10,'Return Data'!$B$7:$R$2292,13,0)</f>
        <v>3.3119999999999998</v>
      </c>
      <c r="U10" s="61">
        <f t="shared" si="8"/>
        <v>11</v>
      </c>
      <c r="V10" s="60"/>
      <c r="W10" s="61"/>
      <c r="X10" s="60"/>
      <c r="Y10" s="61"/>
      <c r="Z10" s="60">
        <f>VLOOKUP($A10,'Return Data'!$B$7:$R$2292,16,0)</f>
        <v>4.0286999999999997</v>
      </c>
      <c r="AA10" s="62">
        <f t="shared" si="9"/>
        <v>16</v>
      </c>
    </row>
    <row r="11" spans="1:27" x14ac:dyDescent="0.3">
      <c r="A11" s="58" t="s">
        <v>1139</v>
      </c>
      <c r="B11" s="59">
        <f>VLOOKUP($A11,'Return Data'!$B$7:$R$2292,3,0)</f>
        <v>44764</v>
      </c>
      <c r="C11" s="60">
        <f>VLOOKUP($A11,'Return Data'!$B$7:$R$2292,4,0)</f>
        <v>43.0244</v>
      </c>
      <c r="D11" s="60">
        <f>VLOOKUP($A11,'Return Data'!$B$7:$R$2292,5,0)</f>
        <v>4.2423000000000002</v>
      </c>
      <c r="E11" s="61">
        <f t="shared" si="0"/>
        <v>12</v>
      </c>
      <c r="F11" s="60">
        <f>VLOOKUP($A11,'Return Data'!$B$7:$R$2292,6,0)</f>
        <v>1.4988999999999999</v>
      </c>
      <c r="G11" s="61">
        <f t="shared" si="1"/>
        <v>14</v>
      </c>
      <c r="H11" s="60">
        <f>VLOOKUP($A11,'Return Data'!$B$7:$R$2292,7,0)</f>
        <v>2.3279999999999998</v>
      </c>
      <c r="I11" s="61">
        <f t="shared" si="2"/>
        <v>15</v>
      </c>
      <c r="J11" s="60">
        <f>VLOOKUP($A11,'Return Data'!$B$7:$R$2292,8,0)</f>
        <v>3.5739999999999998</v>
      </c>
      <c r="K11" s="61">
        <f t="shared" si="3"/>
        <v>13</v>
      </c>
      <c r="L11" s="60">
        <f>VLOOKUP($A11,'Return Data'!$B$7:$R$2292,9,0)</f>
        <v>5.7706</v>
      </c>
      <c r="M11" s="61">
        <f t="shared" si="4"/>
        <v>5</v>
      </c>
      <c r="N11" s="60">
        <f>VLOOKUP($A11,'Return Data'!$B$7:$R$2292,10,0)</f>
        <v>1.6173999999999999</v>
      </c>
      <c r="O11" s="61">
        <f t="shared" si="5"/>
        <v>17</v>
      </c>
      <c r="P11" s="60">
        <f>VLOOKUP($A11,'Return Data'!$B$7:$R$2292,11,0)</f>
        <v>2.5606</v>
      </c>
      <c r="Q11" s="61">
        <f t="shared" si="6"/>
        <v>17</v>
      </c>
      <c r="R11" s="60">
        <f>VLOOKUP($A11,'Return Data'!$B$7:$R$2292,12,0)</f>
        <v>2.8319000000000001</v>
      </c>
      <c r="S11" s="61">
        <f t="shared" si="7"/>
        <v>16</v>
      </c>
      <c r="T11" s="60">
        <f>VLOOKUP($A11,'Return Data'!$B$7:$R$2292,13,0)</f>
        <v>2.9752999999999998</v>
      </c>
      <c r="U11" s="61">
        <f t="shared" si="8"/>
        <v>15</v>
      </c>
      <c r="V11" s="60">
        <f>VLOOKUP($A11,'Return Data'!$B$7:$R$2292,17,0)</f>
        <v>3.3180999999999998</v>
      </c>
      <c r="W11" s="61">
        <f t="shared" ref="W11:W19" si="10">RANK(V11,V$8:V$24,0)</f>
        <v>11</v>
      </c>
      <c r="X11" s="60">
        <f>VLOOKUP($A11,'Return Data'!$B$7:$R$2292,14,0)</f>
        <v>4.6059999999999999</v>
      </c>
      <c r="Y11" s="61">
        <f t="shared" ref="Y11:Y19" si="11">RANK(X11,X$8:X$24,0)</f>
        <v>11</v>
      </c>
      <c r="Z11" s="60">
        <f>VLOOKUP($A11,'Return Data'!$B$7:$R$2292,16,0)</f>
        <v>6.6017999999999999</v>
      </c>
      <c r="AA11" s="62">
        <f t="shared" si="9"/>
        <v>12</v>
      </c>
    </row>
    <row r="12" spans="1:27" x14ac:dyDescent="0.3">
      <c r="A12" s="58" t="s">
        <v>1140</v>
      </c>
      <c r="B12" s="59">
        <f>VLOOKUP($A12,'Return Data'!$B$7:$R$2292,3,0)</f>
        <v>44764</v>
      </c>
      <c r="C12" s="60">
        <f>VLOOKUP($A12,'Return Data'!$B$7:$R$2292,4,0)</f>
        <v>40.755400000000002</v>
      </c>
      <c r="D12" s="60">
        <f>VLOOKUP($A12,'Return Data'!$B$7:$R$2292,5,0)</f>
        <v>4.3888999999999996</v>
      </c>
      <c r="E12" s="61">
        <f t="shared" si="0"/>
        <v>10</v>
      </c>
      <c r="F12" s="60">
        <f>VLOOKUP($A12,'Return Data'!$B$7:$R$2292,6,0)</f>
        <v>1.4032</v>
      </c>
      <c r="G12" s="61">
        <f t="shared" si="1"/>
        <v>15</v>
      </c>
      <c r="H12" s="60">
        <f>VLOOKUP($A12,'Return Data'!$B$7:$R$2292,7,0)</f>
        <v>2.6113</v>
      </c>
      <c r="I12" s="61">
        <f t="shared" si="2"/>
        <v>13</v>
      </c>
      <c r="J12" s="60">
        <f>VLOOKUP($A12,'Return Data'!$B$7:$R$2292,8,0)</f>
        <v>3.5615999999999999</v>
      </c>
      <c r="K12" s="61">
        <f t="shared" si="3"/>
        <v>14</v>
      </c>
      <c r="L12" s="60">
        <f>VLOOKUP($A12,'Return Data'!$B$7:$R$2292,9,0)</f>
        <v>5.3430999999999997</v>
      </c>
      <c r="M12" s="61">
        <f t="shared" si="4"/>
        <v>11</v>
      </c>
      <c r="N12" s="60">
        <f>VLOOKUP($A12,'Return Data'!$B$7:$R$2292,10,0)</f>
        <v>3.0952999999999999</v>
      </c>
      <c r="O12" s="61">
        <f t="shared" si="5"/>
        <v>11</v>
      </c>
      <c r="P12" s="60">
        <f>VLOOKUP($A12,'Return Data'!$B$7:$R$2292,11,0)</f>
        <v>3.4340000000000002</v>
      </c>
      <c r="Q12" s="61">
        <f t="shared" si="6"/>
        <v>11</v>
      </c>
      <c r="R12" s="60">
        <f>VLOOKUP($A12,'Return Data'!$B$7:$R$2292,12,0)</f>
        <v>3.4502999999999999</v>
      </c>
      <c r="S12" s="61">
        <f t="shared" si="7"/>
        <v>10</v>
      </c>
      <c r="T12" s="60">
        <f>VLOOKUP($A12,'Return Data'!$B$7:$R$2292,13,0)</f>
        <v>3.4832000000000001</v>
      </c>
      <c r="U12" s="61">
        <f t="shared" si="8"/>
        <v>10</v>
      </c>
      <c r="V12" s="60">
        <f>VLOOKUP($A12,'Return Data'!$B$7:$R$2292,17,0)</f>
        <v>3.5682</v>
      </c>
      <c r="W12" s="61">
        <f t="shared" si="10"/>
        <v>8</v>
      </c>
      <c r="X12" s="60">
        <f>VLOOKUP($A12,'Return Data'!$B$7:$R$2292,14,0)</f>
        <v>4.9356</v>
      </c>
      <c r="Y12" s="61">
        <f t="shared" si="11"/>
        <v>7</v>
      </c>
      <c r="Z12" s="60">
        <f>VLOOKUP($A12,'Return Data'!$B$7:$R$2292,16,0)</f>
        <v>7.1101999999999999</v>
      </c>
      <c r="AA12" s="62">
        <f t="shared" si="9"/>
        <v>5</v>
      </c>
    </row>
    <row r="13" spans="1:27" x14ac:dyDescent="0.3">
      <c r="A13" s="58" t="s">
        <v>1142</v>
      </c>
      <c r="B13" s="59">
        <f>VLOOKUP($A13,'Return Data'!$B$7:$R$2292,3,0)</f>
        <v>44764</v>
      </c>
      <c r="C13" s="60">
        <f>VLOOKUP($A13,'Return Data'!$B$7:$R$2292,4,0)</f>
        <v>4639.8838999999998</v>
      </c>
      <c r="D13" s="60">
        <f>VLOOKUP($A13,'Return Data'!$B$7:$R$2292,5,0)</f>
        <v>4.9141000000000004</v>
      </c>
      <c r="E13" s="61">
        <f t="shared" si="0"/>
        <v>6</v>
      </c>
      <c r="F13" s="60">
        <f>VLOOKUP($A13,'Return Data'!$B$7:$R$2292,6,0)</f>
        <v>2.0634999999999999</v>
      </c>
      <c r="G13" s="61">
        <f t="shared" si="1"/>
        <v>9</v>
      </c>
      <c r="H13" s="60">
        <f>VLOOKUP($A13,'Return Data'!$B$7:$R$2292,7,0)</f>
        <v>3.1036999999999999</v>
      </c>
      <c r="I13" s="61">
        <f t="shared" si="2"/>
        <v>8</v>
      </c>
      <c r="J13" s="60">
        <f>VLOOKUP($A13,'Return Data'!$B$7:$R$2292,8,0)</f>
        <v>4.0819000000000001</v>
      </c>
      <c r="K13" s="61">
        <f t="shared" si="3"/>
        <v>5</v>
      </c>
      <c r="L13" s="60">
        <f>VLOOKUP($A13,'Return Data'!$B$7:$R$2292,9,0)</f>
        <v>5.5810000000000004</v>
      </c>
      <c r="M13" s="61">
        <f t="shared" si="4"/>
        <v>7</v>
      </c>
      <c r="N13" s="60">
        <f>VLOOKUP($A13,'Return Data'!$B$7:$R$2292,10,0)</f>
        <v>3.423</v>
      </c>
      <c r="O13" s="61">
        <f t="shared" si="5"/>
        <v>8</v>
      </c>
      <c r="P13" s="60">
        <f>VLOOKUP($A13,'Return Data'!$B$7:$R$2292,11,0)</f>
        <v>3.7827999999999999</v>
      </c>
      <c r="Q13" s="61">
        <f t="shared" si="6"/>
        <v>7</v>
      </c>
      <c r="R13" s="60">
        <f>VLOOKUP($A13,'Return Data'!$B$7:$R$2292,12,0)</f>
        <v>3.7719999999999998</v>
      </c>
      <c r="S13" s="61">
        <f t="shared" si="7"/>
        <v>7</v>
      </c>
      <c r="T13" s="60">
        <f>VLOOKUP($A13,'Return Data'!$B$7:$R$2292,13,0)</f>
        <v>3.7440000000000002</v>
      </c>
      <c r="U13" s="61">
        <f t="shared" si="8"/>
        <v>7</v>
      </c>
      <c r="V13" s="60">
        <f>VLOOKUP($A13,'Return Data'!$B$7:$R$2292,17,0)</f>
        <v>3.8588</v>
      </c>
      <c r="W13" s="61">
        <f t="shared" si="10"/>
        <v>5</v>
      </c>
      <c r="X13" s="60">
        <f>VLOOKUP($A13,'Return Data'!$B$7:$R$2292,14,0)</f>
        <v>5.1867999999999999</v>
      </c>
      <c r="Y13" s="61">
        <f t="shared" si="11"/>
        <v>2</v>
      </c>
      <c r="Z13" s="60">
        <f>VLOOKUP($A13,'Return Data'!$B$7:$R$2292,16,0)</f>
        <v>6.9846000000000004</v>
      </c>
      <c r="AA13" s="62">
        <f t="shared" si="9"/>
        <v>9</v>
      </c>
    </row>
    <row r="14" spans="1:27" x14ac:dyDescent="0.3">
      <c r="A14" s="58" t="s">
        <v>1144</v>
      </c>
      <c r="B14" s="59">
        <f>VLOOKUP($A14,'Return Data'!$B$7:$R$2292,3,0)</f>
        <v>44764</v>
      </c>
      <c r="C14" s="60">
        <f>VLOOKUP($A14,'Return Data'!$B$7:$R$2292,4,0)</f>
        <v>307.45139999999998</v>
      </c>
      <c r="D14" s="60">
        <f>VLOOKUP($A14,'Return Data'!$B$7:$R$2292,5,0)</f>
        <v>3.7162999999999999</v>
      </c>
      <c r="E14" s="61">
        <f t="shared" si="0"/>
        <v>15</v>
      </c>
      <c r="F14" s="60">
        <f>VLOOKUP($A14,'Return Data'!$B$7:$R$2292,6,0)</f>
        <v>1.6227</v>
      </c>
      <c r="G14" s="61">
        <f t="shared" si="1"/>
        <v>12</v>
      </c>
      <c r="H14" s="60">
        <f>VLOOKUP($A14,'Return Data'!$B$7:$R$2292,7,0)</f>
        <v>2.7879999999999998</v>
      </c>
      <c r="I14" s="61">
        <f t="shared" si="2"/>
        <v>11</v>
      </c>
      <c r="J14" s="60">
        <f>VLOOKUP($A14,'Return Data'!$B$7:$R$2292,8,0)</f>
        <v>3.9891000000000001</v>
      </c>
      <c r="K14" s="61">
        <f t="shared" si="3"/>
        <v>8</v>
      </c>
      <c r="L14" s="60">
        <f>VLOOKUP($A14,'Return Data'!$B$7:$R$2292,9,0)</f>
        <v>5.5702999999999996</v>
      </c>
      <c r="M14" s="61">
        <f t="shared" si="4"/>
        <v>9</v>
      </c>
      <c r="N14" s="60">
        <f>VLOOKUP($A14,'Return Data'!$B$7:$R$2292,10,0)</f>
        <v>3.4209000000000001</v>
      </c>
      <c r="O14" s="61">
        <f t="shared" si="5"/>
        <v>9</v>
      </c>
      <c r="P14" s="60">
        <f>VLOOKUP($A14,'Return Data'!$B$7:$R$2292,11,0)</f>
        <v>3.7677</v>
      </c>
      <c r="Q14" s="61">
        <f t="shared" si="6"/>
        <v>9</v>
      </c>
      <c r="R14" s="60">
        <f>VLOOKUP($A14,'Return Data'!$B$7:$R$2292,12,0)</f>
        <v>3.7118000000000002</v>
      </c>
      <c r="S14" s="61">
        <f t="shared" si="7"/>
        <v>8</v>
      </c>
      <c r="T14" s="60">
        <f>VLOOKUP($A14,'Return Data'!$B$7:$R$2292,13,0)</f>
        <v>3.6947000000000001</v>
      </c>
      <c r="U14" s="61">
        <f t="shared" si="8"/>
        <v>8</v>
      </c>
      <c r="V14" s="60">
        <f>VLOOKUP($A14,'Return Data'!$B$7:$R$2292,17,0)</f>
        <v>3.8012000000000001</v>
      </c>
      <c r="W14" s="61">
        <f t="shared" si="10"/>
        <v>7</v>
      </c>
      <c r="X14" s="60">
        <f>VLOOKUP($A14,'Return Data'!$B$7:$R$2292,14,0)</f>
        <v>5.0282999999999998</v>
      </c>
      <c r="Y14" s="61">
        <f t="shared" si="11"/>
        <v>5</v>
      </c>
      <c r="Z14" s="60">
        <f>VLOOKUP($A14,'Return Data'!$B$7:$R$2292,16,0)</f>
        <v>7.0957999999999997</v>
      </c>
      <c r="AA14" s="62">
        <f t="shared" si="9"/>
        <v>6</v>
      </c>
    </row>
    <row r="15" spans="1:27" x14ac:dyDescent="0.3">
      <c r="A15" s="58" t="s">
        <v>1147</v>
      </c>
      <c r="B15" s="59">
        <f>VLOOKUP($A15,'Return Data'!$B$7:$R$2292,3,0)</f>
        <v>44764</v>
      </c>
      <c r="C15" s="60">
        <f>VLOOKUP($A15,'Return Data'!$B$7:$R$2292,4,0)</f>
        <v>33.174500000000002</v>
      </c>
      <c r="D15" s="60">
        <f>VLOOKUP($A15,'Return Data'!$B$7:$R$2292,5,0)</f>
        <v>5.6120999999999999</v>
      </c>
      <c r="E15" s="61">
        <f t="shared" si="0"/>
        <v>2</v>
      </c>
      <c r="F15" s="60">
        <f>VLOOKUP($A15,'Return Data'!$B$7:$R$2292,6,0)</f>
        <v>1.5771999999999999</v>
      </c>
      <c r="G15" s="61">
        <f t="shared" si="1"/>
        <v>13</v>
      </c>
      <c r="H15" s="60">
        <f>VLOOKUP($A15,'Return Data'!$B$7:$R$2292,7,0)</f>
        <v>2.4845999999999999</v>
      </c>
      <c r="I15" s="61">
        <f t="shared" si="2"/>
        <v>14</v>
      </c>
      <c r="J15" s="60">
        <f>VLOOKUP($A15,'Return Data'!$B$7:$R$2292,8,0)</f>
        <v>3.3757999999999999</v>
      </c>
      <c r="K15" s="61">
        <f t="shared" si="3"/>
        <v>16</v>
      </c>
      <c r="L15" s="60">
        <f>VLOOKUP($A15,'Return Data'!$B$7:$R$2292,9,0)</f>
        <v>5.1192000000000002</v>
      </c>
      <c r="M15" s="61">
        <f t="shared" si="4"/>
        <v>13</v>
      </c>
      <c r="N15" s="60">
        <f>VLOOKUP($A15,'Return Data'!$B$7:$R$2292,10,0)</f>
        <v>2.8210999999999999</v>
      </c>
      <c r="O15" s="61">
        <f t="shared" si="5"/>
        <v>14</v>
      </c>
      <c r="P15" s="60">
        <f>VLOOKUP($A15,'Return Data'!$B$7:$R$2292,11,0)</f>
        <v>3.1442999999999999</v>
      </c>
      <c r="Q15" s="61">
        <f t="shared" si="6"/>
        <v>14</v>
      </c>
      <c r="R15" s="60">
        <f>VLOOKUP($A15,'Return Data'!$B$7:$R$2292,12,0)</f>
        <v>3.1158000000000001</v>
      </c>
      <c r="S15" s="61">
        <f t="shared" si="7"/>
        <v>14</v>
      </c>
      <c r="T15" s="60">
        <f>VLOOKUP($A15,'Return Data'!$B$7:$R$2292,13,0)</f>
        <v>3.0430000000000001</v>
      </c>
      <c r="U15" s="61">
        <f t="shared" si="8"/>
        <v>14</v>
      </c>
      <c r="V15" s="60">
        <f>VLOOKUP($A15,'Return Data'!$B$7:$R$2292,17,0)</f>
        <v>2.9897</v>
      </c>
      <c r="W15" s="61">
        <f t="shared" si="10"/>
        <v>14</v>
      </c>
      <c r="X15" s="60">
        <f>VLOOKUP($A15,'Return Data'!$B$7:$R$2292,14,0)</f>
        <v>4.1134000000000004</v>
      </c>
      <c r="Y15" s="61">
        <f t="shared" si="11"/>
        <v>13</v>
      </c>
      <c r="Z15" s="60">
        <f>VLOOKUP($A15,'Return Data'!$B$7:$R$2292,16,0)</f>
        <v>6.3643999999999998</v>
      </c>
      <c r="AA15" s="62">
        <f t="shared" si="9"/>
        <v>13</v>
      </c>
    </row>
    <row r="16" spans="1:27" x14ac:dyDescent="0.3">
      <c r="A16" s="58" t="s">
        <v>1150</v>
      </c>
      <c r="B16" s="59">
        <f>VLOOKUP($A16,'Return Data'!$B$7:$R$2292,3,0)</f>
        <v>44764</v>
      </c>
      <c r="C16" s="60">
        <f>VLOOKUP($A16,'Return Data'!$B$7:$R$2292,4,0)</f>
        <v>2490.3670999999999</v>
      </c>
      <c r="D16" s="60">
        <f>VLOOKUP($A16,'Return Data'!$B$7:$R$2292,5,0)</f>
        <v>3.2804000000000002</v>
      </c>
      <c r="E16" s="61">
        <f t="shared" si="0"/>
        <v>17</v>
      </c>
      <c r="F16" s="60">
        <f>VLOOKUP($A16,'Return Data'!$B$7:$R$2292,6,0)</f>
        <v>0.7944</v>
      </c>
      <c r="G16" s="61">
        <f t="shared" si="1"/>
        <v>17</v>
      </c>
      <c r="H16" s="60">
        <f>VLOOKUP($A16,'Return Data'!$B$7:$R$2292,7,0)</f>
        <v>1.8115000000000001</v>
      </c>
      <c r="I16" s="61">
        <f t="shared" si="2"/>
        <v>17</v>
      </c>
      <c r="J16" s="60">
        <f>VLOOKUP($A16,'Return Data'!$B$7:$R$2292,8,0)</f>
        <v>3.5608</v>
      </c>
      <c r="K16" s="61">
        <f t="shared" si="3"/>
        <v>15</v>
      </c>
      <c r="L16" s="60">
        <f>VLOOKUP($A16,'Return Data'!$B$7:$R$2292,9,0)</f>
        <v>5.9269999999999996</v>
      </c>
      <c r="M16" s="61">
        <f t="shared" si="4"/>
        <v>2</v>
      </c>
      <c r="N16" s="60">
        <f>VLOOKUP($A16,'Return Data'!$B$7:$R$2292,10,0)</f>
        <v>1.6872</v>
      </c>
      <c r="O16" s="61">
        <f t="shared" si="5"/>
        <v>16</v>
      </c>
      <c r="P16" s="60">
        <f>VLOOKUP($A16,'Return Data'!$B$7:$R$2292,11,0)</f>
        <v>2.5653999999999999</v>
      </c>
      <c r="Q16" s="61">
        <f t="shared" si="6"/>
        <v>16</v>
      </c>
      <c r="R16" s="60">
        <f>VLOOKUP($A16,'Return Data'!$B$7:$R$2292,12,0)</f>
        <v>2.8060999999999998</v>
      </c>
      <c r="S16" s="61">
        <f t="shared" si="7"/>
        <v>17</v>
      </c>
      <c r="T16" s="60">
        <f>VLOOKUP($A16,'Return Data'!$B$7:$R$2292,13,0)</f>
        <v>2.9277000000000002</v>
      </c>
      <c r="U16" s="61">
        <f t="shared" si="8"/>
        <v>16</v>
      </c>
      <c r="V16" s="60">
        <f>VLOOKUP($A16,'Return Data'!$B$7:$R$2292,17,0)</f>
        <v>3.2648000000000001</v>
      </c>
      <c r="W16" s="61">
        <f t="shared" si="10"/>
        <v>12</v>
      </c>
      <c r="X16" s="60">
        <f>VLOOKUP($A16,'Return Data'!$B$7:$R$2292,14,0)</f>
        <v>4.4832999999999998</v>
      </c>
      <c r="Y16" s="61">
        <f t="shared" si="11"/>
        <v>12</v>
      </c>
      <c r="Z16" s="60">
        <f>VLOOKUP($A16,'Return Data'!$B$7:$R$2292,16,0)</f>
        <v>7.3251999999999997</v>
      </c>
      <c r="AA16" s="62">
        <f t="shared" si="9"/>
        <v>2</v>
      </c>
    </row>
    <row r="17" spans="1:27" x14ac:dyDescent="0.3">
      <c r="A17" s="58" t="s">
        <v>1154</v>
      </c>
      <c r="B17" s="59">
        <f>VLOOKUP($A17,'Return Data'!$B$7:$R$2292,3,0)</f>
        <v>44764</v>
      </c>
      <c r="C17" s="60">
        <f>VLOOKUP($A17,'Return Data'!$B$7:$R$2292,4,0)</f>
        <v>3642.66</v>
      </c>
      <c r="D17" s="60">
        <f>VLOOKUP($A17,'Return Data'!$B$7:$R$2292,5,0)</f>
        <v>4.3723000000000001</v>
      </c>
      <c r="E17" s="61">
        <f t="shared" si="0"/>
        <v>11</v>
      </c>
      <c r="F17" s="60">
        <f>VLOOKUP($A17,'Return Data'!$B$7:$R$2292,6,0)</f>
        <v>1.6646000000000001</v>
      </c>
      <c r="G17" s="61">
        <f t="shared" si="1"/>
        <v>11</v>
      </c>
      <c r="H17" s="60">
        <f>VLOOKUP($A17,'Return Data'!$B$7:$R$2292,7,0)</f>
        <v>2.9561999999999999</v>
      </c>
      <c r="I17" s="61">
        <f t="shared" si="2"/>
        <v>10</v>
      </c>
      <c r="J17" s="60">
        <f>VLOOKUP($A17,'Return Data'!$B$7:$R$2292,8,0)</f>
        <v>3.9197000000000002</v>
      </c>
      <c r="K17" s="61">
        <f t="shared" si="3"/>
        <v>10</v>
      </c>
      <c r="L17" s="60">
        <f>VLOOKUP($A17,'Return Data'!$B$7:$R$2292,9,0)</f>
        <v>5.5793999999999997</v>
      </c>
      <c r="M17" s="61">
        <f t="shared" si="4"/>
        <v>8</v>
      </c>
      <c r="N17" s="60">
        <f>VLOOKUP($A17,'Return Data'!$B$7:$R$2292,10,0)</f>
        <v>3.6827999999999999</v>
      </c>
      <c r="O17" s="61">
        <f t="shared" si="5"/>
        <v>4</v>
      </c>
      <c r="P17" s="60">
        <f>VLOOKUP($A17,'Return Data'!$B$7:$R$2292,11,0)</f>
        <v>4.0021000000000004</v>
      </c>
      <c r="Q17" s="61">
        <f t="shared" si="6"/>
        <v>2</v>
      </c>
      <c r="R17" s="60">
        <f>VLOOKUP($A17,'Return Data'!$B$7:$R$2292,12,0)</f>
        <v>3.9367999999999999</v>
      </c>
      <c r="S17" s="61">
        <f t="shared" si="7"/>
        <v>2</v>
      </c>
      <c r="T17" s="60">
        <f>VLOOKUP($A17,'Return Data'!$B$7:$R$2292,13,0)</f>
        <v>3.8704999999999998</v>
      </c>
      <c r="U17" s="61">
        <f t="shared" si="8"/>
        <v>2</v>
      </c>
      <c r="V17" s="60">
        <f>VLOOKUP($A17,'Return Data'!$B$7:$R$2292,17,0)</f>
        <v>3.8565999999999998</v>
      </c>
      <c r="W17" s="61">
        <f t="shared" si="10"/>
        <v>6</v>
      </c>
      <c r="X17" s="60">
        <f>VLOOKUP($A17,'Return Data'!$B$7:$R$2292,14,0)</f>
        <v>4.9095000000000004</v>
      </c>
      <c r="Y17" s="61">
        <f t="shared" si="11"/>
        <v>9</v>
      </c>
      <c r="Z17" s="60">
        <f>VLOOKUP($A17,'Return Data'!$B$7:$R$2292,16,0)</f>
        <v>7.0269000000000004</v>
      </c>
      <c r="AA17" s="62">
        <f t="shared" si="9"/>
        <v>7</v>
      </c>
    </row>
    <row r="18" spans="1:27" x14ac:dyDescent="0.3">
      <c r="A18" s="58" t="s">
        <v>1157</v>
      </c>
      <c r="B18" s="59">
        <f>VLOOKUP($A18,'Return Data'!$B$7:$R$2292,3,0)</f>
        <v>44764</v>
      </c>
      <c r="C18" s="60">
        <f>VLOOKUP($A18,'Return Data'!$B$7:$R$2292,4,0)</f>
        <v>32.385330733463299</v>
      </c>
      <c r="D18" s="60">
        <f>VLOOKUP($A18,'Return Data'!$B$7:$R$2292,5,0)</f>
        <v>4.9031000000000002</v>
      </c>
      <c r="E18" s="61">
        <f t="shared" si="0"/>
        <v>7</v>
      </c>
      <c r="F18" s="60">
        <f>VLOOKUP($A18,'Return Data'!$B$7:$R$2292,6,0)</f>
        <v>1.1271</v>
      </c>
      <c r="G18" s="61">
        <f t="shared" si="1"/>
        <v>16</v>
      </c>
      <c r="H18" s="60">
        <f>VLOOKUP($A18,'Return Data'!$B$7:$R$2292,7,0)</f>
        <v>2.2711000000000001</v>
      </c>
      <c r="I18" s="61">
        <f t="shared" si="2"/>
        <v>16</v>
      </c>
      <c r="J18" s="60">
        <f>VLOOKUP($A18,'Return Data'!$B$7:$R$2292,8,0)</f>
        <v>3.0586000000000002</v>
      </c>
      <c r="K18" s="61">
        <f t="shared" si="3"/>
        <v>17</v>
      </c>
      <c r="L18" s="60">
        <f>VLOOKUP($A18,'Return Data'!$B$7:$R$2292,9,0)</f>
        <v>4.7519</v>
      </c>
      <c r="M18" s="61">
        <f t="shared" si="4"/>
        <v>14</v>
      </c>
      <c r="N18" s="60">
        <f>VLOOKUP($A18,'Return Data'!$B$7:$R$2292,10,0)</f>
        <v>2.4634999999999998</v>
      </c>
      <c r="O18" s="61">
        <f t="shared" si="5"/>
        <v>15</v>
      </c>
      <c r="P18" s="60">
        <f>VLOOKUP($A18,'Return Data'!$B$7:$R$2292,11,0)</f>
        <v>3.0036</v>
      </c>
      <c r="Q18" s="61">
        <f t="shared" si="6"/>
        <v>15</v>
      </c>
      <c r="R18" s="60">
        <f>VLOOKUP($A18,'Return Data'!$B$7:$R$2292,12,0)</f>
        <v>3.0579999999999998</v>
      </c>
      <c r="S18" s="61">
        <f t="shared" si="7"/>
        <v>15</v>
      </c>
      <c r="T18" s="60">
        <f>VLOOKUP($A18,'Return Data'!$B$7:$R$2292,13,0)</f>
        <v>3.0512999999999999</v>
      </c>
      <c r="U18" s="61">
        <f t="shared" si="8"/>
        <v>13</v>
      </c>
      <c r="V18" s="60">
        <f>VLOOKUP($A18,'Return Data'!$B$7:$R$2292,17,0)</f>
        <v>3.0019999999999998</v>
      </c>
      <c r="W18" s="61">
        <f t="shared" si="10"/>
        <v>13</v>
      </c>
      <c r="X18" s="60">
        <f>VLOOKUP($A18,'Return Data'!$B$7:$R$2292,14,0)</f>
        <v>4.9294000000000002</v>
      </c>
      <c r="Y18" s="61">
        <f t="shared" si="11"/>
        <v>8</v>
      </c>
      <c r="Z18" s="60">
        <f>VLOOKUP($A18,'Return Data'!$B$7:$R$2292,16,0)</f>
        <v>7.1749000000000001</v>
      </c>
      <c r="AA18" s="62">
        <f t="shared" si="9"/>
        <v>4</v>
      </c>
    </row>
    <row r="19" spans="1:27" x14ac:dyDescent="0.3">
      <c r="A19" s="58" t="s">
        <v>1158</v>
      </c>
      <c r="B19" s="59">
        <f>VLOOKUP($A19,'Return Data'!$B$7:$R$2292,3,0)</f>
        <v>44764</v>
      </c>
      <c r="C19" s="60">
        <f>VLOOKUP($A19,'Return Data'!$B$7:$R$2292,4,0)</f>
        <v>3360.9992999999999</v>
      </c>
      <c r="D19" s="60">
        <f>VLOOKUP($A19,'Return Data'!$B$7:$R$2292,5,0)</f>
        <v>5.5686999999999998</v>
      </c>
      <c r="E19" s="61">
        <f t="shared" si="0"/>
        <v>3</v>
      </c>
      <c r="F19" s="60">
        <f>VLOOKUP($A19,'Return Data'!$B$7:$R$2292,6,0)</f>
        <v>2.3422000000000001</v>
      </c>
      <c r="G19" s="61">
        <f t="shared" si="1"/>
        <v>7</v>
      </c>
      <c r="H19" s="60">
        <f>VLOOKUP($A19,'Return Data'!$B$7:$R$2292,7,0)</f>
        <v>3.3089</v>
      </c>
      <c r="I19" s="61">
        <f t="shared" si="2"/>
        <v>4</v>
      </c>
      <c r="J19" s="60">
        <f>VLOOKUP($A19,'Return Data'!$B$7:$R$2292,8,0)</f>
        <v>4.1177999999999999</v>
      </c>
      <c r="K19" s="61">
        <f t="shared" si="3"/>
        <v>4</v>
      </c>
      <c r="L19" s="60">
        <f>VLOOKUP($A19,'Return Data'!$B$7:$R$2292,9,0)</f>
        <v>5.8693999999999997</v>
      </c>
      <c r="M19" s="61">
        <f t="shared" si="4"/>
        <v>3</v>
      </c>
      <c r="N19" s="60">
        <f>VLOOKUP($A19,'Return Data'!$B$7:$R$2292,10,0)</f>
        <v>3.8559999999999999</v>
      </c>
      <c r="O19" s="61">
        <f t="shared" si="5"/>
        <v>2</v>
      </c>
      <c r="P19" s="60">
        <f>VLOOKUP($A19,'Return Data'!$B$7:$R$2292,11,0)</f>
        <v>4.0978000000000003</v>
      </c>
      <c r="Q19" s="61">
        <f t="shared" si="6"/>
        <v>1</v>
      </c>
      <c r="R19" s="60">
        <f>VLOOKUP($A19,'Return Data'!$B$7:$R$2292,12,0)</f>
        <v>4.0397999999999996</v>
      </c>
      <c r="S19" s="61">
        <f t="shared" si="7"/>
        <v>1</v>
      </c>
      <c r="T19" s="60">
        <f>VLOOKUP($A19,'Return Data'!$B$7:$R$2292,13,0)</f>
        <v>3.9319999999999999</v>
      </c>
      <c r="U19" s="61">
        <f t="shared" si="8"/>
        <v>1</v>
      </c>
      <c r="V19" s="60">
        <f>VLOOKUP($A19,'Return Data'!$B$7:$R$2292,17,0)</f>
        <v>3.9672999999999998</v>
      </c>
      <c r="W19" s="61">
        <f t="shared" si="10"/>
        <v>2</v>
      </c>
      <c r="X19" s="60">
        <f>VLOOKUP($A19,'Return Data'!$B$7:$R$2292,14,0)</f>
        <v>5.0744999999999996</v>
      </c>
      <c r="Y19" s="61">
        <f t="shared" si="11"/>
        <v>4</v>
      </c>
      <c r="Z19" s="60">
        <f>VLOOKUP($A19,'Return Data'!$B$7:$R$2292,16,0)</f>
        <v>7.3410000000000002</v>
      </c>
      <c r="AA19" s="62">
        <f t="shared" si="9"/>
        <v>1</v>
      </c>
    </row>
    <row r="20" spans="1:27" x14ac:dyDescent="0.3">
      <c r="A20" s="58" t="s">
        <v>1161</v>
      </c>
      <c r="B20" s="59">
        <f>VLOOKUP($A20,'Return Data'!$B$7:$R$2292,3,0)</f>
        <v>44764</v>
      </c>
      <c r="C20" s="60">
        <f>VLOOKUP($A20,'Return Data'!$B$7:$R$2292,4,0)</f>
        <v>1086.5397</v>
      </c>
      <c r="D20" s="60">
        <f>VLOOKUP($A20,'Return Data'!$B$7:$R$2292,5,0)</f>
        <v>4.8514999999999997</v>
      </c>
      <c r="E20" s="61">
        <f t="shared" si="0"/>
        <v>8</v>
      </c>
      <c r="F20" s="60">
        <f>VLOOKUP($A20,'Return Data'!$B$7:$R$2292,6,0)</f>
        <v>3.0163000000000002</v>
      </c>
      <c r="G20" s="61">
        <f t="shared" si="1"/>
        <v>3</v>
      </c>
      <c r="H20" s="60">
        <f>VLOOKUP($A20,'Return Data'!$B$7:$R$2292,7,0)</f>
        <v>3.4662000000000002</v>
      </c>
      <c r="I20" s="61">
        <f t="shared" si="2"/>
        <v>3</v>
      </c>
      <c r="J20" s="60">
        <f>VLOOKUP($A20,'Return Data'!$B$7:$R$2292,8,0)</f>
        <v>3.8073000000000001</v>
      </c>
      <c r="K20" s="61">
        <f t="shared" si="3"/>
        <v>11</v>
      </c>
      <c r="L20" s="60">
        <f>VLOOKUP($A20,'Return Data'!$B$7:$R$2292,9,0)</f>
        <v>4.4950000000000001</v>
      </c>
      <c r="M20" s="61">
        <f t="shared" si="4"/>
        <v>15</v>
      </c>
      <c r="N20" s="60">
        <f>VLOOKUP($A20,'Return Data'!$B$7:$R$2292,10,0)</f>
        <v>3.4775</v>
      </c>
      <c r="O20" s="61">
        <f t="shared" si="5"/>
        <v>6</v>
      </c>
      <c r="P20" s="60">
        <f>VLOOKUP($A20,'Return Data'!$B$7:$R$2292,11,0)</f>
        <v>3.5148000000000001</v>
      </c>
      <c r="Q20" s="61">
        <f t="shared" si="6"/>
        <v>10</v>
      </c>
      <c r="R20" s="60">
        <f>VLOOKUP($A20,'Return Data'!$B$7:$R$2292,12,0)</f>
        <v>3.3142</v>
      </c>
      <c r="S20" s="61">
        <f t="shared" si="7"/>
        <v>13</v>
      </c>
      <c r="T20" s="60"/>
      <c r="U20" s="61"/>
      <c r="V20" s="60"/>
      <c r="W20" s="61"/>
      <c r="X20" s="60"/>
      <c r="Y20" s="61"/>
      <c r="Z20" s="60">
        <f>VLOOKUP($A20,'Return Data'!$B$7:$R$2292,16,0)</f>
        <v>3.5516999999999999</v>
      </c>
      <c r="AA20" s="62">
        <f t="shared" si="9"/>
        <v>17</v>
      </c>
    </row>
    <row r="21" spans="1:27" x14ac:dyDescent="0.3">
      <c r="A21" s="58" t="s">
        <v>1165</v>
      </c>
      <c r="B21" s="59">
        <f>VLOOKUP($A21,'Return Data'!$B$7:$R$2292,3,0)</f>
        <v>44764</v>
      </c>
      <c r="C21" s="60">
        <f>VLOOKUP($A21,'Return Data'!$B$7:$R$2292,4,0)</f>
        <v>34.002299999999998</v>
      </c>
      <c r="D21" s="60">
        <f>VLOOKUP($A21,'Return Data'!$B$7:$R$2292,5,0)</f>
        <v>3.6501000000000001</v>
      </c>
      <c r="E21" s="61">
        <f t="shared" si="0"/>
        <v>16</v>
      </c>
      <c r="F21" s="60">
        <f>VLOOKUP($A21,'Return Data'!$B$7:$R$2292,6,0)</f>
        <v>1.8251999999999999</v>
      </c>
      <c r="G21" s="61">
        <f t="shared" si="1"/>
        <v>10</v>
      </c>
      <c r="H21" s="60">
        <f>VLOOKUP($A21,'Return Data'!$B$7:$R$2292,7,0)</f>
        <v>2.7618</v>
      </c>
      <c r="I21" s="61">
        <f t="shared" si="2"/>
        <v>12</v>
      </c>
      <c r="J21" s="60">
        <f>VLOOKUP($A21,'Return Data'!$B$7:$R$2292,8,0)</f>
        <v>3.7932999999999999</v>
      </c>
      <c r="K21" s="61">
        <f t="shared" si="3"/>
        <v>12</v>
      </c>
      <c r="L21" s="60">
        <f>VLOOKUP($A21,'Return Data'!$B$7:$R$2292,9,0)</f>
        <v>5.3117000000000001</v>
      </c>
      <c r="M21" s="61">
        <f t="shared" si="4"/>
        <v>12</v>
      </c>
      <c r="N21" s="60">
        <f>VLOOKUP($A21,'Return Data'!$B$7:$R$2292,10,0)</f>
        <v>2.9157999999999999</v>
      </c>
      <c r="O21" s="61">
        <f t="shared" si="5"/>
        <v>12</v>
      </c>
      <c r="P21" s="60">
        <f>VLOOKUP($A21,'Return Data'!$B$7:$R$2292,11,0)</f>
        <v>3.3496999999999999</v>
      </c>
      <c r="Q21" s="61">
        <f t="shared" si="6"/>
        <v>12</v>
      </c>
      <c r="R21" s="60">
        <f>VLOOKUP($A21,'Return Data'!$B$7:$R$2292,12,0)</f>
        <v>3.3304</v>
      </c>
      <c r="S21" s="61">
        <f t="shared" si="7"/>
        <v>12</v>
      </c>
      <c r="T21" s="60">
        <f>VLOOKUP($A21,'Return Data'!$B$7:$R$2292,13,0)</f>
        <v>3.3065000000000002</v>
      </c>
      <c r="U21" s="61">
        <f>RANK(T21,T$8:T$24,0)</f>
        <v>12</v>
      </c>
      <c r="V21" s="60">
        <f>VLOOKUP($A21,'Return Data'!$B$7:$R$2292,17,0)</f>
        <v>3.4679000000000002</v>
      </c>
      <c r="W21" s="61">
        <f>RANK(V21,V$8:V$24,0)</f>
        <v>10</v>
      </c>
      <c r="X21" s="60">
        <f>VLOOKUP($A21,'Return Data'!$B$7:$R$2292,14,0)</f>
        <v>4.6548999999999996</v>
      </c>
      <c r="Y21" s="61">
        <f>RANK(X21,X$8:X$24,0)</f>
        <v>10</v>
      </c>
      <c r="Z21" s="60">
        <f>VLOOKUP($A21,'Return Data'!$B$7:$R$2292,16,0)</f>
        <v>7.0223000000000004</v>
      </c>
      <c r="AA21" s="62">
        <f t="shared" si="9"/>
        <v>8</v>
      </c>
    </row>
    <row r="22" spans="1:27" x14ac:dyDescent="0.3">
      <c r="A22" s="58" t="s">
        <v>1167</v>
      </c>
      <c r="B22" s="59">
        <f>VLOOKUP($A22,'Return Data'!$B$7:$R$2292,3,0)</f>
        <v>44764</v>
      </c>
      <c r="C22" s="60">
        <f>VLOOKUP($A22,'Return Data'!$B$7:$R$2292,4,0)</f>
        <v>12.224</v>
      </c>
      <c r="D22" s="60">
        <f>VLOOKUP($A22,'Return Data'!$B$7:$R$2292,5,0)</f>
        <v>3.8820999999999999</v>
      </c>
      <c r="E22" s="61">
        <f t="shared" si="0"/>
        <v>14</v>
      </c>
      <c r="F22" s="60">
        <f>VLOOKUP($A22,'Return Data'!$B$7:$R$2292,6,0)</f>
        <v>3.9824999999999999</v>
      </c>
      <c r="G22" s="61">
        <f t="shared" si="1"/>
        <v>2</v>
      </c>
      <c r="H22" s="60">
        <f>VLOOKUP($A22,'Return Data'!$B$7:$R$2292,7,0)</f>
        <v>4.3545999999999996</v>
      </c>
      <c r="I22" s="61">
        <f t="shared" si="2"/>
        <v>1</v>
      </c>
      <c r="J22" s="60">
        <f>VLOOKUP($A22,'Return Data'!$B$7:$R$2292,8,0)</f>
        <v>4.3582000000000001</v>
      </c>
      <c r="K22" s="61">
        <f t="shared" si="3"/>
        <v>1</v>
      </c>
      <c r="L22" s="60">
        <f>VLOOKUP($A22,'Return Data'!$B$7:$R$2292,9,0)</f>
        <v>4.4653999999999998</v>
      </c>
      <c r="M22" s="61">
        <f t="shared" si="4"/>
        <v>16</v>
      </c>
      <c r="N22" s="60">
        <f>VLOOKUP($A22,'Return Data'!$B$7:$R$2292,10,0)</f>
        <v>3.8828</v>
      </c>
      <c r="O22" s="61">
        <f t="shared" si="5"/>
        <v>1</v>
      </c>
      <c r="P22" s="60">
        <f>VLOOKUP($A22,'Return Data'!$B$7:$R$2292,11,0)</f>
        <v>3.7827999999999999</v>
      </c>
      <c r="Q22" s="61">
        <f t="shared" si="6"/>
        <v>7</v>
      </c>
      <c r="R22" s="60">
        <f>VLOOKUP($A22,'Return Data'!$B$7:$R$2292,12,0)</f>
        <v>3.6021999999999998</v>
      </c>
      <c r="S22" s="61">
        <f t="shared" si="7"/>
        <v>9</v>
      </c>
      <c r="T22" s="60">
        <f>VLOOKUP($A22,'Return Data'!$B$7:$R$2292,13,0)</f>
        <v>3.5362</v>
      </c>
      <c r="U22" s="61">
        <f>RANK(T22,T$8:T$24,0)</f>
        <v>9</v>
      </c>
      <c r="V22" s="60">
        <f>VLOOKUP($A22,'Return Data'!$B$7:$R$2292,17,0)</f>
        <v>3.5192000000000001</v>
      </c>
      <c r="W22" s="61">
        <f>RANK(V22,V$8:V$24,0)</f>
        <v>9</v>
      </c>
      <c r="X22" s="60"/>
      <c r="Y22" s="61"/>
      <c r="Z22" s="60">
        <f>VLOOKUP($A22,'Return Data'!$B$7:$R$2292,16,0)</f>
        <v>5.3948</v>
      </c>
      <c r="AA22" s="62">
        <f t="shared" si="9"/>
        <v>14</v>
      </c>
    </row>
    <row r="23" spans="1:27" x14ac:dyDescent="0.3">
      <c r="A23" s="58" t="s">
        <v>1169</v>
      </c>
      <c r="B23" s="59">
        <f>VLOOKUP($A23,'Return Data'!$B$7:$R$2292,3,0)</f>
        <v>44764</v>
      </c>
      <c r="C23" s="60">
        <f>VLOOKUP($A23,'Return Data'!$B$7:$R$2292,4,0)</f>
        <v>3825.7568999999999</v>
      </c>
      <c r="D23" s="60">
        <f>VLOOKUP($A23,'Return Data'!$B$7:$R$2292,5,0)</f>
        <v>4.1440000000000001</v>
      </c>
      <c r="E23" s="61">
        <f t="shared" si="0"/>
        <v>13</v>
      </c>
      <c r="F23" s="60">
        <f>VLOOKUP($A23,'Return Data'!$B$7:$R$2292,6,0)</f>
        <v>2.3035000000000001</v>
      </c>
      <c r="G23" s="61">
        <f t="shared" si="1"/>
        <v>8</v>
      </c>
      <c r="H23" s="60">
        <f>VLOOKUP($A23,'Return Data'!$B$7:$R$2292,7,0)</f>
        <v>3.1379000000000001</v>
      </c>
      <c r="I23" s="61">
        <f t="shared" si="2"/>
        <v>7</v>
      </c>
      <c r="J23" s="60">
        <f>VLOOKUP($A23,'Return Data'!$B$7:$R$2292,8,0)</f>
        <v>4.0456000000000003</v>
      </c>
      <c r="K23" s="61">
        <f t="shared" si="3"/>
        <v>6</v>
      </c>
      <c r="L23" s="60">
        <f>VLOOKUP($A23,'Return Data'!$B$7:$R$2292,9,0)</f>
        <v>5.7736000000000001</v>
      </c>
      <c r="M23" s="61">
        <f t="shared" si="4"/>
        <v>4</v>
      </c>
      <c r="N23" s="60">
        <f>VLOOKUP($A23,'Return Data'!$B$7:$R$2292,10,0)</f>
        <v>3.4182999999999999</v>
      </c>
      <c r="O23" s="61">
        <f t="shared" si="5"/>
        <v>10</v>
      </c>
      <c r="P23" s="60">
        <f>VLOOKUP($A23,'Return Data'!$B$7:$R$2292,11,0)</f>
        <v>3.8151000000000002</v>
      </c>
      <c r="Q23" s="61">
        <f t="shared" si="6"/>
        <v>6</v>
      </c>
      <c r="R23" s="60">
        <f>VLOOKUP($A23,'Return Data'!$B$7:$R$2292,12,0)</f>
        <v>3.8256000000000001</v>
      </c>
      <c r="S23" s="61">
        <f t="shared" si="7"/>
        <v>6</v>
      </c>
      <c r="T23" s="60">
        <f>VLOOKUP($A23,'Return Data'!$B$7:$R$2292,13,0)</f>
        <v>3.7706</v>
      </c>
      <c r="U23" s="61">
        <f>RANK(T23,T$8:T$24,0)</f>
        <v>6</v>
      </c>
      <c r="V23" s="60">
        <f>VLOOKUP($A23,'Return Data'!$B$7:$R$2292,17,0)</f>
        <v>3.9870999999999999</v>
      </c>
      <c r="W23" s="61">
        <f>RANK(V23,V$8:V$24,0)</f>
        <v>1</v>
      </c>
      <c r="X23" s="60">
        <f>VLOOKUP($A23,'Return Data'!$B$7:$R$2292,14,0)</f>
        <v>5.1402000000000001</v>
      </c>
      <c r="Y23" s="61">
        <f>RANK(X23,X$8:X$24,0)</f>
        <v>3</v>
      </c>
      <c r="Z23" s="60">
        <f>VLOOKUP($A23,'Return Data'!$B$7:$R$2292,16,0)</f>
        <v>6.6578999999999997</v>
      </c>
      <c r="AA23" s="62">
        <f t="shared" si="9"/>
        <v>11</v>
      </c>
    </row>
    <row r="24" spans="1:27" x14ac:dyDescent="0.3">
      <c r="A24" s="58" t="s">
        <v>1171</v>
      </c>
      <c r="B24" s="59">
        <f>VLOOKUP($A24,'Return Data'!$B$7:$R$2292,3,0)</f>
        <v>44764</v>
      </c>
      <c r="C24" s="60">
        <f>VLOOKUP($A24,'Return Data'!$B$7:$R$2292,4,0)</f>
        <v>2495.4346</v>
      </c>
      <c r="D24" s="60">
        <f>VLOOKUP($A24,'Return Data'!$B$7:$R$2292,5,0)</f>
        <v>5.6936</v>
      </c>
      <c r="E24" s="61">
        <f t="shared" si="0"/>
        <v>1</v>
      </c>
      <c r="F24" s="60">
        <f>VLOOKUP($A24,'Return Data'!$B$7:$R$2292,6,0)</f>
        <v>2.5666000000000002</v>
      </c>
      <c r="G24" s="61">
        <f t="shared" si="1"/>
        <v>5</v>
      </c>
      <c r="H24" s="60">
        <f>VLOOKUP($A24,'Return Data'!$B$7:$R$2292,7,0)</f>
        <v>3.2538</v>
      </c>
      <c r="I24" s="61">
        <f t="shared" si="2"/>
        <v>5</v>
      </c>
      <c r="J24" s="60">
        <f>VLOOKUP($A24,'Return Data'!$B$7:$R$2292,8,0)</f>
        <v>3.9847000000000001</v>
      </c>
      <c r="K24" s="61">
        <f t="shared" si="3"/>
        <v>9</v>
      </c>
      <c r="L24" s="60">
        <f>VLOOKUP($A24,'Return Data'!$B$7:$R$2292,9,0)</f>
        <v>5.5688000000000004</v>
      </c>
      <c r="M24" s="61">
        <f t="shared" si="4"/>
        <v>10</v>
      </c>
      <c r="N24" s="60">
        <f>VLOOKUP($A24,'Return Data'!$B$7:$R$2292,10,0)</f>
        <v>3.6903000000000001</v>
      </c>
      <c r="O24" s="61">
        <f t="shared" si="5"/>
        <v>3</v>
      </c>
      <c r="P24" s="60">
        <f>VLOOKUP($A24,'Return Data'!$B$7:$R$2292,11,0)</f>
        <v>3.9851999999999999</v>
      </c>
      <c r="Q24" s="61">
        <f t="shared" si="6"/>
        <v>3</v>
      </c>
      <c r="R24" s="60">
        <f>VLOOKUP($A24,'Return Data'!$B$7:$R$2292,12,0)</f>
        <v>3.9239999999999999</v>
      </c>
      <c r="S24" s="61">
        <f t="shared" si="7"/>
        <v>3</v>
      </c>
      <c r="T24" s="60">
        <f>VLOOKUP($A24,'Return Data'!$B$7:$R$2292,13,0)</f>
        <v>3.8639000000000001</v>
      </c>
      <c r="U24" s="61">
        <f>RANK(T24,T$8:T$24,0)</f>
        <v>3</v>
      </c>
      <c r="V24" s="60">
        <f>VLOOKUP($A24,'Return Data'!$B$7:$R$2292,17,0)</f>
        <v>3.9241000000000001</v>
      </c>
      <c r="W24" s="61">
        <f>RANK(V24,V$8:V$24,0)</f>
        <v>4</v>
      </c>
      <c r="X24" s="60">
        <f>VLOOKUP($A24,'Return Data'!$B$7:$R$2292,14,0)</f>
        <v>5.0274999999999999</v>
      </c>
      <c r="Y24" s="61">
        <f>RANK(X24,X$8:X$24,0)</f>
        <v>6</v>
      </c>
      <c r="Z24" s="60">
        <f>VLOOKUP($A24,'Return Data'!$B$7:$R$2292,16,0)</f>
        <v>7.2622999999999998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4.6395117647058823</v>
      </c>
      <c r="E26" s="69"/>
      <c r="F26" s="70">
        <f>AVERAGE(F8:F24)</f>
        <v>2.2089705882352937</v>
      </c>
      <c r="G26" s="69"/>
      <c r="H26" s="70">
        <f>AVERAGE(H8:H24)</f>
        <v>3.0087176470588233</v>
      </c>
      <c r="I26" s="69"/>
      <c r="J26" s="70">
        <f>AVERAGE(J8:J24)</f>
        <v>3.8621470588235289</v>
      </c>
      <c r="K26" s="69"/>
      <c r="L26" s="70">
        <f>AVERAGE(L8:L24)</f>
        <v>5.3652823529411764</v>
      </c>
      <c r="M26" s="69"/>
      <c r="N26" s="70">
        <f>AVERAGE(N8:N24)</f>
        <v>3.1367588235294117</v>
      </c>
      <c r="O26" s="69"/>
      <c r="P26" s="70">
        <f>AVERAGE(P8:P24)</f>
        <v>3.5151529411764706</v>
      </c>
      <c r="Q26" s="69"/>
      <c r="R26" s="70">
        <f>AVERAGE(R8:R24)</f>
        <v>3.5143411764705879</v>
      </c>
      <c r="S26" s="69"/>
      <c r="T26" s="70">
        <f>AVERAGE(T8:T24)</f>
        <v>3.5073000000000003</v>
      </c>
      <c r="U26" s="69"/>
      <c r="V26" s="70">
        <f>AVERAGE(V8:V24)</f>
        <v>3.6061428571428569</v>
      </c>
      <c r="W26" s="69"/>
      <c r="X26" s="70">
        <f>AVERAGE(X8:X24)</f>
        <v>4.8716230769230773</v>
      </c>
      <c r="Y26" s="69"/>
      <c r="Z26" s="70">
        <f>AVERAGE(Z8:Z24)</f>
        <v>6.4016705882352936</v>
      </c>
      <c r="AA26" s="71"/>
    </row>
    <row r="27" spans="1:27" x14ac:dyDescent="0.3">
      <c r="A27" s="68" t="s">
        <v>28</v>
      </c>
      <c r="B27" s="69"/>
      <c r="C27" s="69"/>
      <c r="D27" s="70">
        <f>MIN(D8:D24)</f>
        <v>3.2804000000000002</v>
      </c>
      <c r="E27" s="69"/>
      <c r="F27" s="70">
        <f>MIN(F8:F24)</f>
        <v>0.7944</v>
      </c>
      <c r="G27" s="69"/>
      <c r="H27" s="70">
        <f>MIN(H8:H24)</f>
        <v>1.8115000000000001</v>
      </c>
      <c r="I27" s="69"/>
      <c r="J27" s="70">
        <f>MIN(J8:J24)</f>
        <v>3.0586000000000002</v>
      </c>
      <c r="K27" s="69"/>
      <c r="L27" s="70">
        <f>MIN(L8:L24)</f>
        <v>4.3780000000000001</v>
      </c>
      <c r="M27" s="69"/>
      <c r="N27" s="70">
        <f>MIN(N8:N24)</f>
        <v>1.6173999999999999</v>
      </c>
      <c r="O27" s="69"/>
      <c r="P27" s="70">
        <f>MIN(P8:P24)</f>
        <v>2.5606</v>
      </c>
      <c r="Q27" s="69"/>
      <c r="R27" s="70">
        <f>MIN(R8:R24)</f>
        <v>2.8060999999999998</v>
      </c>
      <c r="S27" s="69"/>
      <c r="T27" s="70">
        <f>MIN(T8:T24)</f>
        <v>2.9277000000000002</v>
      </c>
      <c r="U27" s="69"/>
      <c r="V27" s="70">
        <f>MIN(V8:V24)</f>
        <v>2.9897</v>
      </c>
      <c r="W27" s="69"/>
      <c r="X27" s="70">
        <f>MIN(X8:X24)</f>
        <v>4.1134000000000004</v>
      </c>
      <c r="Y27" s="69"/>
      <c r="Z27" s="70">
        <f>MIN(Z8:Z24)</f>
        <v>3.5516999999999999</v>
      </c>
      <c r="AA27" s="71"/>
    </row>
    <row r="28" spans="1:27" ht="15" thickBot="1" x14ac:dyDescent="0.35">
      <c r="A28" s="72" t="s">
        <v>29</v>
      </c>
      <c r="B28" s="73"/>
      <c r="C28" s="73"/>
      <c r="D28" s="74">
        <f>MAX(D8:D24)</f>
        <v>5.6936</v>
      </c>
      <c r="E28" s="73"/>
      <c r="F28" s="74">
        <f>MAX(F8:F24)</f>
        <v>4.5068000000000001</v>
      </c>
      <c r="G28" s="73"/>
      <c r="H28" s="74">
        <f>MAX(H8:H24)</f>
        <v>4.3545999999999996</v>
      </c>
      <c r="I28" s="73"/>
      <c r="J28" s="74">
        <f>MAX(J8:J24)</f>
        <v>4.3582000000000001</v>
      </c>
      <c r="K28" s="73"/>
      <c r="L28" s="74">
        <f>MAX(L8:L24)</f>
        <v>5.9397000000000002</v>
      </c>
      <c r="M28" s="73"/>
      <c r="N28" s="74">
        <f>MAX(N8:N24)</f>
        <v>3.8828</v>
      </c>
      <c r="O28" s="73"/>
      <c r="P28" s="74">
        <f>MAX(P8:P24)</f>
        <v>4.0978000000000003</v>
      </c>
      <c r="Q28" s="73"/>
      <c r="R28" s="74">
        <f>MAX(R8:R24)</f>
        <v>4.0397999999999996</v>
      </c>
      <c r="S28" s="73"/>
      <c r="T28" s="74">
        <f>MAX(T8:T24)</f>
        <v>3.9319999999999999</v>
      </c>
      <c r="U28" s="73"/>
      <c r="V28" s="74">
        <f>MAX(V8:V24)</f>
        <v>3.9870999999999999</v>
      </c>
      <c r="W28" s="73"/>
      <c r="X28" s="74">
        <f>MAX(X8:X24)</f>
        <v>5.2416999999999998</v>
      </c>
      <c r="Y28" s="73"/>
      <c r="Z28" s="74">
        <f>MAX(Z8:Z24)</f>
        <v>7.3410000000000002</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44764</v>
      </c>
      <c r="C8" s="60">
        <f>VLOOKUP($A8,'Return Data'!$B$7:$R$2292,4,0)</f>
        <v>31.926600000000001</v>
      </c>
      <c r="D8" s="60">
        <f>VLOOKUP($A8,'Return Data'!$B$7:$R$2292,10,0)</f>
        <v>-3.6876000000000002</v>
      </c>
      <c r="E8" s="61">
        <f t="shared" ref="E8:E16" si="0">RANK(D8,D$8:D$16,0)</f>
        <v>7</v>
      </c>
      <c r="F8" s="60">
        <f>VLOOKUP($A8,'Return Data'!$B$7:$R$2292,11,0)</f>
        <v>-7.7553999999999998</v>
      </c>
      <c r="G8" s="61">
        <f t="shared" ref="G8:G16" si="1">RANK(F8,F$8:F$16,0)</f>
        <v>8</v>
      </c>
      <c r="H8" s="60">
        <f>VLOOKUP($A8,'Return Data'!$B$7:$R$2292,12,0)</f>
        <v>-7.6833999999999998</v>
      </c>
      <c r="I8" s="61">
        <f t="shared" ref="I8:I16" si="2">RANK(H8,H$8:H$16,0)</f>
        <v>8</v>
      </c>
      <c r="J8" s="60">
        <f>VLOOKUP($A8,'Return Data'!$B$7:$R$2292,13,0)</f>
        <v>1.9178999999999999</v>
      </c>
      <c r="K8" s="61">
        <f t="shared" ref="K8:K16" si="3">RANK(J8,J$8:J$16,0)</f>
        <v>9</v>
      </c>
      <c r="L8" s="60">
        <f>VLOOKUP($A8,'Return Data'!$B$7:$R$2292,17,0)</f>
        <v>18.6967</v>
      </c>
      <c r="M8" s="61">
        <f t="shared" ref="M8:M14" si="4">RANK(L8,L$8:L$16,0)</f>
        <v>4</v>
      </c>
      <c r="N8" s="60">
        <f>VLOOKUP($A8,'Return Data'!$B$7:$R$2292,14,0)</f>
        <v>15.254300000000001</v>
      </c>
      <c r="O8" s="61">
        <f t="shared" ref="O8:O14" si="5">RANK(N8,N$8:N$16,0)</f>
        <v>4</v>
      </c>
      <c r="P8" s="60">
        <f>VLOOKUP($A8,'Return Data'!$B$7:$R$2292,15,0)</f>
        <v>11.749499999999999</v>
      </c>
      <c r="Q8" s="61">
        <f t="shared" ref="Q8:Q14" si="6">RANK(P8,P$8:P$16,0)</f>
        <v>3</v>
      </c>
      <c r="R8" s="60">
        <f>VLOOKUP($A8,'Return Data'!$B$7:$R$2292,16,0)</f>
        <v>10.135400000000001</v>
      </c>
      <c r="S8" s="62">
        <f t="shared" ref="S8:S16" si="7">RANK(R8,R$8:R$16,0)</f>
        <v>6</v>
      </c>
    </row>
    <row r="9" spans="1:20" x14ac:dyDescent="0.3">
      <c r="A9" s="58" t="s">
        <v>1177</v>
      </c>
      <c r="B9" s="59">
        <f>VLOOKUP($A9,'Return Data'!$B$7:$R$2292,3,0)</f>
        <v>44764</v>
      </c>
      <c r="C9" s="60">
        <f>VLOOKUP($A9,'Return Data'!$B$7:$R$2292,4,0)</f>
        <v>50.848999999999997</v>
      </c>
      <c r="D9" s="60">
        <f>VLOOKUP($A9,'Return Data'!$B$7:$R$2292,10,0)</f>
        <v>-0.26279999999999998</v>
      </c>
      <c r="E9" s="61">
        <f t="shared" si="0"/>
        <v>1</v>
      </c>
      <c r="F9" s="60">
        <f>VLOOKUP($A9,'Return Data'!$B$7:$R$2292,11,0)</f>
        <v>-0.91200000000000003</v>
      </c>
      <c r="G9" s="61">
        <f t="shared" si="1"/>
        <v>4</v>
      </c>
      <c r="H9" s="60">
        <f>VLOOKUP($A9,'Return Data'!$B$7:$R$2292,12,0)</f>
        <v>0.58750000000000002</v>
      </c>
      <c r="I9" s="61">
        <f t="shared" si="2"/>
        <v>4</v>
      </c>
      <c r="J9" s="60">
        <f>VLOOKUP($A9,'Return Data'!$B$7:$R$2292,13,0)</f>
        <v>6.9470000000000001</v>
      </c>
      <c r="K9" s="61">
        <f t="shared" si="3"/>
        <v>4</v>
      </c>
      <c r="L9" s="60">
        <f>VLOOKUP($A9,'Return Data'!$B$7:$R$2292,17,0)</f>
        <v>18.953299999999999</v>
      </c>
      <c r="M9" s="61">
        <f t="shared" si="4"/>
        <v>3</v>
      </c>
      <c r="N9" s="60">
        <f>VLOOKUP($A9,'Return Data'!$B$7:$R$2292,14,0)</f>
        <v>15.5008</v>
      </c>
      <c r="O9" s="61">
        <f t="shared" si="5"/>
        <v>3</v>
      </c>
      <c r="P9" s="60">
        <f>VLOOKUP($A9,'Return Data'!$B$7:$R$2292,15,0)</f>
        <v>10.578099999999999</v>
      </c>
      <c r="Q9" s="61">
        <f t="shared" si="6"/>
        <v>4</v>
      </c>
      <c r="R9" s="60">
        <f>VLOOKUP($A9,'Return Data'!$B$7:$R$2292,16,0)</f>
        <v>10.7568</v>
      </c>
      <c r="S9" s="62">
        <f t="shared" si="7"/>
        <v>4</v>
      </c>
    </row>
    <row r="10" spans="1:20" x14ac:dyDescent="0.3">
      <c r="A10" s="58" t="s">
        <v>1179</v>
      </c>
      <c r="B10" s="59">
        <f>VLOOKUP($A10,'Return Data'!$B$7:$R$2292,3,0)</f>
        <v>44764</v>
      </c>
      <c r="C10" s="60">
        <f>VLOOKUP($A10,'Return Data'!$B$7:$R$2292,4,0)</f>
        <v>466.08640000000003</v>
      </c>
      <c r="D10" s="60">
        <f>VLOOKUP($A10,'Return Data'!$B$7:$R$2292,10,0)</f>
        <v>-2.4131999999999998</v>
      </c>
      <c r="E10" s="61">
        <f t="shared" si="0"/>
        <v>6</v>
      </c>
      <c r="F10" s="60">
        <f>VLOOKUP($A10,'Return Data'!$B$7:$R$2292,11,0)</f>
        <v>2.4670000000000001</v>
      </c>
      <c r="G10" s="61">
        <f t="shared" si="1"/>
        <v>1</v>
      </c>
      <c r="H10" s="60">
        <f>VLOOKUP($A10,'Return Data'!$B$7:$R$2292,12,0)</f>
        <v>3.4592000000000001</v>
      </c>
      <c r="I10" s="61">
        <f t="shared" si="2"/>
        <v>2</v>
      </c>
      <c r="J10" s="60">
        <f>VLOOKUP($A10,'Return Data'!$B$7:$R$2292,13,0)</f>
        <v>18.905000000000001</v>
      </c>
      <c r="K10" s="61">
        <f t="shared" si="3"/>
        <v>1</v>
      </c>
      <c r="L10" s="60">
        <f>VLOOKUP($A10,'Return Data'!$B$7:$R$2292,17,0)</f>
        <v>29.507999999999999</v>
      </c>
      <c r="M10" s="61">
        <f t="shared" si="4"/>
        <v>2</v>
      </c>
      <c r="N10" s="60">
        <f>VLOOKUP($A10,'Return Data'!$B$7:$R$2292,14,0)</f>
        <v>18.07</v>
      </c>
      <c r="O10" s="61">
        <f t="shared" si="5"/>
        <v>2</v>
      </c>
      <c r="P10" s="60">
        <f>VLOOKUP($A10,'Return Data'!$B$7:$R$2292,15,0)</f>
        <v>13.212999999999999</v>
      </c>
      <c r="Q10" s="61">
        <f t="shared" si="6"/>
        <v>2</v>
      </c>
      <c r="R10" s="60">
        <f>VLOOKUP($A10,'Return Data'!$B$7:$R$2292,16,0)</f>
        <v>15.5496</v>
      </c>
      <c r="S10" s="62">
        <f t="shared" si="7"/>
        <v>2</v>
      </c>
    </row>
    <row r="11" spans="1:20" x14ac:dyDescent="0.3">
      <c r="A11" s="58" t="s">
        <v>1878</v>
      </c>
      <c r="B11" s="59">
        <f>VLOOKUP($A11,'Return Data'!$B$7:$R$2292,3,0)</f>
        <v>44757</v>
      </c>
      <c r="C11" s="60">
        <f>VLOOKUP($A11,'Return Data'!$B$7:$R$2292,4,0)</f>
        <v>26.843800000000002</v>
      </c>
      <c r="D11" s="60">
        <f>VLOOKUP($A11,'Return Data'!$B$7:$R$2292,10,0)</f>
        <v>-7.0921000000000003</v>
      </c>
      <c r="E11" s="61">
        <f t="shared" si="0"/>
        <v>8</v>
      </c>
      <c r="F11" s="60">
        <f>VLOOKUP($A11,'Return Data'!$B$7:$R$2292,11,0)</f>
        <v>-10.092700000000001</v>
      </c>
      <c r="G11" s="61">
        <f t="shared" si="1"/>
        <v>9</v>
      </c>
      <c r="H11" s="60">
        <f>VLOOKUP($A11,'Return Data'!$B$7:$R$2292,12,0)</f>
        <v>-9.2286999999999999</v>
      </c>
      <c r="I11" s="61">
        <f t="shared" si="2"/>
        <v>9</v>
      </c>
      <c r="J11" s="60">
        <f>VLOOKUP($A11,'Return Data'!$B$7:$R$2292,13,0)</f>
        <v>2.2608999999999999</v>
      </c>
      <c r="K11" s="61">
        <f t="shared" si="3"/>
        <v>8</v>
      </c>
      <c r="L11" s="60">
        <f>VLOOKUP($A11,'Return Data'!$B$7:$R$2292,17,0)</f>
        <v>17.4983</v>
      </c>
      <c r="M11" s="61">
        <f t="shared" si="4"/>
        <v>5</v>
      </c>
      <c r="N11" s="60">
        <f>VLOOKUP($A11,'Return Data'!$B$7:$R$2292,14,0)</f>
        <v>11.3621</v>
      </c>
      <c r="O11" s="61">
        <f t="shared" si="5"/>
        <v>6</v>
      </c>
      <c r="P11" s="60">
        <f>VLOOKUP($A11,'Return Data'!$B$7:$R$2292,15,0)</f>
        <v>8.9623000000000008</v>
      </c>
      <c r="Q11" s="61">
        <f t="shared" si="6"/>
        <v>6</v>
      </c>
      <c r="R11" s="60">
        <f>VLOOKUP($A11,'Return Data'!$B$7:$R$2292,16,0)</f>
        <v>8.8028999999999993</v>
      </c>
      <c r="S11" s="62">
        <f t="shared" si="7"/>
        <v>8</v>
      </c>
    </row>
    <row r="12" spans="1:20" x14ac:dyDescent="0.3">
      <c r="A12" s="58" t="s">
        <v>1181</v>
      </c>
      <c r="B12" s="59">
        <f>VLOOKUP($A12,'Return Data'!$B$7:$R$2292,3,0)</f>
        <v>44764</v>
      </c>
      <c r="C12" s="60">
        <f>VLOOKUP($A12,'Return Data'!$B$7:$R$2292,4,0)</f>
        <v>79.992500000000007</v>
      </c>
      <c r="D12" s="60">
        <f>VLOOKUP($A12,'Return Data'!$B$7:$R$2292,10,0)</f>
        <v>-7.1288999999999998</v>
      </c>
      <c r="E12" s="61">
        <f t="shared" si="0"/>
        <v>9</v>
      </c>
      <c r="F12" s="60">
        <f>VLOOKUP($A12,'Return Data'!$B$7:$R$2292,11,0)</f>
        <v>-2.6756000000000002</v>
      </c>
      <c r="G12" s="61">
        <f t="shared" si="1"/>
        <v>7</v>
      </c>
      <c r="H12" s="60">
        <f>VLOOKUP($A12,'Return Data'!$B$7:$R$2292,12,0)</f>
        <v>3.552</v>
      </c>
      <c r="I12" s="61">
        <f t="shared" si="2"/>
        <v>1</v>
      </c>
      <c r="J12" s="60">
        <f>VLOOKUP($A12,'Return Data'!$B$7:$R$2292,13,0)</f>
        <v>10.6434</v>
      </c>
      <c r="K12" s="61">
        <f t="shared" si="3"/>
        <v>2</v>
      </c>
      <c r="L12" s="60">
        <f>VLOOKUP($A12,'Return Data'!$B$7:$R$2292,17,0)</f>
        <v>42.7898</v>
      </c>
      <c r="M12" s="61">
        <f t="shared" si="4"/>
        <v>1</v>
      </c>
      <c r="N12" s="60">
        <f>VLOOKUP($A12,'Return Data'!$B$7:$R$2292,14,0)</f>
        <v>28.726400000000002</v>
      </c>
      <c r="O12" s="61">
        <f t="shared" si="5"/>
        <v>1</v>
      </c>
      <c r="P12" s="60">
        <f>VLOOKUP($A12,'Return Data'!$B$7:$R$2292,15,0)</f>
        <v>17.938700000000001</v>
      </c>
      <c r="Q12" s="61">
        <f t="shared" si="6"/>
        <v>1</v>
      </c>
      <c r="R12" s="60">
        <f>VLOOKUP($A12,'Return Data'!$B$7:$R$2292,16,0)</f>
        <v>13.2338</v>
      </c>
      <c r="S12" s="62">
        <f t="shared" si="7"/>
        <v>3</v>
      </c>
    </row>
    <row r="13" spans="1:20" x14ac:dyDescent="0.3">
      <c r="A13" s="58" t="s">
        <v>734</v>
      </c>
      <c r="B13" s="59">
        <f>VLOOKUP($A13,'Return Data'!$B$7:$R$2292,3,0)</f>
        <v>44764</v>
      </c>
      <c r="C13" s="60">
        <f>VLOOKUP($A13,'Return Data'!$B$7:$R$2292,4,0)</f>
        <v>23.9102</v>
      </c>
      <c r="D13" s="60">
        <f>VLOOKUP($A13,'Return Data'!$B$7:$R$2292,10,0)</f>
        <v>-0.91720000000000002</v>
      </c>
      <c r="E13" s="61">
        <f t="shared" si="0"/>
        <v>2</v>
      </c>
      <c r="F13" s="60">
        <f>VLOOKUP($A13,'Return Data'!$B$7:$R$2292,11,0)</f>
        <v>1.9197</v>
      </c>
      <c r="G13" s="61">
        <f t="shared" si="1"/>
        <v>2</v>
      </c>
      <c r="H13" s="60">
        <f>VLOOKUP($A13,'Return Data'!$B$7:$R$2292,12,0)</f>
        <v>1.1778</v>
      </c>
      <c r="I13" s="61">
        <f t="shared" si="2"/>
        <v>3</v>
      </c>
      <c r="J13" s="60">
        <f>VLOOKUP($A13,'Return Data'!$B$7:$R$2292,13,0)</f>
        <v>4.3151999999999999</v>
      </c>
      <c r="K13" s="61">
        <f t="shared" si="3"/>
        <v>5</v>
      </c>
      <c r="L13" s="60">
        <f>VLOOKUP($A13,'Return Data'!$B$7:$R$2292,17,0)</f>
        <v>8.9832999999999998</v>
      </c>
      <c r="M13" s="61">
        <f t="shared" si="4"/>
        <v>8</v>
      </c>
      <c r="N13" s="60">
        <f>VLOOKUP($A13,'Return Data'!$B$7:$R$2292,14,0)</f>
        <v>8.6434999999999995</v>
      </c>
      <c r="O13" s="61">
        <f t="shared" si="5"/>
        <v>8</v>
      </c>
      <c r="P13" s="60">
        <f>VLOOKUP($A13,'Return Data'!$B$7:$R$2292,15,0)</f>
        <v>7.6409000000000002</v>
      </c>
      <c r="Q13" s="61">
        <f t="shared" si="6"/>
        <v>7</v>
      </c>
      <c r="R13" s="60">
        <f>VLOOKUP($A13,'Return Data'!$B$7:$R$2292,16,0)</f>
        <v>9.0747</v>
      </c>
      <c r="S13" s="62">
        <f t="shared" si="7"/>
        <v>7</v>
      </c>
    </row>
    <row r="14" spans="1:20" x14ac:dyDescent="0.3">
      <c r="A14" s="58" t="s">
        <v>1182</v>
      </c>
      <c r="B14" s="59">
        <f>VLOOKUP($A14,'Return Data'!$B$7:$R$2292,3,0)</f>
        <v>44764</v>
      </c>
      <c r="C14" s="60">
        <f>VLOOKUP($A14,'Return Data'!$B$7:$R$2292,4,0)</f>
        <v>40.006700000000002</v>
      </c>
      <c r="D14" s="60">
        <f>VLOOKUP($A14,'Return Data'!$B$7:$R$2292,10,0)</f>
        <v>-2.3020999999999998</v>
      </c>
      <c r="E14" s="61">
        <f t="shared" si="0"/>
        <v>5</v>
      </c>
      <c r="F14" s="60">
        <f>VLOOKUP($A14,'Return Data'!$B$7:$R$2292,11,0)</f>
        <v>-0.1699</v>
      </c>
      <c r="G14" s="61">
        <f t="shared" si="1"/>
        <v>3</v>
      </c>
      <c r="H14" s="60">
        <f>VLOOKUP($A14,'Return Data'!$B$7:$R$2292,12,0)</f>
        <v>-0.02</v>
      </c>
      <c r="I14" s="61">
        <f t="shared" si="2"/>
        <v>5</v>
      </c>
      <c r="J14" s="60">
        <f>VLOOKUP($A14,'Return Data'!$B$7:$R$2292,13,0)</f>
        <v>4.1875999999999998</v>
      </c>
      <c r="K14" s="61">
        <f t="shared" si="3"/>
        <v>6</v>
      </c>
      <c r="L14" s="60">
        <f>VLOOKUP($A14,'Return Data'!$B$7:$R$2292,17,0)</f>
        <v>11.9758</v>
      </c>
      <c r="M14" s="61">
        <f t="shared" si="4"/>
        <v>6</v>
      </c>
      <c r="N14" s="60">
        <f>VLOOKUP($A14,'Return Data'!$B$7:$R$2292,14,0)</f>
        <v>11.4443</v>
      </c>
      <c r="O14" s="61">
        <f t="shared" si="5"/>
        <v>5</v>
      </c>
      <c r="P14" s="60">
        <f>VLOOKUP($A14,'Return Data'!$B$7:$R$2292,15,0)</f>
        <v>9.3947000000000003</v>
      </c>
      <c r="Q14" s="61">
        <f t="shared" si="6"/>
        <v>5</v>
      </c>
      <c r="R14" s="60">
        <f>VLOOKUP($A14,'Return Data'!$B$7:$R$2292,16,0)</f>
        <v>10.648099999999999</v>
      </c>
      <c r="S14" s="62">
        <f t="shared" si="7"/>
        <v>5</v>
      </c>
    </row>
    <row r="15" spans="1:20" x14ac:dyDescent="0.3">
      <c r="A15" s="58" t="s">
        <v>1184</v>
      </c>
      <c r="B15" s="59">
        <f>VLOOKUP($A15,'Return Data'!$B$7:$R$2292,3,0)</f>
        <v>44764</v>
      </c>
      <c r="C15" s="60">
        <f>VLOOKUP($A15,'Return Data'!$B$7:$R$2292,4,0)</f>
        <v>15.890700000000001</v>
      </c>
      <c r="D15" s="60">
        <f>VLOOKUP($A15,'Return Data'!$B$7:$R$2292,10,0)</f>
        <v>-1.4194</v>
      </c>
      <c r="E15" s="61">
        <f t="shared" si="0"/>
        <v>4</v>
      </c>
      <c r="F15" s="60">
        <f>VLOOKUP($A15,'Return Data'!$B$7:$R$2292,11,0)</f>
        <v>-1.2565</v>
      </c>
      <c r="G15" s="61">
        <f t="shared" si="1"/>
        <v>5</v>
      </c>
      <c r="H15" s="60">
        <f>VLOOKUP($A15,'Return Data'!$B$7:$R$2292,12,0)</f>
        <v>-9.9299999999999999E-2</v>
      </c>
      <c r="I15" s="61">
        <f t="shared" si="2"/>
        <v>6</v>
      </c>
      <c r="J15" s="60">
        <f>VLOOKUP($A15,'Return Data'!$B$7:$R$2292,13,0)</f>
        <v>7.1264000000000003</v>
      </c>
      <c r="K15" s="61">
        <f t="shared" si="3"/>
        <v>3</v>
      </c>
      <c r="L15" s="60"/>
      <c r="M15" s="61"/>
      <c r="N15" s="60"/>
      <c r="O15" s="61"/>
      <c r="P15" s="60"/>
      <c r="Q15" s="61"/>
      <c r="R15" s="60">
        <f>VLOOKUP($A15,'Return Data'!$B$7:$R$2292,16,0)</f>
        <v>21.447199999999999</v>
      </c>
      <c r="S15" s="62">
        <f t="shared" si="7"/>
        <v>1</v>
      </c>
    </row>
    <row r="16" spans="1:20" x14ac:dyDescent="0.3">
      <c r="A16" s="58" t="s">
        <v>1186</v>
      </c>
      <c r="B16" s="59">
        <f>VLOOKUP($A16,'Return Data'!$B$7:$R$2292,3,0)</f>
        <v>44764</v>
      </c>
      <c r="C16" s="60">
        <f>VLOOKUP($A16,'Return Data'!$B$7:$R$2292,4,0)</f>
        <v>46.214300000000001</v>
      </c>
      <c r="D16" s="60">
        <f>VLOOKUP($A16,'Return Data'!$B$7:$R$2292,10,0)</f>
        <v>-1.2395</v>
      </c>
      <c r="E16" s="61">
        <f t="shared" si="0"/>
        <v>3</v>
      </c>
      <c r="F16" s="60">
        <f>VLOOKUP($A16,'Return Data'!$B$7:$R$2292,11,0)</f>
        <v>-2.0564</v>
      </c>
      <c r="G16" s="61">
        <f t="shared" si="1"/>
        <v>6</v>
      </c>
      <c r="H16" s="60">
        <f>VLOOKUP($A16,'Return Data'!$B$7:$R$2292,12,0)</f>
        <v>-2.4291999999999998</v>
      </c>
      <c r="I16" s="61">
        <f t="shared" si="2"/>
        <v>7</v>
      </c>
      <c r="J16" s="60">
        <f>VLOOKUP($A16,'Return Data'!$B$7:$R$2292,13,0)</f>
        <v>2.7433999999999998</v>
      </c>
      <c r="K16" s="61">
        <f t="shared" si="3"/>
        <v>7</v>
      </c>
      <c r="L16" s="60">
        <f>VLOOKUP($A16,'Return Data'!$B$7:$R$2292,17,0)</f>
        <v>11.206799999999999</v>
      </c>
      <c r="M16" s="61">
        <f>RANK(L16,L$8:L$16,0)</f>
        <v>7</v>
      </c>
      <c r="N16" s="60">
        <f>VLOOKUP($A16,'Return Data'!$B$7:$R$2292,14,0)</f>
        <v>9.5960000000000001</v>
      </c>
      <c r="O16" s="61">
        <f>RANK(N16,N$8:N$16,0)</f>
        <v>7</v>
      </c>
      <c r="P16" s="60">
        <f>VLOOKUP($A16,'Return Data'!$B$7:$R$2292,15,0)</f>
        <v>6.8718000000000004</v>
      </c>
      <c r="Q16" s="61">
        <f>RANK(P16,P$8:P$16,0)</f>
        <v>8</v>
      </c>
      <c r="R16" s="60">
        <f>VLOOKUP($A16,'Return Data'!$B$7:$R$2292,16,0)</f>
        <v>7.2740999999999998</v>
      </c>
      <c r="S16" s="62">
        <f t="shared" si="7"/>
        <v>9</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-2.9403111111111113</v>
      </c>
      <c r="E18" s="69"/>
      <c r="F18" s="70">
        <f>AVERAGE(F8:F16)</f>
        <v>-2.2813111111111111</v>
      </c>
      <c r="G18" s="69"/>
      <c r="H18" s="70">
        <f>AVERAGE(H8:H16)</f>
        <v>-1.1871222222222222</v>
      </c>
      <c r="I18" s="69"/>
      <c r="J18" s="70">
        <f>AVERAGE(J8:J16)</f>
        <v>6.5607555555555557</v>
      </c>
      <c r="K18" s="69"/>
      <c r="L18" s="70">
        <f>AVERAGE(L8:L16)</f>
        <v>19.951499999999996</v>
      </c>
      <c r="M18" s="69"/>
      <c r="N18" s="70">
        <f>AVERAGE(N8:N16)</f>
        <v>14.824675000000001</v>
      </c>
      <c r="O18" s="69"/>
      <c r="P18" s="70">
        <f>AVERAGE(P8:P16)</f>
        <v>10.793624999999999</v>
      </c>
      <c r="Q18" s="69"/>
      <c r="R18" s="70">
        <f>AVERAGE(R8:R16)</f>
        <v>11.88028888888889</v>
      </c>
      <c r="S18" s="71"/>
    </row>
    <row r="19" spans="1:19" x14ac:dyDescent="0.3">
      <c r="A19" s="68" t="s">
        <v>28</v>
      </c>
      <c r="B19" s="69"/>
      <c r="C19" s="69"/>
      <c r="D19" s="70">
        <f>MIN(D8:D16)</f>
        <v>-7.1288999999999998</v>
      </c>
      <c r="E19" s="69"/>
      <c r="F19" s="70">
        <f>MIN(F8:F16)</f>
        <v>-10.092700000000001</v>
      </c>
      <c r="G19" s="69"/>
      <c r="H19" s="70">
        <f>MIN(H8:H16)</f>
        <v>-9.2286999999999999</v>
      </c>
      <c r="I19" s="69"/>
      <c r="J19" s="70">
        <f>MIN(J8:J16)</f>
        <v>1.9178999999999999</v>
      </c>
      <c r="K19" s="69"/>
      <c r="L19" s="70">
        <f>MIN(L8:L16)</f>
        <v>8.9832999999999998</v>
      </c>
      <c r="M19" s="69"/>
      <c r="N19" s="70">
        <f>MIN(N8:N16)</f>
        <v>8.6434999999999995</v>
      </c>
      <c r="O19" s="69"/>
      <c r="P19" s="70">
        <f>MIN(P8:P16)</f>
        <v>6.8718000000000004</v>
      </c>
      <c r="Q19" s="69"/>
      <c r="R19" s="70">
        <f>MIN(R8:R16)</f>
        <v>7.2740999999999998</v>
      </c>
      <c r="S19" s="71"/>
    </row>
    <row r="20" spans="1:19" ht="15" thickBot="1" x14ac:dyDescent="0.35">
      <c r="A20" s="72" t="s">
        <v>29</v>
      </c>
      <c r="B20" s="73"/>
      <c r="C20" s="73"/>
      <c r="D20" s="74">
        <f>MAX(D8:D16)</f>
        <v>-0.26279999999999998</v>
      </c>
      <c r="E20" s="73"/>
      <c r="F20" s="74">
        <f>MAX(F8:F16)</f>
        <v>2.4670000000000001</v>
      </c>
      <c r="G20" s="73"/>
      <c r="H20" s="74">
        <f>MAX(H8:H16)</f>
        <v>3.552</v>
      </c>
      <c r="I20" s="73"/>
      <c r="J20" s="74">
        <f>MAX(J8:J16)</f>
        <v>18.905000000000001</v>
      </c>
      <c r="K20" s="73"/>
      <c r="L20" s="74">
        <f>MAX(L8:L16)</f>
        <v>42.7898</v>
      </c>
      <c r="M20" s="73"/>
      <c r="N20" s="74">
        <f>MAX(N8:N16)</f>
        <v>28.726400000000002</v>
      </c>
      <c r="O20" s="73"/>
      <c r="P20" s="74">
        <f>MAX(P8:P16)</f>
        <v>17.938700000000001</v>
      </c>
      <c r="Q20" s="73"/>
      <c r="R20" s="74">
        <f>MAX(R8:R16)</f>
        <v>21.447199999999999</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44764</v>
      </c>
      <c r="C8" s="60">
        <f>VLOOKUP($A8,'Return Data'!$B$7:$R$2292,4,0)</f>
        <v>286.28750000000002</v>
      </c>
      <c r="D8" s="60">
        <f>VLOOKUP($A8,'Return Data'!$B$7:$R$2292,5,0)</f>
        <v>8.8375000000000004</v>
      </c>
      <c r="E8" s="61">
        <f>RANK(D8,D$8:D$14,0)</f>
        <v>3</v>
      </c>
      <c r="F8" s="60">
        <f>VLOOKUP($A8,'Return Data'!$B$7:$R$2292,6,0)</f>
        <v>3.8302999999999998</v>
      </c>
      <c r="G8" s="61">
        <f>RANK(F8,F$8:F$14,0)</f>
        <v>4</v>
      </c>
      <c r="H8" s="60">
        <f>VLOOKUP($A8,'Return Data'!$B$7:$R$2292,7,0)</f>
        <v>2.0169999999999999</v>
      </c>
      <c r="I8" s="61">
        <f>RANK(H8,H$8:H$14,0)</f>
        <v>6</v>
      </c>
      <c r="J8" s="60">
        <f>VLOOKUP($A8,'Return Data'!$B$7:$R$2292,8,0)</f>
        <v>4.6875</v>
      </c>
      <c r="K8" s="61">
        <f>RANK(J8,J$8:J$14,0)</f>
        <v>4</v>
      </c>
      <c r="L8" s="60">
        <f>VLOOKUP($A8,'Return Data'!$B$7:$R$2292,9,0)</f>
        <v>7.4264999999999999</v>
      </c>
      <c r="M8" s="61">
        <f>RANK(L8,L$8:L$14,0)</f>
        <v>4</v>
      </c>
      <c r="N8" s="60">
        <f>VLOOKUP($A8,'Return Data'!$B$7:$R$2292,10,0)</f>
        <v>3.0426000000000002</v>
      </c>
      <c r="O8" s="61">
        <f>RANK(N8,N$8:N$14,0)</f>
        <v>2</v>
      </c>
      <c r="P8" s="60">
        <f>VLOOKUP($A8,'Return Data'!$B$7:$R$2292,11,0)</f>
        <v>3.9024999999999999</v>
      </c>
      <c r="Q8" s="61">
        <f>RANK(P8,P$8:P$14,0)</f>
        <v>1</v>
      </c>
      <c r="R8" s="60">
        <f>VLOOKUP($A8,'Return Data'!$B$7:$R$2292,12,0)</f>
        <v>3.6581000000000001</v>
      </c>
      <c r="S8" s="61">
        <f>RANK(R8,R$8:R$14,0)</f>
        <v>1</v>
      </c>
      <c r="T8" s="60">
        <f>VLOOKUP($A8,'Return Data'!$B$7:$R$2292,13,0)</f>
        <v>3.8359999999999999</v>
      </c>
      <c r="U8" s="61">
        <f>RANK(T8,T$8:T$14,0)</f>
        <v>1</v>
      </c>
      <c r="V8" s="60">
        <f>VLOOKUP($A8,'Return Data'!$B$7:$R$2292,17,0)</f>
        <v>4.4282000000000004</v>
      </c>
      <c r="W8" s="61">
        <f>RANK(V8,V$8:V$14,0)</f>
        <v>4</v>
      </c>
      <c r="X8" s="60">
        <f>VLOOKUP($A8,'Return Data'!$B$7:$R$2292,14,0)</f>
        <v>6.1445999999999996</v>
      </c>
      <c r="Y8" s="61">
        <f>RANK(X8,X$8:X$14,0)</f>
        <v>4</v>
      </c>
      <c r="Z8" s="60">
        <f>VLOOKUP($A8,'Return Data'!$B$7:$R$2292,16,0)</f>
        <v>8.0542999999999996</v>
      </c>
      <c r="AA8" s="62">
        <f>RANK(Z8,Z$8:Z$14,0)</f>
        <v>2</v>
      </c>
    </row>
    <row r="9" spans="1:27" x14ac:dyDescent="0.3">
      <c r="A9" s="58" t="s">
        <v>774</v>
      </c>
      <c r="B9" s="59">
        <f>VLOOKUP($A9,'Return Data'!$B$7:$R$2292,3,0)</f>
        <v>44764</v>
      </c>
      <c r="C9" s="60">
        <f>VLOOKUP($A9,'Return Data'!$B$7:$R$2292,4,0)</f>
        <v>34.885599999999997</v>
      </c>
      <c r="D9" s="60">
        <f>VLOOKUP($A9,'Return Data'!$B$7:$R$2292,5,0)</f>
        <v>10.884499999999999</v>
      </c>
      <c r="E9" s="61">
        <f t="shared" ref="E9:E14" si="0">RANK(D9,D$8:D$14,0)</f>
        <v>2</v>
      </c>
      <c r="F9" s="60">
        <f>VLOOKUP($A9,'Return Data'!$B$7:$R$2292,6,0)</f>
        <v>6.8395000000000001</v>
      </c>
      <c r="G9" s="61">
        <f t="shared" ref="G9:G14" si="1">RANK(F9,F$8:F$14,0)</f>
        <v>3</v>
      </c>
      <c r="H9" s="60">
        <f>VLOOKUP($A9,'Return Data'!$B$7:$R$2292,7,0)</f>
        <v>4.7573999999999996</v>
      </c>
      <c r="I9" s="61">
        <f t="shared" ref="I9:I14" si="2">RANK(H9,H$8:H$14,0)</f>
        <v>2</v>
      </c>
      <c r="J9" s="60">
        <f>VLOOKUP($A9,'Return Data'!$B$7:$R$2292,8,0)</f>
        <v>5.4744999999999999</v>
      </c>
      <c r="K9" s="61">
        <f t="shared" ref="K9:K14" si="3">RANK(J9,J$8:J$14,0)</f>
        <v>3</v>
      </c>
      <c r="L9" s="60">
        <f>VLOOKUP($A9,'Return Data'!$B$7:$R$2292,9,0)</f>
        <v>7.0507</v>
      </c>
      <c r="M9" s="61">
        <f t="shared" ref="M9:M14" si="4">RANK(L9,L$8:L$14,0)</f>
        <v>6</v>
      </c>
      <c r="N9" s="60">
        <f>VLOOKUP($A9,'Return Data'!$B$7:$R$2292,10,0)</f>
        <v>2.1278999999999999</v>
      </c>
      <c r="O9" s="61">
        <f t="shared" ref="O9:O14" si="5">RANK(N9,N$8:N$14,0)</f>
        <v>4</v>
      </c>
      <c r="P9" s="60">
        <f>VLOOKUP($A9,'Return Data'!$B$7:$R$2292,11,0)</f>
        <v>2.915</v>
      </c>
      <c r="Q9" s="61">
        <f t="shared" ref="Q9:Q14" si="6">RANK(P9,P$8:P$14,0)</f>
        <v>2</v>
      </c>
      <c r="R9" s="60">
        <f>VLOOKUP($A9,'Return Data'!$B$7:$R$2292,12,0)</f>
        <v>2.6387999999999998</v>
      </c>
      <c r="S9" s="61">
        <f t="shared" ref="S9:S14" si="7">RANK(R9,R$8:R$14,0)</f>
        <v>5</v>
      </c>
      <c r="T9" s="60">
        <f>VLOOKUP($A9,'Return Data'!$B$7:$R$2292,13,0)</f>
        <v>3.4178000000000002</v>
      </c>
      <c r="U9" s="61">
        <f t="shared" ref="U9:U14" si="8">RANK(T9,T$8:T$14,0)</f>
        <v>2</v>
      </c>
      <c r="V9" s="60">
        <f>VLOOKUP($A9,'Return Data'!$B$7:$R$2292,17,0)</f>
        <v>4.242</v>
      </c>
      <c r="W9" s="61">
        <f t="shared" ref="W9:W13" si="9">RANK(V9,V$8:V$14,0)</f>
        <v>5</v>
      </c>
      <c r="X9" s="60">
        <f>VLOOKUP($A9,'Return Data'!$B$7:$R$2292,14,0)</f>
        <v>5.3449999999999998</v>
      </c>
      <c r="Y9" s="61">
        <f t="shared" ref="Y9:Y13" si="10">RANK(X9,X$8:X$14,0)</f>
        <v>5</v>
      </c>
      <c r="Z9" s="60">
        <f>VLOOKUP($A9,'Return Data'!$B$7:$R$2292,16,0)</f>
        <v>6.6919000000000004</v>
      </c>
      <c r="AA9" s="62">
        <f t="shared" ref="AA9:AA14" si="11">RANK(Z9,Z$8:Z$14,0)</f>
        <v>5</v>
      </c>
    </row>
    <row r="10" spans="1:27" x14ac:dyDescent="0.3">
      <c r="A10" s="58" t="s">
        <v>776</v>
      </c>
      <c r="B10" s="59">
        <f>VLOOKUP($A10,'Return Data'!$B$7:$R$2292,3,0)</f>
        <v>44764</v>
      </c>
      <c r="C10" s="60">
        <f>VLOOKUP($A10,'Return Data'!$B$7:$R$2292,4,0)</f>
        <v>40.3611</v>
      </c>
      <c r="D10" s="60">
        <f>VLOOKUP($A10,'Return Data'!$B$7:$R$2292,5,0)</f>
        <v>4.6127000000000002</v>
      </c>
      <c r="E10" s="61">
        <f t="shared" si="0"/>
        <v>5</v>
      </c>
      <c r="F10" s="60">
        <f>VLOOKUP($A10,'Return Data'!$B$7:$R$2292,6,0)</f>
        <v>7.9029999999999996</v>
      </c>
      <c r="G10" s="61">
        <f t="shared" si="1"/>
        <v>2</v>
      </c>
      <c r="H10" s="60">
        <f>VLOOKUP($A10,'Return Data'!$B$7:$R$2292,7,0)</f>
        <v>5.4317000000000002</v>
      </c>
      <c r="I10" s="61">
        <f t="shared" si="2"/>
        <v>1</v>
      </c>
      <c r="J10" s="60">
        <f>VLOOKUP($A10,'Return Data'!$B$7:$R$2292,8,0)</f>
        <v>6.7937000000000003</v>
      </c>
      <c r="K10" s="61">
        <f t="shared" si="3"/>
        <v>2</v>
      </c>
      <c r="L10" s="60">
        <f>VLOOKUP($A10,'Return Data'!$B$7:$R$2292,9,0)</f>
        <v>7.8700999999999999</v>
      </c>
      <c r="M10" s="61">
        <f t="shared" si="4"/>
        <v>3</v>
      </c>
      <c r="N10" s="60">
        <f>VLOOKUP($A10,'Return Data'!$B$7:$R$2292,10,0)</f>
        <v>2.0848</v>
      </c>
      <c r="O10" s="61">
        <f t="shared" si="5"/>
        <v>5</v>
      </c>
      <c r="P10" s="60">
        <f>VLOOKUP($A10,'Return Data'!$B$7:$R$2292,11,0)</f>
        <v>2.6246999999999998</v>
      </c>
      <c r="Q10" s="61">
        <f t="shared" si="6"/>
        <v>5</v>
      </c>
      <c r="R10" s="60">
        <f>VLOOKUP($A10,'Return Data'!$B$7:$R$2292,12,0)</f>
        <v>2.6905999999999999</v>
      </c>
      <c r="S10" s="61">
        <f t="shared" si="7"/>
        <v>3</v>
      </c>
      <c r="T10" s="60">
        <f>VLOOKUP($A10,'Return Data'!$B$7:$R$2292,13,0)</f>
        <v>3.3567</v>
      </c>
      <c r="U10" s="61">
        <f t="shared" si="8"/>
        <v>3</v>
      </c>
      <c r="V10" s="60">
        <f>VLOOKUP($A10,'Return Data'!$B$7:$R$2292,17,0)</f>
        <v>4.7988</v>
      </c>
      <c r="W10" s="61">
        <f t="shared" si="9"/>
        <v>1</v>
      </c>
      <c r="X10" s="60">
        <f>VLOOKUP($A10,'Return Data'!$B$7:$R$2292,14,0)</f>
        <v>6.3118999999999996</v>
      </c>
      <c r="Y10" s="61">
        <f t="shared" si="10"/>
        <v>3</v>
      </c>
      <c r="Z10" s="60">
        <f>VLOOKUP($A10,'Return Data'!$B$7:$R$2292,16,0)</f>
        <v>7.8322000000000003</v>
      </c>
      <c r="AA10" s="62">
        <f t="shared" si="11"/>
        <v>4</v>
      </c>
    </row>
    <row r="11" spans="1:27" x14ac:dyDescent="0.3">
      <c r="A11" s="58" t="s">
        <v>778</v>
      </c>
      <c r="B11" s="59">
        <f>VLOOKUP($A11,'Return Data'!$B$7:$R$2292,3,0)</f>
        <v>44764</v>
      </c>
      <c r="C11" s="60">
        <f>VLOOKUP($A11,'Return Data'!$B$7:$R$2292,4,0)</f>
        <v>361.74029999999999</v>
      </c>
      <c r="D11" s="60">
        <f>VLOOKUP($A11,'Return Data'!$B$7:$R$2292,5,0)</f>
        <v>27.708300000000001</v>
      </c>
      <c r="E11" s="61">
        <f t="shared" si="0"/>
        <v>1</v>
      </c>
      <c r="F11" s="60">
        <f>VLOOKUP($A11,'Return Data'!$B$7:$R$2292,6,0)</f>
        <v>13.2324</v>
      </c>
      <c r="G11" s="61">
        <f t="shared" si="1"/>
        <v>1</v>
      </c>
      <c r="H11" s="60">
        <f>VLOOKUP($A11,'Return Data'!$B$7:$R$2292,7,0)</f>
        <v>3.5714999999999999</v>
      </c>
      <c r="I11" s="61">
        <f t="shared" si="2"/>
        <v>3</v>
      </c>
      <c r="J11" s="60">
        <f>VLOOKUP($A11,'Return Data'!$B$7:$R$2292,8,0)</f>
        <v>12.3916</v>
      </c>
      <c r="K11" s="61">
        <f t="shared" si="3"/>
        <v>1</v>
      </c>
      <c r="L11" s="60">
        <f>VLOOKUP($A11,'Return Data'!$B$7:$R$2292,9,0)</f>
        <v>9.5742999999999991</v>
      </c>
      <c r="M11" s="61">
        <f t="shared" si="4"/>
        <v>1</v>
      </c>
      <c r="N11" s="60">
        <f>VLOOKUP($A11,'Return Data'!$B$7:$R$2292,10,0)</f>
        <v>0.94850000000000001</v>
      </c>
      <c r="O11" s="61">
        <f t="shared" si="5"/>
        <v>6</v>
      </c>
      <c r="P11" s="60">
        <f>VLOOKUP($A11,'Return Data'!$B$7:$R$2292,11,0)</f>
        <v>1.3922000000000001</v>
      </c>
      <c r="Q11" s="61">
        <f t="shared" si="6"/>
        <v>7</v>
      </c>
      <c r="R11" s="60">
        <f>VLOOKUP($A11,'Return Data'!$B$7:$R$2292,12,0)</f>
        <v>1.1667000000000001</v>
      </c>
      <c r="S11" s="61">
        <f t="shared" si="7"/>
        <v>7</v>
      </c>
      <c r="T11" s="60">
        <f>VLOOKUP($A11,'Return Data'!$B$7:$R$2292,13,0)</f>
        <v>2.8618000000000001</v>
      </c>
      <c r="U11" s="61">
        <f t="shared" si="8"/>
        <v>7</v>
      </c>
      <c r="V11" s="60">
        <f>VLOOKUP($A11,'Return Data'!$B$7:$R$2292,17,0)</f>
        <v>4.7900999999999998</v>
      </c>
      <c r="W11" s="61">
        <f t="shared" si="9"/>
        <v>2</v>
      </c>
      <c r="X11" s="60">
        <f>VLOOKUP($A11,'Return Data'!$B$7:$R$2292,14,0)</f>
        <v>6.5434999999999999</v>
      </c>
      <c r="Y11" s="61">
        <f t="shared" si="10"/>
        <v>2</v>
      </c>
      <c r="Z11" s="60">
        <f>VLOOKUP($A11,'Return Data'!$B$7:$R$2292,16,0)</f>
        <v>8.1808999999999994</v>
      </c>
      <c r="AA11" s="62">
        <f t="shared" si="11"/>
        <v>1</v>
      </c>
    </row>
    <row r="12" spans="1:27" x14ac:dyDescent="0.3">
      <c r="A12" s="58" t="s">
        <v>779</v>
      </c>
      <c r="B12" s="59">
        <f>VLOOKUP($A12,'Return Data'!$B$7:$R$2292,3,0)</f>
        <v>44764</v>
      </c>
      <c r="C12" s="60">
        <f>VLOOKUP($A12,'Return Data'!$B$7:$R$2292,4,0)</f>
        <v>1227.2883999999999</v>
      </c>
      <c r="D12" s="60">
        <f>VLOOKUP($A12,'Return Data'!$B$7:$R$2292,5,0)</f>
        <v>8.0940999999999992</v>
      </c>
      <c r="E12" s="61">
        <f t="shared" si="0"/>
        <v>4</v>
      </c>
      <c r="F12" s="60">
        <f>VLOOKUP($A12,'Return Data'!$B$7:$R$2292,6,0)</f>
        <v>3.5966999999999998</v>
      </c>
      <c r="G12" s="61">
        <f t="shared" si="1"/>
        <v>5</v>
      </c>
      <c r="H12" s="60">
        <f>VLOOKUP($A12,'Return Data'!$B$7:$R$2292,7,0)</f>
        <v>1.5753999999999999</v>
      </c>
      <c r="I12" s="61">
        <f t="shared" si="2"/>
        <v>7</v>
      </c>
      <c r="J12" s="60">
        <f>VLOOKUP($A12,'Return Data'!$B$7:$R$2292,8,0)</f>
        <v>4.2348999999999997</v>
      </c>
      <c r="K12" s="61">
        <f t="shared" si="3"/>
        <v>5</v>
      </c>
      <c r="L12" s="60">
        <f>VLOOKUP($A12,'Return Data'!$B$7:$R$2292,9,0)</f>
        <v>9.2308000000000003</v>
      </c>
      <c r="M12" s="61">
        <f t="shared" si="4"/>
        <v>2</v>
      </c>
      <c r="N12" s="60">
        <f>VLOOKUP($A12,'Return Data'!$B$7:$R$2292,10,0)</f>
        <v>0.55810000000000004</v>
      </c>
      <c r="O12" s="61">
        <f t="shared" si="5"/>
        <v>7</v>
      </c>
      <c r="P12" s="60">
        <f>VLOOKUP($A12,'Return Data'!$B$7:$R$2292,11,0)</f>
        <v>1.5827</v>
      </c>
      <c r="Q12" s="61">
        <f t="shared" si="6"/>
        <v>6</v>
      </c>
      <c r="R12" s="60">
        <f>VLOOKUP($A12,'Return Data'!$B$7:$R$2292,12,0)</f>
        <v>1.944</v>
      </c>
      <c r="S12" s="61">
        <f t="shared" si="7"/>
        <v>6</v>
      </c>
      <c r="T12" s="60">
        <f>VLOOKUP($A12,'Return Data'!$B$7:$R$2292,13,0)</f>
        <v>3.2486999999999999</v>
      </c>
      <c r="U12" s="61">
        <f t="shared" si="8"/>
        <v>6</v>
      </c>
      <c r="V12" s="60"/>
      <c r="W12" s="61"/>
      <c r="X12" s="60"/>
      <c r="Y12" s="61"/>
      <c r="Z12" s="60">
        <f>VLOOKUP($A12,'Return Data'!$B$7:$R$2292,16,0)</f>
        <v>6.6271000000000004</v>
      </c>
      <c r="AA12" s="62">
        <f t="shared" si="11"/>
        <v>6</v>
      </c>
    </row>
    <row r="13" spans="1:27" x14ac:dyDescent="0.3">
      <c r="A13" s="58" t="s">
        <v>782</v>
      </c>
      <c r="B13" s="59">
        <f>VLOOKUP($A13,'Return Data'!$B$7:$R$2292,3,0)</f>
        <v>44764</v>
      </c>
      <c r="C13" s="60">
        <f>VLOOKUP($A13,'Return Data'!$B$7:$R$2292,4,0)</f>
        <v>37.948799999999999</v>
      </c>
      <c r="D13" s="60">
        <f>VLOOKUP($A13,'Return Data'!$B$7:$R$2292,5,0)</f>
        <v>2.9819</v>
      </c>
      <c r="E13" s="61">
        <f t="shared" si="0"/>
        <v>6</v>
      </c>
      <c r="F13" s="60">
        <f>VLOOKUP($A13,'Return Data'!$B$7:$R$2292,6,0)</f>
        <v>1.956</v>
      </c>
      <c r="G13" s="61">
        <f t="shared" si="1"/>
        <v>6</v>
      </c>
      <c r="H13" s="60">
        <f>VLOOKUP($A13,'Return Data'!$B$7:$R$2292,7,0)</f>
        <v>2.3782000000000001</v>
      </c>
      <c r="I13" s="61">
        <f t="shared" si="2"/>
        <v>5</v>
      </c>
      <c r="J13" s="60">
        <f>VLOOKUP($A13,'Return Data'!$B$7:$R$2292,8,0)</f>
        <v>4.1837999999999997</v>
      </c>
      <c r="K13" s="61">
        <f t="shared" si="3"/>
        <v>6</v>
      </c>
      <c r="L13" s="60">
        <f>VLOOKUP($A13,'Return Data'!$B$7:$R$2292,9,0)</f>
        <v>7.2047999999999996</v>
      </c>
      <c r="M13" s="61">
        <f t="shared" si="4"/>
        <v>5</v>
      </c>
      <c r="N13" s="60">
        <f>VLOOKUP($A13,'Return Data'!$B$7:$R$2292,10,0)</f>
        <v>2.1966999999999999</v>
      </c>
      <c r="O13" s="61">
        <f t="shared" si="5"/>
        <v>3</v>
      </c>
      <c r="P13" s="60">
        <f>VLOOKUP($A13,'Return Data'!$B$7:$R$2292,11,0)</f>
        <v>2.7031999999999998</v>
      </c>
      <c r="Q13" s="61">
        <f t="shared" si="6"/>
        <v>4</v>
      </c>
      <c r="R13" s="60">
        <f>VLOOKUP($A13,'Return Data'!$B$7:$R$2292,12,0)</f>
        <v>2.8763000000000001</v>
      </c>
      <c r="S13" s="61">
        <f t="shared" si="7"/>
        <v>2</v>
      </c>
      <c r="T13" s="60">
        <f>VLOOKUP($A13,'Return Data'!$B$7:$R$2292,13,0)</f>
        <v>3.28</v>
      </c>
      <c r="U13" s="61">
        <f t="shared" si="8"/>
        <v>5</v>
      </c>
      <c r="V13" s="60">
        <f>VLOOKUP($A13,'Return Data'!$B$7:$R$2292,17,0)</f>
        <v>4.5713999999999997</v>
      </c>
      <c r="W13" s="61">
        <f t="shared" si="9"/>
        <v>3</v>
      </c>
      <c r="X13" s="60">
        <f>VLOOKUP($A13,'Return Data'!$B$7:$R$2292,14,0)</f>
        <v>6.9901</v>
      </c>
      <c r="Y13" s="61">
        <f t="shared" si="10"/>
        <v>1</v>
      </c>
      <c r="Z13" s="60">
        <f>VLOOKUP($A13,'Return Data'!$B$7:$R$2292,16,0)</f>
        <v>8.0336999999999996</v>
      </c>
      <c r="AA13" s="62">
        <f t="shared" si="11"/>
        <v>3</v>
      </c>
    </row>
    <row r="14" spans="1:27" x14ac:dyDescent="0.3">
      <c r="A14" s="58" t="s">
        <v>783</v>
      </c>
      <c r="B14" s="59">
        <f>VLOOKUP($A14,'Return Data'!$B$7:$R$2292,3,0)</f>
        <v>44764</v>
      </c>
      <c r="C14" s="60">
        <f>VLOOKUP($A14,'Return Data'!$B$7:$R$2292,4,0)</f>
        <v>1269.3205</v>
      </c>
      <c r="D14" s="60">
        <f>VLOOKUP($A14,'Return Data'!$B$7:$R$2292,5,0)</f>
        <v>2.8210999999999999</v>
      </c>
      <c r="E14" s="61">
        <f t="shared" si="0"/>
        <v>7</v>
      </c>
      <c r="F14" s="60">
        <f>VLOOKUP($A14,'Return Data'!$B$7:$R$2292,6,0)</f>
        <v>1.2635000000000001</v>
      </c>
      <c r="G14" s="61">
        <f t="shared" si="1"/>
        <v>7</v>
      </c>
      <c r="H14" s="60">
        <f>VLOOKUP($A14,'Return Data'!$B$7:$R$2292,7,0)</f>
        <v>2.7820999999999998</v>
      </c>
      <c r="I14" s="61">
        <f t="shared" si="2"/>
        <v>4</v>
      </c>
      <c r="J14" s="60">
        <f>VLOOKUP($A14,'Return Data'!$B$7:$R$2292,8,0)</f>
        <v>4.0334000000000003</v>
      </c>
      <c r="K14" s="61">
        <f t="shared" si="3"/>
        <v>7</v>
      </c>
      <c r="L14" s="60">
        <f>VLOOKUP($A14,'Return Data'!$B$7:$R$2292,9,0)</f>
        <v>6.1161000000000003</v>
      </c>
      <c r="M14" s="61">
        <f t="shared" si="4"/>
        <v>7</v>
      </c>
      <c r="N14" s="60">
        <f>VLOOKUP($A14,'Return Data'!$B$7:$R$2292,10,0)</f>
        <v>3.1183000000000001</v>
      </c>
      <c r="O14" s="61">
        <f t="shared" si="5"/>
        <v>1</v>
      </c>
      <c r="P14" s="60">
        <f>VLOOKUP($A14,'Return Data'!$B$7:$R$2292,11,0)</f>
        <v>2.8227000000000002</v>
      </c>
      <c r="Q14" s="61">
        <f t="shared" si="6"/>
        <v>3</v>
      </c>
      <c r="R14" s="60">
        <f>VLOOKUP($A14,'Return Data'!$B$7:$R$2292,12,0)</f>
        <v>2.6404999999999998</v>
      </c>
      <c r="S14" s="61">
        <f t="shared" si="7"/>
        <v>4</v>
      </c>
      <c r="T14" s="60">
        <f>VLOOKUP($A14,'Return Data'!$B$7:$R$2292,13,0)</f>
        <v>3.3287</v>
      </c>
      <c r="U14" s="61">
        <f t="shared" si="8"/>
        <v>4</v>
      </c>
      <c r="V14" s="60">
        <f>VLOOKUP($A14,'Return Data'!$B$7:$R$2292,17,0)</f>
        <v>3.9535999999999998</v>
      </c>
      <c r="W14" s="61">
        <f t="shared" ref="W14" si="12">RANK(V14,V$8:V$14,0)</f>
        <v>6</v>
      </c>
      <c r="X14" s="60"/>
      <c r="Y14" s="61"/>
      <c r="Z14" s="60">
        <f>VLOOKUP($A14,'Return Data'!$B$7:$R$2292,16,0)</f>
        <v>6.6047000000000002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9.4200142857142861</v>
      </c>
      <c r="E16" s="69"/>
      <c r="F16" s="70">
        <f>AVERAGE(F8:F14)</f>
        <v>5.5173428571428573</v>
      </c>
      <c r="G16" s="69"/>
      <c r="H16" s="70">
        <f>AVERAGE(H8:H14)</f>
        <v>3.216185714285714</v>
      </c>
      <c r="I16" s="69"/>
      <c r="J16" s="70">
        <f>AVERAGE(J8:J14)</f>
        <v>5.9713428571428571</v>
      </c>
      <c r="K16" s="69"/>
      <c r="L16" s="70">
        <f>AVERAGE(L8:L14)</f>
        <v>7.7819000000000003</v>
      </c>
      <c r="M16" s="69"/>
      <c r="N16" s="70">
        <f>AVERAGE(N8:N14)</f>
        <v>2.0109857142857139</v>
      </c>
      <c r="O16" s="69"/>
      <c r="P16" s="70">
        <f>AVERAGE(P8:P14)</f>
        <v>2.5632857142857146</v>
      </c>
      <c r="Q16" s="69"/>
      <c r="R16" s="70">
        <f>AVERAGE(R8:R14)</f>
        <v>2.5164285714285719</v>
      </c>
      <c r="S16" s="69"/>
      <c r="T16" s="70">
        <f>AVERAGE(T8:T14)</f>
        <v>3.332814285714286</v>
      </c>
      <c r="U16" s="69"/>
      <c r="V16" s="70">
        <f>AVERAGE(V8:V14)</f>
        <v>4.4640166666666667</v>
      </c>
      <c r="W16" s="69"/>
      <c r="X16" s="70">
        <f>AVERAGE(X8:X14)</f>
        <v>6.2670199999999996</v>
      </c>
      <c r="Y16" s="69"/>
      <c r="Z16" s="70">
        <f>AVERAGE(Z8:Z14)</f>
        <v>7.4321142857142863</v>
      </c>
      <c r="AA16" s="71"/>
    </row>
    <row r="17" spans="1:27" x14ac:dyDescent="0.3">
      <c r="A17" s="68" t="s">
        <v>28</v>
      </c>
      <c r="B17" s="69"/>
      <c r="C17" s="69"/>
      <c r="D17" s="70">
        <f>MIN(D8:D14)</f>
        <v>2.8210999999999999</v>
      </c>
      <c r="E17" s="69"/>
      <c r="F17" s="70">
        <f>MIN(F8:F14)</f>
        <v>1.2635000000000001</v>
      </c>
      <c r="G17" s="69"/>
      <c r="H17" s="70">
        <f>MIN(H8:H14)</f>
        <v>1.5753999999999999</v>
      </c>
      <c r="I17" s="69"/>
      <c r="J17" s="70">
        <f>MIN(J8:J14)</f>
        <v>4.0334000000000003</v>
      </c>
      <c r="K17" s="69"/>
      <c r="L17" s="70">
        <f>MIN(L8:L14)</f>
        <v>6.1161000000000003</v>
      </c>
      <c r="M17" s="69"/>
      <c r="N17" s="70">
        <f>MIN(N8:N14)</f>
        <v>0.55810000000000004</v>
      </c>
      <c r="O17" s="69"/>
      <c r="P17" s="70">
        <f>MIN(P8:P14)</f>
        <v>1.3922000000000001</v>
      </c>
      <c r="Q17" s="69"/>
      <c r="R17" s="70">
        <f>MIN(R8:R14)</f>
        <v>1.1667000000000001</v>
      </c>
      <c r="S17" s="69"/>
      <c r="T17" s="70">
        <f>MIN(T8:T14)</f>
        <v>2.8618000000000001</v>
      </c>
      <c r="U17" s="69"/>
      <c r="V17" s="70">
        <f>MIN(V8:V14)</f>
        <v>3.9535999999999998</v>
      </c>
      <c r="W17" s="69"/>
      <c r="X17" s="70">
        <f>MIN(X8:X14)</f>
        <v>5.3449999999999998</v>
      </c>
      <c r="Y17" s="69"/>
      <c r="Z17" s="70">
        <f>MIN(Z8:Z14)</f>
        <v>6.6047000000000002</v>
      </c>
      <c r="AA17" s="71"/>
    </row>
    <row r="18" spans="1:27" ht="15" thickBot="1" x14ac:dyDescent="0.35">
      <c r="A18" s="72" t="s">
        <v>29</v>
      </c>
      <c r="B18" s="73"/>
      <c r="C18" s="73"/>
      <c r="D18" s="74">
        <f>MAX(D8:D14)</f>
        <v>27.708300000000001</v>
      </c>
      <c r="E18" s="73"/>
      <c r="F18" s="74">
        <f>MAX(F8:F14)</f>
        <v>13.2324</v>
      </c>
      <c r="G18" s="73"/>
      <c r="H18" s="74">
        <f>MAX(H8:H14)</f>
        <v>5.4317000000000002</v>
      </c>
      <c r="I18" s="73"/>
      <c r="J18" s="74">
        <f>MAX(J8:J14)</f>
        <v>12.3916</v>
      </c>
      <c r="K18" s="73"/>
      <c r="L18" s="74">
        <f>MAX(L8:L14)</f>
        <v>9.5742999999999991</v>
      </c>
      <c r="M18" s="73"/>
      <c r="N18" s="74">
        <f>MAX(N8:N14)</f>
        <v>3.1183000000000001</v>
      </c>
      <c r="O18" s="73"/>
      <c r="P18" s="74">
        <f>MAX(P8:P14)</f>
        <v>3.9024999999999999</v>
      </c>
      <c r="Q18" s="73"/>
      <c r="R18" s="74">
        <f>MAX(R8:R14)</f>
        <v>3.6581000000000001</v>
      </c>
      <c r="S18" s="73"/>
      <c r="T18" s="74">
        <f>MAX(T8:T14)</f>
        <v>3.8359999999999999</v>
      </c>
      <c r="U18" s="73"/>
      <c r="V18" s="74">
        <f>MAX(V8:V14)</f>
        <v>4.7988</v>
      </c>
      <c r="W18" s="73"/>
      <c r="X18" s="74">
        <f>MAX(X8:X14)</f>
        <v>6.9901</v>
      </c>
      <c r="Y18" s="73"/>
      <c r="Z18" s="74">
        <f>MAX(Z8:Z14)</f>
        <v>8.1808999999999994</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44764</v>
      </c>
      <c r="C8" s="60">
        <f>VLOOKUP($A8,'Return Data'!$B$7:$R$2292,4,0)</f>
        <v>280.37689999999998</v>
      </c>
      <c r="D8" s="60">
        <f>VLOOKUP($A8,'Return Data'!$B$7:$R$2292,5,0)</f>
        <v>8.6201000000000008</v>
      </c>
      <c r="E8" s="61">
        <f>RANK(D8,D$8:D$14,0)</f>
        <v>3</v>
      </c>
      <c r="F8" s="60">
        <f>VLOOKUP($A8,'Return Data'!$B$7:$R$2292,6,0)</f>
        <v>3.6071</v>
      </c>
      <c r="G8" s="61">
        <f>RANK(F8,F$8:F$14,0)</f>
        <v>4</v>
      </c>
      <c r="H8" s="60">
        <f>VLOOKUP($A8,'Return Data'!$B$7:$R$2292,7,0)</f>
        <v>1.7785</v>
      </c>
      <c r="I8" s="61">
        <f>RANK(H8,H$8:H$14,0)</f>
        <v>6</v>
      </c>
      <c r="J8" s="60">
        <f>VLOOKUP($A8,'Return Data'!$B$7:$R$2292,8,0)</f>
        <v>4.4401999999999999</v>
      </c>
      <c r="K8" s="61">
        <f>RANK(J8,J$8:J$14,0)</f>
        <v>4</v>
      </c>
      <c r="L8" s="60">
        <f>VLOOKUP($A8,'Return Data'!$B$7:$R$2292,9,0)</f>
        <v>7.1738999999999997</v>
      </c>
      <c r="M8" s="61">
        <f>RANK(L8,L$8:L$14,0)</f>
        <v>4</v>
      </c>
      <c r="N8" s="60">
        <f>VLOOKUP($A8,'Return Data'!$B$7:$R$2292,10,0)</f>
        <v>2.7869999999999999</v>
      </c>
      <c r="O8" s="61">
        <f>RANK(N8,N$8:N$14,0)</f>
        <v>1</v>
      </c>
      <c r="P8" s="60">
        <f>VLOOKUP($A8,'Return Data'!$B$7:$R$2292,11,0)</f>
        <v>3.6482000000000001</v>
      </c>
      <c r="Q8" s="61">
        <f>RANK(P8,P$8:P$14,0)</f>
        <v>1</v>
      </c>
      <c r="R8" s="60">
        <f>VLOOKUP($A8,'Return Data'!$B$7:$R$2292,12,0)</f>
        <v>3.4142000000000001</v>
      </c>
      <c r="S8" s="61">
        <f>RANK(R8,R$8:R$14,0)</f>
        <v>1</v>
      </c>
      <c r="T8" s="60">
        <f>VLOOKUP($A8,'Return Data'!$B$7:$R$2292,13,0)</f>
        <v>3.6027</v>
      </c>
      <c r="U8" s="61">
        <f>RANK(T8,T$8:T$14,0)</f>
        <v>1</v>
      </c>
      <c r="V8" s="60">
        <f>VLOOKUP($A8,'Return Data'!$B$7:$R$2292,17,0)</f>
        <v>4.2275</v>
      </c>
      <c r="W8" s="61">
        <f>RANK(V8,V$8:V$14,0)</f>
        <v>2</v>
      </c>
      <c r="X8" s="60">
        <f>VLOOKUP($A8,'Return Data'!$B$7:$R$2292,14,0)</f>
        <v>5.9347000000000003</v>
      </c>
      <c r="Y8" s="61">
        <f>RANK(X8,X$8:X$14,0)</f>
        <v>3</v>
      </c>
      <c r="Z8" s="60">
        <f>VLOOKUP($A8,'Return Data'!$B$7:$R$2292,16,0)</f>
        <v>8.0367999999999995</v>
      </c>
      <c r="AA8" s="62">
        <f>RANK(Z8,Z$8:Z$14,0)</f>
        <v>1</v>
      </c>
    </row>
    <row r="9" spans="1:27" x14ac:dyDescent="0.3">
      <c r="A9" s="58" t="s">
        <v>773</v>
      </c>
      <c r="B9" s="59">
        <f>VLOOKUP($A9,'Return Data'!$B$7:$R$2292,3,0)</f>
        <v>44764</v>
      </c>
      <c r="C9" s="60">
        <f>VLOOKUP($A9,'Return Data'!$B$7:$R$2292,4,0)</f>
        <v>32.644599999999997</v>
      </c>
      <c r="D9" s="60">
        <f>VLOOKUP($A9,'Return Data'!$B$7:$R$2292,5,0)</f>
        <v>10.1776</v>
      </c>
      <c r="E9" s="61">
        <f t="shared" ref="E9:E14" si="0">RANK(D9,D$8:D$14,0)</f>
        <v>2</v>
      </c>
      <c r="F9" s="60">
        <f>VLOOKUP($A9,'Return Data'!$B$7:$R$2292,6,0)</f>
        <v>6.1154000000000002</v>
      </c>
      <c r="G9" s="61">
        <f t="shared" ref="G9:G14" si="1">RANK(F9,F$8:F$14,0)</f>
        <v>3</v>
      </c>
      <c r="H9" s="60">
        <f>VLOOKUP($A9,'Return Data'!$B$7:$R$2292,7,0)</f>
        <v>4.0442999999999998</v>
      </c>
      <c r="I9" s="61">
        <f t="shared" ref="I9:I14" si="2">RANK(H9,H$8:H$14,0)</f>
        <v>2</v>
      </c>
      <c r="J9" s="60">
        <f>VLOOKUP($A9,'Return Data'!$B$7:$R$2292,8,0)</f>
        <v>4.7766000000000002</v>
      </c>
      <c r="K9" s="61">
        <f t="shared" ref="K9:K14" si="3">RANK(J9,J$8:J$14,0)</f>
        <v>3</v>
      </c>
      <c r="L9" s="60">
        <f>VLOOKUP($A9,'Return Data'!$B$7:$R$2292,9,0)</f>
        <v>6.3502000000000001</v>
      </c>
      <c r="M9" s="61">
        <f t="shared" ref="M9:M14" si="4">RANK(L9,L$8:L$14,0)</f>
        <v>6</v>
      </c>
      <c r="N9" s="60">
        <f>VLOOKUP($A9,'Return Data'!$B$7:$R$2292,10,0)</f>
        <v>1.4303999999999999</v>
      </c>
      <c r="O9" s="61">
        <f t="shared" ref="O9:O14" si="5">RANK(N9,N$8:N$14,0)</f>
        <v>5</v>
      </c>
      <c r="P9" s="60">
        <f>VLOOKUP($A9,'Return Data'!$B$7:$R$2292,11,0)</f>
        <v>2.2225000000000001</v>
      </c>
      <c r="Q9" s="61">
        <f t="shared" ref="Q9:Q14" si="6">RANK(P9,P$8:P$14,0)</f>
        <v>5</v>
      </c>
      <c r="R9" s="60">
        <f>VLOOKUP($A9,'Return Data'!$B$7:$R$2292,12,0)</f>
        <v>1.9547000000000001</v>
      </c>
      <c r="S9" s="61">
        <f t="shared" ref="S9:S14" si="7">RANK(R9,R$8:R$14,0)</f>
        <v>5</v>
      </c>
      <c r="T9" s="60">
        <f>VLOOKUP($A9,'Return Data'!$B$7:$R$2292,13,0)</f>
        <v>2.7227999999999999</v>
      </c>
      <c r="U9" s="61">
        <f t="shared" ref="U9:U14" si="8">RANK(T9,T$8:T$14,0)</f>
        <v>6</v>
      </c>
      <c r="V9" s="60">
        <f>VLOOKUP($A9,'Return Data'!$B$7:$R$2292,17,0)</f>
        <v>3.5455000000000001</v>
      </c>
      <c r="W9" s="61">
        <f t="shared" ref="W9:W11" si="9">RANK(V9,V$8:V$14,0)</f>
        <v>5</v>
      </c>
      <c r="X9" s="60">
        <f>VLOOKUP($A9,'Return Data'!$B$7:$R$2292,14,0)</f>
        <v>4.6554000000000002</v>
      </c>
      <c r="Y9" s="61">
        <f t="shared" ref="Y9:Y11" si="10">RANK(X9,X$8:X$14,0)</f>
        <v>5</v>
      </c>
      <c r="Z9" s="60">
        <f>VLOOKUP($A9,'Return Data'!$B$7:$R$2292,16,0)</f>
        <v>5.7225999999999999</v>
      </c>
      <c r="AA9" s="62">
        <f t="shared" ref="AA9:AA14" si="11">RANK(Z9,Z$8:Z$14,0)</f>
        <v>6</v>
      </c>
    </row>
    <row r="10" spans="1:27" x14ac:dyDescent="0.3">
      <c r="A10" s="58" t="s">
        <v>775</v>
      </c>
      <c r="B10" s="59">
        <f>VLOOKUP($A10,'Return Data'!$B$7:$R$2292,3,0)</f>
        <v>44764</v>
      </c>
      <c r="C10" s="60">
        <f>VLOOKUP($A10,'Return Data'!$B$7:$R$2292,4,0)</f>
        <v>39.833599999999997</v>
      </c>
      <c r="D10" s="60">
        <f>VLOOKUP($A10,'Return Data'!$B$7:$R$2292,5,0)</f>
        <v>4.3987999999999996</v>
      </c>
      <c r="E10" s="61">
        <f t="shared" si="0"/>
        <v>5</v>
      </c>
      <c r="F10" s="60">
        <f>VLOOKUP($A10,'Return Data'!$B$7:$R$2292,6,0)</f>
        <v>7.7019000000000002</v>
      </c>
      <c r="G10" s="61">
        <f t="shared" si="1"/>
        <v>2</v>
      </c>
      <c r="H10" s="60">
        <f>VLOOKUP($A10,'Return Data'!$B$7:$R$2292,7,0)</f>
        <v>5.2150999999999996</v>
      </c>
      <c r="I10" s="61">
        <f t="shared" si="2"/>
        <v>1</v>
      </c>
      <c r="J10" s="60">
        <f>VLOOKUP($A10,'Return Data'!$B$7:$R$2292,8,0)</f>
        <v>6.5747</v>
      </c>
      <c r="K10" s="61">
        <f t="shared" si="3"/>
        <v>2</v>
      </c>
      <c r="L10" s="60">
        <f>VLOOKUP($A10,'Return Data'!$B$7:$R$2292,9,0)</f>
        <v>7.6501000000000001</v>
      </c>
      <c r="M10" s="61">
        <f t="shared" si="4"/>
        <v>3</v>
      </c>
      <c r="N10" s="60">
        <f>VLOOKUP($A10,'Return Data'!$B$7:$R$2292,10,0)</f>
        <v>1.8603000000000001</v>
      </c>
      <c r="O10" s="61">
        <f t="shared" si="5"/>
        <v>4</v>
      </c>
      <c r="P10" s="60">
        <f>VLOOKUP($A10,'Return Data'!$B$7:$R$2292,11,0)</f>
        <v>2.3847999999999998</v>
      </c>
      <c r="Q10" s="61">
        <f t="shared" si="6"/>
        <v>2</v>
      </c>
      <c r="R10" s="60">
        <f>VLOOKUP($A10,'Return Data'!$B$7:$R$2292,12,0)</f>
        <v>2.4447999999999999</v>
      </c>
      <c r="S10" s="61">
        <f t="shared" si="7"/>
        <v>3</v>
      </c>
      <c r="T10" s="60">
        <f>VLOOKUP($A10,'Return Data'!$B$7:$R$2292,13,0)</f>
        <v>3.1055999999999999</v>
      </c>
      <c r="U10" s="61">
        <f t="shared" si="8"/>
        <v>2</v>
      </c>
      <c r="V10" s="60">
        <f>VLOOKUP($A10,'Return Data'!$B$7:$R$2292,17,0)</f>
        <v>4.5403000000000002</v>
      </c>
      <c r="W10" s="61">
        <f t="shared" si="9"/>
        <v>1</v>
      </c>
      <c r="X10" s="60">
        <f>VLOOKUP($A10,'Return Data'!$B$7:$R$2292,14,0)</f>
        <v>6.0807000000000002</v>
      </c>
      <c r="Y10" s="61">
        <f t="shared" si="10"/>
        <v>2</v>
      </c>
      <c r="Z10" s="60">
        <f>VLOOKUP($A10,'Return Data'!$B$7:$R$2292,16,0)</f>
        <v>7.7820999999999998</v>
      </c>
      <c r="AA10" s="62">
        <f t="shared" si="11"/>
        <v>2</v>
      </c>
    </row>
    <row r="11" spans="1:27" x14ac:dyDescent="0.3">
      <c r="A11" s="58" t="s">
        <v>777</v>
      </c>
      <c r="B11" s="59">
        <f>VLOOKUP($A11,'Return Data'!$B$7:$R$2292,3,0)</f>
        <v>44764</v>
      </c>
      <c r="C11" s="60">
        <f>VLOOKUP($A11,'Return Data'!$B$7:$R$2292,4,0)</f>
        <v>337.6001</v>
      </c>
      <c r="D11" s="60">
        <f>VLOOKUP($A11,'Return Data'!$B$7:$R$2292,5,0)</f>
        <v>27.005700000000001</v>
      </c>
      <c r="E11" s="61">
        <f t="shared" si="0"/>
        <v>1</v>
      </c>
      <c r="F11" s="60">
        <f>VLOOKUP($A11,'Return Data'!$B$7:$R$2292,6,0)</f>
        <v>12.5291</v>
      </c>
      <c r="G11" s="61">
        <f t="shared" si="1"/>
        <v>1</v>
      </c>
      <c r="H11" s="60">
        <f>VLOOKUP($A11,'Return Data'!$B$7:$R$2292,7,0)</f>
        <v>2.8713000000000002</v>
      </c>
      <c r="I11" s="61">
        <f t="shared" si="2"/>
        <v>3</v>
      </c>
      <c r="J11" s="60">
        <f>VLOOKUP($A11,'Return Data'!$B$7:$R$2292,8,0)</f>
        <v>11.688499999999999</v>
      </c>
      <c r="K11" s="61">
        <f t="shared" si="3"/>
        <v>1</v>
      </c>
      <c r="L11" s="60">
        <f>VLOOKUP($A11,'Return Data'!$B$7:$R$2292,9,0)</f>
        <v>8.8688000000000002</v>
      </c>
      <c r="M11" s="61">
        <f t="shared" si="4"/>
        <v>1</v>
      </c>
      <c r="N11" s="60">
        <f>VLOOKUP($A11,'Return Data'!$B$7:$R$2292,10,0)</f>
        <v>0.23860000000000001</v>
      </c>
      <c r="O11" s="61">
        <f t="shared" si="5"/>
        <v>6</v>
      </c>
      <c r="P11" s="60">
        <f>VLOOKUP($A11,'Return Data'!$B$7:$R$2292,11,0)</f>
        <v>0.67410000000000003</v>
      </c>
      <c r="Q11" s="61">
        <f t="shared" si="6"/>
        <v>7</v>
      </c>
      <c r="R11" s="60">
        <f>VLOOKUP($A11,'Return Data'!$B$7:$R$2292,12,0)</f>
        <v>0.4461</v>
      </c>
      <c r="S11" s="61">
        <f t="shared" si="7"/>
        <v>7</v>
      </c>
      <c r="T11" s="60">
        <f>VLOOKUP($A11,'Return Data'!$B$7:$R$2292,13,0)</f>
        <v>2.1265999999999998</v>
      </c>
      <c r="U11" s="61">
        <f t="shared" si="8"/>
        <v>7</v>
      </c>
      <c r="V11" s="60">
        <f>VLOOKUP($A11,'Return Data'!$B$7:$R$2292,17,0)</f>
        <v>4.0397999999999996</v>
      </c>
      <c r="W11" s="61">
        <f t="shared" si="9"/>
        <v>4</v>
      </c>
      <c r="X11" s="60">
        <f>VLOOKUP($A11,'Return Data'!$B$7:$R$2292,14,0)</f>
        <v>5.7751999999999999</v>
      </c>
      <c r="Y11" s="61">
        <f t="shared" si="10"/>
        <v>4</v>
      </c>
      <c r="Z11" s="60">
        <f>VLOOKUP($A11,'Return Data'!$B$7:$R$2292,16,0)</f>
        <v>7.5632999999999999</v>
      </c>
      <c r="AA11" s="62">
        <f t="shared" si="11"/>
        <v>3</v>
      </c>
    </row>
    <row r="12" spans="1:27" x14ac:dyDescent="0.3">
      <c r="A12" s="58" t="s">
        <v>780</v>
      </c>
      <c r="B12" s="59">
        <f>VLOOKUP($A12,'Return Data'!$B$7:$R$2292,3,0)</f>
        <v>44764</v>
      </c>
      <c r="C12" s="60">
        <f>VLOOKUP($A12,'Return Data'!$B$7:$R$2292,4,0)</f>
        <v>1213.2748999999999</v>
      </c>
      <c r="D12" s="60">
        <f>VLOOKUP($A12,'Return Data'!$B$7:$R$2292,5,0)</f>
        <v>7.6940999999999997</v>
      </c>
      <c r="E12" s="61">
        <f t="shared" si="0"/>
        <v>4</v>
      </c>
      <c r="F12" s="60">
        <f>VLOOKUP($A12,'Return Data'!$B$7:$R$2292,6,0)</f>
        <v>3.1966999999999999</v>
      </c>
      <c r="G12" s="61">
        <f t="shared" si="1"/>
        <v>5</v>
      </c>
      <c r="H12" s="60">
        <f>VLOOKUP($A12,'Return Data'!$B$7:$R$2292,7,0)</f>
        <v>1.1753</v>
      </c>
      <c r="I12" s="61">
        <f t="shared" si="2"/>
        <v>7</v>
      </c>
      <c r="J12" s="60">
        <f>VLOOKUP($A12,'Return Data'!$B$7:$R$2292,8,0)</f>
        <v>3.8340000000000001</v>
      </c>
      <c r="K12" s="61">
        <f t="shared" si="3"/>
        <v>6</v>
      </c>
      <c r="L12" s="60">
        <f>VLOOKUP($A12,'Return Data'!$B$7:$R$2292,9,0)</f>
        <v>8.8277000000000001</v>
      </c>
      <c r="M12" s="61">
        <f t="shared" si="4"/>
        <v>2</v>
      </c>
      <c r="N12" s="60">
        <f>VLOOKUP($A12,'Return Data'!$B$7:$R$2292,10,0)</f>
        <v>0.15759999999999999</v>
      </c>
      <c r="O12" s="61">
        <f t="shared" si="5"/>
        <v>7</v>
      </c>
      <c r="P12" s="60">
        <f>VLOOKUP($A12,'Return Data'!$B$7:$R$2292,11,0)</f>
        <v>1.1798999999999999</v>
      </c>
      <c r="Q12" s="61">
        <f t="shared" si="6"/>
        <v>6</v>
      </c>
      <c r="R12" s="60">
        <f>VLOOKUP($A12,'Return Data'!$B$7:$R$2292,12,0)</f>
        <v>1.5387</v>
      </c>
      <c r="S12" s="61">
        <f t="shared" si="7"/>
        <v>6</v>
      </c>
      <c r="T12" s="60">
        <f>VLOOKUP($A12,'Return Data'!$B$7:$R$2292,13,0)</f>
        <v>2.8369</v>
      </c>
      <c r="U12" s="61">
        <f t="shared" si="8"/>
        <v>4</v>
      </c>
      <c r="V12" s="60"/>
      <c r="W12" s="61"/>
      <c r="X12" s="60"/>
      <c r="Y12" s="61"/>
      <c r="Z12" s="60">
        <f>VLOOKUP($A12,'Return Data'!$B$7:$R$2292,16,0)</f>
        <v>6.2441000000000004</v>
      </c>
      <c r="AA12" s="62">
        <f t="shared" si="11"/>
        <v>5</v>
      </c>
    </row>
    <row r="13" spans="1:27" x14ac:dyDescent="0.3">
      <c r="A13" s="58" t="s">
        <v>781</v>
      </c>
      <c r="B13" s="59">
        <f>VLOOKUP($A13,'Return Data'!$B$7:$R$2292,3,0)</f>
        <v>44764</v>
      </c>
      <c r="C13" s="60">
        <f>VLOOKUP($A13,'Return Data'!$B$7:$R$2292,4,0)</f>
        <v>36.388800000000003</v>
      </c>
      <c r="D13" s="60">
        <f>VLOOKUP($A13,'Return Data'!$B$7:$R$2292,5,0)</f>
        <v>2.6080999999999999</v>
      </c>
      <c r="E13" s="61">
        <f t="shared" si="0"/>
        <v>6</v>
      </c>
      <c r="F13" s="60">
        <f>VLOOKUP($A13,'Return Data'!$B$7:$R$2292,6,0)</f>
        <v>1.6385000000000001</v>
      </c>
      <c r="G13" s="61">
        <f t="shared" si="1"/>
        <v>6</v>
      </c>
      <c r="H13" s="60">
        <f>VLOOKUP($A13,'Return Data'!$B$7:$R$2292,7,0)</f>
        <v>2.0499000000000001</v>
      </c>
      <c r="I13" s="61">
        <f t="shared" si="2"/>
        <v>5</v>
      </c>
      <c r="J13" s="60">
        <f>VLOOKUP($A13,'Return Data'!$B$7:$R$2292,8,0)</f>
        <v>3.8531</v>
      </c>
      <c r="K13" s="61">
        <f t="shared" si="3"/>
        <v>5</v>
      </c>
      <c r="L13" s="60">
        <f>VLOOKUP($A13,'Return Data'!$B$7:$R$2292,9,0)</f>
        <v>6.8761000000000001</v>
      </c>
      <c r="M13" s="61">
        <f t="shared" si="4"/>
        <v>5</v>
      </c>
      <c r="N13" s="60">
        <f>VLOOKUP($A13,'Return Data'!$B$7:$R$2292,10,0)</f>
        <v>1.8648</v>
      </c>
      <c r="O13" s="61">
        <f t="shared" si="5"/>
        <v>3</v>
      </c>
      <c r="P13" s="60">
        <f>VLOOKUP($A13,'Return Data'!$B$7:$R$2292,11,0)</f>
        <v>2.3689</v>
      </c>
      <c r="Q13" s="61">
        <f t="shared" si="6"/>
        <v>3</v>
      </c>
      <c r="R13" s="60">
        <f>VLOOKUP($A13,'Return Data'!$B$7:$R$2292,12,0)</f>
        <v>2.5394999999999999</v>
      </c>
      <c r="S13" s="61">
        <f t="shared" si="7"/>
        <v>2</v>
      </c>
      <c r="T13" s="60">
        <f>VLOOKUP($A13,'Return Data'!$B$7:$R$2292,13,0)</f>
        <v>2.9398</v>
      </c>
      <c r="U13" s="61">
        <f t="shared" si="8"/>
        <v>3</v>
      </c>
      <c r="V13" s="60">
        <f>VLOOKUP($A13,'Return Data'!$B$7:$R$2292,17,0)</f>
        <v>4.2206000000000001</v>
      </c>
      <c r="W13" s="61">
        <f t="shared" ref="W13:W14" si="12">RANK(V13,V$8:V$14,0)</f>
        <v>3</v>
      </c>
      <c r="X13" s="60">
        <f>VLOOKUP($A13,'Return Data'!$B$7:$R$2292,14,0)</f>
        <v>6.6060999999999996</v>
      </c>
      <c r="Y13" s="61">
        <f t="shared" ref="Y13" si="13">RANK(X13,X$8:X$14,0)</f>
        <v>1</v>
      </c>
      <c r="Z13" s="60">
        <f>VLOOKUP($A13,'Return Data'!$B$7:$R$2292,16,0)</f>
        <v>7.4846000000000004</v>
      </c>
      <c r="AA13" s="62">
        <f t="shared" si="11"/>
        <v>4</v>
      </c>
    </row>
    <row r="14" spans="1:27" x14ac:dyDescent="0.3">
      <c r="A14" s="58" t="s">
        <v>784</v>
      </c>
      <c r="B14" s="59">
        <f>VLOOKUP($A14,'Return Data'!$B$7:$R$2292,3,0)</f>
        <v>44764</v>
      </c>
      <c r="C14" s="60">
        <f>VLOOKUP($A14,'Return Data'!$B$7:$R$2292,4,0)</f>
        <v>1229.9775</v>
      </c>
      <c r="D14" s="60">
        <f>VLOOKUP($A14,'Return Data'!$B$7:$R$2292,5,0)</f>
        <v>2.3208000000000002</v>
      </c>
      <c r="E14" s="61">
        <f t="shared" si="0"/>
        <v>7</v>
      </c>
      <c r="F14" s="60">
        <f>VLOOKUP($A14,'Return Data'!$B$7:$R$2292,6,0)</f>
        <v>0.76270000000000004</v>
      </c>
      <c r="G14" s="61">
        <f t="shared" si="1"/>
        <v>7</v>
      </c>
      <c r="H14" s="60">
        <f>VLOOKUP($A14,'Return Data'!$B$7:$R$2292,7,0)</f>
        <v>2.2822</v>
      </c>
      <c r="I14" s="61">
        <f t="shared" si="2"/>
        <v>4</v>
      </c>
      <c r="J14" s="60">
        <f>VLOOKUP($A14,'Return Data'!$B$7:$R$2292,8,0)</f>
        <v>3.5327999999999999</v>
      </c>
      <c r="K14" s="61">
        <f t="shared" si="3"/>
        <v>7</v>
      </c>
      <c r="L14" s="60">
        <f>VLOOKUP($A14,'Return Data'!$B$7:$R$2292,9,0)</f>
        <v>5.6136999999999997</v>
      </c>
      <c r="M14" s="61">
        <f t="shared" si="4"/>
        <v>7</v>
      </c>
      <c r="N14" s="60">
        <f>VLOOKUP($A14,'Return Data'!$B$7:$R$2292,10,0)</f>
        <v>2.6147999999999998</v>
      </c>
      <c r="O14" s="61">
        <f t="shared" si="5"/>
        <v>2</v>
      </c>
      <c r="P14" s="60">
        <f>VLOOKUP($A14,'Return Data'!$B$7:$R$2292,11,0)</f>
        <v>2.3163</v>
      </c>
      <c r="Q14" s="61">
        <f t="shared" si="6"/>
        <v>4</v>
      </c>
      <c r="R14" s="60">
        <f>VLOOKUP($A14,'Return Data'!$B$7:$R$2292,12,0)</f>
        <v>2.1316000000000002</v>
      </c>
      <c r="S14" s="61">
        <f t="shared" si="7"/>
        <v>4</v>
      </c>
      <c r="T14" s="60">
        <f>VLOOKUP($A14,'Return Data'!$B$7:$R$2292,13,0)</f>
        <v>2.7768000000000002</v>
      </c>
      <c r="U14" s="61">
        <f t="shared" si="8"/>
        <v>5</v>
      </c>
      <c r="V14" s="60">
        <f>VLOOKUP($A14,'Return Data'!$B$7:$R$2292,17,0)</f>
        <v>3.2124000000000001</v>
      </c>
      <c r="W14" s="61">
        <f t="shared" si="12"/>
        <v>6</v>
      </c>
      <c r="X14" s="60"/>
      <c r="Y14" s="61"/>
      <c r="Z14" s="60">
        <f>VLOOKUP($A14,'Return Data'!$B$7:$R$2292,16,0)</f>
        <v>5.7083000000000004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8.975028571428572</v>
      </c>
      <c r="E16" s="69"/>
      <c r="F16" s="70">
        <f>AVERAGE(F8:F14)</f>
        <v>5.0787714285714287</v>
      </c>
      <c r="G16" s="69"/>
      <c r="H16" s="70">
        <f>AVERAGE(H8:H14)</f>
        <v>2.7738</v>
      </c>
      <c r="I16" s="69"/>
      <c r="J16" s="70">
        <f>AVERAGE(J8:J14)</f>
        <v>5.5285571428571432</v>
      </c>
      <c r="K16" s="69"/>
      <c r="L16" s="70">
        <f>AVERAGE(L8:L14)</f>
        <v>7.3372142857142864</v>
      </c>
      <c r="M16" s="69"/>
      <c r="N16" s="70">
        <f>AVERAGE(N8:N14)</f>
        <v>1.5647857142857144</v>
      </c>
      <c r="O16" s="69"/>
      <c r="P16" s="70">
        <f>AVERAGE(P8:P14)</f>
        <v>2.1135285714285712</v>
      </c>
      <c r="Q16" s="69"/>
      <c r="R16" s="70">
        <f>AVERAGE(R8:R14)</f>
        <v>2.0670857142857146</v>
      </c>
      <c r="S16" s="69"/>
      <c r="T16" s="70">
        <f>AVERAGE(T8:T14)</f>
        <v>2.8730285714285722</v>
      </c>
      <c r="U16" s="69"/>
      <c r="V16" s="70">
        <f>AVERAGE(V8:V14)</f>
        <v>3.9643499999999996</v>
      </c>
      <c r="W16" s="69"/>
      <c r="X16" s="70">
        <f>AVERAGE(X8:X14)</f>
        <v>5.8104199999999988</v>
      </c>
      <c r="Y16" s="69"/>
      <c r="Z16" s="70">
        <f>AVERAGE(Z8:Z14)</f>
        <v>6.9345428571428576</v>
      </c>
      <c r="AA16" s="71"/>
    </row>
    <row r="17" spans="1:27" x14ac:dyDescent="0.3">
      <c r="A17" s="68" t="s">
        <v>28</v>
      </c>
      <c r="B17" s="69"/>
      <c r="C17" s="69"/>
      <c r="D17" s="70">
        <f>MIN(D8:D14)</f>
        <v>2.3208000000000002</v>
      </c>
      <c r="E17" s="69"/>
      <c r="F17" s="70">
        <f>MIN(F8:F14)</f>
        <v>0.76270000000000004</v>
      </c>
      <c r="G17" s="69"/>
      <c r="H17" s="70">
        <f>MIN(H8:H14)</f>
        <v>1.1753</v>
      </c>
      <c r="I17" s="69"/>
      <c r="J17" s="70">
        <f>MIN(J8:J14)</f>
        <v>3.5327999999999999</v>
      </c>
      <c r="K17" s="69"/>
      <c r="L17" s="70">
        <f>MIN(L8:L14)</f>
        <v>5.6136999999999997</v>
      </c>
      <c r="M17" s="69"/>
      <c r="N17" s="70">
        <f>MIN(N8:N14)</f>
        <v>0.15759999999999999</v>
      </c>
      <c r="O17" s="69"/>
      <c r="P17" s="70">
        <f>MIN(P8:P14)</f>
        <v>0.67410000000000003</v>
      </c>
      <c r="Q17" s="69"/>
      <c r="R17" s="70">
        <f>MIN(R8:R14)</f>
        <v>0.4461</v>
      </c>
      <c r="S17" s="69"/>
      <c r="T17" s="70">
        <f>MIN(T8:T14)</f>
        <v>2.1265999999999998</v>
      </c>
      <c r="U17" s="69"/>
      <c r="V17" s="70">
        <f>MIN(V8:V14)</f>
        <v>3.2124000000000001</v>
      </c>
      <c r="W17" s="69"/>
      <c r="X17" s="70">
        <f>MIN(X8:X14)</f>
        <v>4.6554000000000002</v>
      </c>
      <c r="Y17" s="69"/>
      <c r="Z17" s="70">
        <f>MIN(Z8:Z14)</f>
        <v>5.7083000000000004</v>
      </c>
      <c r="AA17" s="71"/>
    </row>
    <row r="18" spans="1:27" ht="15" thickBot="1" x14ac:dyDescent="0.35">
      <c r="A18" s="72" t="s">
        <v>29</v>
      </c>
      <c r="B18" s="73"/>
      <c r="C18" s="73"/>
      <c r="D18" s="74">
        <f>MAX(D8:D14)</f>
        <v>27.005700000000001</v>
      </c>
      <c r="E18" s="73"/>
      <c r="F18" s="74">
        <f>MAX(F8:F14)</f>
        <v>12.5291</v>
      </c>
      <c r="G18" s="73"/>
      <c r="H18" s="74">
        <f>MAX(H8:H14)</f>
        <v>5.2150999999999996</v>
      </c>
      <c r="I18" s="73"/>
      <c r="J18" s="74">
        <f>MAX(J8:J14)</f>
        <v>11.688499999999999</v>
      </c>
      <c r="K18" s="73"/>
      <c r="L18" s="74">
        <f>MAX(L8:L14)</f>
        <v>8.8688000000000002</v>
      </c>
      <c r="M18" s="73"/>
      <c r="N18" s="74">
        <f>MAX(N8:N14)</f>
        <v>2.7869999999999999</v>
      </c>
      <c r="O18" s="73"/>
      <c r="P18" s="74">
        <f>MAX(P8:P14)</f>
        <v>3.6482000000000001</v>
      </c>
      <c r="Q18" s="73"/>
      <c r="R18" s="74">
        <f>MAX(R8:R14)</f>
        <v>3.4142000000000001</v>
      </c>
      <c r="S18" s="73"/>
      <c r="T18" s="74">
        <f>MAX(T8:T14)</f>
        <v>3.6027</v>
      </c>
      <c r="U18" s="73"/>
      <c r="V18" s="74">
        <f>MAX(V8:V14)</f>
        <v>4.5403000000000002</v>
      </c>
      <c r="W18" s="73"/>
      <c r="X18" s="74">
        <f>MAX(X8:X14)</f>
        <v>6.6060999999999996</v>
      </c>
      <c r="Y18" s="73"/>
      <c r="Z18" s="74">
        <f>MAX(Z8:Z14)</f>
        <v>8.0367999999999995</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44766</v>
      </c>
      <c r="C8" s="60">
        <f>VLOOKUP($A8,'Return Data'!$B$7:$R$2292,4,0)</f>
        <v>347.68099999999998</v>
      </c>
      <c r="D8" s="60">
        <f>VLOOKUP($A8,'Return Data'!$B$7:$R$2292,5,0)</f>
        <v>5.3442999999999996</v>
      </c>
      <c r="E8" s="61">
        <f t="shared" ref="E8:E43" si="0">RANK(D8,D$8:D$43,0)</f>
        <v>3</v>
      </c>
      <c r="F8" s="60">
        <f>VLOOKUP($A8,'Return Data'!$B$7:$R$2292,6,0)</f>
        <v>4.7610000000000001</v>
      </c>
      <c r="G8" s="61">
        <f t="shared" ref="G8:G43" si="1">RANK(F8,F$8:F$43,0)</f>
        <v>7</v>
      </c>
      <c r="H8" s="60">
        <f>VLOOKUP($A8,'Return Data'!$B$7:$R$2292,7,0)</f>
        <v>3.8241000000000001</v>
      </c>
      <c r="I8" s="61">
        <f t="shared" ref="I8:I43" si="2">RANK(H8,H$8:H$43,0)</f>
        <v>30</v>
      </c>
      <c r="J8" s="60">
        <f>VLOOKUP($A8,'Return Data'!$B$7:$R$2292,8,0)</f>
        <v>4.3323999999999998</v>
      </c>
      <c r="K8" s="61">
        <f t="shared" ref="K8:K43" si="3">RANK(J8,J$8:J$43,0)</f>
        <v>22</v>
      </c>
      <c r="L8" s="60">
        <f>VLOOKUP($A8,'Return Data'!$B$7:$R$2292,9,0)</f>
        <v>4.8417000000000003</v>
      </c>
      <c r="M8" s="61">
        <f t="shared" ref="M8:M43" si="4">RANK(L8,L$8:L$43,0)</f>
        <v>12</v>
      </c>
      <c r="N8" s="60">
        <f>VLOOKUP($A8,'Return Data'!$B$7:$R$2292,10,0)</f>
        <v>4.3177000000000003</v>
      </c>
      <c r="O8" s="61">
        <f t="shared" ref="O8:O43" si="5">RANK(N8,N$8:N$43,0)</f>
        <v>18</v>
      </c>
      <c r="P8" s="60">
        <f>VLOOKUP($A8,'Return Data'!$B$7:$R$2292,11,0)</f>
        <v>4.0705999999999998</v>
      </c>
      <c r="Q8" s="61">
        <f t="shared" ref="Q8:Q43" si="6">RANK(P8,P$8:P$43,0)</f>
        <v>10</v>
      </c>
      <c r="R8" s="60">
        <f>VLOOKUP($A8,'Return Data'!$B$7:$R$2292,12,0)</f>
        <v>3.9146000000000001</v>
      </c>
      <c r="S8" s="61">
        <f t="shared" ref="S8:S43" si="7">RANK(R8,R$8:R$43,0)</f>
        <v>7</v>
      </c>
      <c r="T8" s="60">
        <f>VLOOKUP($A8,'Return Data'!$B$7:$R$2292,13,0)</f>
        <v>3.7806000000000002</v>
      </c>
      <c r="U8" s="61">
        <f t="shared" ref="U8:U43" si="8">RANK(T8,T$8:T$43,0)</f>
        <v>7</v>
      </c>
      <c r="V8" s="60">
        <f>VLOOKUP($A8,'Return Data'!$B$7:$R$2292,17,0)</f>
        <v>3.5407999999999999</v>
      </c>
      <c r="W8" s="61">
        <f t="shared" ref="W8:W43" si="9">RANK(V8,V$8:V$43,0)</f>
        <v>9</v>
      </c>
      <c r="X8" s="60">
        <f>VLOOKUP($A8,'Return Data'!$B$7:$R$2292,14,0)</f>
        <v>4.1940999999999997</v>
      </c>
      <c r="Y8" s="61">
        <f t="shared" ref="Y8:Y23" si="10">RANK(X8,X$8:X$43,0)</f>
        <v>6</v>
      </c>
      <c r="Z8" s="60">
        <f>VLOOKUP($A8,'Return Data'!$B$7:$R$2292,16,0)</f>
        <v>6.8794000000000004</v>
      </c>
      <c r="AA8" s="62">
        <f t="shared" ref="AA8:AA43" si="11">RANK(Z8,Z$8:Z$43,0)</f>
        <v>3</v>
      </c>
    </row>
    <row r="9" spans="1:27" x14ac:dyDescent="0.3">
      <c r="A9" s="58" t="s">
        <v>119</v>
      </c>
      <c r="B9" s="59">
        <f>VLOOKUP($A9,'Return Data'!$B$7:$R$2292,3,0)</f>
        <v>44766</v>
      </c>
      <c r="C9" s="60">
        <f>VLOOKUP($A9,'Return Data'!$B$7:$R$2292,4,0)</f>
        <v>2395.6691000000001</v>
      </c>
      <c r="D9" s="60">
        <f>VLOOKUP($A9,'Return Data'!$B$7:$R$2292,5,0)</f>
        <v>5.2556000000000003</v>
      </c>
      <c r="E9" s="61">
        <f t="shared" si="0"/>
        <v>9</v>
      </c>
      <c r="F9" s="60">
        <f>VLOOKUP($A9,'Return Data'!$B$7:$R$2292,6,0)</f>
        <v>4.7895000000000003</v>
      </c>
      <c r="G9" s="61">
        <f t="shared" si="1"/>
        <v>4</v>
      </c>
      <c r="H9" s="60">
        <f>VLOOKUP($A9,'Return Data'!$B$7:$R$2292,7,0)</f>
        <v>3.9741</v>
      </c>
      <c r="I9" s="61">
        <f t="shared" si="2"/>
        <v>20</v>
      </c>
      <c r="J9" s="60">
        <f>VLOOKUP($A9,'Return Data'!$B$7:$R$2292,8,0)</f>
        <v>4.3818000000000001</v>
      </c>
      <c r="K9" s="61">
        <f t="shared" si="3"/>
        <v>11</v>
      </c>
      <c r="L9" s="60">
        <f>VLOOKUP($A9,'Return Data'!$B$7:$R$2292,9,0)</f>
        <v>4.8297999999999996</v>
      </c>
      <c r="M9" s="61">
        <f t="shared" si="4"/>
        <v>13</v>
      </c>
      <c r="N9" s="60">
        <f>VLOOKUP($A9,'Return Data'!$B$7:$R$2292,10,0)</f>
        <v>4.3521999999999998</v>
      </c>
      <c r="O9" s="61">
        <f t="shared" si="5"/>
        <v>10</v>
      </c>
      <c r="P9" s="60">
        <f>VLOOKUP($A9,'Return Data'!$B$7:$R$2292,11,0)</f>
        <v>4.0704000000000002</v>
      </c>
      <c r="Q9" s="61">
        <f t="shared" si="6"/>
        <v>11</v>
      </c>
      <c r="R9" s="60">
        <f>VLOOKUP($A9,'Return Data'!$B$7:$R$2292,12,0)</f>
        <v>3.9129999999999998</v>
      </c>
      <c r="S9" s="61">
        <f t="shared" si="7"/>
        <v>8</v>
      </c>
      <c r="T9" s="60">
        <f>VLOOKUP($A9,'Return Data'!$B$7:$R$2292,13,0)</f>
        <v>3.7732000000000001</v>
      </c>
      <c r="U9" s="61">
        <f t="shared" si="8"/>
        <v>9</v>
      </c>
      <c r="V9" s="60">
        <f>VLOOKUP($A9,'Return Data'!$B$7:$R$2292,17,0)</f>
        <v>3.5284</v>
      </c>
      <c r="W9" s="61">
        <f t="shared" si="9"/>
        <v>14</v>
      </c>
      <c r="X9" s="60">
        <f>VLOOKUP($A9,'Return Data'!$B$7:$R$2292,14,0)</f>
        <v>4.1589999999999998</v>
      </c>
      <c r="Y9" s="61">
        <f t="shared" si="10"/>
        <v>13</v>
      </c>
      <c r="Z9" s="60">
        <f>VLOOKUP($A9,'Return Data'!$B$7:$R$2292,16,0)</f>
        <v>6.8324999999999996</v>
      </c>
      <c r="AA9" s="62">
        <f t="shared" si="11"/>
        <v>11</v>
      </c>
    </row>
    <row r="10" spans="1:27" x14ac:dyDescent="0.3">
      <c r="A10" s="58" t="s">
        <v>1979</v>
      </c>
      <c r="B10" s="59">
        <f>VLOOKUP($A10,'Return Data'!$B$7:$R$2292,3,0)</f>
        <v>44766</v>
      </c>
      <c r="C10" s="60">
        <f>VLOOKUP($A10,'Return Data'!$B$7:$R$2292,4,0)</f>
        <v>2486.2523999999999</v>
      </c>
      <c r="D10" s="60">
        <f>VLOOKUP($A10,'Return Data'!$B$7:$R$2292,5,0)</f>
        <v>5.2286000000000001</v>
      </c>
      <c r="E10" s="61">
        <f t="shared" si="0"/>
        <v>15</v>
      </c>
      <c r="F10" s="60">
        <f>VLOOKUP($A10,'Return Data'!$B$7:$R$2292,6,0)</f>
        <v>4.5252999999999997</v>
      </c>
      <c r="G10" s="61">
        <f t="shared" si="1"/>
        <v>33</v>
      </c>
      <c r="H10" s="60">
        <f>VLOOKUP($A10,'Return Data'!$B$7:$R$2292,7,0)</f>
        <v>4.0035999999999996</v>
      </c>
      <c r="I10" s="61">
        <f t="shared" si="2"/>
        <v>14</v>
      </c>
      <c r="J10" s="60">
        <f>VLOOKUP($A10,'Return Data'!$B$7:$R$2292,8,0)</f>
        <v>4.4249999999999998</v>
      </c>
      <c r="K10" s="61">
        <f t="shared" si="3"/>
        <v>7</v>
      </c>
      <c r="L10" s="60">
        <f>VLOOKUP($A10,'Return Data'!$B$7:$R$2292,9,0)</f>
        <v>4.8864000000000001</v>
      </c>
      <c r="M10" s="61">
        <f t="shared" si="4"/>
        <v>6</v>
      </c>
      <c r="N10" s="60">
        <f>VLOOKUP($A10,'Return Data'!$B$7:$R$2292,10,0)</f>
        <v>4.415</v>
      </c>
      <c r="O10" s="61">
        <f t="shared" si="5"/>
        <v>3</v>
      </c>
      <c r="P10" s="60">
        <f>VLOOKUP($A10,'Return Data'!$B$7:$R$2292,11,0)</f>
        <v>4.1307</v>
      </c>
      <c r="Q10" s="61">
        <f t="shared" si="6"/>
        <v>3</v>
      </c>
      <c r="R10" s="60">
        <f>VLOOKUP($A10,'Return Data'!$B$7:$R$2292,12,0)</f>
        <v>3.9563000000000001</v>
      </c>
      <c r="S10" s="61">
        <f t="shared" si="7"/>
        <v>4</v>
      </c>
      <c r="T10" s="60">
        <f>VLOOKUP($A10,'Return Data'!$B$7:$R$2292,13,0)</f>
        <v>3.8233000000000001</v>
      </c>
      <c r="U10" s="61">
        <f t="shared" si="8"/>
        <v>3</v>
      </c>
      <c r="V10" s="60">
        <f>VLOOKUP($A10,'Return Data'!$B$7:$R$2292,17,0)</f>
        <v>3.5809000000000002</v>
      </c>
      <c r="W10" s="61">
        <f t="shared" si="9"/>
        <v>6</v>
      </c>
      <c r="X10" s="60">
        <f>VLOOKUP($A10,'Return Data'!$B$7:$R$2292,14,0)</f>
        <v>4.1677999999999997</v>
      </c>
      <c r="Y10" s="61">
        <f t="shared" si="10"/>
        <v>12</v>
      </c>
      <c r="Z10" s="60">
        <f>VLOOKUP($A10,'Return Data'!$B$7:$R$2292,16,0)</f>
        <v>6.8742000000000001</v>
      </c>
      <c r="AA10" s="62">
        <f t="shared" si="11"/>
        <v>4</v>
      </c>
    </row>
    <row r="11" spans="1:27" x14ac:dyDescent="0.3">
      <c r="A11" s="58" t="s">
        <v>2035</v>
      </c>
      <c r="B11" s="59">
        <f>VLOOKUP($A11,'Return Data'!$B$7:$R$2292,3,0)</f>
        <v>44766</v>
      </c>
      <c r="C11" s="60">
        <f>VLOOKUP($A11,'Return Data'!$B$7:$R$2292,4,0)</f>
        <v>2482.3045000000002</v>
      </c>
      <c r="D11" s="60">
        <f>VLOOKUP($A11,'Return Data'!$B$7:$R$2292,5,0)</f>
        <v>5.2500999999999998</v>
      </c>
      <c r="E11" s="61">
        <f t="shared" si="0"/>
        <v>12</v>
      </c>
      <c r="F11" s="60">
        <f>VLOOKUP($A11,'Return Data'!$B$7:$R$2292,6,0)</f>
        <v>4.8646000000000003</v>
      </c>
      <c r="G11" s="61">
        <f t="shared" si="1"/>
        <v>3</v>
      </c>
      <c r="H11" s="60">
        <f>VLOOKUP($A11,'Return Data'!$B$7:$R$2292,7,0)</f>
        <v>3.9119000000000002</v>
      </c>
      <c r="I11" s="61">
        <f t="shared" si="2"/>
        <v>24</v>
      </c>
      <c r="J11" s="60">
        <f>VLOOKUP($A11,'Return Data'!$B$7:$R$2292,8,0)</f>
        <v>4.3400999999999996</v>
      </c>
      <c r="K11" s="61">
        <f t="shared" si="3"/>
        <v>21</v>
      </c>
      <c r="L11" s="60">
        <f>VLOOKUP($A11,'Return Data'!$B$7:$R$2292,9,0)</f>
        <v>4.9207999999999998</v>
      </c>
      <c r="M11" s="61">
        <f t="shared" si="4"/>
        <v>2</v>
      </c>
      <c r="N11" s="60">
        <f>VLOOKUP($A11,'Return Data'!$B$7:$R$2292,10,0)</f>
        <v>4.3967999999999998</v>
      </c>
      <c r="O11" s="61">
        <f t="shared" si="5"/>
        <v>5</v>
      </c>
      <c r="P11" s="60">
        <f>VLOOKUP($A11,'Return Data'!$B$7:$R$2292,11,0)</f>
        <v>4.1237000000000004</v>
      </c>
      <c r="Q11" s="61">
        <f t="shared" si="6"/>
        <v>4</v>
      </c>
      <c r="R11" s="60">
        <f>VLOOKUP($A11,'Return Data'!$B$7:$R$2292,12,0)</f>
        <v>3.9636</v>
      </c>
      <c r="S11" s="61">
        <f t="shared" si="7"/>
        <v>3</v>
      </c>
      <c r="T11" s="60">
        <f>VLOOKUP($A11,'Return Data'!$B$7:$R$2292,13,0)</f>
        <v>3.8092999999999999</v>
      </c>
      <c r="U11" s="61">
        <f t="shared" si="8"/>
        <v>4</v>
      </c>
      <c r="V11" s="60">
        <f>VLOOKUP($A11,'Return Data'!$B$7:$R$2292,17,0)</f>
        <v>3.5192999999999999</v>
      </c>
      <c r="W11" s="61">
        <f t="shared" si="9"/>
        <v>16</v>
      </c>
      <c r="X11" s="60">
        <f>VLOOKUP($A11,'Return Data'!$B$7:$R$2292,14,0)</f>
        <v>4.0852000000000004</v>
      </c>
      <c r="Y11" s="61">
        <f t="shared" si="10"/>
        <v>21</v>
      </c>
      <c r="Z11" s="60">
        <f>VLOOKUP($A11,'Return Data'!$B$7:$R$2292,16,0)</f>
        <v>6.8064</v>
      </c>
      <c r="AA11" s="62">
        <f t="shared" si="11"/>
        <v>14</v>
      </c>
    </row>
    <row r="12" spans="1:27" x14ac:dyDescent="0.3">
      <c r="A12" s="58" t="s">
        <v>123</v>
      </c>
      <c r="B12" s="59">
        <f>VLOOKUP($A12,'Return Data'!$B$7:$R$2292,3,0)</f>
        <v>44766</v>
      </c>
      <c r="C12" s="60">
        <f>VLOOKUP($A12,'Return Data'!$B$7:$R$2292,4,0)</f>
        <v>2583.4079000000002</v>
      </c>
      <c r="D12" s="60">
        <f>VLOOKUP($A12,'Return Data'!$B$7:$R$2292,5,0)</f>
        <v>5.1010999999999997</v>
      </c>
      <c r="E12" s="61">
        <f t="shared" si="0"/>
        <v>31</v>
      </c>
      <c r="F12" s="60">
        <f>VLOOKUP($A12,'Return Data'!$B$7:$R$2292,6,0)</f>
        <v>4.7066999999999997</v>
      </c>
      <c r="G12" s="61">
        <f t="shared" si="1"/>
        <v>16</v>
      </c>
      <c r="H12" s="60">
        <f>VLOOKUP($A12,'Return Data'!$B$7:$R$2292,7,0)</f>
        <v>4.1376999999999997</v>
      </c>
      <c r="I12" s="61">
        <f t="shared" si="2"/>
        <v>6</v>
      </c>
      <c r="J12" s="60">
        <f>VLOOKUP($A12,'Return Data'!$B$7:$R$2292,8,0)</f>
        <v>4.444</v>
      </c>
      <c r="K12" s="61">
        <f t="shared" si="3"/>
        <v>6</v>
      </c>
      <c r="L12" s="60">
        <f>VLOOKUP($A12,'Return Data'!$B$7:$R$2292,9,0)</f>
        <v>4.6957000000000004</v>
      </c>
      <c r="M12" s="61">
        <f t="shared" si="4"/>
        <v>28</v>
      </c>
      <c r="N12" s="60">
        <f>VLOOKUP($A12,'Return Data'!$B$7:$R$2292,10,0)</f>
        <v>4.3410000000000002</v>
      </c>
      <c r="O12" s="61">
        <f t="shared" si="5"/>
        <v>12</v>
      </c>
      <c r="P12" s="60">
        <f>VLOOKUP($A12,'Return Data'!$B$7:$R$2292,11,0)</f>
        <v>3.9860000000000002</v>
      </c>
      <c r="Q12" s="61">
        <f t="shared" si="6"/>
        <v>27</v>
      </c>
      <c r="R12" s="60">
        <f>VLOOKUP($A12,'Return Data'!$B$7:$R$2292,12,0)</f>
        <v>3.8028</v>
      </c>
      <c r="S12" s="61">
        <f t="shared" si="7"/>
        <v>29</v>
      </c>
      <c r="T12" s="60">
        <f>VLOOKUP($A12,'Return Data'!$B$7:$R$2292,13,0)</f>
        <v>3.6734</v>
      </c>
      <c r="U12" s="61">
        <f t="shared" si="8"/>
        <v>29</v>
      </c>
      <c r="V12" s="60">
        <f>VLOOKUP($A12,'Return Data'!$B$7:$R$2292,17,0)</f>
        <v>3.4243000000000001</v>
      </c>
      <c r="W12" s="61">
        <f t="shared" si="9"/>
        <v>29</v>
      </c>
      <c r="X12" s="60">
        <f>VLOOKUP($A12,'Return Data'!$B$7:$R$2292,14,0)</f>
        <v>3.8483000000000001</v>
      </c>
      <c r="Y12" s="61">
        <f t="shared" si="10"/>
        <v>30</v>
      </c>
      <c r="Z12" s="60">
        <f>VLOOKUP($A12,'Return Data'!$B$7:$R$2292,16,0)</f>
        <v>6.6380999999999997</v>
      </c>
      <c r="AA12" s="62">
        <f t="shared" si="11"/>
        <v>27</v>
      </c>
    </row>
    <row r="13" spans="1:27" x14ac:dyDescent="0.3">
      <c r="A13" s="58" t="s">
        <v>124</v>
      </c>
      <c r="B13" s="59">
        <f>VLOOKUP($A13,'Return Data'!$B$7:$R$2292,3,0)</f>
        <v>44766</v>
      </c>
      <c r="C13" s="60">
        <f>VLOOKUP($A13,'Return Data'!$B$7:$R$2292,4,0)</f>
        <v>3083.4234999999999</v>
      </c>
      <c r="D13" s="60">
        <f>VLOOKUP($A13,'Return Data'!$B$7:$R$2292,5,0)</f>
        <v>5.2565999999999997</v>
      </c>
      <c r="E13" s="61">
        <f t="shared" si="0"/>
        <v>8</v>
      </c>
      <c r="F13" s="60">
        <f>VLOOKUP($A13,'Return Data'!$B$7:$R$2292,6,0)</f>
        <v>4.7553999999999998</v>
      </c>
      <c r="G13" s="61">
        <f t="shared" si="1"/>
        <v>8</v>
      </c>
      <c r="H13" s="60">
        <f>VLOOKUP($A13,'Return Data'!$B$7:$R$2292,7,0)</f>
        <v>4.1440000000000001</v>
      </c>
      <c r="I13" s="61">
        <f t="shared" si="2"/>
        <v>5</v>
      </c>
      <c r="J13" s="60">
        <f>VLOOKUP($A13,'Return Data'!$B$7:$R$2292,8,0)</f>
        <v>4.4819000000000004</v>
      </c>
      <c r="K13" s="61">
        <f t="shared" si="3"/>
        <v>4</v>
      </c>
      <c r="L13" s="60">
        <f>VLOOKUP($A13,'Return Data'!$B$7:$R$2292,9,0)</f>
        <v>4.8647</v>
      </c>
      <c r="M13" s="61">
        <f t="shared" si="4"/>
        <v>8</v>
      </c>
      <c r="N13" s="60">
        <f>VLOOKUP($A13,'Return Data'!$B$7:$R$2292,10,0)</f>
        <v>4.3323999999999998</v>
      </c>
      <c r="O13" s="61">
        <f t="shared" si="5"/>
        <v>16</v>
      </c>
      <c r="P13" s="60">
        <f>VLOOKUP($A13,'Return Data'!$B$7:$R$2292,11,0)</f>
        <v>4.0503</v>
      </c>
      <c r="Q13" s="61">
        <f t="shared" si="6"/>
        <v>16</v>
      </c>
      <c r="R13" s="60">
        <f>VLOOKUP($A13,'Return Data'!$B$7:$R$2292,12,0)</f>
        <v>3.8913000000000002</v>
      </c>
      <c r="S13" s="61">
        <f t="shared" si="7"/>
        <v>16</v>
      </c>
      <c r="T13" s="60">
        <f>VLOOKUP($A13,'Return Data'!$B$7:$R$2292,13,0)</f>
        <v>3.7557</v>
      </c>
      <c r="U13" s="61">
        <f t="shared" si="8"/>
        <v>16</v>
      </c>
      <c r="V13" s="60">
        <f>VLOOKUP($A13,'Return Data'!$B$7:$R$2292,17,0)</f>
        <v>3.5106000000000002</v>
      </c>
      <c r="W13" s="61">
        <f t="shared" si="9"/>
        <v>18</v>
      </c>
      <c r="X13" s="60">
        <f>VLOOKUP($A13,'Return Data'!$B$7:$R$2292,14,0)</f>
        <v>4.1081000000000003</v>
      </c>
      <c r="Y13" s="61">
        <f t="shared" si="10"/>
        <v>18</v>
      </c>
      <c r="Z13" s="60">
        <f>VLOOKUP($A13,'Return Data'!$B$7:$R$2292,16,0)</f>
        <v>6.7968999999999999</v>
      </c>
      <c r="AA13" s="62">
        <f t="shared" si="11"/>
        <v>16</v>
      </c>
    </row>
    <row r="14" spans="1:27" x14ac:dyDescent="0.3">
      <c r="A14" s="58" t="s">
        <v>125</v>
      </c>
      <c r="B14" s="59">
        <f>VLOOKUP($A14,'Return Data'!$B$7:$R$2292,3,0)</f>
        <v>44766</v>
      </c>
      <c r="C14" s="60">
        <f>VLOOKUP($A14,'Return Data'!$B$7:$R$2292,4,0)</f>
        <v>2783.1860999999999</v>
      </c>
      <c r="D14" s="60">
        <f>VLOOKUP($A14,'Return Data'!$B$7:$R$2292,5,0)</f>
        <v>5.2596999999999996</v>
      </c>
      <c r="E14" s="61">
        <f t="shared" si="0"/>
        <v>5</v>
      </c>
      <c r="F14" s="60">
        <f>VLOOKUP($A14,'Return Data'!$B$7:$R$2292,6,0)</f>
        <v>4.6631</v>
      </c>
      <c r="G14" s="61">
        <f t="shared" si="1"/>
        <v>20</v>
      </c>
      <c r="H14" s="60">
        <f>VLOOKUP($A14,'Return Data'!$B$7:$R$2292,7,0)</f>
        <v>3.8633999999999999</v>
      </c>
      <c r="I14" s="61">
        <f t="shared" si="2"/>
        <v>28</v>
      </c>
      <c r="J14" s="60">
        <f>VLOOKUP($A14,'Return Data'!$B$7:$R$2292,8,0)</f>
        <v>4.3851000000000004</v>
      </c>
      <c r="K14" s="61">
        <f t="shared" si="3"/>
        <v>10</v>
      </c>
      <c r="L14" s="60">
        <f>VLOOKUP($A14,'Return Data'!$B$7:$R$2292,9,0)</f>
        <v>4.9314</v>
      </c>
      <c r="M14" s="61">
        <f t="shared" si="4"/>
        <v>1</v>
      </c>
      <c r="N14" s="60">
        <f>VLOOKUP($A14,'Return Data'!$B$7:$R$2292,10,0)</f>
        <v>4.2068000000000003</v>
      </c>
      <c r="O14" s="61">
        <f t="shared" si="5"/>
        <v>29</v>
      </c>
      <c r="P14" s="60">
        <f>VLOOKUP($A14,'Return Data'!$B$7:$R$2292,11,0)</f>
        <v>3.964</v>
      </c>
      <c r="Q14" s="61">
        <f t="shared" si="6"/>
        <v>30</v>
      </c>
      <c r="R14" s="60">
        <f>VLOOKUP($A14,'Return Data'!$B$7:$R$2292,12,0)</f>
        <v>3.8447</v>
      </c>
      <c r="S14" s="61">
        <f t="shared" si="7"/>
        <v>27</v>
      </c>
      <c r="T14" s="60">
        <f>VLOOKUP($A14,'Return Data'!$B$7:$R$2292,13,0)</f>
        <v>3.7399</v>
      </c>
      <c r="U14" s="61">
        <f t="shared" si="8"/>
        <v>19</v>
      </c>
      <c r="V14" s="60">
        <f>VLOOKUP($A14,'Return Data'!$B$7:$R$2292,17,0)</f>
        <v>3.5832000000000002</v>
      </c>
      <c r="W14" s="61">
        <f t="shared" si="9"/>
        <v>5</v>
      </c>
      <c r="X14" s="60">
        <f>VLOOKUP($A14,'Return Data'!$B$7:$R$2292,14,0)</f>
        <v>4.2295999999999996</v>
      </c>
      <c r="Y14" s="61">
        <f t="shared" si="10"/>
        <v>4</v>
      </c>
      <c r="Z14" s="60">
        <f>VLOOKUP($A14,'Return Data'!$B$7:$R$2292,16,0)</f>
        <v>6.7561999999999998</v>
      </c>
      <c r="AA14" s="62">
        <f t="shared" si="11"/>
        <v>25</v>
      </c>
    </row>
    <row r="15" spans="1:27" x14ac:dyDescent="0.3">
      <c r="A15" s="58" t="s">
        <v>127</v>
      </c>
      <c r="B15" s="59">
        <f>VLOOKUP($A15,'Return Data'!$B$7:$R$2292,3,0)</f>
        <v>44766</v>
      </c>
      <c r="C15" s="60">
        <f>VLOOKUP($A15,'Return Data'!$B$7:$R$2292,4,0)</f>
        <v>3240.9558999999999</v>
      </c>
      <c r="D15" s="60">
        <f>VLOOKUP($A15,'Return Data'!$B$7:$R$2292,5,0)</f>
        <v>5.2545000000000002</v>
      </c>
      <c r="E15" s="61">
        <f t="shared" si="0"/>
        <v>10</v>
      </c>
      <c r="F15" s="60">
        <f>VLOOKUP($A15,'Return Data'!$B$7:$R$2292,6,0)</f>
        <v>4.7840999999999996</v>
      </c>
      <c r="G15" s="61">
        <f t="shared" si="1"/>
        <v>5</v>
      </c>
      <c r="H15" s="60">
        <f>VLOOKUP($A15,'Return Data'!$B$7:$R$2292,7,0)</f>
        <v>3.7355999999999998</v>
      </c>
      <c r="I15" s="61">
        <f t="shared" si="2"/>
        <v>32</v>
      </c>
      <c r="J15" s="60">
        <f>VLOOKUP($A15,'Return Data'!$B$7:$R$2292,8,0)</f>
        <v>4.1947000000000001</v>
      </c>
      <c r="K15" s="61">
        <f t="shared" si="3"/>
        <v>32</v>
      </c>
      <c r="L15" s="60">
        <f>VLOOKUP($A15,'Return Data'!$B$7:$R$2292,9,0)</f>
        <v>4.7666000000000004</v>
      </c>
      <c r="M15" s="61">
        <f t="shared" si="4"/>
        <v>21</v>
      </c>
      <c r="N15" s="60">
        <f>VLOOKUP($A15,'Return Data'!$B$7:$R$2292,10,0)</f>
        <v>4.2515000000000001</v>
      </c>
      <c r="O15" s="61">
        <f t="shared" si="5"/>
        <v>24</v>
      </c>
      <c r="P15" s="60">
        <f>VLOOKUP($A15,'Return Data'!$B$7:$R$2292,11,0)</f>
        <v>4.0167000000000002</v>
      </c>
      <c r="Q15" s="61">
        <f t="shared" si="6"/>
        <v>22</v>
      </c>
      <c r="R15" s="60">
        <f>VLOOKUP($A15,'Return Data'!$B$7:$R$2292,12,0)</f>
        <v>3.8717999999999999</v>
      </c>
      <c r="S15" s="61">
        <f t="shared" si="7"/>
        <v>17</v>
      </c>
      <c r="T15" s="60">
        <f>VLOOKUP($A15,'Return Data'!$B$7:$R$2292,13,0)</f>
        <v>3.7452999999999999</v>
      </c>
      <c r="U15" s="61">
        <f t="shared" si="8"/>
        <v>17</v>
      </c>
      <c r="V15" s="60">
        <f>VLOOKUP($A15,'Return Data'!$B$7:$R$2292,17,0)</f>
        <v>3.5041000000000002</v>
      </c>
      <c r="W15" s="61">
        <f t="shared" si="9"/>
        <v>21</v>
      </c>
      <c r="X15" s="60">
        <f>VLOOKUP($A15,'Return Data'!$B$7:$R$2292,14,0)</f>
        <v>4.2248000000000001</v>
      </c>
      <c r="Y15" s="61">
        <f t="shared" si="10"/>
        <v>5</v>
      </c>
      <c r="Z15" s="60">
        <f>VLOOKUP($A15,'Return Data'!$B$7:$R$2292,16,0)</f>
        <v>6.9146000000000001</v>
      </c>
      <c r="AA15" s="62">
        <f t="shared" si="11"/>
        <v>2</v>
      </c>
    </row>
    <row r="16" spans="1:27" x14ac:dyDescent="0.3">
      <c r="A16" s="58" t="s">
        <v>128</v>
      </c>
      <c r="B16" s="59">
        <f>VLOOKUP($A16,'Return Data'!$B$7:$R$2292,3,0)</f>
        <v>44766</v>
      </c>
      <c r="C16" s="60">
        <f>VLOOKUP($A16,'Return Data'!$B$7:$R$2292,4,0)</f>
        <v>4239.3262999999997</v>
      </c>
      <c r="D16" s="60">
        <f>VLOOKUP($A16,'Return Data'!$B$7:$R$2292,5,0)</f>
        <v>5.1555</v>
      </c>
      <c r="E16" s="61">
        <f t="shared" si="0"/>
        <v>26</v>
      </c>
      <c r="F16" s="60">
        <f>VLOOKUP($A16,'Return Data'!$B$7:$R$2292,6,0)</f>
        <v>4.6341999999999999</v>
      </c>
      <c r="G16" s="61">
        <f t="shared" si="1"/>
        <v>24</v>
      </c>
      <c r="H16" s="60">
        <f>VLOOKUP($A16,'Return Data'!$B$7:$R$2292,7,0)</f>
        <v>3.7480000000000002</v>
      </c>
      <c r="I16" s="61">
        <f t="shared" si="2"/>
        <v>31</v>
      </c>
      <c r="J16" s="60">
        <f>VLOOKUP($A16,'Return Data'!$B$7:$R$2292,8,0)</f>
        <v>4.2103000000000002</v>
      </c>
      <c r="K16" s="61">
        <f t="shared" si="3"/>
        <v>31</v>
      </c>
      <c r="L16" s="60">
        <f>VLOOKUP($A16,'Return Data'!$B$7:$R$2292,9,0)</f>
        <v>4.7150999999999996</v>
      </c>
      <c r="M16" s="61">
        <f t="shared" si="4"/>
        <v>26</v>
      </c>
      <c r="N16" s="60">
        <f>VLOOKUP($A16,'Return Data'!$B$7:$R$2292,10,0)</f>
        <v>4.2398999999999996</v>
      </c>
      <c r="O16" s="61">
        <f t="shared" si="5"/>
        <v>27</v>
      </c>
      <c r="P16" s="60">
        <f>VLOOKUP($A16,'Return Data'!$B$7:$R$2292,11,0)</f>
        <v>4.0045999999999999</v>
      </c>
      <c r="Q16" s="61">
        <f t="shared" si="6"/>
        <v>23</v>
      </c>
      <c r="R16" s="60">
        <f>VLOOKUP($A16,'Return Data'!$B$7:$R$2292,12,0)</f>
        <v>3.8544</v>
      </c>
      <c r="S16" s="61">
        <f t="shared" si="7"/>
        <v>26</v>
      </c>
      <c r="T16" s="60">
        <f>VLOOKUP($A16,'Return Data'!$B$7:$R$2292,13,0)</f>
        <v>3.726</v>
      </c>
      <c r="U16" s="61">
        <f t="shared" si="8"/>
        <v>24</v>
      </c>
      <c r="V16" s="60">
        <f>VLOOKUP($A16,'Return Data'!$B$7:$R$2292,17,0)</f>
        <v>3.4708000000000001</v>
      </c>
      <c r="W16" s="61">
        <f t="shared" si="9"/>
        <v>26</v>
      </c>
      <c r="X16" s="60">
        <f>VLOOKUP($A16,'Return Data'!$B$7:$R$2292,14,0)</f>
        <v>4.0757000000000003</v>
      </c>
      <c r="Y16" s="61">
        <f t="shared" si="10"/>
        <v>22</v>
      </c>
      <c r="Z16" s="60">
        <f>VLOOKUP($A16,'Return Data'!$B$7:$R$2292,16,0)</f>
        <v>6.7702</v>
      </c>
      <c r="AA16" s="62">
        <f t="shared" si="11"/>
        <v>21</v>
      </c>
    </row>
    <row r="17" spans="1:27" x14ac:dyDescent="0.3">
      <c r="A17" s="58" t="s">
        <v>129</v>
      </c>
      <c r="B17" s="59">
        <f>VLOOKUP($A17,'Return Data'!$B$7:$R$2292,3,0)</f>
        <v>44766</v>
      </c>
      <c r="C17" s="60">
        <f>VLOOKUP($A17,'Return Data'!$B$7:$R$2292,4,0)</f>
        <v>2148.0122000000001</v>
      </c>
      <c r="D17" s="60">
        <f>VLOOKUP($A17,'Return Data'!$B$7:$R$2292,5,0)</f>
        <v>5.2325999999999997</v>
      </c>
      <c r="E17" s="61">
        <f t="shared" si="0"/>
        <v>14</v>
      </c>
      <c r="F17" s="60">
        <f>VLOOKUP($A17,'Return Data'!$B$7:$R$2292,6,0)</f>
        <v>4.5846</v>
      </c>
      <c r="G17" s="61">
        <f t="shared" si="1"/>
        <v>30</v>
      </c>
      <c r="H17" s="60">
        <f>VLOOKUP($A17,'Return Data'!$B$7:$R$2292,7,0)</f>
        <v>4.0045999999999999</v>
      </c>
      <c r="I17" s="61">
        <f t="shared" si="2"/>
        <v>13</v>
      </c>
      <c r="J17" s="60">
        <f>VLOOKUP($A17,'Return Data'!$B$7:$R$2292,8,0)</f>
        <v>4.3212000000000002</v>
      </c>
      <c r="K17" s="61">
        <f t="shared" si="3"/>
        <v>24</v>
      </c>
      <c r="L17" s="60">
        <f>VLOOKUP($A17,'Return Data'!$B$7:$R$2292,9,0)</f>
        <v>4.7821999999999996</v>
      </c>
      <c r="M17" s="61">
        <f t="shared" si="4"/>
        <v>19</v>
      </c>
      <c r="N17" s="60">
        <f>VLOOKUP($A17,'Return Data'!$B$7:$R$2292,10,0)</f>
        <v>4.3358999999999996</v>
      </c>
      <c r="O17" s="61">
        <f t="shared" si="5"/>
        <v>14</v>
      </c>
      <c r="P17" s="60">
        <f>VLOOKUP($A17,'Return Data'!$B$7:$R$2292,11,0)</f>
        <v>4.0579000000000001</v>
      </c>
      <c r="Q17" s="61">
        <f t="shared" si="6"/>
        <v>13</v>
      </c>
      <c r="R17" s="60">
        <f>VLOOKUP($A17,'Return Data'!$B$7:$R$2292,12,0)</f>
        <v>3.8935</v>
      </c>
      <c r="S17" s="61">
        <f t="shared" si="7"/>
        <v>14</v>
      </c>
      <c r="T17" s="60">
        <f>VLOOKUP($A17,'Return Data'!$B$7:$R$2292,13,0)</f>
        <v>3.7610999999999999</v>
      </c>
      <c r="U17" s="61">
        <f t="shared" si="8"/>
        <v>14</v>
      </c>
      <c r="V17" s="60">
        <f>VLOOKUP($A17,'Return Data'!$B$7:$R$2292,17,0)</f>
        <v>3.5127999999999999</v>
      </c>
      <c r="W17" s="61">
        <f t="shared" si="9"/>
        <v>17</v>
      </c>
      <c r="X17" s="60">
        <f>VLOOKUP($A17,'Return Data'!$B$7:$R$2292,14,0)</f>
        <v>4.0949999999999998</v>
      </c>
      <c r="Y17" s="61">
        <f t="shared" si="10"/>
        <v>19</v>
      </c>
      <c r="Z17" s="60">
        <f>VLOOKUP($A17,'Return Data'!$B$7:$R$2292,16,0)</f>
        <v>6.7923999999999998</v>
      </c>
      <c r="AA17" s="62">
        <f t="shared" si="11"/>
        <v>19</v>
      </c>
    </row>
    <row r="18" spans="1:27" x14ac:dyDescent="0.3">
      <c r="A18" s="58" t="s">
        <v>130</v>
      </c>
      <c r="B18" s="59">
        <f>VLOOKUP($A18,'Return Data'!$B$7:$R$2292,3,0)</f>
        <v>44766</v>
      </c>
      <c r="C18" s="60">
        <f>VLOOKUP($A18,'Return Data'!$B$7:$R$2292,4,0)</f>
        <v>319.35239999999999</v>
      </c>
      <c r="D18" s="60">
        <f>VLOOKUP($A18,'Return Data'!$B$7:$R$2292,5,0)</f>
        <v>5.1897000000000002</v>
      </c>
      <c r="E18" s="61">
        <f t="shared" si="0"/>
        <v>21</v>
      </c>
      <c r="F18" s="60">
        <f>VLOOKUP($A18,'Return Data'!$B$7:$R$2292,6,0)</f>
        <v>4.7336</v>
      </c>
      <c r="G18" s="61">
        <f t="shared" si="1"/>
        <v>12</v>
      </c>
      <c r="H18" s="60">
        <f>VLOOKUP($A18,'Return Data'!$B$7:$R$2292,7,0)</f>
        <v>3.8971</v>
      </c>
      <c r="I18" s="61">
        <f t="shared" si="2"/>
        <v>25</v>
      </c>
      <c r="J18" s="60">
        <f>VLOOKUP($A18,'Return Data'!$B$7:$R$2292,8,0)</f>
        <v>4.2946999999999997</v>
      </c>
      <c r="K18" s="61">
        <f t="shared" si="3"/>
        <v>26</v>
      </c>
      <c r="L18" s="60">
        <f>VLOOKUP($A18,'Return Data'!$B$7:$R$2292,9,0)</f>
        <v>4.7506000000000004</v>
      </c>
      <c r="M18" s="61">
        <f t="shared" si="4"/>
        <v>24</v>
      </c>
      <c r="N18" s="60">
        <f>VLOOKUP($A18,'Return Data'!$B$7:$R$2292,10,0)</f>
        <v>4.2144000000000004</v>
      </c>
      <c r="O18" s="61">
        <f t="shared" si="5"/>
        <v>28</v>
      </c>
      <c r="P18" s="60">
        <f>VLOOKUP($A18,'Return Data'!$B$7:$R$2292,11,0)</f>
        <v>3.9872000000000001</v>
      </c>
      <c r="Q18" s="61">
        <f t="shared" si="6"/>
        <v>26</v>
      </c>
      <c r="R18" s="60">
        <f>VLOOKUP($A18,'Return Data'!$B$7:$R$2292,12,0)</f>
        <v>3.8408000000000002</v>
      </c>
      <c r="S18" s="61">
        <f t="shared" si="7"/>
        <v>28</v>
      </c>
      <c r="T18" s="60">
        <f>VLOOKUP($A18,'Return Data'!$B$7:$R$2292,13,0)</f>
        <v>3.72</v>
      </c>
      <c r="U18" s="61">
        <f t="shared" si="8"/>
        <v>28</v>
      </c>
      <c r="V18" s="60">
        <f>VLOOKUP($A18,'Return Data'!$B$7:$R$2292,17,0)</f>
        <v>3.5089000000000001</v>
      </c>
      <c r="W18" s="61">
        <f t="shared" si="9"/>
        <v>20</v>
      </c>
      <c r="X18" s="60">
        <f>VLOOKUP($A18,'Return Data'!$B$7:$R$2292,14,0)</f>
        <v>4.1574999999999998</v>
      </c>
      <c r="Y18" s="61">
        <f t="shared" si="10"/>
        <v>14</v>
      </c>
      <c r="Z18" s="60">
        <f>VLOOKUP($A18,'Return Data'!$B$7:$R$2292,16,0)</f>
        <v>6.8211000000000004</v>
      </c>
      <c r="AA18" s="62">
        <f t="shared" si="11"/>
        <v>12</v>
      </c>
    </row>
    <row r="19" spans="1:27" x14ac:dyDescent="0.3">
      <c r="A19" s="58" t="s">
        <v>131</v>
      </c>
      <c r="B19" s="59">
        <f>VLOOKUP($A19,'Return Data'!$B$7:$R$2292,3,0)</f>
        <v>44766</v>
      </c>
      <c r="C19" s="60">
        <f>VLOOKUP($A19,'Return Data'!$B$7:$R$2292,4,0)</f>
        <v>2321.4643000000001</v>
      </c>
      <c r="D19" s="60">
        <f>VLOOKUP($A19,'Return Data'!$B$7:$R$2292,5,0)</f>
        <v>5.3480999999999996</v>
      </c>
      <c r="E19" s="61">
        <f t="shared" si="0"/>
        <v>2</v>
      </c>
      <c r="F19" s="60">
        <f>VLOOKUP($A19,'Return Data'!$B$7:$R$2292,6,0)</f>
        <v>4.5743999999999998</v>
      </c>
      <c r="G19" s="61">
        <f t="shared" si="1"/>
        <v>31</v>
      </c>
      <c r="H19" s="60">
        <f>VLOOKUP($A19,'Return Data'!$B$7:$R$2292,7,0)</f>
        <v>3.641</v>
      </c>
      <c r="I19" s="61">
        <f t="shared" si="2"/>
        <v>36</v>
      </c>
      <c r="J19" s="60">
        <f>VLOOKUP($A19,'Return Data'!$B$7:$R$2292,8,0)</f>
        <v>4.2293000000000003</v>
      </c>
      <c r="K19" s="61">
        <f t="shared" si="3"/>
        <v>30</v>
      </c>
      <c r="L19" s="60">
        <f>VLOOKUP($A19,'Return Data'!$B$7:$R$2292,9,0)</f>
        <v>4.9001999999999999</v>
      </c>
      <c r="M19" s="61">
        <f t="shared" si="4"/>
        <v>4</v>
      </c>
      <c r="N19" s="60">
        <f>VLOOKUP($A19,'Return Data'!$B$7:$R$2292,10,0)</f>
        <v>4.2691999999999997</v>
      </c>
      <c r="O19" s="61">
        <f t="shared" si="5"/>
        <v>22</v>
      </c>
      <c r="P19" s="60">
        <f>VLOOKUP($A19,'Return Data'!$B$7:$R$2292,11,0)</f>
        <v>4.0529000000000002</v>
      </c>
      <c r="Q19" s="61">
        <f t="shared" si="6"/>
        <v>15</v>
      </c>
      <c r="R19" s="60">
        <f>VLOOKUP($A19,'Return Data'!$B$7:$R$2292,12,0)</f>
        <v>3.8923000000000001</v>
      </c>
      <c r="S19" s="61">
        <f t="shared" si="7"/>
        <v>15</v>
      </c>
      <c r="T19" s="60">
        <f>VLOOKUP($A19,'Return Data'!$B$7:$R$2292,13,0)</f>
        <v>3.7665999999999999</v>
      </c>
      <c r="U19" s="61">
        <f t="shared" si="8"/>
        <v>11</v>
      </c>
      <c r="V19" s="60">
        <f>VLOOKUP($A19,'Return Data'!$B$7:$R$2292,17,0)</f>
        <v>3.6042000000000001</v>
      </c>
      <c r="W19" s="61">
        <f t="shared" si="9"/>
        <v>3</v>
      </c>
      <c r="X19" s="60">
        <f>VLOOKUP($A19,'Return Data'!$B$7:$R$2292,14,0)</f>
        <v>4.2693000000000003</v>
      </c>
      <c r="Y19" s="61">
        <f t="shared" si="10"/>
        <v>2</v>
      </c>
      <c r="Z19" s="60">
        <f>VLOOKUP($A19,'Return Data'!$B$7:$R$2292,16,0)</f>
        <v>6.8402000000000003</v>
      </c>
      <c r="AA19" s="62">
        <f t="shared" si="11"/>
        <v>9</v>
      </c>
    </row>
    <row r="20" spans="1:27" x14ac:dyDescent="0.3">
      <c r="A20" s="58" t="s">
        <v>132</v>
      </c>
      <c r="B20" s="59">
        <f>VLOOKUP($A20,'Return Data'!$B$7:$R$2292,3,0)</f>
        <v>44766</v>
      </c>
      <c r="C20" s="60">
        <f>VLOOKUP($A20,'Return Data'!$B$7:$R$2292,4,0)</f>
        <v>2605.1765999999998</v>
      </c>
      <c r="D20" s="60">
        <f>VLOOKUP($A20,'Return Data'!$B$7:$R$2292,5,0)</f>
        <v>5.2196999999999996</v>
      </c>
      <c r="E20" s="61">
        <f t="shared" si="0"/>
        <v>17</v>
      </c>
      <c r="F20" s="60">
        <f>VLOOKUP($A20,'Return Data'!$B$7:$R$2292,6,0)</f>
        <v>4.5388000000000002</v>
      </c>
      <c r="G20" s="61">
        <f t="shared" si="1"/>
        <v>32</v>
      </c>
      <c r="H20" s="60">
        <f>VLOOKUP($A20,'Return Data'!$B$7:$R$2292,7,0)</f>
        <v>3.9998999999999998</v>
      </c>
      <c r="I20" s="61">
        <f t="shared" si="2"/>
        <v>15</v>
      </c>
      <c r="J20" s="60">
        <f>VLOOKUP($A20,'Return Data'!$B$7:$R$2292,8,0)</f>
        <v>4.3250000000000002</v>
      </c>
      <c r="K20" s="61">
        <f t="shared" si="3"/>
        <v>23</v>
      </c>
      <c r="L20" s="60">
        <f>VLOOKUP($A20,'Return Data'!$B$7:$R$2292,9,0)</f>
        <v>4.7689000000000004</v>
      </c>
      <c r="M20" s="61">
        <f t="shared" si="4"/>
        <v>20</v>
      </c>
      <c r="N20" s="60">
        <f>VLOOKUP($A20,'Return Data'!$B$7:$R$2292,10,0)</f>
        <v>4.3353000000000002</v>
      </c>
      <c r="O20" s="61">
        <f t="shared" si="5"/>
        <v>15</v>
      </c>
      <c r="P20" s="60">
        <f>VLOOKUP($A20,'Return Data'!$B$7:$R$2292,11,0)</f>
        <v>4.0445000000000002</v>
      </c>
      <c r="Q20" s="61">
        <f t="shared" si="6"/>
        <v>17</v>
      </c>
      <c r="R20" s="60">
        <f>VLOOKUP($A20,'Return Data'!$B$7:$R$2292,12,0)</f>
        <v>3.8597000000000001</v>
      </c>
      <c r="S20" s="61">
        <f t="shared" si="7"/>
        <v>23</v>
      </c>
      <c r="T20" s="60">
        <f>VLOOKUP($A20,'Return Data'!$B$7:$R$2292,13,0)</f>
        <v>3.7256999999999998</v>
      </c>
      <c r="U20" s="61">
        <f t="shared" si="8"/>
        <v>25</v>
      </c>
      <c r="V20" s="60">
        <f>VLOOKUP($A20,'Return Data'!$B$7:$R$2292,17,0)</f>
        <v>3.4678</v>
      </c>
      <c r="W20" s="61">
        <f t="shared" si="9"/>
        <v>27</v>
      </c>
      <c r="X20" s="60">
        <f>VLOOKUP($A20,'Return Data'!$B$7:$R$2292,14,0)</f>
        <v>4.0107999999999997</v>
      </c>
      <c r="Y20" s="61">
        <f t="shared" si="10"/>
        <v>26</v>
      </c>
      <c r="Z20" s="60">
        <f>VLOOKUP($A20,'Return Data'!$B$7:$R$2292,16,0)</f>
        <v>6.7343999999999999</v>
      </c>
      <c r="AA20" s="62">
        <f t="shared" si="11"/>
        <v>26</v>
      </c>
    </row>
    <row r="21" spans="1:27" x14ac:dyDescent="0.3">
      <c r="A21" s="58" t="s">
        <v>133</v>
      </c>
      <c r="B21" s="59">
        <f>VLOOKUP($A21,'Return Data'!$B$7:$R$2292,3,0)</f>
        <v>44766</v>
      </c>
      <c r="C21" s="60">
        <f>VLOOKUP($A21,'Return Data'!$B$7:$R$2292,4,0)</f>
        <v>1662.1533999999999</v>
      </c>
      <c r="D21" s="60">
        <f>VLOOKUP($A21,'Return Data'!$B$7:$R$2292,5,0)</f>
        <v>5.1367000000000003</v>
      </c>
      <c r="E21" s="61">
        <f t="shared" si="0"/>
        <v>28</v>
      </c>
      <c r="F21" s="60">
        <f>VLOOKUP($A21,'Return Data'!$B$7:$R$2292,6,0)</f>
        <v>4.6109999999999998</v>
      </c>
      <c r="G21" s="61">
        <f t="shared" si="1"/>
        <v>27</v>
      </c>
      <c r="H21" s="60">
        <f>VLOOKUP($A21,'Return Data'!$B$7:$R$2292,7,0)</f>
        <v>4.0420999999999996</v>
      </c>
      <c r="I21" s="61">
        <f t="shared" si="2"/>
        <v>9</v>
      </c>
      <c r="J21" s="60">
        <f>VLOOKUP($A21,'Return Data'!$B$7:$R$2292,8,0)</f>
        <v>4.3484999999999996</v>
      </c>
      <c r="K21" s="61">
        <f t="shared" si="3"/>
        <v>17</v>
      </c>
      <c r="L21" s="60">
        <f>VLOOKUP($A21,'Return Data'!$B$7:$R$2292,9,0)</f>
        <v>4.6971999999999996</v>
      </c>
      <c r="M21" s="61">
        <f t="shared" si="4"/>
        <v>27</v>
      </c>
      <c r="N21" s="60">
        <f>VLOOKUP($A21,'Return Data'!$B$7:$R$2292,10,0)</f>
        <v>4.1684999999999999</v>
      </c>
      <c r="O21" s="61">
        <f t="shared" si="5"/>
        <v>31</v>
      </c>
      <c r="P21" s="60">
        <f>VLOOKUP($A21,'Return Data'!$B$7:$R$2292,11,0)</f>
        <v>3.8874</v>
      </c>
      <c r="Q21" s="61">
        <f t="shared" si="6"/>
        <v>31</v>
      </c>
      <c r="R21" s="60">
        <f>VLOOKUP($A21,'Return Data'!$B$7:$R$2292,12,0)</f>
        <v>3.6962000000000002</v>
      </c>
      <c r="S21" s="61">
        <f t="shared" si="7"/>
        <v>31</v>
      </c>
      <c r="T21" s="60">
        <f>VLOOKUP($A21,'Return Data'!$B$7:$R$2292,13,0)</f>
        <v>3.5693999999999999</v>
      </c>
      <c r="U21" s="61">
        <f t="shared" si="8"/>
        <v>32</v>
      </c>
      <c r="V21" s="60">
        <f>VLOOKUP($A21,'Return Data'!$B$7:$R$2292,17,0)</f>
        <v>3.2317</v>
      </c>
      <c r="W21" s="61">
        <f t="shared" si="9"/>
        <v>35</v>
      </c>
      <c r="X21" s="60">
        <f>VLOOKUP($A21,'Return Data'!$B$7:$R$2292,14,0)</f>
        <v>3.6524999999999999</v>
      </c>
      <c r="Y21" s="61">
        <f t="shared" si="10"/>
        <v>34</v>
      </c>
      <c r="Z21" s="60">
        <f>VLOOKUP($A21,'Return Data'!$B$7:$R$2292,16,0)</f>
        <v>6.0125000000000002</v>
      </c>
      <c r="AA21" s="62">
        <f t="shared" si="11"/>
        <v>30</v>
      </c>
    </row>
    <row r="22" spans="1:27" x14ac:dyDescent="0.3">
      <c r="A22" s="58" t="s">
        <v>134</v>
      </c>
      <c r="B22" s="59">
        <f>VLOOKUP($A22,'Return Data'!$B$7:$R$2292,3,0)</f>
        <v>44766</v>
      </c>
      <c r="C22" s="60">
        <f>VLOOKUP($A22,'Return Data'!$B$7:$R$2292,4,0)</f>
        <v>2095.3757000000001</v>
      </c>
      <c r="D22" s="60">
        <f>VLOOKUP($A22,'Return Data'!$B$7:$R$2292,5,0)</f>
        <v>4.9668999999999999</v>
      </c>
      <c r="E22" s="61">
        <f t="shared" si="0"/>
        <v>34</v>
      </c>
      <c r="F22" s="60">
        <f>VLOOKUP($A22,'Return Data'!$B$7:$R$2292,6,0)</f>
        <v>4.6677999999999997</v>
      </c>
      <c r="G22" s="61">
        <f t="shared" si="1"/>
        <v>19</v>
      </c>
      <c r="H22" s="60">
        <f>VLOOKUP($A22,'Return Data'!$B$7:$R$2292,7,0)</f>
        <v>4.4581999999999997</v>
      </c>
      <c r="I22" s="61">
        <f t="shared" si="2"/>
        <v>1</v>
      </c>
      <c r="J22" s="60">
        <f>VLOOKUP($A22,'Return Data'!$B$7:$R$2292,8,0)</f>
        <v>4.4760999999999997</v>
      </c>
      <c r="K22" s="61">
        <f t="shared" si="3"/>
        <v>5</v>
      </c>
      <c r="L22" s="60">
        <f>VLOOKUP($A22,'Return Data'!$B$7:$R$2292,9,0)</f>
        <v>4.5347</v>
      </c>
      <c r="M22" s="61">
        <f t="shared" si="4"/>
        <v>35</v>
      </c>
      <c r="N22" s="60">
        <f>VLOOKUP($A22,'Return Data'!$B$7:$R$2292,10,0)</f>
        <v>4.1272000000000002</v>
      </c>
      <c r="O22" s="61">
        <f t="shared" si="5"/>
        <v>32</v>
      </c>
      <c r="P22" s="60">
        <f>VLOOKUP($A22,'Return Data'!$B$7:$R$2292,11,0)</f>
        <v>3.7814000000000001</v>
      </c>
      <c r="Q22" s="61">
        <f t="shared" si="6"/>
        <v>35</v>
      </c>
      <c r="R22" s="60">
        <f>VLOOKUP($A22,'Return Data'!$B$7:$R$2292,12,0)</f>
        <v>3.5973999999999999</v>
      </c>
      <c r="S22" s="61">
        <f t="shared" si="7"/>
        <v>35</v>
      </c>
      <c r="T22" s="60">
        <f>VLOOKUP($A22,'Return Data'!$B$7:$R$2292,13,0)</f>
        <v>3.4746000000000001</v>
      </c>
      <c r="U22" s="61">
        <f t="shared" si="8"/>
        <v>35</v>
      </c>
      <c r="V22" s="60">
        <f>VLOOKUP($A22,'Return Data'!$B$7:$R$2292,17,0)</f>
        <v>3.3439999999999999</v>
      </c>
      <c r="W22" s="61">
        <f t="shared" si="9"/>
        <v>32</v>
      </c>
      <c r="X22" s="60">
        <f>VLOOKUP($A22,'Return Data'!$B$7:$R$2292,14,0)</f>
        <v>3.9361999999999999</v>
      </c>
      <c r="Y22" s="61">
        <f t="shared" si="10"/>
        <v>28</v>
      </c>
      <c r="Z22" s="60">
        <f>VLOOKUP($A22,'Return Data'!$B$7:$R$2292,16,0)</f>
        <v>6.7953000000000001</v>
      </c>
      <c r="AA22" s="62">
        <f t="shared" si="11"/>
        <v>17</v>
      </c>
    </row>
    <row r="23" spans="1:27" x14ac:dyDescent="0.3">
      <c r="A23" s="58" t="s">
        <v>139</v>
      </c>
      <c r="B23" s="59">
        <f>VLOOKUP($A23,'Return Data'!$B$7:$R$2292,3,0)</f>
        <v>44766</v>
      </c>
      <c r="C23" s="60">
        <f>VLOOKUP($A23,'Return Data'!$B$7:$R$2292,4,0)</f>
        <v>2961.8218000000002</v>
      </c>
      <c r="D23" s="60">
        <f>VLOOKUP($A23,'Return Data'!$B$7:$R$2292,5,0)</f>
        <v>5.1828000000000003</v>
      </c>
      <c r="E23" s="61">
        <f t="shared" si="0"/>
        <v>23</v>
      </c>
      <c r="F23" s="60">
        <f>VLOOKUP($A23,'Return Data'!$B$7:$R$2292,6,0)</f>
        <v>4.6254999999999997</v>
      </c>
      <c r="G23" s="61">
        <f t="shared" si="1"/>
        <v>26</v>
      </c>
      <c r="H23" s="60">
        <f>VLOOKUP($A23,'Return Data'!$B$7:$R$2292,7,0)</f>
        <v>3.8672</v>
      </c>
      <c r="I23" s="61">
        <f t="shared" si="2"/>
        <v>27</v>
      </c>
      <c r="J23" s="60">
        <f>VLOOKUP($A23,'Return Data'!$B$7:$R$2292,8,0)</f>
        <v>4.29</v>
      </c>
      <c r="K23" s="61">
        <f t="shared" si="3"/>
        <v>27</v>
      </c>
      <c r="L23" s="60">
        <f>VLOOKUP($A23,'Return Data'!$B$7:$R$2292,9,0)</f>
        <v>4.7245999999999997</v>
      </c>
      <c r="M23" s="61">
        <f t="shared" si="4"/>
        <v>25</v>
      </c>
      <c r="N23" s="60">
        <f>VLOOKUP($A23,'Return Data'!$B$7:$R$2292,10,0)</f>
        <v>4.2937000000000003</v>
      </c>
      <c r="O23" s="61">
        <f t="shared" si="5"/>
        <v>20</v>
      </c>
      <c r="P23" s="60">
        <f>VLOOKUP($A23,'Return Data'!$B$7:$R$2292,11,0)</f>
        <v>4.0336999999999996</v>
      </c>
      <c r="Q23" s="61">
        <f t="shared" si="6"/>
        <v>19</v>
      </c>
      <c r="R23" s="60">
        <f>VLOOKUP($A23,'Return Data'!$B$7:$R$2292,12,0)</f>
        <v>3.8607</v>
      </c>
      <c r="S23" s="61">
        <f t="shared" si="7"/>
        <v>22</v>
      </c>
      <c r="T23" s="60">
        <f>VLOOKUP($A23,'Return Data'!$B$7:$R$2292,13,0)</f>
        <v>3.7351000000000001</v>
      </c>
      <c r="U23" s="61">
        <f t="shared" si="8"/>
        <v>21</v>
      </c>
      <c r="V23" s="60">
        <f>VLOOKUP($A23,'Return Data'!$B$7:$R$2292,17,0)</f>
        <v>3.492</v>
      </c>
      <c r="W23" s="61">
        <f t="shared" si="9"/>
        <v>24</v>
      </c>
      <c r="X23" s="60">
        <f>VLOOKUP($A23,'Return Data'!$B$7:$R$2292,14,0)</f>
        <v>4.0521000000000003</v>
      </c>
      <c r="Y23" s="61">
        <f t="shared" si="10"/>
        <v>25</v>
      </c>
      <c r="Z23" s="60">
        <f>VLOOKUP($A23,'Return Data'!$B$7:$R$2292,16,0)</f>
        <v>6.7949000000000002</v>
      </c>
      <c r="AA23" s="62">
        <f t="shared" si="11"/>
        <v>18</v>
      </c>
    </row>
    <row r="24" spans="1:27" x14ac:dyDescent="0.3">
      <c r="A24" s="58" t="s">
        <v>140</v>
      </c>
      <c r="B24" s="59">
        <f>VLOOKUP($A24,'Return Data'!$B$7:$R$2292,3,0)</f>
        <v>44766</v>
      </c>
      <c r="C24" s="60">
        <f>VLOOKUP($A24,'Return Data'!$B$7:$R$2292,4,0)</f>
        <v>1130.0279</v>
      </c>
      <c r="D24" s="60">
        <f>VLOOKUP($A24,'Return Data'!$B$7:$R$2292,5,0)</f>
        <v>5.1817000000000002</v>
      </c>
      <c r="E24" s="61">
        <f t="shared" si="0"/>
        <v>24</v>
      </c>
      <c r="F24" s="60">
        <f>VLOOKUP($A24,'Return Data'!$B$7:$R$2292,6,0)</f>
        <v>4.4957000000000003</v>
      </c>
      <c r="G24" s="61">
        <f t="shared" si="1"/>
        <v>34</v>
      </c>
      <c r="H24" s="60">
        <f>VLOOKUP($A24,'Return Data'!$B$7:$R$2292,7,0)</f>
        <v>4.0077999999999996</v>
      </c>
      <c r="I24" s="61">
        <f t="shared" si="2"/>
        <v>12</v>
      </c>
      <c r="J24" s="60">
        <f>VLOOKUP($A24,'Return Data'!$B$7:$R$2292,8,0)</f>
        <v>4.3506999999999998</v>
      </c>
      <c r="K24" s="61">
        <f t="shared" si="3"/>
        <v>15</v>
      </c>
      <c r="L24" s="60">
        <f>VLOOKUP($A24,'Return Data'!$B$7:$R$2292,9,0)</f>
        <v>4.6245000000000003</v>
      </c>
      <c r="M24" s="61">
        <f t="shared" si="4"/>
        <v>31</v>
      </c>
      <c r="N24" s="60">
        <f>VLOOKUP($A24,'Return Data'!$B$7:$R$2292,10,0)</f>
        <v>4.3874000000000004</v>
      </c>
      <c r="O24" s="61">
        <f t="shared" si="5"/>
        <v>6</v>
      </c>
      <c r="P24" s="60">
        <f>VLOOKUP($A24,'Return Data'!$B$7:$R$2292,11,0)</f>
        <v>3.9832000000000001</v>
      </c>
      <c r="Q24" s="61">
        <f t="shared" si="6"/>
        <v>28</v>
      </c>
      <c r="R24" s="60">
        <f>VLOOKUP($A24,'Return Data'!$B$7:$R$2292,12,0)</f>
        <v>3.7707000000000002</v>
      </c>
      <c r="S24" s="61">
        <f t="shared" si="7"/>
        <v>30</v>
      </c>
      <c r="T24" s="60">
        <f>VLOOKUP($A24,'Return Data'!$B$7:$R$2292,13,0)</f>
        <v>3.6128</v>
      </c>
      <c r="U24" s="61">
        <f t="shared" si="8"/>
        <v>30</v>
      </c>
      <c r="V24" s="60">
        <f>VLOOKUP($A24,'Return Data'!$B$7:$R$2292,17,0)</f>
        <v>3.3269000000000002</v>
      </c>
      <c r="W24" s="61">
        <f t="shared" si="9"/>
        <v>33</v>
      </c>
      <c r="X24" s="60"/>
      <c r="Y24" s="61"/>
      <c r="Z24" s="60">
        <f>VLOOKUP($A24,'Return Data'!$B$7:$R$2292,16,0)</f>
        <v>3.8277000000000001</v>
      </c>
      <c r="AA24" s="62">
        <f t="shared" si="11"/>
        <v>36</v>
      </c>
    </row>
    <row r="25" spans="1:27" x14ac:dyDescent="0.3">
      <c r="A25" s="58" t="s">
        <v>141</v>
      </c>
      <c r="B25" s="59">
        <f>VLOOKUP($A25,'Return Data'!$B$7:$R$2292,3,0)</f>
        <v>44766</v>
      </c>
      <c r="C25" s="60">
        <f>VLOOKUP($A25,'Return Data'!$B$7:$R$2292,4,0)</f>
        <v>58.988900000000001</v>
      </c>
      <c r="D25" s="60">
        <f>VLOOKUP($A25,'Return Data'!$B$7:$R$2292,5,0)</f>
        <v>5.1982999999999997</v>
      </c>
      <c r="E25" s="61">
        <f t="shared" si="0"/>
        <v>20</v>
      </c>
      <c r="F25" s="60">
        <f>VLOOKUP($A25,'Return Data'!$B$7:$R$2292,6,0)</f>
        <v>4.7457000000000003</v>
      </c>
      <c r="G25" s="61">
        <f t="shared" si="1"/>
        <v>10</v>
      </c>
      <c r="H25" s="60">
        <f>VLOOKUP($A25,'Return Data'!$B$7:$R$2292,7,0)</f>
        <v>3.8923000000000001</v>
      </c>
      <c r="I25" s="61">
        <f t="shared" si="2"/>
        <v>26</v>
      </c>
      <c r="J25" s="60">
        <f>VLOOKUP($A25,'Return Data'!$B$7:$R$2292,8,0)</f>
        <v>4.3474000000000004</v>
      </c>
      <c r="K25" s="61">
        <f t="shared" si="3"/>
        <v>19</v>
      </c>
      <c r="L25" s="60">
        <f>VLOOKUP($A25,'Return Data'!$B$7:$R$2292,9,0)</f>
        <v>4.8268000000000004</v>
      </c>
      <c r="M25" s="61">
        <f t="shared" si="4"/>
        <v>15</v>
      </c>
      <c r="N25" s="60">
        <f>VLOOKUP($A25,'Return Data'!$B$7:$R$2292,10,0)</f>
        <v>4.3571</v>
      </c>
      <c r="O25" s="61">
        <f t="shared" si="5"/>
        <v>8</v>
      </c>
      <c r="P25" s="60">
        <f>VLOOKUP($A25,'Return Data'!$B$7:$R$2292,11,0)</f>
        <v>4.0743</v>
      </c>
      <c r="Q25" s="61">
        <f t="shared" si="6"/>
        <v>8</v>
      </c>
      <c r="R25" s="60">
        <f>VLOOKUP($A25,'Return Data'!$B$7:$R$2292,12,0)</f>
        <v>3.9152999999999998</v>
      </c>
      <c r="S25" s="61">
        <f t="shared" si="7"/>
        <v>6</v>
      </c>
      <c r="T25" s="60">
        <f>VLOOKUP($A25,'Return Data'!$B$7:$R$2292,13,0)</f>
        <v>3.7875999999999999</v>
      </c>
      <c r="U25" s="61">
        <f t="shared" si="8"/>
        <v>6</v>
      </c>
      <c r="V25" s="60">
        <f>VLOOKUP($A25,'Return Data'!$B$7:$R$2292,17,0)</f>
        <v>3.5318000000000001</v>
      </c>
      <c r="W25" s="61">
        <f t="shared" si="9"/>
        <v>13</v>
      </c>
      <c r="X25" s="60">
        <f>VLOOKUP($A25,'Return Data'!$B$7:$R$2292,14,0)</f>
        <v>4.0616000000000003</v>
      </c>
      <c r="Y25" s="61">
        <f t="shared" ref="Y25:Y43" si="12">RANK(X25,X$8:X$43,0)</f>
        <v>24</v>
      </c>
      <c r="Z25" s="60">
        <f>VLOOKUP($A25,'Return Data'!$B$7:$R$2292,16,0)</f>
        <v>6.8436000000000003</v>
      </c>
      <c r="AA25" s="62">
        <f t="shared" si="11"/>
        <v>7</v>
      </c>
    </row>
    <row r="26" spans="1:27" x14ac:dyDescent="0.3">
      <c r="A26" s="58" t="s">
        <v>142</v>
      </c>
      <c r="B26" s="59">
        <f>VLOOKUP($A26,'Return Data'!$B$7:$R$2292,3,0)</f>
        <v>44766</v>
      </c>
      <c r="C26" s="60">
        <f>VLOOKUP($A26,'Return Data'!$B$7:$R$2292,4,0)</f>
        <v>4359.3383999999996</v>
      </c>
      <c r="D26" s="60">
        <f>VLOOKUP($A26,'Return Data'!$B$7:$R$2292,5,0)</f>
        <v>5.1855000000000002</v>
      </c>
      <c r="E26" s="61">
        <f t="shared" si="0"/>
        <v>22</v>
      </c>
      <c r="F26" s="60">
        <f>VLOOKUP($A26,'Return Data'!$B$7:$R$2292,6,0)</f>
        <v>4.7279999999999998</v>
      </c>
      <c r="G26" s="61">
        <f t="shared" si="1"/>
        <v>14</v>
      </c>
      <c r="H26" s="60">
        <f>VLOOKUP($A26,'Return Data'!$B$7:$R$2292,7,0)</f>
        <v>3.6739999999999999</v>
      </c>
      <c r="I26" s="61">
        <f t="shared" si="2"/>
        <v>34</v>
      </c>
      <c r="J26" s="60">
        <f>VLOOKUP($A26,'Return Data'!$B$7:$R$2292,8,0)</f>
        <v>4.1498999999999997</v>
      </c>
      <c r="K26" s="61">
        <f t="shared" si="3"/>
        <v>33</v>
      </c>
      <c r="L26" s="60">
        <f>VLOOKUP($A26,'Return Data'!$B$7:$R$2292,9,0)</f>
        <v>4.6864999999999997</v>
      </c>
      <c r="M26" s="61">
        <f t="shared" si="4"/>
        <v>29</v>
      </c>
      <c r="N26" s="60">
        <f>VLOOKUP($A26,'Return Data'!$B$7:$R$2292,10,0)</f>
        <v>4.2534000000000001</v>
      </c>
      <c r="O26" s="61">
        <f t="shared" si="5"/>
        <v>23</v>
      </c>
      <c r="P26" s="60">
        <f>VLOOKUP($A26,'Return Data'!$B$7:$R$2292,11,0)</f>
        <v>4.0011999999999999</v>
      </c>
      <c r="Q26" s="61">
        <f t="shared" si="6"/>
        <v>24</v>
      </c>
      <c r="R26" s="60">
        <f>VLOOKUP($A26,'Return Data'!$B$7:$R$2292,12,0)</f>
        <v>3.8652000000000002</v>
      </c>
      <c r="S26" s="61">
        <f t="shared" si="7"/>
        <v>21</v>
      </c>
      <c r="T26" s="60">
        <f>VLOOKUP($A26,'Return Data'!$B$7:$R$2292,13,0)</f>
        <v>3.7328000000000001</v>
      </c>
      <c r="U26" s="61">
        <f t="shared" si="8"/>
        <v>22</v>
      </c>
      <c r="V26" s="60">
        <f>VLOOKUP($A26,'Return Data'!$B$7:$R$2292,17,0)</f>
        <v>3.4983</v>
      </c>
      <c r="W26" s="61">
        <f t="shared" si="9"/>
        <v>23</v>
      </c>
      <c r="X26" s="60">
        <f>VLOOKUP($A26,'Return Data'!$B$7:$R$2292,14,0)</f>
        <v>4.0742000000000003</v>
      </c>
      <c r="Y26" s="61">
        <f t="shared" si="12"/>
        <v>23</v>
      </c>
      <c r="Z26" s="60">
        <f>VLOOKUP($A26,'Return Data'!$B$7:$R$2292,16,0)</f>
        <v>6.7672999999999996</v>
      </c>
      <c r="AA26" s="62">
        <f t="shared" si="11"/>
        <v>22</v>
      </c>
    </row>
    <row r="27" spans="1:27" x14ac:dyDescent="0.3">
      <c r="A27" s="58" t="s">
        <v>143</v>
      </c>
      <c r="B27" s="59">
        <f>VLOOKUP($A27,'Return Data'!$B$7:$R$2292,3,0)</f>
        <v>44766</v>
      </c>
      <c r="C27" s="60">
        <f>VLOOKUP($A27,'Return Data'!$B$7:$R$2292,4,0)</f>
        <v>2953.7768000000001</v>
      </c>
      <c r="D27" s="60">
        <f>VLOOKUP($A27,'Return Data'!$B$7:$R$2292,5,0)</f>
        <v>5.2575000000000003</v>
      </c>
      <c r="E27" s="61">
        <f t="shared" si="0"/>
        <v>7</v>
      </c>
      <c r="F27" s="60">
        <f>VLOOKUP($A27,'Return Data'!$B$7:$R$2292,6,0)</f>
        <v>4.6867999999999999</v>
      </c>
      <c r="G27" s="61">
        <f t="shared" si="1"/>
        <v>18</v>
      </c>
      <c r="H27" s="60">
        <f>VLOOKUP($A27,'Return Data'!$B$7:$R$2292,7,0)</f>
        <v>3.9293</v>
      </c>
      <c r="I27" s="61">
        <f t="shared" si="2"/>
        <v>23</v>
      </c>
      <c r="J27" s="60">
        <f>VLOOKUP($A27,'Return Data'!$B$7:$R$2292,8,0)</f>
        <v>4.3154000000000003</v>
      </c>
      <c r="K27" s="61">
        <f t="shared" si="3"/>
        <v>25</v>
      </c>
      <c r="L27" s="60">
        <f>VLOOKUP($A27,'Return Data'!$B$7:$R$2292,9,0)</f>
        <v>4.7648999999999999</v>
      </c>
      <c r="M27" s="61">
        <f t="shared" si="4"/>
        <v>22</v>
      </c>
      <c r="N27" s="60">
        <f>VLOOKUP($A27,'Return Data'!$B$7:$R$2292,10,0)</f>
        <v>4.3464999999999998</v>
      </c>
      <c r="O27" s="61">
        <f t="shared" si="5"/>
        <v>11</v>
      </c>
      <c r="P27" s="60">
        <f>VLOOKUP($A27,'Return Data'!$B$7:$R$2292,11,0)</f>
        <v>4.0362</v>
      </c>
      <c r="Q27" s="61">
        <f t="shared" si="6"/>
        <v>18</v>
      </c>
      <c r="R27" s="60">
        <f>VLOOKUP($A27,'Return Data'!$B$7:$R$2292,12,0)</f>
        <v>3.8658000000000001</v>
      </c>
      <c r="S27" s="61">
        <f t="shared" si="7"/>
        <v>20</v>
      </c>
      <c r="T27" s="60">
        <f>VLOOKUP($A27,'Return Data'!$B$7:$R$2292,13,0)</f>
        <v>3.7248999999999999</v>
      </c>
      <c r="U27" s="61">
        <f t="shared" si="8"/>
        <v>26</v>
      </c>
      <c r="V27" s="60">
        <f>VLOOKUP($A27,'Return Data'!$B$7:$R$2292,17,0)</f>
        <v>3.4763999999999999</v>
      </c>
      <c r="W27" s="61">
        <f t="shared" si="9"/>
        <v>25</v>
      </c>
      <c r="X27" s="60">
        <f>VLOOKUP($A27,'Return Data'!$B$7:$R$2292,14,0)</f>
        <v>4.093</v>
      </c>
      <c r="Y27" s="61">
        <f t="shared" si="12"/>
        <v>20</v>
      </c>
      <c r="Z27" s="60">
        <f>VLOOKUP($A27,'Return Data'!$B$7:$R$2292,16,0)</f>
        <v>6.7893999999999997</v>
      </c>
      <c r="AA27" s="62">
        <f t="shared" si="11"/>
        <v>20</v>
      </c>
    </row>
    <row r="28" spans="1:27" x14ac:dyDescent="0.3">
      <c r="A28" s="58" t="s">
        <v>144</v>
      </c>
      <c r="B28" s="59">
        <f>VLOOKUP($A28,'Return Data'!$B$7:$R$2292,3,0)</f>
        <v>44766</v>
      </c>
      <c r="C28" s="60">
        <f>VLOOKUP($A28,'Return Data'!$B$7:$R$2292,4,0)</f>
        <v>3917.4803000000002</v>
      </c>
      <c r="D28" s="60">
        <f>VLOOKUP($A28,'Return Data'!$B$7:$R$2292,5,0)</f>
        <v>5.1726999999999999</v>
      </c>
      <c r="E28" s="61">
        <f t="shared" si="0"/>
        <v>25</v>
      </c>
      <c r="F28" s="60">
        <f>VLOOKUP($A28,'Return Data'!$B$7:$R$2292,6,0)</f>
        <v>4.6920999999999999</v>
      </c>
      <c r="G28" s="61">
        <f t="shared" si="1"/>
        <v>17</v>
      </c>
      <c r="H28" s="60">
        <f>VLOOKUP($A28,'Return Data'!$B$7:$R$2292,7,0)</f>
        <v>3.9771999999999998</v>
      </c>
      <c r="I28" s="61">
        <f t="shared" si="2"/>
        <v>19</v>
      </c>
      <c r="J28" s="60">
        <f>VLOOKUP($A28,'Return Data'!$B$7:$R$2292,8,0)</f>
        <v>4.3506</v>
      </c>
      <c r="K28" s="61">
        <f t="shared" si="3"/>
        <v>16</v>
      </c>
      <c r="L28" s="60">
        <f>VLOOKUP($A28,'Return Data'!$B$7:$R$2292,9,0)</f>
        <v>4.7828999999999997</v>
      </c>
      <c r="M28" s="61">
        <f t="shared" si="4"/>
        <v>18</v>
      </c>
      <c r="N28" s="60">
        <f>VLOOKUP($A28,'Return Data'!$B$7:$R$2292,10,0)</f>
        <v>4.2704000000000004</v>
      </c>
      <c r="O28" s="61">
        <f t="shared" si="5"/>
        <v>21</v>
      </c>
      <c r="P28" s="60">
        <f>VLOOKUP($A28,'Return Data'!$B$7:$R$2292,11,0)</f>
        <v>3.9971000000000001</v>
      </c>
      <c r="Q28" s="61">
        <f t="shared" si="6"/>
        <v>25</v>
      </c>
      <c r="R28" s="60">
        <f>VLOOKUP($A28,'Return Data'!$B$7:$R$2292,12,0)</f>
        <v>3.8582999999999998</v>
      </c>
      <c r="S28" s="61">
        <f t="shared" si="7"/>
        <v>24</v>
      </c>
      <c r="T28" s="60">
        <f>VLOOKUP($A28,'Return Data'!$B$7:$R$2292,13,0)</f>
        <v>3.7425000000000002</v>
      </c>
      <c r="U28" s="61">
        <f t="shared" si="8"/>
        <v>18</v>
      </c>
      <c r="V28" s="60">
        <f>VLOOKUP($A28,'Return Data'!$B$7:$R$2292,17,0)</f>
        <v>3.5348999999999999</v>
      </c>
      <c r="W28" s="61">
        <f t="shared" si="9"/>
        <v>11</v>
      </c>
      <c r="X28" s="60">
        <f>VLOOKUP($A28,'Return Data'!$B$7:$R$2292,14,0)</f>
        <v>4.1913</v>
      </c>
      <c r="Y28" s="61">
        <f t="shared" si="12"/>
        <v>7</v>
      </c>
      <c r="Z28" s="60">
        <f>VLOOKUP($A28,'Return Data'!$B$7:$R$2292,16,0)</f>
        <v>6.8150000000000004</v>
      </c>
      <c r="AA28" s="62">
        <f t="shared" si="11"/>
        <v>13</v>
      </c>
    </row>
    <row r="29" spans="1:27" x14ac:dyDescent="0.3">
      <c r="A29" s="58" t="s">
        <v>433</v>
      </c>
      <c r="B29" s="59">
        <f>VLOOKUP($A29,'Return Data'!$B$7:$R$2292,3,0)</f>
        <v>44766</v>
      </c>
      <c r="C29" s="60">
        <f>VLOOKUP($A29,'Return Data'!$B$7:$R$2292,4,0)</f>
        <v>1402.9804999999999</v>
      </c>
      <c r="D29" s="60">
        <f>VLOOKUP($A29,'Return Data'!$B$7:$R$2292,5,0)</f>
        <v>5.2586000000000004</v>
      </c>
      <c r="E29" s="61">
        <f t="shared" si="0"/>
        <v>6</v>
      </c>
      <c r="F29" s="60">
        <f>VLOOKUP($A29,'Return Data'!$B$7:$R$2292,6,0)</f>
        <v>4.6595000000000004</v>
      </c>
      <c r="G29" s="61">
        <f t="shared" si="1"/>
        <v>21</v>
      </c>
      <c r="H29" s="60">
        <f>VLOOKUP($A29,'Return Data'!$B$7:$R$2292,7,0)</f>
        <v>4.2023999999999999</v>
      </c>
      <c r="I29" s="61">
        <f t="shared" si="2"/>
        <v>4</v>
      </c>
      <c r="J29" s="60">
        <f>VLOOKUP($A29,'Return Data'!$B$7:$R$2292,8,0)</f>
        <v>4.5585000000000004</v>
      </c>
      <c r="K29" s="61">
        <f t="shared" si="3"/>
        <v>2</v>
      </c>
      <c r="L29" s="60">
        <f>VLOOKUP($A29,'Return Data'!$B$7:$R$2292,9,0)</f>
        <v>4.9093</v>
      </c>
      <c r="M29" s="61">
        <f t="shared" si="4"/>
        <v>3</v>
      </c>
      <c r="N29" s="60">
        <f>VLOOKUP($A29,'Return Data'!$B$7:$R$2292,10,0)</f>
        <v>4.4295999999999998</v>
      </c>
      <c r="O29" s="61">
        <f t="shared" si="5"/>
        <v>2</v>
      </c>
      <c r="P29" s="60">
        <f>VLOOKUP($A29,'Return Data'!$B$7:$R$2292,11,0)</f>
        <v>4.1135999999999999</v>
      </c>
      <c r="Q29" s="61">
        <f t="shared" si="6"/>
        <v>5</v>
      </c>
      <c r="R29" s="60">
        <f>VLOOKUP($A29,'Return Data'!$B$7:$R$2292,12,0)</f>
        <v>3.9417</v>
      </c>
      <c r="S29" s="61">
        <f t="shared" si="7"/>
        <v>5</v>
      </c>
      <c r="T29" s="60">
        <f>VLOOKUP($A29,'Return Data'!$B$7:$R$2292,13,0)</f>
        <v>3.8050999999999999</v>
      </c>
      <c r="U29" s="61">
        <f t="shared" si="8"/>
        <v>5</v>
      </c>
      <c r="V29" s="60">
        <f>VLOOKUP($A29,'Return Data'!$B$7:$R$2292,17,0)</f>
        <v>3.6023999999999998</v>
      </c>
      <c r="W29" s="61">
        <f t="shared" si="9"/>
        <v>4</v>
      </c>
      <c r="X29" s="60">
        <f>VLOOKUP($A29,'Return Data'!$B$7:$R$2292,14,0)</f>
        <v>4.2352999999999996</v>
      </c>
      <c r="Y29" s="61">
        <f t="shared" si="12"/>
        <v>3</v>
      </c>
      <c r="Z29" s="60">
        <f>VLOOKUP($A29,'Return Data'!$B$7:$R$2292,16,0)</f>
        <v>5.7461000000000002</v>
      </c>
      <c r="AA29" s="62">
        <f t="shared" si="11"/>
        <v>31</v>
      </c>
    </row>
    <row r="30" spans="1:27" x14ac:dyDescent="0.3">
      <c r="A30" s="58" t="s">
        <v>146</v>
      </c>
      <c r="B30" s="59">
        <f>VLOOKUP($A30,'Return Data'!$B$7:$R$2292,3,0)</f>
        <v>44766</v>
      </c>
      <c r="C30" s="60">
        <f>VLOOKUP($A30,'Return Data'!$B$7:$R$2292,4,0)</f>
        <v>2277.2591000000002</v>
      </c>
      <c r="D30" s="60">
        <f>VLOOKUP($A30,'Return Data'!$B$7:$R$2292,5,0)</f>
        <v>5.2009999999999996</v>
      </c>
      <c r="E30" s="61">
        <f t="shared" si="0"/>
        <v>19</v>
      </c>
      <c r="F30" s="60">
        <f>VLOOKUP($A30,'Return Data'!$B$7:$R$2292,6,0)</f>
        <v>4.6520000000000001</v>
      </c>
      <c r="G30" s="61">
        <f t="shared" si="1"/>
        <v>23</v>
      </c>
      <c r="H30" s="60">
        <f>VLOOKUP($A30,'Return Data'!$B$7:$R$2292,7,0)</f>
        <v>3.9881000000000002</v>
      </c>
      <c r="I30" s="61">
        <f t="shared" si="2"/>
        <v>17</v>
      </c>
      <c r="J30" s="60">
        <f>VLOOKUP($A30,'Return Data'!$B$7:$R$2292,8,0)</f>
        <v>4.3696999999999999</v>
      </c>
      <c r="K30" s="61">
        <f t="shared" si="3"/>
        <v>12</v>
      </c>
      <c r="L30" s="60">
        <f>VLOOKUP($A30,'Return Data'!$B$7:$R$2292,9,0)</f>
        <v>4.7865000000000002</v>
      </c>
      <c r="M30" s="61">
        <f t="shared" si="4"/>
        <v>17</v>
      </c>
      <c r="N30" s="60">
        <f>VLOOKUP($A30,'Return Data'!$B$7:$R$2292,10,0)</f>
        <v>4.3994</v>
      </c>
      <c r="O30" s="61">
        <f t="shared" si="5"/>
        <v>4</v>
      </c>
      <c r="P30" s="60">
        <f>VLOOKUP($A30,'Return Data'!$B$7:$R$2292,11,0)</f>
        <v>4.0822000000000003</v>
      </c>
      <c r="Q30" s="61">
        <f t="shared" si="6"/>
        <v>7</v>
      </c>
      <c r="R30" s="60">
        <f>VLOOKUP($A30,'Return Data'!$B$7:$R$2292,12,0)</f>
        <v>3.9009999999999998</v>
      </c>
      <c r="S30" s="61">
        <f t="shared" si="7"/>
        <v>10</v>
      </c>
      <c r="T30" s="60">
        <f>VLOOKUP($A30,'Return Data'!$B$7:$R$2292,13,0)</f>
        <v>3.7694000000000001</v>
      </c>
      <c r="U30" s="61">
        <f t="shared" si="8"/>
        <v>10</v>
      </c>
      <c r="V30" s="60">
        <f>VLOOKUP($A30,'Return Data'!$B$7:$R$2292,17,0)</f>
        <v>3.5750000000000002</v>
      </c>
      <c r="W30" s="61">
        <f t="shared" si="9"/>
        <v>7</v>
      </c>
      <c r="X30" s="60">
        <f>VLOOKUP($A30,'Return Data'!$B$7:$R$2292,14,0)</f>
        <v>4.1532999999999998</v>
      </c>
      <c r="Y30" s="61">
        <f t="shared" si="12"/>
        <v>15</v>
      </c>
      <c r="Z30" s="60">
        <f>VLOOKUP($A30,'Return Data'!$B$7:$R$2292,16,0)</f>
        <v>6.6308999999999996</v>
      </c>
      <c r="AA30" s="62">
        <f t="shared" si="11"/>
        <v>28</v>
      </c>
    </row>
    <row r="31" spans="1:27" x14ac:dyDescent="0.3">
      <c r="A31" s="58" t="s">
        <v>147</v>
      </c>
      <c r="B31" s="59">
        <f>VLOOKUP($A31,'Return Data'!$B$7:$R$2292,3,0)</f>
        <v>44766</v>
      </c>
      <c r="C31" s="60">
        <f>VLOOKUP($A31,'Return Data'!$B$7:$R$2292,4,0)</f>
        <v>11.532299999999999</v>
      </c>
      <c r="D31" s="60">
        <f>VLOOKUP($A31,'Return Data'!$B$7:$R$2292,5,0)</f>
        <v>4.7488000000000001</v>
      </c>
      <c r="E31" s="61">
        <f t="shared" si="0"/>
        <v>35</v>
      </c>
      <c r="F31" s="60">
        <f>VLOOKUP($A31,'Return Data'!$B$7:$R$2292,6,0)</f>
        <v>4.7493999999999996</v>
      </c>
      <c r="G31" s="61">
        <f t="shared" si="1"/>
        <v>9</v>
      </c>
      <c r="H31" s="60">
        <f>VLOOKUP($A31,'Return Data'!$B$7:$R$2292,7,0)</f>
        <v>3.7101999999999999</v>
      </c>
      <c r="I31" s="61">
        <f t="shared" si="2"/>
        <v>33</v>
      </c>
      <c r="J31" s="60">
        <f>VLOOKUP($A31,'Return Data'!$B$7:$R$2292,8,0)</f>
        <v>4.1436999999999999</v>
      </c>
      <c r="K31" s="61">
        <f t="shared" si="3"/>
        <v>34</v>
      </c>
      <c r="L31" s="60">
        <f>VLOOKUP($A31,'Return Data'!$B$7:$R$2292,9,0)</f>
        <v>4.5429000000000004</v>
      </c>
      <c r="M31" s="61">
        <f t="shared" si="4"/>
        <v>33</v>
      </c>
      <c r="N31" s="60">
        <f>VLOOKUP($A31,'Return Data'!$B$7:$R$2292,10,0)</f>
        <v>4.0613000000000001</v>
      </c>
      <c r="O31" s="61">
        <f t="shared" si="5"/>
        <v>33</v>
      </c>
      <c r="P31" s="60">
        <f>VLOOKUP($A31,'Return Data'!$B$7:$R$2292,11,0)</f>
        <v>3.8073999999999999</v>
      </c>
      <c r="Q31" s="61">
        <f t="shared" si="6"/>
        <v>34</v>
      </c>
      <c r="R31" s="60">
        <f>VLOOKUP($A31,'Return Data'!$B$7:$R$2292,12,0)</f>
        <v>3.6259999999999999</v>
      </c>
      <c r="S31" s="61">
        <f t="shared" si="7"/>
        <v>34</v>
      </c>
      <c r="T31" s="60">
        <f>VLOOKUP($A31,'Return Data'!$B$7:$R$2292,13,0)</f>
        <v>3.4952000000000001</v>
      </c>
      <c r="U31" s="61">
        <f t="shared" si="8"/>
        <v>34</v>
      </c>
      <c r="V31" s="60">
        <f>VLOOKUP($A31,'Return Data'!$B$7:$R$2292,17,0)</f>
        <v>3.2549000000000001</v>
      </c>
      <c r="W31" s="61">
        <f t="shared" si="9"/>
        <v>34</v>
      </c>
      <c r="X31" s="60">
        <f>VLOOKUP($A31,'Return Data'!$B$7:$R$2292,14,0)</f>
        <v>3.6522000000000001</v>
      </c>
      <c r="Y31" s="61">
        <f t="shared" si="12"/>
        <v>35</v>
      </c>
      <c r="Z31" s="60">
        <f>VLOOKUP($A31,'Return Data'!$B$7:$R$2292,16,0)</f>
        <v>4.0427999999999997</v>
      </c>
      <c r="AA31" s="62">
        <f t="shared" si="11"/>
        <v>35</v>
      </c>
    </row>
    <row r="32" spans="1:27" x14ac:dyDescent="0.3">
      <c r="A32" s="58" t="s">
        <v>1876</v>
      </c>
      <c r="B32" s="59">
        <f>VLOOKUP($A32,'Return Data'!$B$7:$R$2292,3,0)</f>
        <v>44766</v>
      </c>
      <c r="C32" s="60">
        <f>VLOOKUP($A32,'Return Data'!$B$7:$R$2292,4,0)</f>
        <v>2365.6451000000002</v>
      </c>
      <c r="D32" s="60">
        <f>VLOOKUP($A32,'Return Data'!$B$7:$R$2292,5,0)</f>
        <v>5.4673999999999996</v>
      </c>
      <c r="E32" s="61">
        <f t="shared" si="0"/>
        <v>1</v>
      </c>
      <c r="F32" s="60">
        <f>VLOOKUP($A32,'Return Data'!$B$7:$R$2292,6,0)</f>
        <v>5.2152000000000003</v>
      </c>
      <c r="G32" s="61">
        <f t="shared" si="1"/>
        <v>1</v>
      </c>
      <c r="H32" s="60">
        <f>VLOOKUP($A32,'Return Data'!$B$7:$R$2292,7,0)</f>
        <v>4.3315000000000001</v>
      </c>
      <c r="I32" s="61">
        <f t="shared" si="2"/>
        <v>2</v>
      </c>
      <c r="J32" s="60">
        <f>VLOOKUP($A32,'Return Data'!$B$7:$R$2292,8,0)</f>
        <v>4.6120000000000001</v>
      </c>
      <c r="K32" s="61">
        <f t="shared" si="3"/>
        <v>1</v>
      </c>
      <c r="L32" s="60">
        <f>VLOOKUP($A32,'Return Data'!$B$7:$R$2292,9,0)</f>
        <v>4.8899999999999997</v>
      </c>
      <c r="M32" s="61">
        <f t="shared" si="4"/>
        <v>5</v>
      </c>
      <c r="N32" s="60">
        <f>VLOOKUP($A32,'Return Data'!$B$7:$R$2292,10,0)</f>
        <v>4.4706000000000001</v>
      </c>
      <c r="O32" s="61">
        <f t="shared" si="5"/>
        <v>1</v>
      </c>
      <c r="P32" s="60">
        <f>VLOOKUP($A32,'Return Data'!$B$7:$R$2292,11,0)</f>
        <v>4.4734999999999996</v>
      </c>
      <c r="Q32" s="61">
        <f t="shared" si="6"/>
        <v>1</v>
      </c>
      <c r="R32" s="60">
        <f>VLOOKUP($A32,'Return Data'!$B$7:$R$2292,12,0)</f>
        <v>4.3357999999999999</v>
      </c>
      <c r="S32" s="61">
        <f t="shared" si="7"/>
        <v>1</v>
      </c>
      <c r="T32" s="60">
        <f>VLOOKUP($A32,'Return Data'!$B$7:$R$2292,13,0)</f>
        <v>4.1623999999999999</v>
      </c>
      <c r="U32" s="61">
        <f t="shared" si="8"/>
        <v>2</v>
      </c>
      <c r="V32" s="60">
        <f>VLOOKUP($A32,'Return Data'!$B$7:$R$2292,17,0)</f>
        <v>3.6265000000000001</v>
      </c>
      <c r="W32" s="61">
        <f t="shared" si="9"/>
        <v>2</v>
      </c>
      <c r="X32" s="60">
        <f>VLOOKUP($A32,'Return Data'!$B$7:$R$2292,14,0)</f>
        <v>3.9740000000000002</v>
      </c>
      <c r="Y32" s="61">
        <f t="shared" si="12"/>
        <v>27</v>
      </c>
      <c r="Z32" s="60">
        <f>VLOOKUP($A32,'Return Data'!$B$7:$R$2292,16,0)</f>
        <v>6.8381999999999996</v>
      </c>
      <c r="AA32" s="62">
        <f t="shared" si="11"/>
        <v>10</v>
      </c>
    </row>
    <row r="33" spans="1:27" x14ac:dyDescent="0.3">
      <c r="A33" s="58" t="s">
        <v>148</v>
      </c>
      <c r="B33" s="59">
        <f>VLOOKUP($A33,'Return Data'!$B$7:$R$2292,3,0)</f>
        <v>44766</v>
      </c>
      <c r="C33" s="60">
        <f>VLOOKUP($A33,'Return Data'!$B$7:$R$2292,4,0)</f>
        <v>5276.1475</v>
      </c>
      <c r="D33" s="60">
        <f>VLOOKUP($A33,'Return Data'!$B$7:$R$2292,5,0)</f>
        <v>5.1220999999999997</v>
      </c>
      <c r="E33" s="61">
        <f t="shared" si="0"/>
        <v>29</v>
      </c>
      <c r="F33" s="60">
        <f>VLOOKUP($A33,'Return Data'!$B$7:$R$2292,6,0)</f>
        <v>4.7298</v>
      </c>
      <c r="G33" s="61">
        <f t="shared" si="1"/>
        <v>13</v>
      </c>
      <c r="H33" s="60">
        <f>VLOOKUP($A33,'Return Data'!$B$7:$R$2292,7,0)</f>
        <v>3.9866999999999999</v>
      </c>
      <c r="I33" s="61">
        <f t="shared" si="2"/>
        <v>18</v>
      </c>
      <c r="J33" s="60">
        <f>VLOOKUP($A33,'Return Data'!$B$7:$R$2292,8,0)</f>
        <v>4.3483999999999998</v>
      </c>
      <c r="K33" s="61">
        <f t="shared" si="3"/>
        <v>18</v>
      </c>
      <c r="L33" s="60">
        <f>VLOOKUP($A33,'Return Data'!$B$7:$R$2292,9,0)</f>
        <v>4.8227000000000002</v>
      </c>
      <c r="M33" s="61">
        <f t="shared" si="4"/>
        <v>16</v>
      </c>
      <c r="N33" s="60">
        <f>VLOOKUP($A33,'Return Data'!$B$7:$R$2292,10,0)</f>
        <v>4.2458</v>
      </c>
      <c r="O33" s="61">
        <f t="shared" si="5"/>
        <v>25</v>
      </c>
      <c r="P33" s="60">
        <f>VLOOKUP($A33,'Return Data'!$B$7:$R$2292,11,0)</f>
        <v>4.0313999999999997</v>
      </c>
      <c r="Q33" s="61">
        <f t="shared" si="6"/>
        <v>20</v>
      </c>
      <c r="R33" s="60">
        <f>VLOOKUP($A33,'Return Data'!$B$7:$R$2292,12,0)</f>
        <v>3.8963000000000001</v>
      </c>
      <c r="S33" s="61">
        <f t="shared" si="7"/>
        <v>11</v>
      </c>
      <c r="T33" s="60">
        <f>VLOOKUP($A33,'Return Data'!$B$7:$R$2292,13,0)</f>
        <v>3.7593999999999999</v>
      </c>
      <c r="U33" s="61">
        <f t="shared" si="8"/>
        <v>15</v>
      </c>
      <c r="V33" s="60">
        <f>VLOOKUP($A33,'Return Data'!$B$7:$R$2292,17,0)</f>
        <v>3.5246</v>
      </c>
      <c r="W33" s="61">
        <f t="shared" si="9"/>
        <v>15</v>
      </c>
      <c r="X33" s="60">
        <f>VLOOKUP($A33,'Return Data'!$B$7:$R$2292,14,0)</f>
        <v>4.1729000000000003</v>
      </c>
      <c r="Y33" s="61">
        <f t="shared" si="12"/>
        <v>9</v>
      </c>
      <c r="Z33" s="60">
        <f>VLOOKUP($A33,'Return Data'!$B$7:$R$2292,16,0)</f>
        <v>6.8562000000000003</v>
      </c>
      <c r="AA33" s="62">
        <f t="shared" si="11"/>
        <v>5</v>
      </c>
    </row>
    <row r="34" spans="1:27" x14ac:dyDescent="0.3">
      <c r="A34" s="58" t="s">
        <v>149</v>
      </c>
      <c r="B34" s="59">
        <f>VLOOKUP($A34,'Return Data'!$B$7:$R$2292,3,0)</f>
        <v>44766</v>
      </c>
      <c r="C34" s="60">
        <f>VLOOKUP($A34,'Return Data'!$B$7:$R$2292,4,0)</f>
        <v>1206.1539</v>
      </c>
      <c r="D34" s="60">
        <f>VLOOKUP($A34,'Return Data'!$B$7:$R$2292,5,0)</f>
        <v>4.9809000000000001</v>
      </c>
      <c r="E34" s="61">
        <f t="shared" si="0"/>
        <v>33</v>
      </c>
      <c r="F34" s="60">
        <f>VLOOKUP($A34,'Return Data'!$B$7:$R$2292,6,0)</f>
        <v>4.7356999999999996</v>
      </c>
      <c r="G34" s="61">
        <f t="shared" si="1"/>
        <v>11</v>
      </c>
      <c r="H34" s="60">
        <f>VLOOKUP($A34,'Return Data'!$B$7:$R$2292,7,0)</f>
        <v>4.0157999999999996</v>
      </c>
      <c r="I34" s="61">
        <f t="shared" si="2"/>
        <v>11</v>
      </c>
      <c r="J34" s="60">
        <f>VLOOKUP($A34,'Return Data'!$B$7:$R$2292,8,0)</f>
        <v>4.2343999999999999</v>
      </c>
      <c r="K34" s="61">
        <f t="shared" si="3"/>
        <v>29</v>
      </c>
      <c r="L34" s="60">
        <f>VLOOKUP($A34,'Return Data'!$B$7:$R$2292,9,0)</f>
        <v>4.5227000000000004</v>
      </c>
      <c r="M34" s="61">
        <f t="shared" si="4"/>
        <v>36</v>
      </c>
      <c r="N34" s="60">
        <f>VLOOKUP($A34,'Return Data'!$B$7:$R$2292,10,0)</f>
        <v>4.0232000000000001</v>
      </c>
      <c r="O34" s="61">
        <f t="shared" si="5"/>
        <v>35</v>
      </c>
      <c r="P34" s="60">
        <f>VLOOKUP($A34,'Return Data'!$B$7:$R$2292,11,0)</f>
        <v>3.8121</v>
      </c>
      <c r="Q34" s="61">
        <f t="shared" si="6"/>
        <v>33</v>
      </c>
      <c r="R34" s="60">
        <f>VLOOKUP($A34,'Return Data'!$B$7:$R$2292,12,0)</f>
        <v>3.6680999999999999</v>
      </c>
      <c r="S34" s="61">
        <f t="shared" si="7"/>
        <v>33</v>
      </c>
      <c r="T34" s="60">
        <f>VLOOKUP($A34,'Return Data'!$B$7:$R$2292,13,0)</f>
        <v>3.5638000000000001</v>
      </c>
      <c r="U34" s="61">
        <f t="shared" si="8"/>
        <v>33</v>
      </c>
      <c r="V34" s="60">
        <f>VLOOKUP($A34,'Return Data'!$B$7:$R$2292,17,0)</f>
        <v>3.3471000000000002</v>
      </c>
      <c r="W34" s="61">
        <f t="shared" si="9"/>
        <v>31</v>
      </c>
      <c r="X34" s="60">
        <f>VLOOKUP($A34,'Return Data'!$B$7:$R$2292,14,0)</f>
        <v>3.8180999999999998</v>
      </c>
      <c r="Y34" s="61">
        <f t="shared" si="12"/>
        <v>31</v>
      </c>
      <c r="Z34" s="60">
        <f>VLOOKUP($A34,'Return Data'!$B$7:$R$2292,16,0)</f>
        <v>4.5578000000000003</v>
      </c>
      <c r="AA34" s="62">
        <f t="shared" si="11"/>
        <v>33</v>
      </c>
    </row>
    <row r="35" spans="1:27" x14ac:dyDescent="0.3">
      <c r="A35" s="58" t="s">
        <v>1945</v>
      </c>
      <c r="B35" s="59">
        <f>VLOOKUP($A35,'Return Data'!$B$7:$R$2292,3,0)</f>
        <v>44766</v>
      </c>
      <c r="C35" s="60">
        <f>VLOOKUP($A35,'Return Data'!$B$7:$R$2292,4,0)</f>
        <v>281.11090000000002</v>
      </c>
      <c r="D35" s="60">
        <f>VLOOKUP($A35,'Return Data'!$B$7:$R$2292,5,0)</f>
        <v>5.2203999999999997</v>
      </c>
      <c r="E35" s="61">
        <f t="shared" si="0"/>
        <v>16</v>
      </c>
      <c r="F35" s="60">
        <f>VLOOKUP($A35,'Return Data'!$B$7:$R$2292,6,0)</f>
        <v>4.6588000000000003</v>
      </c>
      <c r="G35" s="61">
        <f t="shared" si="1"/>
        <v>22</v>
      </c>
      <c r="H35" s="60">
        <f>VLOOKUP($A35,'Return Data'!$B$7:$R$2292,7,0)</f>
        <v>4.3106</v>
      </c>
      <c r="I35" s="61">
        <f t="shared" si="2"/>
        <v>3</v>
      </c>
      <c r="J35" s="60">
        <f>VLOOKUP($A35,'Return Data'!$B$7:$R$2292,8,0)</f>
        <v>4.5552000000000001</v>
      </c>
      <c r="K35" s="61">
        <f t="shared" si="3"/>
        <v>3</v>
      </c>
      <c r="L35" s="60">
        <f>VLOOKUP($A35,'Return Data'!$B$7:$R$2292,9,0)</f>
        <v>4.8296999999999999</v>
      </c>
      <c r="M35" s="61">
        <f t="shared" si="4"/>
        <v>14</v>
      </c>
      <c r="N35" s="60">
        <f>VLOOKUP($A35,'Return Data'!$B$7:$R$2292,10,0)</f>
        <v>4.3548</v>
      </c>
      <c r="O35" s="61">
        <f t="shared" si="5"/>
        <v>9</v>
      </c>
      <c r="P35" s="60">
        <f>VLOOKUP($A35,'Return Data'!$B$7:$R$2292,11,0)</f>
        <v>4.0736999999999997</v>
      </c>
      <c r="Q35" s="61">
        <f t="shared" si="6"/>
        <v>9</v>
      </c>
      <c r="R35" s="60">
        <f>VLOOKUP($A35,'Return Data'!$B$7:$R$2292,12,0)</f>
        <v>3.8938999999999999</v>
      </c>
      <c r="S35" s="61">
        <f t="shared" si="7"/>
        <v>13</v>
      </c>
      <c r="T35" s="60">
        <f>VLOOKUP($A35,'Return Data'!$B$7:$R$2292,13,0)</f>
        <v>3.7658</v>
      </c>
      <c r="U35" s="61">
        <f t="shared" si="8"/>
        <v>12</v>
      </c>
      <c r="V35" s="60">
        <f>VLOOKUP($A35,'Return Data'!$B$7:$R$2292,17,0)</f>
        <v>3.5436000000000001</v>
      </c>
      <c r="W35" s="61">
        <f t="shared" si="9"/>
        <v>8</v>
      </c>
      <c r="X35" s="60">
        <f>VLOOKUP($A35,'Return Data'!$B$7:$R$2292,14,0)</f>
        <v>4.1894999999999998</v>
      </c>
      <c r="Y35" s="61">
        <f t="shared" si="12"/>
        <v>8</v>
      </c>
      <c r="Z35" s="60">
        <f>VLOOKUP($A35,'Return Data'!$B$7:$R$2292,16,0)</f>
        <v>6.8406000000000002</v>
      </c>
      <c r="AA35" s="62">
        <f t="shared" si="11"/>
        <v>8</v>
      </c>
    </row>
    <row r="36" spans="1:27" x14ac:dyDescent="0.3">
      <c r="A36" s="58" t="s">
        <v>152</v>
      </c>
      <c r="B36" s="59">
        <f>VLOOKUP($A36,'Return Data'!$B$7:$R$2292,3,0)</f>
        <v>44766</v>
      </c>
      <c r="C36" s="60">
        <f>VLOOKUP($A36,'Return Data'!$B$7:$R$2292,4,0)</f>
        <v>34.760300000000001</v>
      </c>
      <c r="D36" s="60">
        <f>VLOOKUP($A36,'Return Data'!$B$7:$R$2292,5,0)</f>
        <v>5.2518000000000002</v>
      </c>
      <c r="E36" s="61">
        <f t="shared" si="0"/>
        <v>11</v>
      </c>
      <c r="F36" s="60">
        <f>VLOOKUP($A36,'Return Data'!$B$7:$R$2292,6,0)</f>
        <v>4.4118000000000004</v>
      </c>
      <c r="G36" s="61">
        <f t="shared" si="1"/>
        <v>35</v>
      </c>
      <c r="H36" s="60">
        <f>VLOOKUP($A36,'Return Data'!$B$7:$R$2292,7,0)</f>
        <v>3.9331</v>
      </c>
      <c r="I36" s="61">
        <f t="shared" si="2"/>
        <v>22</v>
      </c>
      <c r="J36" s="60">
        <f>VLOOKUP($A36,'Return Data'!$B$7:$R$2292,8,0)</f>
        <v>4.3574999999999999</v>
      </c>
      <c r="K36" s="61">
        <f t="shared" si="3"/>
        <v>14</v>
      </c>
      <c r="L36" s="60">
        <f>VLOOKUP($A36,'Return Data'!$B$7:$R$2292,9,0)</f>
        <v>4.8705999999999996</v>
      </c>
      <c r="M36" s="61">
        <f t="shared" si="4"/>
        <v>7</v>
      </c>
      <c r="N36" s="60">
        <f>VLOOKUP($A36,'Return Data'!$B$7:$R$2292,10,0)</f>
        <v>4.3177000000000003</v>
      </c>
      <c r="O36" s="61">
        <f t="shared" si="5"/>
        <v>18</v>
      </c>
      <c r="P36" s="60">
        <f>VLOOKUP($A36,'Return Data'!$B$7:$R$2292,11,0)</f>
        <v>4.2442000000000002</v>
      </c>
      <c r="Q36" s="61">
        <f t="shared" si="6"/>
        <v>2</v>
      </c>
      <c r="R36" s="60">
        <f>VLOOKUP($A36,'Return Data'!$B$7:$R$2292,12,0)</f>
        <v>4.2664</v>
      </c>
      <c r="S36" s="61">
        <f t="shared" si="7"/>
        <v>2</v>
      </c>
      <c r="T36" s="60">
        <f>VLOOKUP($A36,'Return Data'!$B$7:$R$2292,13,0)</f>
        <v>4.1879</v>
      </c>
      <c r="U36" s="61">
        <f t="shared" si="8"/>
        <v>1</v>
      </c>
      <c r="V36" s="60">
        <f>VLOOKUP($A36,'Return Data'!$B$7:$R$2292,17,0)</f>
        <v>4.4283000000000001</v>
      </c>
      <c r="W36" s="61">
        <f t="shared" si="9"/>
        <v>1</v>
      </c>
      <c r="X36" s="60">
        <f>VLOOKUP($A36,'Return Data'!$B$7:$R$2292,14,0)</f>
        <v>5.0094000000000003</v>
      </c>
      <c r="Y36" s="61">
        <f t="shared" si="12"/>
        <v>1</v>
      </c>
      <c r="Z36" s="60">
        <f>VLOOKUP($A36,'Return Data'!$B$7:$R$2292,16,0)</f>
        <v>7.3068999999999997</v>
      </c>
      <c r="AA36" s="62">
        <f t="shared" si="11"/>
        <v>1</v>
      </c>
    </row>
    <row r="37" spans="1:27" x14ac:dyDescent="0.3">
      <c r="A37" s="58" t="s">
        <v>153</v>
      </c>
      <c r="B37" s="59">
        <f>VLOOKUP($A37,'Return Data'!$B$7:$R$2292,3,0)</f>
        <v>44766</v>
      </c>
      <c r="C37" s="60">
        <f>VLOOKUP($A37,'Return Data'!$B$7:$R$2292,4,0)</f>
        <v>29.066500000000001</v>
      </c>
      <c r="D37" s="60">
        <f>VLOOKUP($A37,'Return Data'!$B$7:$R$2292,5,0)</f>
        <v>5.0236999999999998</v>
      </c>
      <c r="E37" s="61">
        <f t="shared" si="0"/>
        <v>32</v>
      </c>
      <c r="F37" s="60">
        <f>VLOOKUP($A37,'Return Data'!$B$7:$R$2292,6,0)</f>
        <v>4.6060999999999996</v>
      </c>
      <c r="G37" s="61">
        <f t="shared" si="1"/>
        <v>29</v>
      </c>
      <c r="H37" s="60">
        <f>VLOOKUP($A37,'Return Data'!$B$7:$R$2292,7,0)</f>
        <v>3.9496000000000002</v>
      </c>
      <c r="I37" s="61">
        <f t="shared" si="2"/>
        <v>21</v>
      </c>
      <c r="J37" s="60">
        <f>VLOOKUP($A37,'Return Data'!$B$7:$R$2292,8,0)</f>
        <v>4.2495000000000003</v>
      </c>
      <c r="K37" s="61">
        <f t="shared" si="3"/>
        <v>28</v>
      </c>
      <c r="L37" s="60">
        <f>VLOOKUP($A37,'Return Data'!$B$7:$R$2292,9,0)</f>
        <v>4.5374999999999996</v>
      </c>
      <c r="M37" s="61">
        <f t="shared" si="4"/>
        <v>34</v>
      </c>
      <c r="N37" s="60">
        <f>VLOOKUP($A37,'Return Data'!$B$7:$R$2292,10,0)</f>
        <v>4.0603999999999996</v>
      </c>
      <c r="O37" s="61">
        <f t="shared" si="5"/>
        <v>34</v>
      </c>
      <c r="P37" s="60">
        <f>VLOOKUP($A37,'Return Data'!$B$7:$R$2292,11,0)</f>
        <v>3.8439999999999999</v>
      </c>
      <c r="Q37" s="61">
        <f t="shared" si="6"/>
        <v>32</v>
      </c>
      <c r="R37" s="60">
        <f>VLOOKUP($A37,'Return Data'!$B$7:$R$2292,12,0)</f>
        <v>3.6833999999999998</v>
      </c>
      <c r="S37" s="61">
        <f t="shared" si="7"/>
        <v>32</v>
      </c>
      <c r="T37" s="60">
        <f>VLOOKUP($A37,'Return Data'!$B$7:$R$2292,13,0)</f>
        <v>3.5766</v>
      </c>
      <c r="U37" s="61">
        <f t="shared" si="8"/>
        <v>31</v>
      </c>
      <c r="V37" s="60">
        <f>VLOOKUP($A37,'Return Data'!$B$7:$R$2292,17,0)</f>
        <v>3.3487</v>
      </c>
      <c r="W37" s="61">
        <f t="shared" si="9"/>
        <v>30</v>
      </c>
      <c r="X37" s="60">
        <f>VLOOKUP($A37,'Return Data'!$B$7:$R$2292,14,0)</f>
        <v>3.7785000000000002</v>
      </c>
      <c r="Y37" s="61">
        <f t="shared" si="12"/>
        <v>32</v>
      </c>
      <c r="Z37" s="60">
        <f>VLOOKUP($A37,'Return Data'!$B$7:$R$2292,16,0)</f>
        <v>6.7621000000000002</v>
      </c>
      <c r="AA37" s="62">
        <f t="shared" si="11"/>
        <v>24</v>
      </c>
    </row>
    <row r="38" spans="1:27" x14ac:dyDescent="0.3">
      <c r="A38" s="58" t="s">
        <v>156</v>
      </c>
      <c r="B38" s="59">
        <f>VLOOKUP($A38,'Return Data'!$B$7:$R$2292,3,0)</f>
        <v>44766</v>
      </c>
      <c r="C38" s="60">
        <f>VLOOKUP($A38,'Return Data'!$B$7:$R$2292,4,0)</f>
        <v>3376.5133000000001</v>
      </c>
      <c r="D38" s="60">
        <f>VLOOKUP($A38,'Return Data'!$B$7:$R$2292,5,0)</f>
        <v>5.1029999999999998</v>
      </c>
      <c r="E38" s="61">
        <f t="shared" si="0"/>
        <v>30</v>
      </c>
      <c r="F38" s="60">
        <f>VLOOKUP($A38,'Return Data'!$B$7:$R$2292,6,0)</f>
        <v>4.6093000000000002</v>
      </c>
      <c r="G38" s="61">
        <f t="shared" si="1"/>
        <v>28</v>
      </c>
      <c r="H38" s="60">
        <f>VLOOKUP($A38,'Return Data'!$B$7:$R$2292,7,0)</f>
        <v>4.0167000000000002</v>
      </c>
      <c r="I38" s="61">
        <f t="shared" si="2"/>
        <v>10</v>
      </c>
      <c r="J38" s="60">
        <f>VLOOKUP($A38,'Return Data'!$B$7:$R$2292,8,0)</f>
        <v>4.3461999999999996</v>
      </c>
      <c r="K38" s="61">
        <f t="shared" si="3"/>
        <v>20</v>
      </c>
      <c r="L38" s="60">
        <f>VLOOKUP($A38,'Return Data'!$B$7:$R$2292,9,0)</f>
        <v>4.7522000000000002</v>
      </c>
      <c r="M38" s="61">
        <f t="shared" si="4"/>
        <v>23</v>
      </c>
      <c r="N38" s="60">
        <f>VLOOKUP($A38,'Return Data'!$B$7:$R$2292,10,0)</f>
        <v>4.2404000000000002</v>
      </c>
      <c r="O38" s="61">
        <f t="shared" si="5"/>
        <v>26</v>
      </c>
      <c r="P38" s="60">
        <f>VLOOKUP($A38,'Return Data'!$B$7:$R$2292,11,0)</f>
        <v>3.9817</v>
      </c>
      <c r="Q38" s="61">
        <f t="shared" si="6"/>
        <v>29</v>
      </c>
      <c r="R38" s="60">
        <f>VLOOKUP($A38,'Return Data'!$B$7:$R$2292,12,0)</f>
        <v>3.8555999999999999</v>
      </c>
      <c r="S38" s="61">
        <f t="shared" si="7"/>
        <v>25</v>
      </c>
      <c r="T38" s="60">
        <f>VLOOKUP($A38,'Return Data'!$B$7:$R$2292,13,0)</f>
        <v>3.7324000000000002</v>
      </c>
      <c r="U38" s="61">
        <f t="shared" si="8"/>
        <v>23</v>
      </c>
      <c r="V38" s="60">
        <f>VLOOKUP($A38,'Return Data'!$B$7:$R$2292,17,0)</f>
        <v>3.5007999999999999</v>
      </c>
      <c r="W38" s="61">
        <f t="shared" si="9"/>
        <v>22</v>
      </c>
      <c r="X38" s="60">
        <f>VLOOKUP($A38,'Return Data'!$B$7:$R$2292,14,0)</f>
        <v>4.1082999999999998</v>
      </c>
      <c r="Y38" s="61">
        <f t="shared" si="12"/>
        <v>17</v>
      </c>
      <c r="Z38" s="60">
        <f>VLOOKUP($A38,'Return Data'!$B$7:$R$2292,16,0)</f>
        <v>6.7622</v>
      </c>
      <c r="AA38" s="62">
        <f t="shared" si="11"/>
        <v>23</v>
      </c>
    </row>
    <row r="39" spans="1:27" x14ac:dyDescent="0.3">
      <c r="A39" s="58" t="s">
        <v>1918</v>
      </c>
      <c r="B39" s="59">
        <f>VLOOKUP($A39,'Return Data'!$B$7:$R$2292,3,0)</f>
        <v>44766</v>
      </c>
      <c r="C39" s="60">
        <f>VLOOKUP($A39,'Return Data'!$B$7:$R$2292,4,0)</f>
        <v>3046.85968</v>
      </c>
      <c r="D39" s="60">
        <f>VLOOKUP($A39,'Return Data'!$B$7:$R$2292,5,0)</f>
        <v>5.2603</v>
      </c>
      <c r="E39" s="61">
        <f t="shared" si="0"/>
        <v>4</v>
      </c>
      <c r="F39" s="60">
        <f>VLOOKUP($A39,'Return Data'!$B$7:$R$2292,6,0)</f>
        <v>4.7125000000000004</v>
      </c>
      <c r="G39" s="61">
        <f t="shared" si="1"/>
        <v>15</v>
      </c>
      <c r="H39" s="60">
        <f>VLOOKUP($A39,'Return Data'!$B$7:$R$2292,7,0)</f>
        <v>4.0894000000000004</v>
      </c>
      <c r="I39" s="61">
        <f t="shared" si="2"/>
        <v>8</v>
      </c>
      <c r="J39" s="60">
        <f>VLOOKUP($A39,'Return Data'!$B$7:$R$2292,8,0)</f>
        <v>4.4090999999999996</v>
      </c>
      <c r="K39" s="61">
        <f t="shared" si="3"/>
        <v>8</v>
      </c>
      <c r="L39" s="60">
        <f>VLOOKUP($A39,'Return Data'!$B$7:$R$2292,9,0)</f>
        <v>4.8464</v>
      </c>
      <c r="M39" s="61">
        <f t="shared" si="4"/>
        <v>10</v>
      </c>
      <c r="N39" s="60">
        <f>VLOOKUP($A39,'Return Data'!$B$7:$R$2292,10,0)</f>
        <v>4.3787000000000003</v>
      </c>
      <c r="O39" s="61">
        <f t="shared" si="5"/>
        <v>7</v>
      </c>
      <c r="P39" s="60">
        <f>VLOOKUP($A39,'Return Data'!$B$7:$R$2292,11,0)</f>
        <v>4.0922000000000001</v>
      </c>
      <c r="Q39" s="61">
        <f t="shared" si="6"/>
        <v>6</v>
      </c>
      <c r="R39" s="60">
        <f>VLOOKUP($A39,'Return Data'!$B$7:$R$2292,12,0)</f>
        <v>3.8702000000000001</v>
      </c>
      <c r="S39" s="61">
        <f t="shared" si="7"/>
        <v>19</v>
      </c>
      <c r="T39" s="60">
        <f>VLOOKUP($A39,'Return Data'!$B$7:$R$2292,13,0)</f>
        <v>3.7233000000000001</v>
      </c>
      <c r="U39" s="61">
        <f t="shared" si="8"/>
        <v>27</v>
      </c>
      <c r="V39" s="60">
        <f>VLOOKUP($A39,'Return Data'!$B$7:$R$2292,17,0)</f>
        <v>3.4660000000000002</v>
      </c>
      <c r="W39" s="61">
        <f t="shared" si="9"/>
        <v>28</v>
      </c>
      <c r="X39" s="60">
        <f>VLOOKUP($A39,'Return Data'!$B$7:$R$2292,14,0)</f>
        <v>3.9178000000000002</v>
      </c>
      <c r="Y39" s="61">
        <f t="shared" si="12"/>
        <v>29</v>
      </c>
      <c r="Z39" s="60">
        <f>VLOOKUP($A39,'Return Data'!$B$7:$R$2292,16,0)</f>
        <v>5.7366000000000001</v>
      </c>
      <c r="AA39" s="62">
        <f t="shared" si="11"/>
        <v>32</v>
      </c>
    </row>
    <row r="40" spans="1:27" x14ac:dyDescent="0.3">
      <c r="A40" s="58" t="s">
        <v>158</v>
      </c>
      <c r="B40" s="59">
        <f>VLOOKUP($A40,'Return Data'!$B$7:$R$2292,3,0)</f>
        <v>44766</v>
      </c>
      <c r="C40" s="60">
        <f>VLOOKUP($A40,'Return Data'!$B$7:$R$2292,4,0)</f>
        <v>3404.0553</v>
      </c>
      <c r="D40" s="60">
        <f>VLOOKUP($A40,'Return Data'!$B$7:$R$2292,5,0)</f>
        <v>5.1379000000000001</v>
      </c>
      <c r="E40" s="61">
        <f t="shared" si="0"/>
        <v>27</v>
      </c>
      <c r="F40" s="60">
        <f>VLOOKUP($A40,'Return Data'!$B$7:$R$2292,6,0)</f>
        <v>4.63</v>
      </c>
      <c r="G40" s="61">
        <f t="shared" si="1"/>
        <v>25</v>
      </c>
      <c r="H40" s="60">
        <f>VLOOKUP($A40,'Return Data'!$B$7:$R$2292,7,0)</f>
        <v>3.6579000000000002</v>
      </c>
      <c r="I40" s="61">
        <f t="shared" si="2"/>
        <v>35</v>
      </c>
      <c r="J40" s="60">
        <f>VLOOKUP($A40,'Return Data'!$B$7:$R$2292,8,0)</f>
        <v>4.1342999999999996</v>
      </c>
      <c r="K40" s="61">
        <f t="shared" si="3"/>
        <v>35</v>
      </c>
      <c r="L40" s="60">
        <f>VLOOKUP($A40,'Return Data'!$B$7:$R$2292,9,0)</f>
        <v>4.6496000000000004</v>
      </c>
      <c r="M40" s="61">
        <f t="shared" si="4"/>
        <v>30</v>
      </c>
      <c r="N40" s="60">
        <f>VLOOKUP($A40,'Return Data'!$B$7:$R$2292,10,0)</f>
        <v>4.2027000000000001</v>
      </c>
      <c r="O40" s="61">
        <f t="shared" si="5"/>
        <v>30</v>
      </c>
      <c r="P40" s="60">
        <f>VLOOKUP($A40,'Return Data'!$B$7:$R$2292,11,0)</f>
        <v>4.0202999999999998</v>
      </c>
      <c r="Q40" s="61">
        <f t="shared" si="6"/>
        <v>21</v>
      </c>
      <c r="R40" s="60">
        <f>VLOOKUP($A40,'Return Data'!$B$7:$R$2292,12,0)</f>
        <v>3.8713000000000002</v>
      </c>
      <c r="S40" s="61">
        <f t="shared" si="7"/>
        <v>18</v>
      </c>
      <c r="T40" s="60">
        <f>VLOOKUP($A40,'Return Data'!$B$7:$R$2292,13,0)</f>
        <v>3.7368999999999999</v>
      </c>
      <c r="U40" s="61">
        <f t="shared" si="8"/>
        <v>20</v>
      </c>
      <c r="V40" s="60">
        <f>VLOOKUP($A40,'Return Data'!$B$7:$R$2292,17,0)</f>
        <v>3.5104000000000002</v>
      </c>
      <c r="W40" s="61">
        <f t="shared" si="9"/>
        <v>19</v>
      </c>
      <c r="X40" s="60">
        <f>VLOOKUP($A40,'Return Data'!$B$7:$R$2292,14,0)</f>
        <v>4.1717000000000004</v>
      </c>
      <c r="Y40" s="61">
        <f t="shared" si="12"/>
        <v>10</v>
      </c>
      <c r="Z40" s="60">
        <f>VLOOKUP($A40,'Return Data'!$B$7:$R$2292,16,0)</f>
        <v>6.8532999999999999</v>
      </c>
      <c r="AA40" s="62">
        <f t="shared" si="11"/>
        <v>6</v>
      </c>
    </row>
    <row r="41" spans="1:27" x14ac:dyDescent="0.3">
      <c r="A41" s="58" t="s">
        <v>160</v>
      </c>
      <c r="B41" s="59">
        <f>VLOOKUP($A41,'Return Data'!$B$7:$R$2292,3,0)</f>
        <v>44766</v>
      </c>
      <c r="C41" s="60">
        <f>VLOOKUP($A41,'Return Data'!$B$7:$R$2292,4,0)</f>
        <v>2078.3207000000002</v>
      </c>
      <c r="D41" s="60">
        <f>VLOOKUP($A41,'Return Data'!$B$7:$R$2292,5,0)</f>
        <v>5.2465999999999999</v>
      </c>
      <c r="E41" s="61">
        <f t="shared" si="0"/>
        <v>13</v>
      </c>
      <c r="F41" s="60">
        <f>VLOOKUP($A41,'Return Data'!$B$7:$R$2292,6,0)</f>
        <v>4.8666999999999998</v>
      </c>
      <c r="G41" s="61">
        <f t="shared" si="1"/>
        <v>2</v>
      </c>
      <c r="H41" s="60">
        <f>VLOOKUP($A41,'Return Data'!$B$7:$R$2292,7,0)</f>
        <v>3.9962</v>
      </c>
      <c r="I41" s="61">
        <f t="shared" si="2"/>
        <v>16</v>
      </c>
      <c r="J41" s="60">
        <f>VLOOKUP($A41,'Return Data'!$B$7:$R$2292,8,0)</f>
        <v>4.3624999999999998</v>
      </c>
      <c r="K41" s="61">
        <f t="shared" si="3"/>
        <v>13</v>
      </c>
      <c r="L41" s="60">
        <f>VLOOKUP($A41,'Return Data'!$B$7:$R$2292,9,0)</f>
        <v>4.8440000000000003</v>
      </c>
      <c r="M41" s="61">
        <f t="shared" si="4"/>
        <v>11</v>
      </c>
      <c r="N41" s="60">
        <f>VLOOKUP($A41,'Return Data'!$B$7:$R$2292,10,0)</f>
        <v>4.3384999999999998</v>
      </c>
      <c r="O41" s="61">
        <f t="shared" si="5"/>
        <v>13</v>
      </c>
      <c r="P41" s="60">
        <f>VLOOKUP($A41,'Return Data'!$B$7:$R$2292,11,0)</f>
        <v>4.0589000000000004</v>
      </c>
      <c r="Q41" s="61">
        <f t="shared" si="6"/>
        <v>12</v>
      </c>
      <c r="R41" s="60">
        <f>VLOOKUP($A41,'Return Data'!$B$7:$R$2292,12,0)</f>
        <v>3.8948</v>
      </c>
      <c r="S41" s="61">
        <f t="shared" si="7"/>
        <v>12</v>
      </c>
      <c r="T41" s="60">
        <f>VLOOKUP($A41,'Return Data'!$B$7:$R$2292,13,0)</f>
        <v>3.7648999999999999</v>
      </c>
      <c r="U41" s="61">
        <f t="shared" si="8"/>
        <v>13</v>
      </c>
      <c r="V41" s="60">
        <f>VLOOKUP($A41,'Return Data'!$B$7:$R$2292,17,0)</f>
        <v>3.5407000000000002</v>
      </c>
      <c r="W41" s="61">
        <f t="shared" si="9"/>
        <v>10</v>
      </c>
      <c r="X41" s="60">
        <f>VLOOKUP($A41,'Return Data'!$B$7:$R$2292,14,0)</f>
        <v>4.1696</v>
      </c>
      <c r="Y41" s="61">
        <f t="shared" si="12"/>
        <v>11</v>
      </c>
      <c r="Z41" s="60">
        <f>VLOOKUP($A41,'Return Data'!$B$7:$R$2292,16,0)</f>
        <v>6.3743999999999996</v>
      </c>
      <c r="AA41" s="62">
        <f t="shared" si="11"/>
        <v>29</v>
      </c>
    </row>
    <row r="42" spans="1:27" x14ac:dyDescent="0.3">
      <c r="A42" s="58" t="s">
        <v>161</v>
      </c>
      <c r="B42" s="59">
        <f>VLOOKUP($A42,'Return Data'!$B$7:$R$2292,3,0)</f>
        <v>44766</v>
      </c>
      <c r="C42" s="60">
        <f>VLOOKUP($A42,'Return Data'!$B$7:$R$2292,4,0)</f>
        <v>3534.3665000000001</v>
      </c>
      <c r="D42" s="60">
        <f>VLOOKUP($A42,'Return Data'!$B$7:$R$2292,5,0)</f>
        <v>5.2118000000000002</v>
      </c>
      <c r="E42" s="61">
        <f t="shared" si="0"/>
        <v>18</v>
      </c>
      <c r="F42" s="60">
        <f>VLOOKUP($A42,'Return Data'!$B$7:$R$2292,6,0)</f>
        <v>4.7675000000000001</v>
      </c>
      <c r="G42" s="61">
        <f t="shared" si="1"/>
        <v>6</v>
      </c>
      <c r="H42" s="60">
        <f>VLOOKUP($A42,'Return Data'!$B$7:$R$2292,7,0)</f>
        <v>4.1115000000000004</v>
      </c>
      <c r="I42" s="61">
        <f t="shared" si="2"/>
        <v>7</v>
      </c>
      <c r="J42" s="60">
        <f>VLOOKUP($A42,'Return Data'!$B$7:$R$2292,8,0)</f>
        <v>4.4027000000000003</v>
      </c>
      <c r="K42" s="61">
        <f t="shared" si="3"/>
        <v>9</v>
      </c>
      <c r="L42" s="60">
        <f>VLOOKUP($A42,'Return Data'!$B$7:$R$2292,9,0)</f>
        <v>4.8514999999999997</v>
      </c>
      <c r="M42" s="61">
        <f t="shared" si="4"/>
        <v>9</v>
      </c>
      <c r="N42" s="60">
        <f>VLOOKUP($A42,'Return Data'!$B$7:$R$2292,10,0)</f>
        <v>4.3197999999999999</v>
      </c>
      <c r="O42" s="61">
        <f t="shared" si="5"/>
        <v>17</v>
      </c>
      <c r="P42" s="60">
        <f>VLOOKUP($A42,'Return Data'!$B$7:$R$2292,11,0)</f>
        <v>4.0544000000000002</v>
      </c>
      <c r="Q42" s="61">
        <f t="shared" si="6"/>
        <v>14</v>
      </c>
      <c r="R42" s="60">
        <f>VLOOKUP($A42,'Return Data'!$B$7:$R$2292,12,0)</f>
        <v>3.9016000000000002</v>
      </c>
      <c r="S42" s="61">
        <f t="shared" si="7"/>
        <v>9</v>
      </c>
      <c r="T42" s="60">
        <f>VLOOKUP($A42,'Return Data'!$B$7:$R$2292,13,0)</f>
        <v>3.7755000000000001</v>
      </c>
      <c r="U42" s="61">
        <f t="shared" si="8"/>
        <v>8</v>
      </c>
      <c r="V42" s="60">
        <f>VLOOKUP($A42,'Return Data'!$B$7:$R$2292,17,0)</f>
        <v>3.5346000000000002</v>
      </c>
      <c r="W42" s="61">
        <f t="shared" si="9"/>
        <v>12</v>
      </c>
      <c r="X42" s="60">
        <f>VLOOKUP($A42,'Return Data'!$B$7:$R$2292,14,0)</f>
        <v>4.1365999999999996</v>
      </c>
      <c r="Y42" s="61">
        <f t="shared" si="12"/>
        <v>16</v>
      </c>
      <c r="Z42" s="60">
        <f>VLOOKUP($A42,'Return Data'!$B$7:$R$2292,16,0)</f>
        <v>6.7972999999999999</v>
      </c>
      <c r="AA42" s="62">
        <f t="shared" si="11"/>
        <v>15</v>
      </c>
    </row>
    <row r="43" spans="1:27" x14ac:dyDescent="0.3">
      <c r="A43" s="58" t="s">
        <v>1936</v>
      </c>
      <c r="B43" s="59">
        <f>VLOOKUP($A43,'Return Data'!$B$7:$R$2292,3,0)</f>
        <v>44766</v>
      </c>
      <c r="C43" s="60">
        <f>VLOOKUP($A43,'Return Data'!$B$7:$R$2292,4,0)</f>
        <v>1159.8802000000001</v>
      </c>
      <c r="D43" s="60">
        <f>VLOOKUP($A43,'Return Data'!$B$7:$R$2292,5,0)</f>
        <v>4.6364999999999998</v>
      </c>
      <c r="E43" s="61">
        <f t="shared" si="0"/>
        <v>36</v>
      </c>
      <c r="F43" s="60">
        <f>VLOOKUP($A43,'Return Data'!$B$7:$R$2292,6,0)</f>
        <v>4.3159000000000001</v>
      </c>
      <c r="G43" s="61">
        <f t="shared" si="1"/>
        <v>36</v>
      </c>
      <c r="H43" s="60">
        <f>VLOOKUP($A43,'Return Data'!$B$7:$R$2292,7,0)</f>
        <v>3.8559999999999999</v>
      </c>
      <c r="I43" s="61">
        <f t="shared" si="2"/>
        <v>29</v>
      </c>
      <c r="J43" s="60">
        <f>VLOOKUP($A43,'Return Data'!$B$7:$R$2292,8,0)</f>
        <v>4.0667</v>
      </c>
      <c r="K43" s="61">
        <f t="shared" si="3"/>
        <v>36</v>
      </c>
      <c r="L43" s="60">
        <f>VLOOKUP($A43,'Return Data'!$B$7:$R$2292,9,0)</f>
        <v>4.5613999999999999</v>
      </c>
      <c r="M43" s="61">
        <f t="shared" si="4"/>
        <v>32</v>
      </c>
      <c r="N43" s="60">
        <f>VLOOKUP($A43,'Return Data'!$B$7:$R$2292,10,0)</f>
        <v>3.9647000000000001</v>
      </c>
      <c r="O43" s="61">
        <f t="shared" si="5"/>
        <v>36</v>
      </c>
      <c r="P43" s="60">
        <f>VLOOKUP($A43,'Return Data'!$B$7:$R$2292,11,0)</f>
        <v>3.6164999999999998</v>
      </c>
      <c r="Q43" s="61">
        <f t="shared" si="6"/>
        <v>36</v>
      </c>
      <c r="R43" s="60">
        <f>VLOOKUP($A43,'Return Data'!$B$7:$R$2292,12,0)</f>
        <v>3.4571999999999998</v>
      </c>
      <c r="S43" s="61">
        <f t="shared" si="7"/>
        <v>36</v>
      </c>
      <c r="T43" s="60">
        <f>VLOOKUP($A43,'Return Data'!$B$7:$R$2292,13,0)</f>
        <v>3.3243</v>
      </c>
      <c r="U43" s="61">
        <f t="shared" si="8"/>
        <v>36</v>
      </c>
      <c r="V43" s="60">
        <f>VLOOKUP($A43,'Return Data'!$B$7:$R$2292,17,0)</f>
        <v>3.1732</v>
      </c>
      <c r="W43" s="61">
        <f t="shared" si="9"/>
        <v>36</v>
      </c>
      <c r="X43" s="60">
        <f>VLOOKUP($A43,'Return Data'!$B$7:$R$2292,14,0)</f>
        <v>3.7610999999999999</v>
      </c>
      <c r="Y43" s="61">
        <f t="shared" si="12"/>
        <v>33</v>
      </c>
      <c r="Z43" s="60">
        <f>VLOOKUP($A43,'Return Data'!$B$7:$R$2292,16,0)</f>
        <v>4.2954999999999997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5.1735833333333341</v>
      </c>
      <c r="E45" s="69"/>
      <c r="F45" s="70">
        <f>AVERAGE(F8:F43)</f>
        <v>4.6802250000000001</v>
      </c>
      <c r="G45" s="69"/>
      <c r="H45" s="70">
        <f>AVERAGE(H8:H43)</f>
        <v>3.9691333333333327</v>
      </c>
      <c r="I45" s="69"/>
      <c r="J45" s="70">
        <f>AVERAGE(J8:J43)</f>
        <v>4.3373472222222222</v>
      </c>
      <c r="K45" s="69"/>
      <c r="L45" s="70">
        <f>AVERAGE(L8:L43)</f>
        <v>4.7642555555555539</v>
      </c>
      <c r="M45" s="69"/>
      <c r="N45" s="70">
        <f>AVERAGE(N8:N43)</f>
        <v>4.2783305555555549</v>
      </c>
      <c r="O45" s="69"/>
      <c r="P45" s="70">
        <f>AVERAGE(P8:P43)</f>
        <v>4.0183361111111102</v>
      </c>
      <c r="Q45" s="69"/>
      <c r="R45" s="70">
        <f>AVERAGE(R8:R43)</f>
        <v>3.8608805555555556</v>
      </c>
      <c r="S45" s="69"/>
      <c r="T45" s="70">
        <f>AVERAGE(T8:T43)</f>
        <v>3.7311861111111111</v>
      </c>
      <c r="U45" s="69"/>
      <c r="V45" s="70">
        <f>AVERAGE(V8:V43)</f>
        <v>3.5046916666666665</v>
      </c>
      <c r="W45" s="69"/>
      <c r="X45" s="70">
        <f>AVERAGE(X8:X43)</f>
        <v>4.0838399999999986</v>
      </c>
      <c r="Y45" s="69"/>
      <c r="Z45" s="70">
        <f>AVERAGE(Z8:Z43)</f>
        <v>6.4306444444444448</v>
      </c>
      <c r="AA45" s="71"/>
    </row>
    <row r="46" spans="1:27" x14ac:dyDescent="0.3">
      <c r="A46" s="68" t="s">
        <v>28</v>
      </c>
      <c r="B46" s="69"/>
      <c r="C46" s="69"/>
      <c r="D46" s="70">
        <f>MIN(D8:D43)</f>
        <v>4.6364999999999998</v>
      </c>
      <c r="E46" s="69"/>
      <c r="F46" s="70">
        <f>MIN(F8:F43)</f>
        <v>4.3159000000000001</v>
      </c>
      <c r="G46" s="69"/>
      <c r="H46" s="70">
        <f>MIN(H8:H43)</f>
        <v>3.641</v>
      </c>
      <c r="I46" s="69"/>
      <c r="J46" s="70">
        <f>MIN(J8:J43)</f>
        <v>4.0667</v>
      </c>
      <c r="K46" s="69"/>
      <c r="L46" s="70">
        <f>MIN(L8:L43)</f>
        <v>4.5227000000000004</v>
      </c>
      <c r="M46" s="69"/>
      <c r="N46" s="70">
        <f>MIN(N8:N43)</f>
        <v>3.9647000000000001</v>
      </c>
      <c r="O46" s="69"/>
      <c r="P46" s="70">
        <f>MIN(P8:P43)</f>
        <v>3.6164999999999998</v>
      </c>
      <c r="Q46" s="69"/>
      <c r="R46" s="70">
        <f>MIN(R8:R43)</f>
        <v>3.4571999999999998</v>
      </c>
      <c r="S46" s="69"/>
      <c r="T46" s="70">
        <f>MIN(T8:T43)</f>
        <v>3.3243</v>
      </c>
      <c r="U46" s="69"/>
      <c r="V46" s="70">
        <f>MIN(V8:V43)</f>
        <v>3.1732</v>
      </c>
      <c r="W46" s="69"/>
      <c r="X46" s="70">
        <f>MIN(X8:X43)</f>
        <v>3.6522000000000001</v>
      </c>
      <c r="Y46" s="69"/>
      <c r="Z46" s="70">
        <f>MIN(Z8:Z43)</f>
        <v>3.8277000000000001</v>
      </c>
      <c r="AA46" s="71"/>
    </row>
    <row r="47" spans="1:27" ht="15" thickBot="1" x14ac:dyDescent="0.35">
      <c r="A47" s="72" t="s">
        <v>29</v>
      </c>
      <c r="B47" s="73"/>
      <c r="C47" s="73"/>
      <c r="D47" s="74">
        <f>MAX(D8:D43)</f>
        <v>5.4673999999999996</v>
      </c>
      <c r="E47" s="73"/>
      <c r="F47" s="74">
        <f>MAX(F8:F43)</f>
        <v>5.2152000000000003</v>
      </c>
      <c r="G47" s="73"/>
      <c r="H47" s="74">
        <f>MAX(H8:H43)</f>
        <v>4.4581999999999997</v>
      </c>
      <c r="I47" s="73"/>
      <c r="J47" s="74">
        <f>MAX(J8:J43)</f>
        <v>4.6120000000000001</v>
      </c>
      <c r="K47" s="73"/>
      <c r="L47" s="74">
        <f>MAX(L8:L43)</f>
        <v>4.9314</v>
      </c>
      <c r="M47" s="73"/>
      <c r="N47" s="74">
        <f>MAX(N8:N43)</f>
        <v>4.4706000000000001</v>
      </c>
      <c r="O47" s="73"/>
      <c r="P47" s="74">
        <f>MAX(P8:P43)</f>
        <v>4.4734999999999996</v>
      </c>
      <c r="Q47" s="73"/>
      <c r="R47" s="74">
        <f>MAX(R8:R43)</f>
        <v>4.3357999999999999</v>
      </c>
      <c r="S47" s="73"/>
      <c r="T47" s="74">
        <f>MAX(T8:T43)</f>
        <v>4.1879</v>
      </c>
      <c r="U47" s="73"/>
      <c r="V47" s="74">
        <f>MAX(V8:V43)</f>
        <v>4.4283000000000001</v>
      </c>
      <c r="W47" s="73"/>
      <c r="X47" s="74">
        <f>MAX(X8:X43)</f>
        <v>5.0094000000000003</v>
      </c>
      <c r="Y47" s="73"/>
      <c r="Z47" s="74">
        <f>MAX(Z8:Z43)</f>
        <v>7.3068999999999997</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44766</v>
      </c>
      <c r="C8" s="60">
        <f>VLOOKUP($A8,'Return Data'!$B$7:$R$2292,4,0)</f>
        <v>344.82859999999999</v>
      </c>
      <c r="D8" s="60">
        <f>VLOOKUP($A8,'Return Data'!$B$7:$R$2292,5,0)</f>
        <v>5.2297000000000002</v>
      </c>
      <c r="E8" s="61">
        <f t="shared" ref="E8:E42" si="0">RANK(D8,D$8:D$42,0)</f>
        <v>3</v>
      </c>
      <c r="F8" s="60">
        <f>VLOOKUP($A8,'Return Data'!$B$7:$R$2292,6,0)</f>
        <v>4.6449999999999996</v>
      </c>
      <c r="G8" s="61">
        <f t="shared" ref="G8:G42" si="1">RANK(F8,F$8:F$42,0)</f>
        <v>10</v>
      </c>
      <c r="H8" s="60">
        <f>VLOOKUP($A8,'Return Data'!$B$7:$R$2292,7,0)</f>
        <v>3.7059000000000002</v>
      </c>
      <c r="I8" s="61">
        <f t="shared" ref="I8:I42" si="2">RANK(H8,H$8:H$42,0)</f>
        <v>28</v>
      </c>
      <c r="J8" s="60">
        <f>VLOOKUP($A8,'Return Data'!$B$7:$R$2292,8,0)</f>
        <v>4.2142999999999997</v>
      </c>
      <c r="K8" s="61">
        <f t="shared" ref="K8:K42" si="3">RANK(J8,J$8:J$42,0)</f>
        <v>21</v>
      </c>
      <c r="L8" s="60">
        <f>VLOOKUP($A8,'Return Data'!$B$7:$R$2292,9,0)</f>
        <v>4.7229000000000001</v>
      </c>
      <c r="M8" s="61">
        <f t="shared" ref="M8:M42" si="4">RANK(L8,L$8:L$42,0)</f>
        <v>12</v>
      </c>
      <c r="N8" s="60">
        <f>VLOOKUP($A8,'Return Data'!$B$7:$R$2292,10,0)</f>
        <v>4.1985000000000001</v>
      </c>
      <c r="O8" s="61">
        <f t="shared" ref="O8:O42" si="5">RANK(N8,N$8:N$42,0)</f>
        <v>20</v>
      </c>
      <c r="P8" s="60">
        <f>VLOOKUP($A8,'Return Data'!$B$7:$R$2292,11,0)</f>
        <v>3.9504000000000001</v>
      </c>
      <c r="Q8" s="61">
        <f t="shared" ref="Q8:Q42" si="6">RANK(P8,P$8:P$42,0)</f>
        <v>19</v>
      </c>
      <c r="R8" s="60">
        <f>VLOOKUP($A8,'Return Data'!$B$7:$R$2292,12,0)</f>
        <v>3.7953999999999999</v>
      </c>
      <c r="S8" s="61">
        <f t="shared" ref="S8:S42" si="7">RANK(R8,R$8:R$42,0)</f>
        <v>13</v>
      </c>
      <c r="T8" s="60">
        <f>VLOOKUP($A8,'Return Data'!$B$7:$R$2292,13,0)</f>
        <v>3.6631</v>
      </c>
      <c r="U8" s="61">
        <f t="shared" ref="U8:U42" si="8">RANK(T8,T$8:T$42,0)</f>
        <v>13</v>
      </c>
      <c r="V8" s="60">
        <f>VLOOKUP($A8,'Return Data'!$B$7:$R$2292,17,0)</f>
        <v>3.4258999999999999</v>
      </c>
      <c r="W8" s="61">
        <f t="shared" ref="W8:W42" si="9">RANK(V8,V$8:V$42,0)</f>
        <v>12</v>
      </c>
      <c r="X8" s="60">
        <f>VLOOKUP($A8,'Return Data'!$B$7:$R$2292,14,0)</f>
        <v>4.0838999999999999</v>
      </c>
      <c r="Y8" s="61">
        <f t="shared" ref="Y8:Y22" si="10">RANK(X8,X$8:X$42,0)</f>
        <v>5</v>
      </c>
      <c r="Z8" s="60">
        <f>VLOOKUP($A8,'Return Data'!$B$7:$R$2292,16,0)</f>
        <v>6.9863</v>
      </c>
      <c r="AA8" s="62">
        <f t="shared" ref="AA8:AA42" si="11">RANK(Z8,Z$8:Z$42,0)</f>
        <v>12</v>
      </c>
    </row>
    <row r="9" spans="1:27" x14ac:dyDescent="0.3">
      <c r="A9" s="58" t="s">
        <v>228</v>
      </c>
      <c r="B9" s="59">
        <f>VLOOKUP($A9,'Return Data'!$B$7:$R$2292,3,0)</f>
        <v>44766</v>
      </c>
      <c r="C9" s="60">
        <f>VLOOKUP($A9,'Return Data'!$B$7:$R$2292,4,0)</f>
        <v>2380.8015</v>
      </c>
      <c r="D9" s="60">
        <f>VLOOKUP($A9,'Return Data'!$B$7:$R$2292,5,0)</f>
        <v>5.1840999999999999</v>
      </c>
      <c r="E9" s="61">
        <f t="shared" si="0"/>
        <v>6</v>
      </c>
      <c r="F9" s="60">
        <f>VLOOKUP($A9,'Return Data'!$B$7:$R$2292,6,0)</f>
        <v>4.7180999999999997</v>
      </c>
      <c r="G9" s="61">
        <f t="shared" si="1"/>
        <v>4</v>
      </c>
      <c r="H9" s="60">
        <f>VLOOKUP($A9,'Return Data'!$B$7:$R$2292,7,0)</f>
        <v>3.9033000000000002</v>
      </c>
      <c r="I9" s="61">
        <f t="shared" si="2"/>
        <v>15</v>
      </c>
      <c r="J9" s="60">
        <f>VLOOKUP($A9,'Return Data'!$B$7:$R$2292,8,0)</f>
        <v>4.3110999999999997</v>
      </c>
      <c r="K9" s="61">
        <f t="shared" si="3"/>
        <v>9</v>
      </c>
      <c r="L9" s="60">
        <f>VLOOKUP($A9,'Return Data'!$B$7:$R$2292,9,0)</f>
        <v>4.7588999999999997</v>
      </c>
      <c r="M9" s="61">
        <f t="shared" si="4"/>
        <v>8</v>
      </c>
      <c r="N9" s="60">
        <f>VLOOKUP($A9,'Return Data'!$B$7:$R$2292,10,0)</f>
        <v>4.2808999999999999</v>
      </c>
      <c r="O9" s="61">
        <f t="shared" si="5"/>
        <v>8</v>
      </c>
      <c r="P9" s="60">
        <f>VLOOKUP($A9,'Return Data'!$B$7:$R$2292,11,0)</f>
        <v>3.9986999999999999</v>
      </c>
      <c r="Q9" s="61">
        <f t="shared" si="6"/>
        <v>6</v>
      </c>
      <c r="R9" s="60">
        <f>VLOOKUP($A9,'Return Data'!$B$7:$R$2292,12,0)</f>
        <v>3.84</v>
      </c>
      <c r="S9" s="61">
        <f t="shared" si="7"/>
        <v>6</v>
      </c>
      <c r="T9" s="60">
        <f>VLOOKUP($A9,'Return Data'!$B$7:$R$2292,13,0)</f>
        <v>3.6997</v>
      </c>
      <c r="U9" s="61">
        <f t="shared" si="8"/>
        <v>6</v>
      </c>
      <c r="V9" s="60">
        <f>VLOOKUP($A9,'Return Data'!$B$7:$R$2292,17,0)</f>
        <v>3.4548999999999999</v>
      </c>
      <c r="W9" s="61">
        <f t="shared" si="9"/>
        <v>7</v>
      </c>
      <c r="X9" s="60">
        <f>VLOOKUP($A9,'Return Data'!$B$7:$R$2292,14,0)</f>
        <v>4.0900999999999996</v>
      </c>
      <c r="Y9" s="61">
        <f t="shared" si="10"/>
        <v>4</v>
      </c>
      <c r="Z9" s="60">
        <f>VLOOKUP($A9,'Return Data'!$B$7:$R$2292,16,0)</f>
        <v>7.0133000000000001</v>
      </c>
      <c r="AA9" s="62">
        <f t="shared" si="11"/>
        <v>11</v>
      </c>
    </row>
    <row r="10" spans="1:27" x14ac:dyDescent="0.3">
      <c r="A10" s="58" t="s">
        <v>1978</v>
      </c>
      <c r="B10" s="59">
        <f>VLOOKUP($A10,'Return Data'!$B$7:$R$2292,3,0)</f>
        <v>44766</v>
      </c>
      <c r="C10" s="60">
        <f>VLOOKUP($A10,'Return Data'!$B$7:$R$2292,4,0)</f>
        <v>2463.5176999999999</v>
      </c>
      <c r="D10" s="60">
        <f>VLOOKUP($A10,'Return Data'!$B$7:$R$2292,5,0)</f>
        <v>5.1508000000000003</v>
      </c>
      <c r="E10" s="61">
        <f t="shared" si="0"/>
        <v>8</v>
      </c>
      <c r="F10" s="60">
        <f>VLOOKUP($A10,'Return Data'!$B$7:$R$2292,6,0)</f>
        <v>4.4485000000000001</v>
      </c>
      <c r="G10" s="61">
        <f t="shared" si="1"/>
        <v>30</v>
      </c>
      <c r="H10" s="60">
        <f>VLOOKUP($A10,'Return Data'!$B$7:$R$2292,7,0)</f>
        <v>3.9264999999999999</v>
      </c>
      <c r="I10" s="61">
        <f t="shared" si="2"/>
        <v>10</v>
      </c>
      <c r="J10" s="60">
        <f>VLOOKUP($A10,'Return Data'!$B$7:$R$2292,8,0)</f>
        <v>4.3478000000000003</v>
      </c>
      <c r="K10" s="61">
        <f t="shared" si="3"/>
        <v>7</v>
      </c>
      <c r="L10" s="60">
        <f>VLOOKUP($A10,'Return Data'!$B$7:$R$2292,9,0)</f>
        <v>4.8090000000000002</v>
      </c>
      <c r="M10" s="61">
        <f t="shared" si="4"/>
        <v>4</v>
      </c>
      <c r="N10" s="60">
        <f>VLOOKUP($A10,'Return Data'!$B$7:$R$2292,10,0)</f>
        <v>4.3258999999999999</v>
      </c>
      <c r="O10" s="61">
        <f t="shared" si="5"/>
        <v>3</v>
      </c>
      <c r="P10" s="60">
        <f>VLOOKUP($A10,'Return Data'!$B$7:$R$2292,11,0)</f>
        <v>4.0346000000000002</v>
      </c>
      <c r="Q10" s="61">
        <f t="shared" si="6"/>
        <v>3</v>
      </c>
      <c r="R10" s="60">
        <f>VLOOKUP($A10,'Return Data'!$B$7:$R$2292,12,0)</f>
        <v>3.8573</v>
      </c>
      <c r="S10" s="61">
        <f t="shared" si="7"/>
        <v>4</v>
      </c>
      <c r="T10" s="60">
        <f>VLOOKUP($A10,'Return Data'!$B$7:$R$2292,13,0)</f>
        <v>3.7225000000000001</v>
      </c>
      <c r="U10" s="61">
        <f t="shared" si="8"/>
        <v>5</v>
      </c>
      <c r="V10" s="60">
        <f>VLOOKUP($A10,'Return Data'!$B$7:$R$2292,17,0)</f>
        <v>3.4788000000000001</v>
      </c>
      <c r="W10" s="61">
        <f t="shared" si="9"/>
        <v>5</v>
      </c>
      <c r="X10" s="60">
        <f>VLOOKUP($A10,'Return Data'!$B$7:$R$2292,14,0)</f>
        <v>4.0648</v>
      </c>
      <c r="Y10" s="61">
        <f t="shared" si="10"/>
        <v>7</v>
      </c>
      <c r="Z10" s="60">
        <f>VLOOKUP($A10,'Return Data'!$B$7:$R$2292,16,0)</f>
        <v>6.9218000000000002</v>
      </c>
      <c r="AA10" s="62">
        <f t="shared" si="11"/>
        <v>16</v>
      </c>
    </row>
    <row r="11" spans="1:27" x14ac:dyDescent="0.3">
      <c r="A11" s="58" t="s">
        <v>2036</v>
      </c>
      <c r="B11" s="59">
        <f>VLOOKUP($A11,'Return Data'!$B$7:$R$2292,3,0)</f>
        <v>44766</v>
      </c>
      <c r="C11" s="60">
        <f>VLOOKUP($A11,'Return Data'!$B$7:$R$2292,4,0)</f>
        <v>2461.0763000000002</v>
      </c>
      <c r="D11" s="60">
        <f>VLOOKUP($A11,'Return Data'!$B$7:$R$2292,5,0)</f>
        <v>5.1886000000000001</v>
      </c>
      <c r="E11" s="61">
        <f t="shared" si="0"/>
        <v>5</v>
      </c>
      <c r="F11" s="60">
        <f>VLOOKUP($A11,'Return Data'!$B$7:$R$2292,6,0)</f>
        <v>4.8159999999999998</v>
      </c>
      <c r="G11" s="61">
        <f t="shared" si="1"/>
        <v>2</v>
      </c>
      <c r="H11" s="60">
        <f>VLOOKUP($A11,'Return Data'!$B$7:$R$2292,7,0)</f>
        <v>3.8506</v>
      </c>
      <c r="I11" s="61">
        <f t="shared" si="2"/>
        <v>20</v>
      </c>
      <c r="J11" s="60">
        <f>VLOOKUP($A11,'Return Data'!$B$7:$R$2292,8,0)</f>
        <v>4.2794999999999996</v>
      </c>
      <c r="K11" s="61">
        <f t="shared" si="3"/>
        <v>12</v>
      </c>
      <c r="L11" s="60">
        <f>VLOOKUP($A11,'Return Data'!$B$7:$R$2292,9,0)</f>
        <v>4.8602999999999996</v>
      </c>
      <c r="M11" s="61">
        <f t="shared" si="4"/>
        <v>1</v>
      </c>
      <c r="N11" s="60">
        <f>VLOOKUP($A11,'Return Data'!$B$7:$R$2292,10,0)</f>
        <v>4.3509000000000002</v>
      </c>
      <c r="O11" s="61">
        <f t="shared" si="5"/>
        <v>2</v>
      </c>
      <c r="P11" s="60">
        <f>VLOOKUP($A11,'Return Data'!$B$7:$R$2292,11,0)</f>
        <v>4.0709999999999997</v>
      </c>
      <c r="Q11" s="61">
        <f t="shared" si="6"/>
        <v>2</v>
      </c>
      <c r="R11" s="60">
        <f>VLOOKUP($A11,'Return Data'!$B$7:$R$2292,12,0)</f>
        <v>3.9018999999999999</v>
      </c>
      <c r="S11" s="61">
        <f t="shared" si="7"/>
        <v>3</v>
      </c>
      <c r="T11" s="60">
        <f>VLOOKUP($A11,'Return Data'!$B$7:$R$2292,13,0)</f>
        <v>3.7444999999999999</v>
      </c>
      <c r="U11" s="61">
        <f t="shared" si="8"/>
        <v>3</v>
      </c>
      <c r="V11" s="60">
        <f>VLOOKUP($A11,'Return Data'!$B$7:$R$2292,17,0)</f>
        <v>3.4460999999999999</v>
      </c>
      <c r="W11" s="61">
        <f t="shared" si="9"/>
        <v>8</v>
      </c>
      <c r="X11" s="60">
        <f>VLOOKUP($A11,'Return Data'!$B$7:$R$2292,14,0)</f>
        <v>4.0072999999999999</v>
      </c>
      <c r="Y11" s="61">
        <f t="shared" si="10"/>
        <v>18</v>
      </c>
      <c r="Z11" s="60">
        <f>VLOOKUP($A11,'Return Data'!$B$7:$R$2292,16,0)</f>
        <v>6.6295000000000002</v>
      </c>
      <c r="AA11" s="62">
        <f t="shared" si="11"/>
        <v>25</v>
      </c>
    </row>
    <row r="12" spans="1:27" x14ac:dyDescent="0.3">
      <c r="A12" s="58" t="s">
        <v>232</v>
      </c>
      <c r="B12" s="59">
        <f>VLOOKUP($A12,'Return Data'!$B$7:$R$2292,3,0)</f>
        <v>44766</v>
      </c>
      <c r="C12" s="60">
        <f>VLOOKUP($A12,'Return Data'!$B$7:$R$2292,4,0)</f>
        <v>2574.3022000000001</v>
      </c>
      <c r="D12" s="60">
        <f>VLOOKUP($A12,'Return Data'!$B$7:$R$2292,5,0)</f>
        <v>5.0724</v>
      </c>
      <c r="E12" s="61">
        <f t="shared" si="0"/>
        <v>21</v>
      </c>
      <c r="F12" s="60">
        <f>VLOOKUP($A12,'Return Data'!$B$7:$R$2292,6,0)</f>
        <v>4.6783999999999999</v>
      </c>
      <c r="G12" s="61">
        <f t="shared" si="1"/>
        <v>5</v>
      </c>
      <c r="H12" s="60">
        <f>VLOOKUP($A12,'Return Data'!$B$7:$R$2292,7,0)</f>
        <v>4.1093999999999999</v>
      </c>
      <c r="I12" s="61">
        <f t="shared" si="2"/>
        <v>4</v>
      </c>
      <c r="J12" s="60">
        <f>VLOOKUP($A12,'Return Data'!$B$7:$R$2292,8,0)</f>
        <v>4.4157000000000002</v>
      </c>
      <c r="K12" s="61">
        <f t="shared" si="3"/>
        <v>4</v>
      </c>
      <c r="L12" s="60">
        <f>VLOOKUP($A12,'Return Data'!$B$7:$R$2292,9,0)</f>
        <v>4.6616999999999997</v>
      </c>
      <c r="M12" s="61">
        <f t="shared" si="4"/>
        <v>20</v>
      </c>
      <c r="N12" s="60">
        <f>VLOOKUP($A12,'Return Data'!$B$7:$R$2292,10,0)</f>
        <v>4.3048999999999999</v>
      </c>
      <c r="O12" s="61">
        <f t="shared" si="5"/>
        <v>5</v>
      </c>
      <c r="P12" s="60">
        <f>VLOOKUP($A12,'Return Data'!$B$7:$R$2292,11,0)</f>
        <v>3.9502999999999999</v>
      </c>
      <c r="Q12" s="61">
        <f t="shared" si="6"/>
        <v>20</v>
      </c>
      <c r="R12" s="60">
        <f>VLOOKUP($A12,'Return Data'!$B$7:$R$2292,12,0)</f>
        <v>3.7656000000000001</v>
      </c>
      <c r="S12" s="61">
        <f t="shared" si="7"/>
        <v>19</v>
      </c>
      <c r="T12" s="60">
        <f>VLOOKUP($A12,'Return Data'!$B$7:$R$2292,13,0)</f>
        <v>3.6385999999999998</v>
      </c>
      <c r="U12" s="61">
        <f t="shared" si="8"/>
        <v>19</v>
      </c>
      <c r="V12" s="60">
        <f>VLOOKUP($A12,'Return Data'!$B$7:$R$2292,17,0)</f>
        <v>3.3927999999999998</v>
      </c>
      <c r="W12" s="61">
        <f t="shared" si="9"/>
        <v>20</v>
      </c>
      <c r="X12" s="60">
        <f>VLOOKUP($A12,'Return Data'!$B$7:$R$2292,14,0)</f>
        <v>3.8203</v>
      </c>
      <c r="Y12" s="61">
        <f t="shared" si="10"/>
        <v>29</v>
      </c>
      <c r="Z12" s="60">
        <f>VLOOKUP($A12,'Return Data'!$B$7:$R$2292,16,0)</f>
        <v>6.9374000000000002</v>
      </c>
      <c r="AA12" s="62">
        <f t="shared" si="11"/>
        <v>13</v>
      </c>
    </row>
    <row r="13" spans="1:27" x14ac:dyDescent="0.3">
      <c r="A13" s="58" t="s">
        <v>233</v>
      </c>
      <c r="B13" s="59">
        <f>VLOOKUP($A13,'Return Data'!$B$7:$R$2292,3,0)</f>
        <v>44766</v>
      </c>
      <c r="C13" s="60">
        <f>VLOOKUP($A13,'Return Data'!$B$7:$R$2292,4,0)</f>
        <v>3057.2730999999999</v>
      </c>
      <c r="D13" s="60">
        <f>VLOOKUP($A13,'Return Data'!$B$7:$R$2292,5,0)</f>
        <v>5.1665999999999999</v>
      </c>
      <c r="E13" s="61">
        <f t="shared" si="0"/>
        <v>7</v>
      </c>
      <c r="F13" s="60">
        <f>VLOOKUP($A13,'Return Data'!$B$7:$R$2292,6,0)</f>
        <v>4.6654999999999998</v>
      </c>
      <c r="G13" s="61">
        <f t="shared" si="1"/>
        <v>7</v>
      </c>
      <c r="H13" s="60">
        <f>VLOOKUP($A13,'Return Data'!$B$7:$R$2292,7,0)</f>
        <v>4.0537999999999998</v>
      </c>
      <c r="I13" s="61">
        <f t="shared" si="2"/>
        <v>6</v>
      </c>
      <c r="J13" s="60">
        <f>VLOOKUP($A13,'Return Data'!$B$7:$R$2292,8,0)</f>
        <v>4.3917999999999999</v>
      </c>
      <c r="K13" s="61">
        <f t="shared" si="3"/>
        <v>5</v>
      </c>
      <c r="L13" s="60">
        <f>VLOOKUP($A13,'Return Data'!$B$7:$R$2292,9,0)</f>
        <v>4.7744999999999997</v>
      </c>
      <c r="M13" s="61">
        <f t="shared" si="4"/>
        <v>6</v>
      </c>
      <c r="N13" s="60">
        <f>VLOOKUP($A13,'Return Data'!$B$7:$R$2292,10,0)</f>
        <v>4.2417999999999996</v>
      </c>
      <c r="O13" s="61">
        <f t="shared" si="5"/>
        <v>11</v>
      </c>
      <c r="P13" s="60">
        <f>VLOOKUP($A13,'Return Data'!$B$7:$R$2292,11,0)</f>
        <v>3.9714</v>
      </c>
      <c r="Q13" s="61">
        <f t="shared" si="6"/>
        <v>12</v>
      </c>
      <c r="R13" s="60">
        <f>VLOOKUP($A13,'Return Data'!$B$7:$R$2292,12,0)</f>
        <v>3.8081999999999998</v>
      </c>
      <c r="S13" s="61">
        <f t="shared" si="7"/>
        <v>9</v>
      </c>
      <c r="T13" s="60">
        <f>VLOOKUP($A13,'Return Data'!$B$7:$R$2292,13,0)</f>
        <v>3.6648999999999998</v>
      </c>
      <c r="U13" s="61">
        <f t="shared" si="8"/>
        <v>11</v>
      </c>
      <c r="V13" s="60">
        <f>VLOOKUP($A13,'Return Data'!$B$7:$R$2292,17,0)</f>
        <v>3.4220999999999999</v>
      </c>
      <c r="W13" s="61">
        <f t="shared" si="9"/>
        <v>13</v>
      </c>
      <c r="X13" s="60">
        <f>VLOOKUP($A13,'Return Data'!$B$7:$R$2292,14,0)</f>
        <v>4.0164</v>
      </c>
      <c r="Y13" s="61">
        <f t="shared" si="10"/>
        <v>17</v>
      </c>
      <c r="Z13" s="60">
        <f>VLOOKUP($A13,'Return Data'!$B$7:$R$2292,16,0)</f>
        <v>6.9295</v>
      </c>
      <c r="AA13" s="62">
        <f t="shared" si="11"/>
        <v>15</v>
      </c>
    </row>
    <row r="14" spans="1:27" x14ac:dyDescent="0.3">
      <c r="A14" s="58" t="s">
        <v>234</v>
      </c>
      <c r="B14" s="59">
        <f>VLOOKUP($A14,'Return Data'!$B$7:$R$2292,3,0)</f>
        <v>44766</v>
      </c>
      <c r="C14" s="60">
        <f>VLOOKUP($A14,'Return Data'!$B$7:$R$2292,4,0)</f>
        <v>2742.7284</v>
      </c>
      <c r="D14" s="60">
        <f>VLOOKUP($A14,'Return Data'!$B$7:$R$2292,5,0)</f>
        <v>5.0190999999999999</v>
      </c>
      <c r="E14" s="61">
        <f t="shared" si="0"/>
        <v>28</v>
      </c>
      <c r="F14" s="60">
        <f>VLOOKUP($A14,'Return Data'!$B$7:$R$2292,6,0)</f>
        <v>4.4234</v>
      </c>
      <c r="G14" s="61">
        <f t="shared" si="1"/>
        <v>32</v>
      </c>
      <c r="H14" s="60">
        <f>VLOOKUP($A14,'Return Data'!$B$7:$R$2292,7,0)</f>
        <v>3.6232000000000002</v>
      </c>
      <c r="I14" s="61">
        <f t="shared" si="2"/>
        <v>31</v>
      </c>
      <c r="J14" s="60">
        <f>VLOOKUP($A14,'Return Data'!$B$7:$R$2292,8,0)</f>
        <v>4.1447000000000003</v>
      </c>
      <c r="K14" s="61">
        <f t="shared" si="3"/>
        <v>28</v>
      </c>
      <c r="L14" s="60">
        <f>VLOOKUP($A14,'Return Data'!$B$7:$R$2292,9,0)</f>
        <v>4.6905000000000001</v>
      </c>
      <c r="M14" s="61">
        <f t="shared" si="4"/>
        <v>16</v>
      </c>
      <c r="N14" s="60">
        <f>VLOOKUP($A14,'Return Data'!$B$7:$R$2292,10,0)</f>
        <v>3.9643000000000002</v>
      </c>
      <c r="O14" s="61">
        <f t="shared" si="5"/>
        <v>31</v>
      </c>
      <c r="P14" s="60">
        <f>VLOOKUP($A14,'Return Data'!$B$7:$R$2292,11,0)</f>
        <v>3.7193999999999998</v>
      </c>
      <c r="Q14" s="61">
        <f t="shared" si="6"/>
        <v>31</v>
      </c>
      <c r="R14" s="60">
        <f>VLOOKUP($A14,'Return Data'!$B$7:$R$2292,12,0)</f>
        <v>3.5979999999999999</v>
      </c>
      <c r="S14" s="61">
        <f t="shared" si="7"/>
        <v>30</v>
      </c>
      <c r="T14" s="60">
        <f>VLOOKUP($A14,'Return Data'!$B$7:$R$2292,13,0)</f>
        <v>3.4904000000000002</v>
      </c>
      <c r="U14" s="61">
        <f t="shared" si="8"/>
        <v>29</v>
      </c>
      <c r="V14" s="60">
        <f>VLOOKUP($A14,'Return Data'!$B$7:$R$2292,17,0)</f>
        <v>3.3292999999999999</v>
      </c>
      <c r="W14" s="61">
        <f t="shared" si="9"/>
        <v>28</v>
      </c>
      <c r="X14" s="60">
        <f>VLOOKUP($A14,'Return Data'!$B$7:$R$2292,14,0)</f>
        <v>3.9693000000000001</v>
      </c>
      <c r="Y14" s="61">
        <f t="shared" si="10"/>
        <v>24</v>
      </c>
      <c r="Z14" s="60">
        <f>VLOOKUP($A14,'Return Data'!$B$7:$R$2292,16,0)</f>
        <v>6.9301000000000004</v>
      </c>
      <c r="AA14" s="62">
        <f t="shared" si="11"/>
        <v>14</v>
      </c>
    </row>
    <row r="15" spans="1:27" x14ac:dyDescent="0.3">
      <c r="A15" s="58" t="s">
        <v>236</v>
      </c>
      <c r="B15" s="59">
        <f>VLOOKUP($A15,'Return Data'!$B$7:$R$2292,3,0)</f>
        <v>44766</v>
      </c>
      <c r="C15" s="60">
        <f>VLOOKUP($A15,'Return Data'!$B$7:$R$2292,4,0)</f>
        <v>4204.6246000000001</v>
      </c>
      <c r="D15" s="60">
        <f>VLOOKUP($A15,'Return Data'!$B$7:$R$2292,5,0)</f>
        <v>5.0547000000000004</v>
      </c>
      <c r="E15" s="61">
        <f t="shared" si="0"/>
        <v>23</v>
      </c>
      <c r="F15" s="60">
        <f>VLOOKUP($A15,'Return Data'!$B$7:$R$2292,6,0)</f>
        <v>4.5339999999999998</v>
      </c>
      <c r="G15" s="61">
        <f t="shared" si="1"/>
        <v>26</v>
      </c>
      <c r="H15" s="60">
        <f>VLOOKUP($A15,'Return Data'!$B$7:$R$2292,7,0)</f>
        <v>3.6478000000000002</v>
      </c>
      <c r="I15" s="61">
        <f t="shared" si="2"/>
        <v>30</v>
      </c>
      <c r="J15" s="60">
        <f>VLOOKUP($A15,'Return Data'!$B$7:$R$2292,8,0)</f>
        <v>4.1100000000000003</v>
      </c>
      <c r="K15" s="61">
        <f t="shared" si="3"/>
        <v>30</v>
      </c>
      <c r="L15" s="60">
        <f>VLOOKUP($A15,'Return Data'!$B$7:$R$2292,9,0)</f>
        <v>4.6140999999999996</v>
      </c>
      <c r="M15" s="61">
        <f t="shared" si="4"/>
        <v>27</v>
      </c>
      <c r="N15" s="60">
        <f>VLOOKUP($A15,'Return Data'!$B$7:$R$2292,10,0)</f>
        <v>4.1386000000000003</v>
      </c>
      <c r="O15" s="61">
        <f t="shared" si="5"/>
        <v>22</v>
      </c>
      <c r="P15" s="60">
        <f>VLOOKUP($A15,'Return Data'!$B$7:$R$2292,11,0)</f>
        <v>3.9024999999999999</v>
      </c>
      <c r="Q15" s="61">
        <f t="shared" si="6"/>
        <v>22</v>
      </c>
      <c r="R15" s="60">
        <f>VLOOKUP($A15,'Return Data'!$B$7:$R$2292,12,0)</f>
        <v>3.7513999999999998</v>
      </c>
      <c r="S15" s="61">
        <f t="shared" si="7"/>
        <v>23</v>
      </c>
      <c r="T15" s="60">
        <f>VLOOKUP($A15,'Return Data'!$B$7:$R$2292,13,0)</f>
        <v>3.6223000000000001</v>
      </c>
      <c r="U15" s="61">
        <f t="shared" si="8"/>
        <v>21</v>
      </c>
      <c r="V15" s="60">
        <f>VLOOKUP($A15,'Return Data'!$B$7:$R$2292,17,0)</f>
        <v>3.3675000000000002</v>
      </c>
      <c r="W15" s="61">
        <f t="shared" si="9"/>
        <v>26</v>
      </c>
      <c r="X15" s="60">
        <f>VLOOKUP($A15,'Return Data'!$B$7:$R$2292,14,0)</f>
        <v>3.9716999999999998</v>
      </c>
      <c r="Y15" s="61">
        <f t="shared" si="10"/>
        <v>23</v>
      </c>
      <c r="Z15" s="60">
        <f>VLOOKUP($A15,'Return Data'!$B$7:$R$2292,16,0)</f>
        <v>6.8160999999999996</v>
      </c>
      <c r="AA15" s="62">
        <f t="shared" si="11"/>
        <v>21</v>
      </c>
    </row>
    <row r="16" spans="1:27" x14ac:dyDescent="0.3">
      <c r="A16" s="58" t="s">
        <v>237</v>
      </c>
      <c r="B16" s="59">
        <f>VLOOKUP($A16,'Return Data'!$B$7:$R$2292,3,0)</f>
        <v>44766</v>
      </c>
      <c r="C16" s="60">
        <f>VLOOKUP($A16,'Return Data'!$B$7:$R$2292,4,0)</f>
        <v>2134.3616999999999</v>
      </c>
      <c r="D16" s="60">
        <f>VLOOKUP($A16,'Return Data'!$B$7:$R$2292,5,0)</f>
        <v>5.1352000000000002</v>
      </c>
      <c r="E16" s="61">
        <f t="shared" si="0"/>
        <v>12</v>
      </c>
      <c r="F16" s="60">
        <f>VLOOKUP($A16,'Return Data'!$B$7:$R$2292,6,0)</f>
        <v>4.4866999999999999</v>
      </c>
      <c r="G16" s="61">
        <f t="shared" si="1"/>
        <v>29</v>
      </c>
      <c r="H16" s="60">
        <f>VLOOKUP($A16,'Return Data'!$B$7:$R$2292,7,0)</f>
        <v>3.9068999999999998</v>
      </c>
      <c r="I16" s="61">
        <f t="shared" si="2"/>
        <v>13</v>
      </c>
      <c r="J16" s="60">
        <f>VLOOKUP($A16,'Return Data'!$B$7:$R$2292,8,0)</f>
        <v>4.2233999999999998</v>
      </c>
      <c r="K16" s="61">
        <f t="shared" si="3"/>
        <v>19</v>
      </c>
      <c r="L16" s="60">
        <f>VLOOKUP($A16,'Return Data'!$B$7:$R$2292,9,0)</f>
        <v>4.6840999999999999</v>
      </c>
      <c r="M16" s="61">
        <f t="shared" si="4"/>
        <v>18</v>
      </c>
      <c r="N16" s="60">
        <f>VLOOKUP($A16,'Return Data'!$B$7:$R$2292,10,0)</f>
        <v>4.2381000000000002</v>
      </c>
      <c r="O16" s="61">
        <f t="shared" si="5"/>
        <v>12</v>
      </c>
      <c r="P16" s="60">
        <f>VLOOKUP($A16,'Return Data'!$B$7:$R$2292,11,0)</f>
        <v>3.9563999999999999</v>
      </c>
      <c r="Q16" s="61">
        <f t="shared" si="6"/>
        <v>16</v>
      </c>
      <c r="R16" s="60">
        <f>VLOOKUP($A16,'Return Data'!$B$7:$R$2292,12,0)</f>
        <v>3.7907999999999999</v>
      </c>
      <c r="S16" s="61">
        <f t="shared" si="7"/>
        <v>15</v>
      </c>
      <c r="T16" s="60">
        <f>VLOOKUP($A16,'Return Data'!$B$7:$R$2292,13,0)</f>
        <v>3.6587000000000001</v>
      </c>
      <c r="U16" s="61">
        <f t="shared" si="8"/>
        <v>17</v>
      </c>
      <c r="V16" s="60">
        <f>VLOOKUP($A16,'Return Data'!$B$7:$R$2292,17,0)</f>
        <v>3.4108999999999998</v>
      </c>
      <c r="W16" s="61">
        <f t="shared" si="9"/>
        <v>17</v>
      </c>
      <c r="X16" s="60">
        <f>VLOOKUP($A16,'Return Data'!$B$7:$R$2292,14,0)</f>
        <v>3.9918</v>
      </c>
      <c r="Y16" s="61">
        <f t="shared" si="10"/>
        <v>19</v>
      </c>
      <c r="Z16" s="60">
        <f>VLOOKUP($A16,'Return Data'!$B$7:$R$2292,16,0)</f>
        <v>4.2641999999999998</v>
      </c>
      <c r="AA16" s="62">
        <f t="shared" si="11"/>
        <v>32</v>
      </c>
    </row>
    <row r="17" spans="1:27" x14ac:dyDescent="0.3">
      <c r="A17" s="58" t="s">
        <v>238</v>
      </c>
      <c r="B17" s="59">
        <f>VLOOKUP($A17,'Return Data'!$B$7:$R$2292,3,0)</f>
        <v>44766</v>
      </c>
      <c r="C17" s="60">
        <f>VLOOKUP($A17,'Return Data'!$B$7:$R$2292,4,0)</f>
        <v>317.12240000000003</v>
      </c>
      <c r="D17" s="60">
        <f>VLOOKUP($A17,'Return Data'!$B$7:$R$2292,5,0)</f>
        <v>5.0994999999999999</v>
      </c>
      <c r="E17" s="61">
        <f t="shared" si="0"/>
        <v>19</v>
      </c>
      <c r="F17" s="60">
        <f>VLOOKUP($A17,'Return Data'!$B$7:$R$2292,6,0)</f>
        <v>4.6478999999999999</v>
      </c>
      <c r="G17" s="61">
        <f t="shared" si="1"/>
        <v>9</v>
      </c>
      <c r="H17" s="60">
        <f>VLOOKUP($A17,'Return Data'!$B$7:$R$2292,7,0)</f>
        <v>3.8092000000000001</v>
      </c>
      <c r="I17" s="61">
        <f t="shared" si="2"/>
        <v>24</v>
      </c>
      <c r="J17" s="60">
        <f>VLOOKUP($A17,'Return Data'!$B$7:$R$2292,8,0)</f>
        <v>4.2054</v>
      </c>
      <c r="K17" s="61">
        <f t="shared" si="3"/>
        <v>24</v>
      </c>
      <c r="L17" s="60">
        <f>VLOOKUP($A17,'Return Data'!$B$7:$R$2292,9,0)</f>
        <v>4.6608000000000001</v>
      </c>
      <c r="M17" s="61">
        <f t="shared" si="4"/>
        <v>21</v>
      </c>
      <c r="N17" s="60">
        <f>VLOOKUP($A17,'Return Data'!$B$7:$R$2292,10,0)</f>
        <v>4.1235999999999997</v>
      </c>
      <c r="O17" s="61">
        <f t="shared" si="5"/>
        <v>25</v>
      </c>
      <c r="P17" s="60">
        <f>VLOOKUP($A17,'Return Data'!$B$7:$R$2292,11,0)</f>
        <v>3.8942000000000001</v>
      </c>
      <c r="Q17" s="61">
        <f t="shared" si="6"/>
        <v>23</v>
      </c>
      <c r="R17" s="60">
        <f>VLOOKUP($A17,'Return Data'!$B$7:$R$2292,12,0)</f>
        <v>3.7370999999999999</v>
      </c>
      <c r="S17" s="61">
        <f t="shared" si="7"/>
        <v>26</v>
      </c>
      <c r="T17" s="60">
        <f>VLOOKUP($A17,'Return Data'!$B$7:$R$2292,13,0)</f>
        <v>3.6103999999999998</v>
      </c>
      <c r="U17" s="61">
        <f t="shared" si="8"/>
        <v>24</v>
      </c>
      <c r="V17" s="60">
        <f>VLOOKUP($A17,'Return Data'!$B$7:$R$2292,17,0)</f>
        <v>3.3921000000000001</v>
      </c>
      <c r="W17" s="61">
        <f t="shared" si="9"/>
        <v>22</v>
      </c>
      <c r="X17" s="60">
        <f>VLOOKUP($A17,'Return Data'!$B$7:$R$2292,14,0)</f>
        <v>4.0475000000000003</v>
      </c>
      <c r="Y17" s="61">
        <f t="shared" si="10"/>
        <v>13</v>
      </c>
      <c r="Z17" s="60">
        <f>VLOOKUP($A17,'Return Data'!$B$7:$R$2292,16,0)</f>
        <v>7.1582999999999997</v>
      </c>
      <c r="AA17" s="62">
        <f t="shared" si="11"/>
        <v>4</v>
      </c>
    </row>
    <row r="18" spans="1:27" x14ac:dyDescent="0.3">
      <c r="A18" s="58" t="s">
        <v>239</v>
      </c>
      <c r="B18" s="59">
        <f>VLOOKUP($A18,'Return Data'!$B$7:$R$2292,3,0)</f>
        <v>44766</v>
      </c>
      <c r="C18" s="60">
        <f>VLOOKUP($A18,'Return Data'!$B$7:$R$2292,4,0)</f>
        <v>2302.4063000000001</v>
      </c>
      <c r="D18" s="60">
        <f>VLOOKUP($A18,'Return Data'!$B$7:$R$2292,5,0)</f>
        <v>5.3083</v>
      </c>
      <c r="E18" s="61">
        <f t="shared" si="0"/>
        <v>2</v>
      </c>
      <c r="F18" s="60">
        <f>VLOOKUP($A18,'Return Data'!$B$7:$R$2292,6,0)</f>
        <v>4.5346000000000002</v>
      </c>
      <c r="G18" s="61">
        <f t="shared" si="1"/>
        <v>25</v>
      </c>
      <c r="H18" s="60">
        <f>VLOOKUP($A18,'Return Data'!$B$7:$R$2292,7,0)</f>
        <v>3.6011000000000002</v>
      </c>
      <c r="I18" s="61">
        <f t="shared" si="2"/>
        <v>32</v>
      </c>
      <c r="J18" s="60">
        <f>VLOOKUP($A18,'Return Data'!$B$7:$R$2292,8,0)</f>
        <v>4.1893000000000002</v>
      </c>
      <c r="K18" s="61">
        <f t="shared" si="3"/>
        <v>26</v>
      </c>
      <c r="L18" s="60">
        <f>VLOOKUP($A18,'Return Data'!$B$7:$R$2292,9,0)</f>
        <v>4.8600000000000003</v>
      </c>
      <c r="M18" s="61">
        <f t="shared" si="4"/>
        <v>2</v>
      </c>
      <c r="N18" s="60">
        <f>VLOOKUP($A18,'Return Data'!$B$7:$R$2292,10,0)</f>
        <v>4.2287999999999997</v>
      </c>
      <c r="O18" s="61">
        <f t="shared" si="5"/>
        <v>15</v>
      </c>
      <c r="P18" s="60">
        <f>VLOOKUP($A18,'Return Data'!$B$7:$R$2292,11,0)</f>
        <v>4.0119999999999996</v>
      </c>
      <c r="Q18" s="61">
        <f t="shared" si="6"/>
        <v>4</v>
      </c>
      <c r="R18" s="60">
        <f>VLOOKUP($A18,'Return Data'!$B$7:$R$2292,12,0)</f>
        <v>3.8511000000000002</v>
      </c>
      <c r="S18" s="61">
        <f t="shared" si="7"/>
        <v>5</v>
      </c>
      <c r="T18" s="60">
        <f>VLOOKUP($A18,'Return Data'!$B$7:$R$2292,13,0)</f>
        <v>3.7250999999999999</v>
      </c>
      <c r="U18" s="61">
        <f t="shared" si="8"/>
        <v>4</v>
      </c>
      <c r="V18" s="60">
        <f>VLOOKUP($A18,'Return Data'!$B$7:$R$2292,17,0)</f>
        <v>3.5627</v>
      </c>
      <c r="W18" s="61">
        <f t="shared" si="9"/>
        <v>3</v>
      </c>
      <c r="X18" s="60">
        <f>VLOOKUP($A18,'Return Data'!$B$7:$R$2292,14,0)</f>
        <v>4.2214999999999998</v>
      </c>
      <c r="Y18" s="61">
        <f t="shared" si="10"/>
        <v>2</v>
      </c>
      <c r="Z18" s="60">
        <f>VLOOKUP($A18,'Return Data'!$B$7:$R$2292,16,0)</f>
        <v>7.1662999999999997</v>
      </c>
      <c r="AA18" s="62">
        <f t="shared" si="11"/>
        <v>3</v>
      </c>
    </row>
    <row r="19" spans="1:27" x14ac:dyDescent="0.3">
      <c r="A19" s="58" t="s">
        <v>240</v>
      </c>
      <c r="B19" s="59">
        <f>VLOOKUP($A19,'Return Data'!$B$7:$R$2292,3,0)</f>
        <v>44766</v>
      </c>
      <c r="C19" s="60">
        <f>VLOOKUP($A19,'Return Data'!$B$7:$R$2292,4,0)</f>
        <v>2590.0144</v>
      </c>
      <c r="D19" s="60">
        <f>VLOOKUP($A19,'Return Data'!$B$7:$R$2292,5,0)</f>
        <v>5.1205999999999996</v>
      </c>
      <c r="E19" s="61">
        <f t="shared" si="0"/>
        <v>14</v>
      </c>
      <c r="F19" s="60">
        <f>VLOOKUP($A19,'Return Data'!$B$7:$R$2292,6,0)</f>
        <v>4.4383999999999997</v>
      </c>
      <c r="G19" s="61">
        <f t="shared" si="1"/>
        <v>31</v>
      </c>
      <c r="H19" s="60">
        <f>VLOOKUP($A19,'Return Data'!$B$7:$R$2292,7,0)</f>
        <v>3.9041999999999999</v>
      </c>
      <c r="I19" s="61">
        <f t="shared" si="2"/>
        <v>14</v>
      </c>
      <c r="J19" s="60">
        <f>VLOOKUP($A19,'Return Data'!$B$7:$R$2292,8,0)</f>
        <v>4.2419000000000002</v>
      </c>
      <c r="K19" s="61">
        <f t="shared" si="3"/>
        <v>18</v>
      </c>
      <c r="L19" s="60">
        <f>VLOOKUP($A19,'Return Data'!$B$7:$R$2292,9,0)</f>
        <v>4.6924999999999999</v>
      </c>
      <c r="M19" s="61">
        <f t="shared" si="4"/>
        <v>15</v>
      </c>
      <c r="N19" s="60">
        <f>VLOOKUP($A19,'Return Data'!$B$7:$R$2292,10,0)</f>
        <v>4.2625000000000002</v>
      </c>
      <c r="O19" s="61">
        <f t="shared" si="5"/>
        <v>9</v>
      </c>
      <c r="P19" s="60">
        <f>VLOOKUP($A19,'Return Data'!$B$7:$R$2292,11,0)</f>
        <v>3.9721000000000002</v>
      </c>
      <c r="Q19" s="61">
        <f t="shared" si="6"/>
        <v>10</v>
      </c>
      <c r="R19" s="60">
        <f>VLOOKUP($A19,'Return Data'!$B$7:$R$2292,12,0)</f>
        <v>3.7898000000000001</v>
      </c>
      <c r="S19" s="61">
        <f t="shared" si="7"/>
        <v>16</v>
      </c>
      <c r="T19" s="60">
        <f>VLOOKUP($A19,'Return Data'!$B$7:$R$2292,13,0)</f>
        <v>3.6598999999999999</v>
      </c>
      <c r="U19" s="61">
        <f t="shared" si="8"/>
        <v>16</v>
      </c>
      <c r="V19" s="60">
        <f>VLOOKUP($A19,'Return Data'!$B$7:$R$2292,17,0)</f>
        <v>3.4091</v>
      </c>
      <c r="W19" s="61">
        <f t="shared" si="9"/>
        <v>18</v>
      </c>
      <c r="X19" s="60">
        <f>VLOOKUP($A19,'Return Data'!$B$7:$R$2292,14,0)</f>
        <v>3.9533</v>
      </c>
      <c r="Y19" s="61">
        <f t="shared" si="10"/>
        <v>25</v>
      </c>
      <c r="Z19" s="60">
        <f>VLOOKUP($A19,'Return Data'!$B$7:$R$2292,16,0)</f>
        <v>5.3310000000000004</v>
      </c>
      <c r="AA19" s="62">
        <f t="shared" si="11"/>
        <v>30</v>
      </c>
    </row>
    <row r="20" spans="1:27" x14ac:dyDescent="0.3">
      <c r="A20" s="58" t="s">
        <v>241</v>
      </c>
      <c r="B20" s="59">
        <f>VLOOKUP($A20,'Return Data'!$B$7:$R$2292,3,0)</f>
        <v>44766</v>
      </c>
      <c r="C20" s="60">
        <f>VLOOKUP($A20,'Return Data'!$B$7:$R$2292,4,0)</f>
        <v>1654.9346</v>
      </c>
      <c r="D20" s="60">
        <f>VLOOKUP($A20,'Return Data'!$B$7:$R$2292,5,0)</f>
        <v>5.0862999999999996</v>
      </c>
      <c r="E20" s="61">
        <f t="shared" si="0"/>
        <v>20</v>
      </c>
      <c r="F20" s="60">
        <f>VLOOKUP($A20,'Return Data'!$B$7:$R$2292,6,0)</f>
        <v>4.5605000000000002</v>
      </c>
      <c r="G20" s="61">
        <f t="shared" si="1"/>
        <v>18</v>
      </c>
      <c r="H20" s="60">
        <f>VLOOKUP($A20,'Return Data'!$B$7:$R$2292,7,0)</f>
        <v>3.9918999999999998</v>
      </c>
      <c r="I20" s="61">
        <f t="shared" si="2"/>
        <v>8</v>
      </c>
      <c r="J20" s="60">
        <f>VLOOKUP($A20,'Return Data'!$B$7:$R$2292,8,0)</f>
        <v>4.2981999999999996</v>
      </c>
      <c r="K20" s="61">
        <f t="shared" si="3"/>
        <v>11</v>
      </c>
      <c r="L20" s="60">
        <f>VLOOKUP($A20,'Return Data'!$B$7:$R$2292,9,0)</f>
        <v>4.6468999999999996</v>
      </c>
      <c r="M20" s="61">
        <f t="shared" si="4"/>
        <v>24</v>
      </c>
      <c r="N20" s="60">
        <f>VLOOKUP($A20,'Return Data'!$B$7:$R$2292,10,0)</f>
        <v>4.1180000000000003</v>
      </c>
      <c r="O20" s="61">
        <f t="shared" si="5"/>
        <v>26</v>
      </c>
      <c r="P20" s="60">
        <f>VLOOKUP($A20,'Return Data'!$B$7:$R$2292,11,0)</f>
        <v>3.8365</v>
      </c>
      <c r="Q20" s="61">
        <f t="shared" si="6"/>
        <v>28</v>
      </c>
      <c r="R20" s="60">
        <f>VLOOKUP($A20,'Return Data'!$B$7:$R$2292,12,0)</f>
        <v>3.6448</v>
      </c>
      <c r="S20" s="61">
        <f t="shared" si="7"/>
        <v>28</v>
      </c>
      <c r="T20" s="60">
        <f>VLOOKUP($A20,'Return Data'!$B$7:$R$2292,13,0)</f>
        <v>3.5175999999999998</v>
      </c>
      <c r="U20" s="61">
        <f t="shared" si="8"/>
        <v>28</v>
      </c>
      <c r="V20" s="60">
        <f>VLOOKUP($A20,'Return Data'!$B$7:$R$2292,17,0)</f>
        <v>3.1802999999999999</v>
      </c>
      <c r="W20" s="61">
        <f t="shared" si="9"/>
        <v>33</v>
      </c>
      <c r="X20" s="60">
        <f>VLOOKUP($A20,'Return Data'!$B$7:$R$2292,14,0)</f>
        <v>3.6006999999999998</v>
      </c>
      <c r="Y20" s="61">
        <f t="shared" si="10"/>
        <v>33</v>
      </c>
      <c r="Z20" s="60">
        <f>VLOOKUP($A20,'Return Data'!$B$7:$R$2292,16,0)</f>
        <v>5.9593999999999996</v>
      </c>
      <c r="AA20" s="62">
        <f t="shared" si="11"/>
        <v>28</v>
      </c>
    </row>
    <row r="21" spans="1:27" x14ac:dyDescent="0.3">
      <c r="A21" s="58" t="s">
        <v>1897</v>
      </c>
      <c r="B21" s="59">
        <f>VLOOKUP($A21,'Return Data'!$B$7:$R$2292,3,0)</f>
        <v>44766</v>
      </c>
      <c r="C21" s="60">
        <f>VLOOKUP($A21,'Return Data'!$B$7:$R$2292,4,0)</f>
        <v>2076.0648999999999</v>
      </c>
      <c r="D21" s="60">
        <f>VLOOKUP($A21,'Return Data'!$B$7:$R$2292,5,0)</f>
        <v>4.8689</v>
      </c>
      <c r="E21" s="61">
        <f t="shared" si="0"/>
        <v>33</v>
      </c>
      <c r="F21" s="60">
        <f>VLOOKUP($A21,'Return Data'!$B$7:$R$2292,6,0)</f>
        <v>4.5675999999999997</v>
      </c>
      <c r="G21" s="61">
        <f t="shared" si="1"/>
        <v>16</v>
      </c>
      <c r="H21" s="60">
        <f>VLOOKUP($A21,'Return Data'!$B$7:$R$2292,7,0)</f>
        <v>4.3578000000000001</v>
      </c>
      <c r="I21" s="61">
        <f t="shared" si="2"/>
        <v>1</v>
      </c>
      <c r="J21" s="60">
        <f>VLOOKUP($A21,'Return Data'!$B$7:$R$2292,8,0)</f>
        <v>4.3757000000000001</v>
      </c>
      <c r="K21" s="61">
        <f t="shared" si="3"/>
        <v>6</v>
      </c>
      <c r="L21" s="60">
        <f>VLOOKUP($A21,'Return Data'!$B$7:$R$2292,9,0)</f>
        <v>4.4343000000000004</v>
      </c>
      <c r="M21" s="61">
        <f t="shared" si="4"/>
        <v>33</v>
      </c>
      <c r="N21" s="60">
        <f>VLOOKUP($A21,'Return Data'!$B$7:$R$2292,10,0)</f>
        <v>4.0263999999999998</v>
      </c>
      <c r="O21" s="61">
        <f t="shared" si="5"/>
        <v>30</v>
      </c>
      <c r="P21" s="60">
        <f>VLOOKUP($A21,'Return Data'!$B$7:$R$2292,11,0)</f>
        <v>3.6810999999999998</v>
      </c>
      <c r="Q21" s="61">
        <f t="shared" si="6"/>
        <v>33</v>
      </c>
      <c r="R21" s="60">
        <f>VLOOKUP($A21,'Return Data'!$B$7:$R$2292,12,0)</f>
        <v>3.5127999999999999</v>
      </c>
      <c r="S21" s="61">
        <f t="shared" si="7"/>
        <v>33</v>
      </c>
      <c r="T21" s="60">
        <f>VLOOKUP($A21,'Return Data'!$B$7:$R$2292,13,0)</f>
        <v>3.3851</v>
      </c>
      <c r="U21" s="61">
        <f t="shared" si="8"/>
        <v>33</v>
      </c>
      <c r="V21" s="60">
        <f>VLOOKUP($A21,'Return Data'!$B$7:$R$2292,17,0)</f>
        <v>3.2473999999999998</v>
      </c>
      <c r="W21" s="61">
        <f t="shared" si="9"/>
        <v>29</v>
      </c>
      <c r="X21" s="60">
        <f>VLOOKUP($A21,'Return Data'!$B$7:$R$2292,14,0)</f>
        <v>3.8369</v>
      </c>
      <c r="Y21" s="61">
        <f t="shared" si="10"/>
        <v>28</v>
      </c>
      <c r="Z21" s="60">
        <f>VLOOKUP($A21,'Return Data'!$B$7:$R$2292,16,0)</f>
        <v>7.0289999999999999</v>
      </c>
      <c r="AA21" s="62">
        <f t="shared" si="11"/>
        <v>10</v>
      </c>
    </row>
    <row r="22" spans="1:27" x14ac:dyDescent="0.3">
      <c r="A22" s="58" t="s">
        <v>243</v>
      </c>
      <c r="B22" s="59">
        <f>VLOOKUP($A22,'Return Data'!$B$7:$R$2292,3,0)</f>
        <v>44766</v>
      </c>
      <c r="C22" s="60">
        <f>VLOOKUP($A22,'Return Data'!$B$7:$R$2292,4,0)</f>
        <v>2942.5079000000001</v>
      </c>
      <c r="D22" s="60">
        <f>VLOOKUP($A22,'Return Data'!$B$7:$R$2292,5,0)</f>
        <v>5.1125999999999996</v>
      </c>
      <c r="E22" s="61">
        <f t="shared" si="0"/>
        <v>16</v>
      </c>
      <c r="F22" s="60">
        <f>VLOOKUP($A22,'Return Data'!$B$7:$R$2292,6,0)</f>
        <v>4.5553999999999997</v>
      </c>
      <c r="G22" s="61">
        <f t="shared" si="1"/>
        <v>19</v>
      </c>
      <c r="H22" s="60">
        <f>VLOOKUP($A22,'Return Data'!$B$7:$R$2292,7,0)</f>
        <v>3.7972999999999999</v>
      </c>
      <c r="I22" s="61">
        <f t="shared" si="2"/>
        <v>26</v>
      </c>
      <c r="J22" s="60">
        <f>VLOOKUP($A22,'Return Data'!$B$7:$R$2292,8,0)</f>
        <v>4.2198000000000002</v>
      </c>
      <c r="K22" s="61">
        <f t="shared" si="3"/>
        <v>20</v>
      </c>
      <c r="L22" s="60">
        <f>VLOOKUP($A22,'Return Data'!$B$7:$R$2292,9,0)</f>
        <v>4.6539999999999999</v>
      </c>
      <c r="M22" s="61">
        <f t="shared" si="4"/>
        <v>22</v>
      </c>
      <c r="N22" s="60">
        <f>VLOOKUP($A22,'Return Data'!$B$7:$R$2292,10,0)</f>
        <v>4.2222999999999997</v>
      </c>
      <c r="O22" s="61">
        <f t="shared" si="5"/>
        <v>18</v>
      </c>
      <c r="P22" s="60">
        <f>VLOOKUP($A22,'Return Data'!$B$7:$R$2292,11,0)</f>
        <v>3.9615999999999998</v>
      </c>
      <c r="Q22" s="61">
        <f t="shared" si="6"/>
        <v>13</v>
      </c>
      <c r="R22" s="60">
        <f>VLOOKUP($A22,'Return Data'!$B$7:$R$2292,12,0)</f>
        <v>3.7881</v>
      </c>
      <c r="S22" s="61">
        <f t="shared" si="7"/>
        <v>17</v>
      </c>
      <c r="T22" s="60">
        <f>VLOOKUP($A22,'Return Data'!$B$7:$R$2292,13,0)</f>
        <v>3.6619999999999999</v>
      </c>
      <c r="U22" s="61">
        <f t="shared" si="8"/>
        <v>15</v>
      </c>
      <c r="V22" s="60">
        <f>VLOOKUP($A22,'Return Data'!$B$7:$R$2292,17,0)</f>
        <v>3.4190999999999998</v>
      </c>
      <c r="W22" s="61">
        <f t="shared" si="9"/>
        <v>16</v>
      </c>
      <c r="X22" s="60">
        <f>VLOOKUP($A22,'Return Data'!$B$7:$R$2292,14,0)</f>
        <v>3.9790000000000001</v>
      </c>
      <c r="Y22" s="61">
        <f t="shared" si="10"/>
        <v>20</v>
      </c>
      <c r="Z22" s="60">
        <f>VLOOKUP($A22,'Return Data'!$B$7:$R$2292,16,0)</f>
        <v>7.1193</v>
      </c>
      <c r="AA22" s="62">
        <f t="shared" si="11"/>
        <v>6</v>
      </c>
    </row>
    <row r="23" spans="1:27" x14ac:dyDescent="0.3">
      <c r="A23" s="58" t="s">
        <v>244</v>
      </c>
      <c r="B23" s="59">
        <f>VLOOKUP($A23,'Return Data'!$B$7:$R$2292,3,0)</f>
        <v>44766</v>
      </c>
      <c r="C23" s="60">
        <f>VLOOKUP($A23,'Return Data'!$B$7:$R$2292,4,0)</f>
        <v>1125.7318</v>
      </c>
      <c r="D23" s="60">
        <f>VLOOKUP($A23,'Return Data'!$B$7:$R$2292,5,0)</f>
        <v>5.0198</v>
      </c>
      <c r="E23" s="61">
        <f t="shared" si="0"/>
        <v>27</v>
      </c>
      <c r="F23" s="60">
        <f>VLOOKUP($A23,'Return Data'!$B$7:$R$2292,6,0)</f>
        <v>4.3354999999999997</v>
      </c>
      <c r="G23" s="61">
        <f t="shared" si="1"/>
        <v>33</v>
      </c>
      <c r="H23" s="60">
        <f>VLOOKUP($A23,'Return Data'!$B$7:$R$2292,7,0)</f>
        <v>3.8473000000000002</v>
      </c>
      <c r="I23" s="61">
        <f t="shared" si="2"/>
        <v>21</v>
      </c>
      <c r="J23" s="60">
        <f>VLOOKUP($A23,'Return Data'!$B$7:$R$2292,8,0)</f>
        <v>4.1905000000000001</v>
      </c>
      <c r="K23" s="61">
        <f t="shared" si="3"/>
        <v>25</v>
      </c>
      <c r="L23" s="60">
        <f>VLOOKUP($A23,'Return Data'!$B$7:$R$2292,9,0)</f>
        <v>4.4638</v>
      </c>
      <c r="M23" s="61">
        <f t="shared" si="4"/>
        <v>30</v>
      </c>
      <c r="N23" s="60">
        <f>VLOOKUP($A23,'Return Data'!$B$7:$R$2292,10,0)</f>
        <v>4.2256</v>
      </c>
      <c r="O23" s="61">
        <f t="shared" si="5"/>
        <v>16</v>
      </c>
      <c r="P23" s="60">
        <f>VLOOKUP($A23,'Return Data'!$B$7:$R$2292,11,0)</f>
        <v>3.8237999999999999</v>
      </c>
      <c r="Q23" s="61">
        <f t="shared" si="6"/>
        <v>29</v>
      </c>
      <c r="R23" s="60">
        <f>VLOOKUP($A23,'Return Data'!$B$7:$R$2292,12,0)</f>
        <v>3.6261000000000001</v>
      </c>
      <c r="S23" s="61">
        <f t="shared" si="7"/>
        <v>29</v>
      </c>
      <c r="T23" s="60">
        <f>VLOOKUP($A23,'Return Data'!$B$7:$R$2292,13,0)</f>
        <v>3.4750999999999999</v>
      </c>
      <c r="U23" s="61">
        <f t="shared" si="8"/>
        <v>30</v>
      </c>
      <c r="V23" s="60">
        <f>VLOOKUP($A23,'Return Data'!$B$7:$R$2292,17,0)</f>
        <v>3.2012999999999998</v>
      </c>
      <c r="W23" s="61">
        <f t="shared" si="9"/>
        <v>32</v>
      </c>
      <c r="X23" s="60"/>
      <c r="Y23" s="61"/>
      <c r="Z23" s="60">
        <f>VLOOKUP($A23,'Return Data'!$B$7:$R$2292,16,0)</f>
        <v>3.7061999999999999</v>
      </c>
      <c r="AA23" s="62">
        <f t="shared" si="11"/>
        <v>35</v>
      </c>
    </row>
    <row r="24" spans="1:27" x14ac:dyDescent="0.3">
      <c r="A24" s="58" t="s">
        <v>245</v>
      </c>
      <c r="B24" s="59">
        <f>VLOOKUP($A24,'Return Data'!$B$7:$R$2292,3,0)</f>
        <v>44766</v>
      </c>
      <c r="C24" s="60">
        <f>VLOOKUP($A24,'Return Data'!$B$7:$R$2292,4,0)</f>
        <v>58.535899999999998</v>
      </c>
      <c r="D24" s="60">
        <f>VLOOKUP($A24,'Return Data'!$B$7:$R$2292,5,0)</f>
        <v>5.1138000000000003</v>
      </c>
      <c r="E24" s="61">
        <f t="shared" si="0"/>
        <v>15</v>
      </c>
      <c r="F24" s="60">
        <f>VLOOKUP($A24,'Return Data'!$B$7:$R$2292,6,0)</f>
        <v>4.6576000000000004</v>
      </c>
      <c r="G24" s="61">
        <f t="shared" si="1"/>
        <v>8</v>
      </c>
      <c r="H24" s="60">
        <f>VLOOKUP($A24,'Return Data'!$B$7:$R$2292,7,0)</f>
        <v>3.7974999999999999</v>
      </c>
      <c r="I24" s="61">
        <f t="shared" si="2"/>
        <v>25</v>
      </c>
      <c r="J24" s="60">
        <f>VLOOKUP($A24,'Return Data'!$B$7:$R$2292,8,0)</f>
        <v>4.2469999999999999</v>
      </c>
      <c r="K24" s="61">
        <f t="shared" si="3"/>
        <v>16</v>
      </c>
      <c r="L24" s="60">
        <f>VLOOKUP($A24,'Return Data'!$B$7:$R$2292,9,0)</f>
        <v>4.7260999999999997</v>
      </c>
      <c r="M24" s="61">
        <f t="shared" si="4"/>
        <v>11</v>
      </c>
      <c r="N24" s="60">
        <f>VLOOKUP($A24,'Return Data'!$B$7:$R$2292,10,0)</f>
        <v>4.2560000000000002</v>
      </c>
      <c r="O24" s="61">
        <f t="shared" si="5"/>
        <v>10</v>
      </c>
      <c r="P24" s="60">
        <f>VLOOKUP($A24,'Return Data'!$B$7:$R$2292,11,0)</f>
        <v>3.972</v>
      </c>
      <c r="Q24" s="61">
        <f t="shared" si="6"/>
        <v>11</v>
      </c>
      <c r="R24" s="60">
        <f>VLOOKUP($A24,'Return Data'!$B$7:$R$2292,12,0)</f>
        <v>3.8172999999999999</v>
      </c>
      <c r="S24" s="61">
        <f t="shared" si="7"/>
        <v>8</v>
      </c>
      <c r="T24" s="60">
        <f>VLOOKUP($A24,'Return Data'!$B$7:$R$2292,13,0)</f>
        <v>3.6926000000000001</v>
      </c>
      <c r="U24" s="61">
        <f t="shared" si="8"/>
        <v>7</v>
      </c>
      <c r="V24" s="60">
        <f>VLOOKUP($A24,'Return Data'!$B$7:$R$2292,17,0)</f>
        <v>3.4430999999999998</v>
      </c>
      <c r="W24" s="61">
        <f t="shared" si="9"/>
        <v>9</v>
      </c>
      <c r="X24" s="60">
        <f>VLOOKUP($A24,'Return Data'!$B$7:$R$2292,14,0)</f>
        <v>3.9744000000000002</v>
      </c>
      <c r="Y24" s="61">
        <f t="shared" ref="Y24:Y42" si="12">RANK(X24,X$8:X$42,0)</f>
        <v>22</v>
      </c>
      <c r="Z24" s="60">
        <f>VLOOKUP($A24,'Return Data'!$B$7:$R$2292,16,0)</f>
        <v>7.4542999999999999</v>
      </c>
      <c r="AA24" s="62">
        <f t="shared" si="11"/>
        <v>2</v>
      </c>
    </row>
    <row r="25" spans="1:27" x14ac:dyDescent="0.3">
      <c r="A25" s="58" t="s">
        <v>246</v>
      </c>
      <c r="B25" s="59">
        <f>VLOOKUP($A25,'Return Data'!$B$7:$R$2292,3,0)</f>
        <v>44766</v>
      </c>
      <c r="C25" s="60">
        <f>VLOOKUP($A25,'Return Data'!$B$7:$R$2292,4,0)</f>
        <v>4333.2682999999997</v>
      </c>
      <c r="D25" s="60">
        <f>VLOOKUP($A25,'Return Data'!$B$7:$R$2292,5,0)</f>
        <v>5.0632999999999999</v>
      </c>
      <c r="E25" s="61">
        <f t="shared" si="0"/>
        <v>22</v>
      </c>
      <c r="F25" s="60">
        <f>VLOOKUP($A25,'Return Data'!$B$7:$R$2292,6,0)</f>
        <v>4.6063999999999998</v>
      </c>
      <c r="G25" s="61">
        <f t="shared" si="1"/>
        <v>13</v>
      </c>
      <c r="H25" s="60">
        <f>VLOOKUP($A25,'Return Data'!$B$7:$R$2292,7,0)</f>
        <v>3.5522</v>
      </c>
      <c r="I25" s="61">
        <f t="shared" si="2"/>
        <v>33</v>
      </c>
      <c r="J25" s="60">
        <f>VLOOKUP($A25,'Return Data'!$B$7:$R$2292,8,0)</f>
        <v>4.0281000000000002</v>
      </c>
      <c r="K25" s="61">
        <f t="shared" si="3"/>
        <v>32</v>
      </c>
      <c r="L25" s="60">
        <f>VLOOKUP($A25,'Return Data'!$B$7:$R$2292,9,0)</f>
        <v>4.5644999999999998</v>
      </c>
      <c r="M25" s="61">
        <f t="shared" si="4"/>
        <v>28</v>
      </c>
      <c r="N25" s="60">
        <f>VLOOKUP($A25,'Return Data'!$B$7:$R$2292,10,0)</f>
        <v>4.1303999999999998</v>
      </c>
      <c r="O25" s="61">
        <f t="shared" si="5"/>
        <v>23</v>
      </c>
      <c r="P25" s="60">
        <f>VLOOKUP($A25,'Return Data'!$B$7:$R$2292,11,0)</f>
        <v>3.8771</v>
      </c>
      <c r="Q25" s="61">
        <f t="shared" si="6"/>
        <v>26</v>
      </c>
      <c r="R25" s="60">
        <f>VLOOKUP($A25,'Return Data'!$B$7:$R$2292,12,0)</f>
        <v>3.74</v>
      </c>
      <c r="S25" s="61">
        <f t="shared" si="7"/>
        <v>25</v>
      </c>
      <c r="T25" s="60">
        <f>VLOOKUP($A25,'Return Data'!$B$7:$R$2292,13,0)</f>
        <v>3.6065</v>
      </c>
      <c r="U25" s="61">
        <f t="shared" si="8"/>
        <v>26</v>
      </c>
      <c r="V25" s="60">
        <f>VLOOKUP($A25,'Return Data'!$B$7:$R$2292,17,0)</f>
        <v>3.3822999999999999</v>
      </c>
      <c r="W25" s="61">
        <f t="shared" si="9"/>
        <v>25</v>
      </c>
      <c r="X25" s="60">
        <f>VLOOKUP($A25,'Return Data'!$B$7:$R$2292,14,0)</f>
        <v>3.9786000000000001</v>
      </c>
      <c r="Y25" s="61">
        <f t="shared" si="12"/>
        <v>21</v>
      </c>
      <c r="Z25" s="60">
        <f>VLOOKUP($A25,'Return Data'!$B$7:$R$2292,16,0)</f>
        <v>6.8718000000000004</v>
      </c>
      <c r="AA25" s="62">
        <f t="shared" si="11"/>
        <v>18</v>
      </c>
    </row>
    <row r="26" spans="1:27" x14ac:dyDescent="0.3">
      <c r="A26" s="58" t="s">
        <v>1934</v>
      </c>
      <c r="B26" s="59">
        <f>VLOOKUP($A26,'Return Data'!$B$7:$R$2292,3,0)</f>
        <v>44766</v>
      </c>
      <c r="C26" s="60">
        <f>VLOOKUP($A26,'Return Data'!$B$7:$R$2292,4,0)</f>
        <v>2938.2386999999999</v>
      </c>
      <c r="D26" s="60">
        <f>VLOOKUP($A26,'Return Data'!$B$7:$R$2292,5,0)</f>
        <v>5.1982999999999997</v>
      </c>
      <c r="E26" s="61">
        <f t="shared" si="0"/>
        <v>4</v>
      </c>
      <c r="F26" s="60">
        <f>VLOOKUP($A26,'Return Data'!$B$7:$R$2292,6,0)</f>
        <v>4.6265999999999998</v>
      </c>
      <c r="G26" s="61">
        <f t="shared" si="1"/>
        <v>12</v>
      </c>
      <c r="H26" s="60">
        <f>VLOOKUP($A26,'Return Data'!$B$7:$R$2292,7,0)</f>
        <v>3.8693</v>
      </c>
      <c r="I26" s="61">
        <f t="shared" si="2"/>
        <v>18</v>
      </c>
      <c r="J26" s="60">
        <f>VLOOKUP($A26,'Return Data'!$B$7:$R$2292,8,0)</f>
        <v>4.2553000000000001</v>
      </c>
      <c r="K26" s="61">
        <f t="shared" si="3"/>
        <v>15</v>
      </c>
      <c r="L26" s="60">
        <f>VLOOKUP($A26,'Return Data'!$B$7:$R$2292,9,0)</f>
        <v>4.7046000000000001</v>
      </c>
      <c r="M26" s="61">
        <f t="shared" si="4"/>
        <v>14</v>
      </c>
      <c r="N26" s="60">
        <f>VLOOKUP($A26,'Return Data'!$B$7:$R$2292,10,0)</f>
        <v>4.2858000000000001</v>
      </c>
      <c r="O26" s="61">
        <f t="shared" si="5"/>
        <v>7</v>
      </c>
      <c r="P26" s="60">
        <f>VLOOKUP($A26,'Return Data'!$B$7:$R$2292,11,0)</f>
        <v>3.9750000000000001</v>
      </c>
      <c r="Q26" s="61">
        <f t="shared" si="6"/>
        <v>9</v>
      </c>
      <c r="R26" s="60">
        <f>VLOOKUP($A26,'Return Data'!$B$7:$R$2292,12,0)</f>
        <v>3.8039999999999998</v>
      </c>
      <c r="S26" s="61">
        <f t="shared" si="7"/>
        <v>10</v>
      </c>
      <c r="T26" s="60">
        <f>VLOOKUP($A26,'Return Data'!$B$7:$R$2292,13,0)</f>
        <v>3.6627000000000001</v>
      </c>
      <c r="U26" s="61">
        <f t="shared" si="8"/>
        <v>14</v>
      </c>
      <c r="V26" s="60">
        <f>VLOOKUP($A26,'Return Data'!$B$7:$R$2292,17,0)</f>
        <v>3.4195000000000002</v>
      </c>
      <c r="W26" s="61">
        <f t="shared" si="9"/>
        <v>15</v>
      </c>
      <c r="X26" s="60">
        <f>VLOOKUP($A26,'Return Data'!$B$7:$R$2292,14,0)</f>
        <v>4.0374999999999996</v>
      </c>
      <c r="Y26" s="61">
        <f t="shared" si="12"/>
        <v>15</v>
      </c>
      <c r="Z26" s="60">
        <f>VLOOKUP($A26,'Return Data'!$B$7:$R$2292,16,0)</f>
        <v>7.0519999999999996</v>
      </c>
      <c r="AA26" s="62">
        <f t="shared" si="11"/>
        <v>8</v>
      </c>
    </row>
    <row r="27" spans="1:27" x14ac:dyDescent="0.3">
      <c r="A27" s="58" t="s">
        <v>1888</v>
      </c>
      <c r="B27" s="59">
        <f>VLOOKUP($A27,'Return Data'!$B$7:$R$2292,3,0)</f>
        <v>44766</v>
      </c>
      <c r="C27" s="60">
        <f>VLOOKUP($A27,'Return Data'!$B$7:$R$2292,4,0)</f>
        <v>3874.6806999999999</v>
      </c>
      <c r="D27" s="60">
        <f>VLOOKUP($A27,'Return Data'!$B$7:$R$2292,5,0)</f>
        <v>5.032</v>
      </c>
      <c r="E27" s="61">
        <f t="shared" si="0"/>
        <v>25</v>
      </c>
      <c r="F27" s="60">
        <f>VLOOKUP($A27,'Return Data'!$B$7:$R$2292,6,0)</f>
        <v>4.5515999999999996</v>
      </c>
      <c r="G27" s="61">
        <f t="shared" si="1"/>
        <v>21</v>
      </c>
      <c r="H27" s="60">
        <f>VLOOKUP($A27,'Return Data'!$B$7:$R$2292,7,0)</f>
        <v>3.8368000000000002</v>
      </c>
      <c r="I27" s="61">
        <f t="shared" si="2"/>
        <v>23</v>
      </c>
      <c r="J27" s="60">
        <f>VLOOKUP($A27,'Return Data'!$B$7:$R$2292,8,0)</f>
        <v>4.21</v>
      </c>
      <c r="K27" s="61">
        <f t="shared" si="3"/>
        <v>22</v>
      </c>
      <c r="L27" s="60">
        <f>VLOOKUP($A27,'Return Data'!$B$7:$R$2292,9,0)</f>
        <v>4.6420000000000003</v>
      </c>
      <c r="M27" s="61">
        <f t="shared" si="4"/>
        <v>25</v>
      </c>
      <c r="N27" s="60">
        <f>VLOOKUP($A27,'Return Data'!$B$7:$R$2292,10,0)</f>
        <v>4.1287000000000003</v>
      </c>
      <c r="O27" s="61">
        <f t="shared" si="5"/>
        <v>24</v>
      </c>
      <c r="P27" s="60">
        <f>VLOOKUP($A27,'Return Data'!$B$7:$R$2292,11,0)</f>
        <v>3.8542000000000001</v>
      </c>
      <c r="Q27" s="61">
        <f t="shared" si="6"/>
        <v>27</v>
      </c>
      <c r="R27" s="60">
        <f>VLOOKUP($A27,'Return Data'!$B$7:$R$2292,12,0)</f>
        <v>3.7141999999999999</v>
      </c>
      <c r="S27" s="61">
        <f t="shared" si="7"/>
        <v>27</v>
      </c>
      <c r="T27" s="60">
        <f>VLOOKUP($A27,'Return Data'!$B$7:$R$2292,13,0)</f>
        <v>3.5973000000000002</v>
      </c>
      <c r="U27" s="61">
        <f t="shared" si="8"/>
        <v>27</v>
      </c>
      <c r="V27" s="60">
        <f>VLOOKUP($A27,'Return Data'!$B$7:$R$2292,17,0)</f>
        <v>3.3904000000000001</v>
      </c>
      <c r="W27" s="61">
        <f t="shared" si="9"/>
        <v>23</v>
      </c>
      <c r="X27" s="60">
        <f>VLOOKUP($A27,'Return Data'!$B$7:$R$2292,14,0)</f>
        <v>4.0477999999999996</v>
      </c>
      <c r="Y27" s="61">
        <f t="shared" si="12"/>
        <v>11</v>
      </c>
      <c r="Z27" s="60">
        <f>VLOOKUP($A27,'Return Data'!$B$7:$R$2292,16,0)</f>
        <v>6.8724999999999996</v>
      </c>
      <c r="AA27" s="62">
        <f t="shared" si="11"/>
        <v>17</v>
      </c>
    </row>
    <row r="28" spans="1:27" x14ac:dyDescent="0.3">
      <c r="A28" s="58" t="s">
        <v>434</v>
      </c>
      <c r="B28" s="59">
        <f>VLOOKUP($A28,'Return Data'!$B$7:$R$2292,3,0)</f>
        <v>44766</v>
      </c>
      <c r="C28" s="60">
        <f>VLOOKUP($A28,'Return Data'!$B$7:$R$2292,4,0)</f>
        <v>1392.6235999999999</v>
      </c>
      <c r="D28" s="60">
        <f>VLOOKUP($A28,'Return Data'!$B$7:$R$2292,5,0)</f>
        <v>5.1456999999999997</v>
      </c>
      <c r="E28" s="61">
        <f t="shared" si="0"/>
        <v>10</v>
      </c>
      <c r="F28" s="60">
        <f>VLOOKUP($A28,'Return Data'!$B$7:$R$2292,6,0)</f>
        <v>4.5491000000000001</v>
      </c>
      <c r="G28" s="61">
        <f t="shared" si="1"/>
        <v>22</v>
      </c>
      <c r="H28" s="60">
        <f>VLOOKUP($A28,'Return Data'!$B$7:$R$2292,7,0)</f>
        <v>4.0918999999999999</v>
      </c>
      <c r="I28" s="61">
        <f t="shared" si="2"/>
        <v>5</v>
      </c>
      <c r="J28" s="60">
        <f>VLOOKUP($A28,'Return Data'!$B$7:$R$2292,8,0)</f>
        <v>4.4480000000000004</v>
      </c>
      <c r="K28" s="61">
        <f t="shared" si="3"/>
        <v>2</v>
      </c>
      <c r="L28" s="60">
        <f>VLOOKUP($A28,'Return Data'!$B$7:$R$2292,9,0)</f>
        <v>4.7986000000000004</v>
      </c>
      <c r="M28" s="61">
        <f t="shared" si="4"/>
        <v>5</v>
      </c>
      <c r="N28" s="60">
        <f>VLOOKUP($A28,'Return Data'!$B$7:$R$2292,10,0)</f>
        <v>4.3181000000000003</v>
      </c>
      <c r="O28" s="61">
        <f t="shared" si="5"/>
        <v>4</v>
      </c>
      <c r="P28" s="60">
        <f>VLOOKUP($A28,'Return Data'!$B$7:$R$2292,11,0)</f>
        <v>4.0011999999999999</v>
      </c>
      <c r="Q28" s="61">
        <f t="shared" si="6"/>
        <v>5</v>
      </c>
      <c r="R28" s="60">
        <f>VLOOKUP($A28,'Return Data'!$B$7:$R$2292,12,0)</f>
        <v>3.8281999999999998</v>
      </c>
      <c r="S28" s="61">
        <f t="shared" si="7"/>
        <v>7</v>
      </c>
      <c r="T28" s="60">
        <f>VLOOKUP($A28,'Return Data'!$B$7:$R$2292,13,0)</f>
        <v>3.6909000000000001</v>
      </c>
      <c r="U28" s="61">
        <f t="shared" si="8"/>
        <v>8</v>
      </c>
      <c r="V28" s="60">
        <f>VLOOKUP($A28,'Return Data'!$B$7:$R$2292,17,0)</f>
        <v>3.4883000000000002</v>
      </c>
      <c r="W28" s="61">
        <f t="shared" si="9"/>
        <v>4</v>
      </c>
      <c r="X28" s="60">
        <f>VLOOKUP($A28,'Return Data'!$B$7:$R$2292,14,0)</f>
        <v>4.1207000000000003</v>
      </c>
      <c r="Y28" s="61">
        <f t="shared" si="12"/>
        <v>3</v>
      </c>
      <c r="Z28" s="60">
        <f>VLOOKUP($A28,'Return Data'!$B$7:$R$2292,16,0)</f>
        <v>5.6167999999999996</v>
      </c>
      <c r="AA28" s="62">
        <f t="shared" si="11"/>
        <v>29</v>
      </c>
    </row>
    <row r="29" spans="1:27" x14ac:dyDescent="0.3">
      <c r="A29" s="58" t="s">
        <v>250</v>
      </c>
      <c r="B29" s="59">
        <f>VLOOKUP($A29,'Return Data'!$B$7:$R$2292,3,0)</f>
        <v>44766</v>
      </c>
      <c r="C29" s="60">
        <f>VLOOKUP($A29,'Return Data'!$B$7:$R$2292,4,0)</f>
        <v>2245.4299999999998</v>
      </c>
      <c r="D29" s="60">
        <f>VLOOKUP($A29,'Return Data'!$B$7:$R$2292,5,0)</f>
        <v>5.1031000000000004</v>
      </c>
      <c r="E29" s="61">
        <f t="shared" si="0"/>
        <v>18</v>
      </c>
      <c r="F29" s="60">
        <f>VLOOKUP($A29,'Return Data'!$B$7:$R$2292,6,0)</f>
        <v>4.5537000000000001</v>
      </c>
      <c r="G29" s="61">
        <f t="shared" si="1"/>
        <v>20</v>
      </c>
      <c r="H29" s="60">
        <f>VLOOKUP($A29,'Return Data'!$B$7:$R$2292,7,0)</f>
        <v>3.8972000000000002</v>
      </c>
      <c r="I29" s="61">
        <f t="shared" si="2"/>
        <v>16</v>
      </c>
      <c r="J29" s="60">
        <f>VLOOKUP($A29,'Return Data'!$B$7:$R$2292,8,0)</f>
        <v>4.2742000000000004</v>
      </c>
      <c r="K29" s="61">
        <f t="shared" si="3"/>
        <v>13</v>
      </c>
      <c r="L29" s="60">
        <f>VLOOKUP($A29,'Return Data'!$B$7:$R$2292,9,0)</f>
        <v>4.6902999999999997</v>
      </c>
      <c r="M29" s="61">
        <f t="shared" si="4"/>
        <v>17</v>
      </c>
      <c r="N29" s="60">
        <f>VLOOKUP($A29,'Return Data'!$B$7:$R$2292,10,0)</f>
        <v>4.3010999999999999</v>
      </c>
      <c r="O29" s="61">
        <f t="shared" si="5"/>
        <v>6</v>
      </c>
      <c r="P29" s="60">
        <f>VLOOKUP($A29,'Return Data'!$B$7:$R$2292,11,0)</f>
        <v>3.9836</v>
      </c>
      <c r="Q29" s="61">
        <f t="shared" si="6"/>
        <v>8</v>
      </c>
      <c r="R29" s="60">
        <f>VLOOKUP($A29,'Return Data'!$B$7:$R$2292,12,0)</f>
        <v>3.7997000000000001</v>
      </c>
      <c r="S29" s="61">
        <f t="shared" si="7"/>
        <v>12</v>
      </c>
      <c r="T29" s="60">
        <f>VLOOKUP($A29,'Return Data'!$B$7:$R$2292,13,0)</f>
        <v>3.6665999999999999</v>
      </c>
      <c r="U29" s="61">
        <f t="shared" si="8"/>
        <v>10</v>
      </c>
      <c r="V29" s="60">
        <f>VLOOKUP($A29,'Return Data'!$B$7:$R$2292,17,0)</f>
        <v>3.4748000000000001</v>
      </c>
      <c r="W29" s="61">
        <f t="shared" si="9"/>
        <v>6</v>
      </c>
      <c r="X29" s="60">
        <f>VLOOKUP($A29,'Return Data'!$B$7:$R$2292,14,0)</f>
        <v>4.0518000000000001</v>
      </c>
      <c r="Y29" s="61">
        <f t="shared" si="12"/>
        <v>9</v>
      </c>
      <c r="Z29" s="60">
        <f>VLOOKUP($A29,'Return Data'!$B$7:$R$2292,16,0)</f>
        <v>6.1576000000000004</v>
      </c>
      <c r="AA29" s="62">
        <f t="shared" si="11"/>
        <v>27</v>
      </c>
    </row>
    <row r="30" spans="1:27" x14ac:dyDescent="0.3">
      <c r="A30" s="58" t="s">
        <v>251</v>
      </c>
      <c r="B30" s="59">
        <f>VLOOKUP($A30,'Return Data'!$B$7:$R$2292,3,0)</f>
        <v>44766</v>
      </c>
      <c r="C30" s="60">
        <f>VLOOKUP($A30,'Return Data'!$B$7:$R$2292,4,0)</f>
        <v>11.4701</v>
      </c>
      <c r="D30" s="60">
        <f>VLOOKUP($A30,'Return Data'!$B$7:$R$2292,5,0)</f>
        <v>4.4561000000000002</v>
      </c>
      <c r="E30" s="61">
        <f t="shared" si="0"/>
        <v>35</v>
      </c>
      <c r="F30" s="60">
        <f>VLOOKUP($A30,'Return Data'!$B$7:$R$2292,6,0)</f>
        <v>4.5628000000000002</v>
      </c>
      <c r="G30" s="61">
        <f t="shared" si="1"/>
        <v>17</v>
      </c>
      <c r="H30" s="60">
        <f>VLOOKUP($A30,'Return Data'!$B$7:$R$2292,7,0)</f>
        <v>3.5028000000000001</v>
      </c>
      <c r="I30" s="61">
        <f t="shared" si="2"/>
        <v>35</v>
      </c>
      <c r="J30" s="60">
        <f>VLOOKUP($A30,'Return Data'!$B$7:$R$2292,8,0)</f>
        <v>3.9838</v>
      </c>
      <c r="K30" s="61">
        <f t="shared" si="3"/>
        <v>34</v>
      </c>
      <c r="L30" s="60">
        <f>VLOOKUP($A30,'Return Data'!$B$7:$R$2292,9,0)</f>
        <v>4.3860000000000001</v>
      </c>
      <c r="M30" s="61">
        <f t="shared" si="4"/>
        <v>35</v>
      </c>
      <c r="N30" s="60">
        <f>VLOOKUP($A30,'Return Data'!$B$7:$R$2292,10,0)</f>
        <v>3.9087999999999998</v>
      </c>
      <c r="O30" s="61">
        <f t="shared" si="5"/>
        <v>34</v>
      </c>
      <c r="P30" s="60">
        <f>VLOOKUP($A30,'Return Data'!$B$7:$R$2292,11,0)</f>
        <v>3.6533000000000002</v>
      </c>
      <c r="Q30" s="61">
        <f t="shared" si="6"/>
        <v>34</v>
      </c>
      <c r="R30" s="60">
        <f>VLOOKUP($A30,'Return Data'!$B$7:$R$2292,12,0)</f>
        <v>3.4704999999999999</v>
      </c>
      <c r="S30" s="61">
        <f t="shared" si="7"/>
        <v>34</v>
      </c>
      <c r="T30" s="60">
        <f>VLOOKUP($A30,'Return Data'!$B$7:$R$2292,13,0)</f>
        <v>3.3391000000000002</v>
      </c>
      <c r="U30" s="61">
        <f t="shared" si="8"/>
        <v>34</v>
      </c>
      <c r="V30" s="60">
        <f>VLOOKUP($A30,'Return Data'!$B$7:$R$2292,17,0)</f>
        <v>3.0996000000000001</v>
      </c>
      <c r="W30" s="61">
        <f t="shared" si="9"/>
        <v>34</v>
      </c>
      <c r="X30" s="60">
        <f>VLOOKUP($A30,'Return Data'!$B$7:$R$2292,14,0)</f>
        <v>3.4967000000000001</v>
      </c>
      <c r="Y30" s="61">
        <f t="shared" si="12"/>
        <v>34</v>
      </c>
      <c r="Z30" s="60">
        <f>VLOOKUP($A30,'Return Data'!$B$7:$R$2292,16,0)</f>
        <v>3.8864999999999998</v>
      </c>
      <c r="AA30" s="62">
        <f t="shared" si="11"/>
        <v>34</v>
      </c>
    </row>
    <row r="31" spans="1:27" x14ac:dyDescent="0.3">
      <c r="A31" s="58" t="s">
        <v>1877</v>
      </c>
      <c r="B31" s="59">
        <f>VLOOKUP($A31,'Return Data'!$B$7:$R$2292,3,0)</f>
        <v>44766</v>
      </c>
      <c r="C31" s="60">
        <f>VLOOKUP($A31,'Return Data'!$B$7:$R$2292,4,0)</f>
        <v>2347.7878000000001</v>
      </c>
      <c r="D31" s="60">
        <f>VLOOKUP($A31,'Return Data'!$B$7:$R$2292,5,0)</f>
        <v>5.4172000000000002</v>
      </c>
      <c r="E31" s="61">
        <f t="shared" si="0"/>
        <v>1</v>
      </c>
      <c r="F31" s="60">
        <f>VLOOKUP($A31,'Return Data'!$B$7:$R$2292,6,0)</f>
        <v>5.1646999999999998</v>
      </c>
      <c r="G31" s="61">
        <f t="shared" si="1"/>
        <v>1</v>
      </c>
      <c r="H31" s="60">
        <f>VLOOKUP($A31,'Return Data'!$B$7:$R$2292,7,0)</f>
        <v>4.2827999999999999</v>
      </c>
      <c r="I31" s="61">
        <f t="shared" si="2"/>
        <v>2</v>
      </c>
      <c r="J31" s="60">
        <f>VLOOKUP($A31,'Return Data'!$B$7:$R$2292,8,0)</f>
        <v>4.5603999999999996</v>
      </c>
      <c r="K31" s="61">
        <f t="shared" si="3"/>
        <v>1</v>
      </c>
      <c r="L31" s="60">
        <f>VLOOKUP($A31,'Return Data'!$B$7:$R$2292,9,0)</f>
        <v>4.8394000000000004</v>
      </c>
      <c r="M31" s="61">
        <f t="shared" si="4"/>
        <v>3</v>
      </c>
      <c r="N31" s="60">
        <f>VLOOKUP($A31,'Return Data'!$B$7:$R$2292,10,0)</f>
        <v>4.4188999999999998</v>
      </c>
      <c r="O31" s="61">
        <f t="shared" si="5"/>
        <v>1</v>
      </c>
      <c r="P31" s="60">
        <f>VLOOKUP($A31,'Return Data'!$B$7:$R$2292,11,0)</f>
        <v>4.4218000000000002</v>
      </c>
      <c r="Q31" s="61">
        <f t="shared" si="6"/>
        <v>1</v>
      </c>
      <c r="R31" s="60">
        <f>VLOOKUP($A31,'Return Data'!$B$7:$R$2292,12,0)</f>
        <v>4.2836999999999996</v>
      </c>
      <c r="S31" s="61">
        <f t="shared" si="7"/>
        <v>1</v>
      </c>
      <c r="T31" s="60">
        <f>VLOOKUP($A31,'Return Data'!$B$7:$R$2292,13,0)</f>
        <v>4.1098999999999997</v>
      </c>
      <c r="U31" s="61">
        <f t="shared" si="8"/>
        <v>1</v>
      </c>
      <c r="V31" s="60">
        <f>VLOOKUP($A31,'Return Data'!$B$7:$R$2292,17,0)</f>
        <v>3.5746000000000002</v>
      </c>
      <c r="W31" s="61">
        <f t="shared" si="9"/>
        <v>2</v>
      </c>
      <c r="X31" s="60">
        <f>VLOOKUP($A31,'Return Data'!$B$7:$R$2292,14,0)</f>
        <v>3.9167999999999998</v>
      </c>
      <c r="Y31" s="61">
        <f t="shared" si="12"/>
        <v>26</v>
      </c>
      <c r="Z31" s="60">
        <f>VLOOKUP($A31,'Return Data'!$B$7:$R$2292,16,0)</f>
        <v>7.1058000000000003</v>
      </c>
      <c r="AA31" s="62">
        <f t="shared" si="11"/>
        <v>7</v>
      </c>
    </row>
    <row r="32" spans="1:27" x14ac:dyDescent="0.3">
      <c r="A32" s="58" t="s">
        <v>252</v>
      </c>
      <c r="B32" s="59">
        <f>VLOOKUP($A32,'Return Data'!$B$7:$R$2292,3,0)</f>
        <v>44766</v>
      </c>
      <c r="C32" s="60">
        <f>VLOOKUP($A32,'Return Data'!$B$7:$R$2292,4,0)</f>
        <v>5229.7116999999998</v>
      </c>
      <c r="D32" s="60">
        <f>VLOOKUP($A32,'Return Data'!$B$7:$R$2292,5,0)</f>
        <v>4.9817999999999998</v>
      </c>
      <c r="E32" s="61">
        <f t="shared" si="0"/>
        <v>31</v>
      </c>
      <c r="F32" s="60">
        <f>VLOOKUP($A32,'Return Data'!$B$7:$R$2292,6,0)</f>
        <v>4.5896999999999997</v>
      </c>
      <c r="G32" s="61">
        <f t="shared" si="1"/>
        <v>15</v>
      </c>
      <c r="H32" s="60">
        <f>VLOOKUP($A32,'Return Data'!$B$7:$R$2292,7,0)</f>
        <v>3.8466</v>
      </c>
      <c r="I32" s="61">
        <f t="shared" si="2"/>
        <v>22</v>
      </c>
      <c r="J32" s="60">
        <f>VLOOKUP($A32,'Return Data'!$B$7:$R$2292,8,0)</f>
        <v>4.2083000000000004</v>
      </c>
      <c r="K32" s="61">
        <f t="shared" si="3"/>
        <v>23</v>
      </c>
      <c r="L32" s="60">
        <f>VLOOKUP($A32,'Return Data'!$B$7:$R$2292,9,0)</f>
        <v>4.6825000000000001</v>
      </c>
      <c r="M32" s="61">
        <f t="shared" si="4"/>
        <v>19</v>
      </c>
      <c r="N32" s="60">
        <f>VLOOKUP($A32,'Return Data'!$B$7:$R$2292,10,0)</f>
        <v>4.1056999999999997</v>
      </c>
      <c r="O32" s="61">
        <f t="shared" si="5"/>
        <v>27</v>
      </c>
      <c r="P32" s="60">
        <f>VLOOKUP($A32,'Return Data'!$B$7:$R$2292,11,0)</f>
        <v>3.8904000000000001</v>
      </c>
      <c r="Q32" s="61">
        <f t="shared" si="6"/>
        <v>24</v>
      </c>
      <c r="R32" s="60">
        <f>VLOOKUP($A32,'Return Data'!$B$7:$R$2292,12,0)</f>
        <v>3.7536</v>
      </c>
      <c r="S32" s="61">
        <f t="shared" si="7"/>
        <v>21</v>
      </c>
      <c r="T32" s="60">
        <f>VLOOKUP($A32,'Return Data'!$B$7:$R$2292,13,0)</f>
        <v>3.6153</v>
      </c>
      <c r="U32" s="61">
        <f t="shared" si="8"/>
        <v>23</v>
      </c>
      <c r="V32" s="60">
        <f>VLOOKUP($A32,'Return Data'!$B$7:$R$2292,17,0)</f>
        <v>3.3856000000000002</v>
      </c>
      <c r="W32" s="61">
        <f t="shared" si="9"/>
        <v>24</v>
      </c>
      <c r="X32" s="60">
        <f>VLOOKUP($A32,'Return Data'!$B$7:$R$2292,14,0)</f>
        <v>4.0477999999999996</v>
      </c>
      <c r="Y32" s="61">
        <f t="shared" si="12"/>
        <v>11</v>
      </c>
      <c r="Z32" s="60">
        <f>VLOOKUP($A32,'Return Data'!$B$7:$R$2292,16,0)</f>
        <v>6.8536999999999999</v>
      </c>
      <c r="AA32" s="62">
        <f t="shared" si="11"/>
        <v>19</v>
      </c>
    </row>
    <row r="33" spans="1:27" x14ac:dyDescent="0.3">
      <c r="A33" s="58" t="s">
        <v>253</v>
      </c>
      <c r="B33" s="59">
        <f>VLOOKUP($A33,'Return Data'!$B$7:$R$2292,3,0)</f>
        <v>44766</v>
      </c>
      <c r="C33" s="60">
        <f>VLOOKUP($A33,'Return Data'!$B$7:$R$2292,4,0)</f>
        <v>1200.9679000000001</v>
      </c>
      <c r="D33" s="60">
        <f>VLOOKUP($A33,'Return Data'!$B$7:$R$2292,5,0)</f>
        <v>4.8837999999999999</v>
      </c>
      <c r="E33" s="61">
        <f t="shared" si="0"/>
        <v>32</v>
      </c>
      <c r="F33" s="60">
        <f>VLOOKUP($A33,'Return Data'!$B$7:$R$2292,6,0)</f>
        <v>4.6386000000000003</v>
      </c>
      <c r="G33" s="61">
        <f t="shared" si="1"/>
        <v>11</v>
      </c>
      <c r="H33" s="60">
        <f>VLOOKUP($A33,'Return Data'!$B$7:$R$2292,7,0)</f>
        <v>3.9157000000000002</v>
      </c>
      <c r="I33" s="61">
        <f t="shared" si="2"/>
        <v>12</v>
      </c>
      <c r="J33" s="60">
        <f>VLOOKUP($A33,'Return Data'!$B$7:$R$2292,8,0)</f>
        <v>4.1360000000000001</v>
      </c>
      <c r="K33" s="61">
        <f t="shared" si="3"/>
        <v>29</v>
      </c>
      <c r="L33" s="60">
        <f>VLOOKUP($A33,'Return Data'!$B$7:$R$2292,9,0)</f>
        <v>4.4241999999999999</v>
      </c>
      <c r="M33" s="61">
        <f t="shared" si="4"/>
        <v>34</v>
      </c>
      <c r="N33" s="60">
        <f>VLOOKUP($A33,'Return Data'!$B$7:$R$2292,10,0)</f>
        <v>3.9238</v>
      </c>
      <c r="O33" s="61">
        <f t="shared" si="5"/>
        <v>33</v>
      </c>
      <c r="P33" s="60">
        <f>VLOOKUP($A33,'Return Data'!$B$7:$R$2292,11,0)</f>
        <v>3.7118000000000002</v>
      </c>
      <c r="Q33" s="61">
        <f t="shared" si="6"/>
        <v>32</v>
      </c>
      <c r="R33" s="60">
        <f>VLOOKUP($A33,'Return Data'!$B$7:$R$2292,12,0)</f>
        <v>3.5663999999999998</v>
      </c>
      <c r="S33" s="61">
        <f t="shared" si="7"/>
        <v>32</v>
      </c>
      <c r="T33" s="60">
        <f>VLOOKUP($A33,'Return Data'!$B$7:$R$2292,13,0)</f>
        <v>3.4609000000000001</v>
      </c>
      <c r="U33" s="61">
        <f t="shared" si="8"/>
        <v>32</v>
      </c>
      <c r="V33" s="60">
        <f>VLOOKUP($A33,'Return Data'!$B$7:$R$2292,17,0)</f>
        <v>3.2443</v>
      </c>
      <c r="W33" s="61">
        <f t="shared" si="9"/>
        <v>31</v>
      </c>
      <c r="X33" s="60">
        <f>VLOOKUP($A33,'Return Data'!$B$7:$R$2292,14,0)</f>
        <v>3.7149000000000001</v>
      </c>
      <c r="Y33" s="61">
        <f t="shared" si="12"/>
        <v>30</v>
      </c>
      <c r="Z33" s="60">
        <f>VLOOKUP($A33,'Return Data'!$B$7:$R$2292,16,0)</f>
        <v>4.4507000000000003</v>
      </c>
      <c r="AA33" s="62">
        <f t="shared" si="11"/>
        <v>31</v>
      </c>
    </row>
    <row r="34" spans="1:27" x14ac:dyDescent="0.3">
      <c r="A34" s="58" t="s">
        <v>1944</v>
      </c>
      <c r="B34" s="59">
        <f>VLOOKUP($A34,'Return Data'!$B$7:$R$2292,3,0)</f>
        <v>44766</v>
      </c>
      <c r="C34" s="60">
        <f>VLOOKUP($A34,'Return Data'!$B$7:$R$2292,4,0)</f>
        <v>278.82429999999999</v>
      </c>
      <c r="D34" s="60">
        <f>VLOOKUP($A34,'Return Data'!$B$7:$R$2292,5,0)</f>
        <v>5.1060999999999996</v>
      </c>
      <c r="E34" s="61">
        <f t="shared" si="0"/>
        <v>17</v>
      </c>
      <c r="F34" s="60">
        <f>VLOOKUP($A34,'Return Data'!$B$7:$R$2292,6,0)</f>
        <v>4.5442</v>
      </c>
      <c r="G34" s="61">
        <f t="shared" si="1"/>
        <v>23</v>
      </c>
      <c r="H34" s="60">
        <f>VLOOKUP($A34,'Return Data'!$B$7:$R$2292,7,0)</f>
        <v>4.1961000000000004</v>
      </c>
      <c r="I34" s="61">
        <f t="shared" si="2"/>
        <v>3</v>
      </c>
      <c r="J34" s="60">
        <f>VLOOKUP($A34,'Return Data'!$B$7:$R$2292,8,0)</f>
        <v>4.4386999999999999</v>
      </c>
      <c r="K34" s="61">
        <f t="shared" si="3"/>
        <v>3</v>
      </c>
      <c r="L34" s="60">
        <f>VLOOKUP($A34,'Return Data'!$B$7:$R$2292,9,0)</f>
        <v>4.7134</v>
      </c>
      <c r="M34" s="61">
        <f t="shared" si="4"/>
        <v>13</v>
      </c>
      <c r="N34" s="60">
        <f>VLOOKUP($A34,'Return Data'!$B$7:$R$2292,10,0)</f>
        <v>4.2365000000000004</v>
      </c>
      <c r="O34" s="61">
        <f t="shared" si="5"/>
        <v>14</v>
      </c>
      <c r="P34" s="60">
        <f>VLOOKUP($A34,'Return Data'!$B$7:$R$2292,11,0)</f>
        <v>3.9573999999999998</v>
      </c>
      <c r="Q34" s="61">
        <f t="shared" si="6"/>
        <v>14</v>
      </c>
      <c r="R34" s="60">
        <f>VLOOKUP($A34,'Return Data'!$B$7:$R$2292,12,0)</f>
        <v>3.7803</v>
      </c>
      <c r="S34" s="61">
        <f t="shared" si="7"/>
        <v>18</v>
      </c>
      <c r="T34" s="60">
        <f>VLOOKUP($A34,'Return Data'!$B$7:$R$2292,13,0)</f>
        <v>3.6543999999999999</v>
      </c>
      <c r="U34" s="61">
        <f t="shared" si="8"/>
        <v>18</v>
      </c>
      <c r="V34" s="60">
        <f>VLOOKUP($A34,'Return Data'!$B$7:$R$2292,17,0)</f>
        <v>3.4199000000000002</v>
      </c>
      <c r="W34" s="61">
        <f t="shared" si="9"/>
        <v>14</v>
      </c>
      <c r="X34" s="60">
        <f>VLOOKUP($A34,'Return Data'!$B$7:$R$2292,14,0)</f>
        <v>4.0528000000000004</v>
      </c>
      <c r="Y34" s="61">
        <f t="shared" si="12"/>
        <v>8</v>
      </c>
      <c r="Z34" s="60">
        <f>VLOOKUP($A34,'Return Data'!$B$7:$R$2292,16,0)</f>
        <v>7.1262999999999996</v>
      </c>
      <c r="AA34" s="62">
        <f t="shared" si="11"/>
        <v>5</v>
      </c>
    </row>
    <row r="35" spans="1:27" x14ac:dyDescent="0.3">
      <c r="A35" s="58" t="s">
        <v>256</v>
      </c>
      <c r="B35" s="59">
        <f>VLOOKUP($A35,'Return Data'!$B$7:$R$2292,3,0)</f>
        <v>44766</v>
      </c>
      <c r="C35" s="60">
        <f>VLOOKUP($A35,'Return Data'!$B$7:$R$2292,4,0)</f>
        <v>34.129600000000003</v>
      </c>
      <c r="D35" s="60">
        <f>VLOOKUP($A35,'Return Data'!$B$7:$R$2292,5,0)</f>
        <v>5.0278</v>
      </c>
      <c r="E35" s="61">
        <f t="shared" si="0"/>
        <v>26</v>
      </c>
      <c r="F35" s="60">
        <f>VLOOKUP($A35,'Return Data'!$B$7:$R$2292,6,0)</f>
        <v>4.1365999999999996</v>
      </c>
      <c r="G35" s="61">
        <f t="shared" si="1"/>
        <v>35</v>
      </c>
      <c r="H35" s="60">
        <f>VLOOKUP($A35,'Return Data'!$B$7:$R$2292,7,0)</f>
        <v>3.6692999999999998</v>
      </c>
      <c r="I35" s="61">
        <f t="shared" si="2"/>
        <v>29</v>
      </c>
      <c r="J35" s="60">
        <f>VLOOKUP($A35,'Return Data'!$B$7:$R$2292,8,0)</f>
        <v>4.1009000000000002</v>
      </c>
      <c r="K35" s="61">
        <f t="shared" si="3"/>
        <v>31</v>
      </c>
      <c r="L35" s="60">
        <f>VLOOKUP($A35,'Return Data'!$B$7:$R$2292,9,0)</f>
        <v>4.6233000000000004</v>
      </c>
      <c r="M35" s="61">
        <f t="shared" si="4"/>
        <v>26</v>
      </c>
      <c r="N35" s="60">
        <f>VLOOKUP($A35,'Return Data'!$B$7:$R$2292,10,0)</f>
        <v>4.0647000000000002</v>
      </c>
      <c r="O35" s="61">
        <f t="shared" si="5"/>
        <v>29</v>
      </c>
      <c r="P35" s="60">
        <f>VLOOKUP($A35,'Return Data'!$B$7:$R$2292,11,0)</f>
        <v>3.9882</v>
      </c>
      <c r="Q35" s="61">
        <f t="shared" si="6"/>
        <v>7</v>
      </c>
      <c r="R35" s="60">
        <f>VLOOKUP($A35,'Return Data'!$B$7:$R$2292,12,0)</f>
        <v>4.0077999999999996</v>
      </c>
      <c r="S35" s="61">
        <f t="shared" si="7"/>
        <v>2</v>
      </c>
      <c r="T35" s="60">
        <f>VLOOKUP($A35,'Return Data'!$B$7:$R$2292,13,0)</f>
        <v>3.9098999999999999</v>
      </c>
      <c r="U35" s="61">
        <f t="shared" si="8"/>
        <v>2</v>
      </c>
      <c r="V35" s="60">
        <f>VLOOKUP($A35,'Return Data'!$B$7:$R$2292,17,0)</f>
        <v>4.1067</v>
      </c>
      <c r="W35" s="61">
        <f t="shared" si="9"/>
        <v>1</v>
      </c>
      <c r="X35" s="60">
        <f>VLOOKUP($A35,'Return Data'!$B$7:$R$2292,14,0)</f>
        <v>4.6722999999999999</v>
      </c>
      <c r="Y35" s="61">
        <f t="shared" si="12"/>
        <v>1</v>
      </c>
      <c r="Z35" s="60">
        <f>VLOOKUP($A35,'Return Data'!$B$7:$R$2292,16,0)</f>
        <v>7.5678000000000001</v>
      </c>
      <c r="AA35" s="62">
        <f t="shared" si="11"/>
        <v>1</v>
      </c>
    </row>
    <row r="36" spans="1:27" x14ac:dyDescent="0.3">
      <c r="A36" s="58" t="s">
        <v>257</v>
      </c>
      <c r="B36" s="59">
        <f>VLOOKUP($A36,'Return Data'!$B$7:$R$2292,3,0)</f>
        <v>44766</v>
      </c>
      <c r="C36" s="60">
        <f>VLOOKUP($A36,'Return Data'!$B$7:$R$2292,4,0)</f>
        <v>28.948499999999999</v>
      </c>
      <c r="D36" s="60">
        <f>VLOOKUP($A36,'Return Data'!$B$7:$R$2292,5,0)</f>
        <v>5.0441000000000003</v>
      </c>
      <c r="E36" s="61">
        <f t="shared" si="0"/>
        <v>24</v>
      </c>
      <c r="F36" s="60">
        <f>VLOOKUP($A36,'Return Data'!$B$7:$R$2292,6,0)</f>
        <v>4.5407999999999999</v>
      </c>
      <c r="G36" s="61">
        <f t="shared" si="1"/>
        <v>24</v>
      </c>
      <c r="H36" s="60">
        <f>VLOOKUP($A36,'Return Data'!$B$7:$R$2292,7,0)</f>
        <v>3.8574999999999999</v>
      </c>
      <c r="I36" s="61">
        <f t="shared" si="2"/>
        <v>19</v>
      </c>
      <c r="J36" s="60">
        <f>VLOOKUP($A36,'Return Data'!$B$7:$R$2292,8,0)</f>
        <v>4.1585000000000001</v>
      </c>
      <c r="K36" s="61">
        <f t="shared" si="3"/>
        <v>27</v>
      </c>
      <c r="L36" s="60">
        <f>VLOOKUP($A36,'Return Data'!$B$7:$R$2292,9,0)</f>
        <v>4.4375</v>
      </c>
      <c r="M36" s="61">
        <f t="shared" si="4"/>
        <v>32</v>
      </c>
      <c r="N36" s="60">
        <f>VLOOKUP($A36,'Return Data'!$B$7:$R$2292,10,0)</f>
        <v>3.9613</v>
      </c>
      <c r="O36" s="61">
        <f t="shared" si="5"/>
        <v>32</v>
      </c>
      <c r="P36" s="60">
        <f>VLOOKUP($A36,'Return Data'!$B$7:$R$2292,11,0)</f>
        <v>3.7427999999999999</v>
      </c>
      <c r="Q36" s="61">
        <f t="shared" si="6"/>
        <v>30</v>
      </c>
      <c r="R36" s="60">
        <f>VLOOKUP($A36,'Return Data'!$B$7:$R$2292,12,0)</f>
        <v>3.5809000000000002</v>
      </c>
      <c r="S36" s="61">
        <f t="shared" si="7"/>
        <v>31</v>
      </c>
      <c r="T36" s="60">
        <f>VLOOKUP($A36,'Return Data'!$B$7:$R$2292,13,0)</f>
        <v>3.4735999999999998</v>
      </c>
      <c r="U36" s="61">
        <f t="shared" si="8"/>
        <v>31</v>
      </c>
      <c r="V36" s="60">
        <f>VLOOKUP($A36,'Return Data'!$B$7:$R$2292,17,0)</f>
        <v>3.2454999999999998</v>
      </c>
      <c r="W36" s="61">
        <f t="shared" si="9"/>
        <v>30</v>
      </c>
      <c r="X36" s="60">
        <f>VLOOKUP($A36,'Return Data'!$B$7:$R$2292,14,0)</f>
        <v>3.6821999999999999</v>
      </c>
      <c r="Y36" s="61">
        <f t="shared" si="12"/>
        <v>31</v>
      </c>
      <c r="Z36" s="60">
        <f>VLOOKUP($A36,'Return Data'!$B$7:$R$2292,16,0)</f>
        <v>6.6994999999999996</v>
      </c>
      <c r="AA36" s="62">
        <f t="shared" si="11"/>
        <v>23</v>
      </c>
    </row>
    <row r="37" spans="1:27" x14ac:dyDescent="0.3">
      <c r="A37" s="58" t="s">
        <v>1951</v>
      </c>
      <c r="B37" s="59">
        <f>VLOOKUP($A37,'Return Data'!$B$7:$R$2292,3,0)</f>
        <v>44766</v>
      </c>
      <c r="C37" s="60">
        <f>VLOOKUP($A37,'Return Data'!$B$7:$R$2292,4,0)</f>
        <v>3352.8262</v>
      </c>
      <c r="D37" s="60">
        <f>VLOOKUP($A37,'Return Data'!$B$7:$R$2292,5,0)</f>
        <v>5.0030000000000001</v>
      </c>
      <c r="E37" s="61">
        <f t="shared" si="0"/>
        <v>30</v>
      </c>
      <c r="F37" s="60">
        <f>VLOOKUP($A37,'Return Data'!$B$7:$R$2292,6,0)</f>
        <v>4.5092999999999996</v>
      </c>
      <c r="G37" s="61">
        <f t="shared" si="1"/>
        <v>27</v>
      </c>
      <c r="H37" s="60">
        <f>VLOOKUP($A37,'Return Data'!$B$7:$R$2292,7,0)</f>
        <v>3.9163000000000001</v>
      </c>
      <c r="I37" s="61">
        <f t="shared" si="2"/>
        <v>11</v>
      </c>
      <c r="J37" s="60">
        <f>VLOOKUP($A37,'Return Data'!$B$7:$R$2292,8,0)</f>
        <v>4.2458</v>
      </c>
      <c r="K37" s="61">
        <f t="shared" si="3"/>
        <v>17</v>
      </c>
      <c r="L37" s="60">
        <f>VLOOKUP($A37,'Return Data'!$B$7:$R$2292,9,0)</f>
        <v>4.6505999999999998</v>
      </c>
      <c r="M37" s="61">
        <f t="shared" si="4"/>
        <v>23</v>
      </c>
      <c r="N37" s="60">
        <f>VLOOKUP($A37,'Return Data'!$B$7:$R$2292,10,0)</f>
        <v>4.1391</v>
      </c>
      <c r="O37" s="61">
        <f t="shared" si="5"/>
        <v>21</v>
      </c>
      <c r="P37" s="60">
        <f>VLOOKUP($A37,'Return Data'!$B$7:$R$2292,11,0)</f>
        <v>3.8797999999999999</v>
      </c>
      <c r="Q37" s="61">
        <f t="shared" si="6"/>
        <v>25</v>
      </c>
      <c r="R37" s="60">
        <f>VLOOKUP($A37,'Return Data'!$B$7:$R$2292,12,0)</f>
        <v>3.7532000000000001</v>
      </c>
      <c r="S37" s="61">
        <f t="shared" si="7"/>
        <v>22</v>
      </c>
      <c r="T37" s="60">
        <f>VLOOKUP($A37,'Return Data'!$B$7:$R$2292,13,0)</f>
        <v>3.6291000000000002</v>
      </c>
      <c r="U37" s="61">
        <f t="shared" si="8"/>
        <v>20</v>
      </c>
      <c r="V37" s="60">
        <f>VLOOKUP($A37,'Return Data'!$B$7:$R$2292,17,0)</f>
        <v>3.4066000000000001</v>
      </c>
      <c r="W37" s="61">
        <f t="shared" si="9"/>
        <v>19</v>
      </c>
      <c r="X37" s="60">
        <f>VLOOKUP($A37,'Return Data'!$B$7:$R$2292,14,0)</f>
        <v>4.0194000000000001</v>
      </c>
      <c r="Y37" s="61">
        <f t="shared" si="12"/>
        <v>16</v>
      </c>
      <c r="Z37" s="60">
        <f>VLOOKUP($A37,'Return Data'!$B$7:$R$2292,16,0)</f>
        <v>6.6763000000000003</v>
      </c>
      <c r="AA37" s="62">
        <f t="shared" si="11"/>
        <v>24</v>
      </c>
    </row>
    <row r="38" spans="1:27" x14ac:dyDescent="0.3">
      <c r="A38" s="58" t="s">
        <v>1917</v>
      </c>
      <c r="B38" s="59">
        <f>VLOOKUP($A38,'Return Data'!$B$7:$R$2292,3,0)</f>
        <v>44766</v>
      </c>
      <c r="C38" s="60">
        <f>VLOOKUP($A38,'Return Data'!$B$7:$R$2292,4,0)</f>
        <v>3024.5678400000002</v>
      </c>
      <c r="D38" s="60">
        <f>VLOOKUP($A38,'Return Data'!$B$7:$R$2292,5,0)</f>
        <v>5.1502999999999997</v>
      </c>
      <c r="E38" s="61">
        <f t="shared" si="0"/>
        <v>9</v>
      </c>
      <c r="F38" s="60">
        <f>VLOOKUP($A38,'Return Data'!$B$7:$R$2292,6,0)</f>
        <v>4.6022999999999996</v>
      </c>
      <c r="G38" s="61">
        <f t="shared" si="1"/>
        <v>14</v>
      </c>
      <c r="H38" s="60">
        <f>VLOOKUP($A38,'Return Data'!$B$7:$R$2292,7,0)</f>
        <v>3.9794999999999998</v>
      </c>
      <c r="I38" s="61">
        <f t="shared" si="2"/>
        <v>9</v>
      </c>
      <c r="J38" s="60">
        <f>VLOOKUP($A38,'Return Data'!$B$7:$R$2292,8,0)</f>
        <v>4.2988</v>
      </c>
      <c r="K38" s="61">
        <f t="shared" si="3"/>
        <v>10</v>
      </c>
      <c r="L38" s="60">
        <f>VLOOKUP($A38,'Return Data'!$B$7:$R$2292,9,0)</f>
        <v>4.7359</v>
      </c>
      <c r="M38" s="61">
        <f t="shared" si="4"/>
        <v>10</v>
      </c>
      <c r="N38" s="60">
        <f>VLOOKUP($A38,'Return Data'!$B$7:$R$2292,10,0)</f>
        <v>4.2209000000000003</v>
      </c>
      <c r="O38" s="61">
        <f t="shared" si="5"/>
        <v>19</v>
      </c>
      <c r="P38" s="60">
        <f>VLOOKUP($A38,'Return Data'!$B$7:$R$2292,11,0)</f>
        <v>3.9563000000000001</v>
      </c>
      <c r="Q38" s="61">
        <f t="shared" si="6"/>
        <v>17</v>
      </c>
      <c r="R38" s="60">
        <f>VLOOKUP($A38,'Return Data'!$B$7:$R$2292,12,0)</f>
        <v>3.7477999999999998</v>
      </c>
      <c r="S38" s="61">
        <f t="shared" si="7"/>
        <v>24</v>
      </c>
      <c r="T38" s="60">
        <f>VLOOKUP($A38,'Return Data'!$B$7:$R$2292,13,0)</f>
        <v>3.6101000000000001</v>
      </c>
      <c r="U38" s="61">
        <f t="shared" si="8"/>
        <v>25</v>
      </c>
      <c r="V38" s="60">
        <f>VLOOKUP($A38,'Return Data'!$B$7:$R$2292,17,0)</f>
        <v>3.367</v>
      </c>
      <c r="W38" s="61">
        <f t="shared" si="9"/>
        <v>27</v>
      </c>
      <c r="X38" s="60">
        <f>VLOOKUP($A38,'Return Data'!$B$7:$R$2292,14,0)</f>
        <v>3.8403</v>
      </c>
      <c r="Y38" s="61">
        <f t="shared" si="12"/>
        <v>27</v>
      </c>
      <c r="Z38" s="60">
        <f>VLOOKUP($A38,'Return Data'!$B$7:$R$2292,16,0)</f>
        <v>6.3746999999999998</v>
      </c>
      <c r="AA38" s="62">
        <f t="shared" si="11"/>
        <v>26</v>
      </c>
    </row>
    <row r="39" spans="1:27" x14ac:dyDescent="0.3">
      <c r="A39" s="58" t="s">
        <v>262</v>
      </c>
      <c r="B39" s="59">
        <f>VLOOKUP($A39,'Return Data'!$B$7:$R$2292,3,0)</f>
        <v>44766</v>
      </c>
      <c r="C39" s="60">
        <f>VLOOKUP($A39,'Return Data'!$B$7:$R$2292,4,0)</f>
        <v>3375.0729999999999</v>
      </c>
      <c r="D39" s="60">
        <f>VLOOKUP($A39,'Return Data'!$B$7:$R$2292,5,0)</f>
        <v>5.0153999999999996</v>
      </c>
      <c r="E39" s="61">
        <f t="shared" si="0"/>
        <v>29</v>
      </c>
      <c r="F39" s="60">
        <f>VLOOKUP($A39,'Return Data'!$B$7:$R$2292,6,0)</f>
        <v>4.5073999999999996</v>
      </c>
      <c r="G39" s="61">
        <f t="shared" si="1"/>
        <v>28</v>
      </c>
      <c r="H39" s="60">
        <f>VLOOKUP($A39,'Return Data'!$B$7:$R$2292,7,0)</f>
        <v>3.5388000000000002</v>
      </c>
      <c r="I39" s="61">
        <f t="shared" si="2"/>
        <v>34</v>
      </c>
      <c r="J39" s="60">
        <f>VLOOKUP($A39,'Return Data'!$B$7:$R$2292,8,0)</f>
        <v>4.0164999999999997</v>
      </c>
      <c r="K39" s="61">
        <f t="shared" si="3"/>
        <v>33</v>
      </c>
      <c r="L39" s="60">
        <f>VLOOKUP($A39,'Return Data'!$B$7:$R$2292,9,0)</f>
        <v>4.5315000000000003</v>
      </c>
      <c r="M39" s="61">
        <f t="shared" si="4"/>
        <v>29</v>
      </c>
      <c r="N39" s="60">
        <f>VLOOKUP($A39,'Return Data'!$B$7:$R$2292,10,0)</f>
        <v>4.0842000000000001</v>
      </c>
      <c r="O39" s="61">
        <f t="shared" si="5"/>
        <v>28</v>
      </c>
      <c r="P39" s="60">
        <f>VLOOKUP($A39,'Return Data'!$B$7:$R$2292,11,0)</f>
        <v>3.9047000000000001</v>
      </c>
      <c r="Q39" s="61">
        <f t="shared" si="6"/>
        <v>21</v>
      </c>
      <c r="R39" s="60">
        <f>VLOOKUP($A39,'Return Data'!$B$7:$R$2292,12,0)</f>
        <v>3.7544</v>
      </c>
      <c r="S39" s="61">
        <f t="shared" si="7"/>
        <v>20</v>
      </c>
      <c r="T39" s="60">
        <f>VLOOKUP($A39,'Return Data'!$B$7:$R$2292,13,0)</f>
        <v>3.6189</v>
      </c>
      <c r="U39" s="61">
        <f t="shared" si="8"/>
        <v>22</v>
      </c>
      <c r="V39" s="60">
        <f>VLOOKUP($A39,'Return Data'!$B$7:$R$2292,17,0)</f>
        <v>3.3923000000000001</v>
      </c>
      <c r="W39" s="61">
        <f t="shared" si="9"/>
        <v>21</v>
      </c>
      <c r="X39" s="60">
        <f>VLOOKUP($A39,'Return Data'!$B$7:$R$2292,14,0)</f>
        <v>4.05</v>
      </c>
      <c r="Y39" s="61">
        <f t="shared" si="12"/>
        <v>10</v>
      </c>
      <c r="Z39" s="60">
        <f>VLOOKUP($A39,'Return Data'!$B$7:$R$2292,16,0)</f>
        <v>7.0301999999999998</v>
      </c>
      <c r="AA39" s="62">
        <f t="shared" si="11"/>
        <v>9</v>
      </c>
    </row>
    <row r="40" spans="1:27" x14ac:dyDescent="0.3">
      <c r="A40" s="58" t="s">
        <v>263</v>
      </c>
      <c r="B40" s="59">
        <f>VLOOKUP($A40,'Return Data'!$B$7:$R$2292,3,0)</f>
        <v>44766</v>
      </c>
      <c r="C40" s="60">
        <f>VLOOKUP($A40,'Return Data'!$B$7:$R$2292,4,0)</f>
        <v>2059.0540999999998</v>
      </c>
      <c r="D40" s="60">
        <f>VLOOKUP($A40,'Return Data'!$B$7:$R$2292,5,0)</f>
        <v>5.1449999999999996</v>
      </c>
      <c r="E40" s="61">
        <f t="shared" si="0"/>
        <v>11</v>
      </c>
      <c r="F40" s="60">
        <f>VLOOKUP($A40,'Return Data'!$B$7:$R$2292,6,0)</f>
        <v>4.7674000000000003</v>
      </c>
      <c r="G40" s="61">
        <f t="shared" si="1"/>
        <v>3</v>
      </c>
      <c r="H40" s="60">
        <f>VLOOKUP($A40,'Return Data'!$B$7:$R$2292,7,0)</f>
        <v>3.8967000000000001</v>
      </c>
      <c r="I40" s="61">
        <f t="shared" si="2"/>
        <v>17</v>
      </c>
      <c r="J40" s="60">
        <f>VLOOKUP($A40,'Return Data'!$B$7:$R$2292,8,0)</f>
        <v>4.2625000000000002</v>
      </c>
      <c r="K40" s="61">
        <f t="shared" si="3"/>
        <v>14</v>
      </c>
      <c r="L40" s="60">
        <f>VLOOKUP($A40,'Return Data'!$B$7:$R$2292,9,0)</f>
        <v>4.7435999999999998</v>
      </c>
      <c r="M40" s="61">
        <f t="shared" si="4"/>
        <v>9</v>
      </c>
      <c r="N40" s="60">
        <f>VLOOKUP($A40,'Return Data'!$B$7:$R$2292,10,0)</f>
        <v>4.2374000000000001</v>
      </c>
      <c r="O40" s="61">
        <f t="shared" si="5"/>
        <v>13</v>
      </c>
      <c r="P40" s="60">
        <f>VLOOKUP($A40,'Return Data'!$B$7:$R$2292,11,0)</f>
        <v>3.9567999999999999</v>
      </c>
      <c r="Q40" s="61">
        <f t="shared" si="6"/>
        <v>15</v>
      </c>
      <c r="R40" s="60">
        <f>VLOOKUP($A40,'Return Data'!$B$7:$R$2292,12,0)</f>
        <v>3.7917999999999998</v>
      </c>
      <c r="S40" s="61">
        <f t="shared" si="7"/>
        <v>14</v>
      </c>
      <c r="T40" s="60">
        <f>VLOOKUP($A40,'Return Data'!$B$7:$R$2292,13,0)</f>
        <v>3.6638999999999999</v>
      </c>
      <c r="U40" s="61">
        <f t="shared" si="8"/>
        <v>12</v>
      </c>
      <c r="V40" s="60">
        <f>VLOOKUP($A40,'Return Data'!$B$7:$R$2292,17,0)</f>
        <v>3.4426999999999999</v>
      </c>
      <c r="W40" s="61">
        <f t="shared" si="9"/>
        <v>10</v>
      </c>
      <c r="X40" s="60">
        <f>VLOOKUP($A40,'Return Data'!$B$7:$R$2292,14,0)</f>
        <v>4.0692000000000004</v>
      </c>
      <c r="Y40" s="61">
        <f t="shared" si="12"/>
        <v>6</v>
      </c>
      <c r="Z40" s="60">
        <f>VLOOKUP($A40,'Return Data'!$B$7:$R$2292,16,0)</f>
        <v>6.7119</v>
      </c>
      <c r="AA40" s="62">
        <f t="shared" si="11"/>
        <v>22</v>
      </c>
    </row>
    <row r="41" spans="1:27" x14ac:dyDescent="0.3">
      <c r="A41" s="58" t="s">
        <v>264</v>
      </c>
      <c r="B41" s="59">
        <f>VLOOKUP($A41,'Return Data'!$B$7:$R$2292,3,0)</f>
        <v>44766</v>
      </c>
      <c r="C41" s="60">
        <f>VLOOKUP($A41,'Return Data'!$B$7:$R$2292,4,0)</f>
        <v>3511.7248</v>
      </c>
      <c r="D41" s="60">
        <f>VLOOKUP($A41,'Return Data'!$B$7:$R$2292,5,0)</f>
        <v>5.1216999999999997</v>
      </c>
      <c r="E41" s="61">
        <f t="shared" si="0"/>
        <v>13</v>
      </c>
      <c r="F41" s="60">
        <f>VLOOKUP($A41,'Return Data'!$B$7:$R$2292,6,0)</f>
        <v>4.6772999999999998</v>
      </c>
      <c r="G41" s="61">
        <f t="shared" si="1"/>
        <v>6</v>
      </c>
      <c r="H41" s="60">
        <f>VLOOKUP($A41,'Return Data'!$B$7:$R$2292,7,0)</f>
        <v>4.0214999999999996</v>
      </c>
      <c r="I41" s="61">
        <f t="shared" si="2"/>
        <v>7</v>
      </c>
      <c r="J41" s="60">
        <f>VLOOKUP($A41,'Return Data'!$B$7:$R$2292,8,0)</f>
        <v>4.3125999999999998</v>
      </c>
      <c r="K41" s="61">
        <f t="shared" si="3"/>
        <v>8</v>
      </c>
      <c r="L41" s="60">
        <f>VLOOKUP($A41,'Return Data'!$B$7:$R$2292,9,0)</f>
        <v>4.7610999999999999</v>
      </c>
      <c r="M41" s="61">
        <f t="shared" si="4"/>
        <v>7</v>
      </c>
      <c r="N41" s="60">
        <f>VLOOKUP($A41,'Return Data'!$B$7:$R$2292,10,0)</f>
        <v>4.2229000000000001</v>
      </c>
      <c r="O41" s="61">
        <f t="shared" si="5"/>
        <v>17</v>
      </c>
      <c r="P41" s="60">
        <f>VLOOKUP($A41,'Return Data'!$B$7:$R$2292,11,0)</f>
        <v>3.9550000000000001</v>
      </c>
      <c r="Q41" s="61">
        <f t="shared" si="6"/>
        <v>18</v>
      </c>
      <c r="R41" s="60">
        <f>VLOOKUP($A41,'Return Data'!$B$7:$R$2292,12,0)</f>
        <v>3.8005</v>
      </c>
      <c r="S41" s="61">
        <f t="shared" si="7"/>
        <v>11</v>
      </c>
      <c r="T41" s="60">
        <f>VLOOKUP($A41,'Return Data'!$B$7:$R$2292,13,0)</f>
        <v>3.6730999999999998</v>
      </c>
      <c r="U41" s="61">
        <f t="shared" si="8"/>
        <v>9</v>
      </c>
      <c r="V41" s="60">
        <f>VLOOKUP($A41,'Return Data'!$B$7:$R$2292,17,0)</f>
        <v>3.4420999999999999</v>
      </c>
      <c r="W41" s="61">
        <f t="shared" si="9"/>
        <v>11</v>
      </c>
      <c r="X41" s="60">
        <f>VLOOKUP($A41,'Return Data'!$B$7:$R$2292,14,0)</f>
        <v>4.0430000000000001</v>
      </c>
      <c r="Y41" s="61">
        <f t="shared" si="12"/>
        <v>14</v>
      </c>
      <c r="Z41" s="60">
        <f>VLOOKUP($A41,'Return Data'!$B$7:$R$2292,16,0)</f>
        <v>6.8467000000000002</v>
      </c>
      <c r="AA41" s="62">
        <f t="shared" si="11"/>
        <v>20</v>
      </c>
    </row>
    <row r="42" spans="1:27" x14ac:dyDescent="0.3">
      <c r="A42" s="58" t="s">
        <v>1937</v>
      </c>
      <c r="B42" s="59">
        <f>VLOOKUP($A42,'Return Data'!$B$7:$R$2292,3,0)</f>
        <v>44766</v>
      </c>
      <c r="C42" s="60">
        <f>VLOOKUP($A42,'Return Data'!$B$7:$R$2292,4,0)</f>
        <v>1156.3931</v>
      </c>
      <c r="D42" s="60">
        <f>VLOOKUP($A42,'Return Data'!$B$7:$R$2292,5,0)</f>
        <v>4.5163000000000002</v>
      </c>
      <c r="E42" s="61">
        <f t="shared" si="0"/>
        <v>34</v>
      </c>
      <c r="F42" s="60">
        <f>VLOOKUP($A42,'Return Data'!$B$7:$R$2292,6,0)</f>
        <v>4.1951999999999998</v>
      </c>
      <c r="G42" s="61">
        <f t="shared" si="1"/>
        <v>34</v>
      </c>
      <c r="H42" s="60">
        <f>VLOOKUP($A42,'Return Data'!$B$7:$R$2292,7,0)</f>
        <v>3.7349000000000001</v>
      </c>
      <c r="I42" s="61">
        <f t="shared" si="2"/>
        <v>27</v>
      </c>
      <c r="J42" s="60">
        <f>VLOOKUP($A42,'Return Data'!$B$7:$R$2292,8,0)</f>
        <v>3.9453</v>
      </c>
      <c r="K42" s="61">
        <f t="shared" si="3"/>
        <v>35</v>
      </c>
      <c r="L42" s="60">
        <f>VLOOKUP($A42,'Return Data'!$B$7:$R$2292,9,0)</f>
        <v>4.4402999999999997</v>
      </c>
      <c r="M42" s="61">
        <f t="shared" si="4"/>
        <v>31</v>
      </c>
      <c r="N42" s="60">
        <f>VLOOKUP($A42,'Return Data'!$B$7:$R$2292,10,0)</f>
        <v>3.8431999999999999</v>
      </c>
      <c r="O42" s="61">
        <f t="shared" si="5"/>
        <v>35</v>
      </c>
      <c r="P42" s="60">
        <f>VLOOKUP($A42,'Return Data'!$B$7:$R$2292,11,0)</f>
        <v>3.4939</v>
      </c>
      <c r="Q42" s="61">
        <f t="shared" si="6"/>
        <v>35</v>
      </c>
      <c r="R42" s="60">
        <f>VLOOKUP($A42,'Return Data'!$B$7:$R$2292,12,0)</f>
        <v>3.3458999999999999</v>
      </c>
      <c r="S42" s="61">
        <f t="shared" si="7"/>
        <v>35</v>
      </c>
      <c r="T42" s="60">
        <f>VLOOKUP($A42,'Return Data'!$B$7:$R$2292,13,0)</f>
        <v>3.2197</v>
      </c>
      <c r="U42" s="61">
        <f t="shared" si="8"/>
        <v>35</v>
      </c>
      <c r="V42" s="60">
        <f>VLOOKUP($A42,'Return Data'!$B$7:$R$2292,17,0)</f>
        <v>3.0798000000000001</v>
      </c>
      <c r="W42" s="61">
        <f t="shared" si="9"/>
        <v>35</v>
      </c>
      <c r="X42" s="60">
        <f>VLOOKUP($A42,'Return Data'!$B$7:$R$2292,14,0)</f>
        <v>3.6715</v>
      </c>
      <c r="Y42" s="61">
        <f t="shared" si="12"/>
        <v>32</v>
      </c>
      <c r="Z42" s="60">
        <f>VLOOKUP($A42,'Return Data'!$B$7:$R$2292,16,0)</f>
        <v>4.2064000000000004</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5.0669142857142857</v>
      </c>
      <c r="E44" s="60"/>
      <c r="F44" s="70">
        <f>AVERAGE(F8:F42)</f>
        <v>4.5724799999999988</v>
      </c>
      <c r="G44" s="60"/>
      <c r="H44" s="70">
        <f>AVERAGE(H8:H42)</f>
        <v>3.869702857142856</v>
      </c>
      <c r="I44" s="60"/>
      <c r="J44" s="70">
        <f>AVERAGE(J8:J42)</f>
        <v>4.2368514285714287</v>
      </c>
      <c r="K44" s="60"/>
      <c r="L44" s="70">
        <f>AVERAGE(L8:L42)</f>
        <v>4.659534285714285</v>
      </c>
      <c r="M44" s="60"/>
      <c r="N44" s="70">
        <f>AVERAGE(N8:N42)</f>
        <v>4.1725314285714283</v>
      </c>
      <c r="O44" s="60"/>
      <c r="P44" s="70">
        <f>AVERAGE(P8:P42)</f>
        <v>3.9117514285714288</v>
      </c>
      <c r="Q44" s="60"/>
      <c r="R44" s="70">
        <f>AVERAGE(R8:R42)</f>
        <v>3.7542457142857146</v>
      </c>
      <c r="S44" s="60"/>
      <c r="T44" s="70">
        <f>AVERAGE(T8:T42)</f>
        <v>3.6238399999999995</v>
      </c>
      <c r="U44" s="60"/>
      <c r="V44" s="70">
        <f>AVERAGE(V8:V42)</f>
        <v>3.3984400000000003</v>
      </c>
      <c r="W44" s="60"/>
      <c r="X44" s="70">
        <f>AVERAGE(X8:X42)</f>
        <v>3.9747705882352933</v>
      </c>
      <c r="Y44" s="60"/>
      <c r="Z44" s="70">
        <f>AVERAGE(Z8:Z42)</f>
        <v>6.413120000000001</v>
      </c>
      <c r="AA44" s="71"/>
    </row>
    <row r="45" spans="1:27" x14ac:dyDescent="0.3">
      <c r="A45" s="68" t="s">
        <v>28</v>
      </c>
      <c r="B45" s="69"/>
      <c r="C45" s="69"/>
      <c r="D45" s="70">
        <f>MIN(D8:D42)</f>
        <v>4.4561000000000002</v>
      </c>
      <c r="E45" s="60"/>
      <c r="F45" s="70">
        <f>MIN(F8:F42)</f>
        <v>4.1365999999999996</v>
      </c>
      <c r="G45" s="60"/>
      <c r="H45" s="70">
        <f>MIN(H8:H42)</f>
        <v>3.5028000000000001</v>
      </c>
      <c r="I45" s="60"/>
      <c r="J45" s="70">
        <f>MIN(J8:J42)</f>
        <v>3.9453</v>
      </c>
      <c r="K45" s="60"/>
      <c r="L45" s="70">
        <f>MIN(L8:L42)</f>
        <v>4.3860000000000001</v>
      </c>
      <c r="M45" s="60"/>
      <c r="N45" s="70">
        <f>MIN(N8:N42)</f>
        <v>3.8431999999999999</v>
      </c>
      <c r="O45" s="60"/>
      <c r="P45" s="70">
        <f>MIN(P8:P42)</f>
        <v>3.4939</v>
      </c>
      <c r="Q45" s="60"/>
      <c r="R45" s="70">
        <f>MIN(R8:R42)</f>
        <v>3.3458999999999999</v>
      </c>
      <c r="S45" s="60"/>
      <c r="T45" s="70">
        <f>MIN(T8:T42)</f>
        <v>3.2197</v>
      </c>
      <c r="U45" s="60"/>
      <c r="V45" s="70">
        <f>MIN(V8:V42)</f>
        <v>3.0798000000000001</v>
      </c>
      <c r="W45" s="60"/>
      <c r="X45" s="70">
        <f>MIN(X8:X42)</f>
        <v>3.4967000000000001</v>
      </c>
      <c r="Y45" s="60"/>
      <c r="Z45" s="70">
        <f>MIN(Z8:Z42)</f>
        <v>3.7061999999999999</v>
      </c>
      <c r="AA45" s="71"/>
    </row>
    <row r="46" spans="1:27" ht="15" thickBot="1" x14ac:dyDescent="0.35">
      <c r="A46" s="72" t="s">
        <v>29</v>
      </c>
      <c r="B46" s="73"/>
      <c r="C46" s="73"/>
      <c r="D46" s="74">
        <f>MAX(D8:D42)</f>
        <v>5.4172000000000002</v>
      </c>
      <c r="E46" s="90"/>
      <c r="F46" s="74">
        <f>MAX(F8:F42)</f>
        <v>5.1646999999999998</v>
      </c>
      <c r="G46" s="90"/>
      <c r="H46" s="74">
        <f>MAX(H8:H42)</f>
        <v>4.3578000000000001</v>
      </c>
      <c r="I46" s="90"/>
      <c r="J46" s="74">
        <f>MAX(J8:J42)</f>
        <v>4.5603999999999996</v>
      </c>
      <c r="K46" s="90"/>
      <c r="L46" s="74">
        <f>MAX(L8:L42)</f>
        <v>4.8602999999999996</v>
      </c>
      <c r="M46" s="90"/>
      <c r="N46" s="74">
        <f>MAX(N8:N42)</f>
        <v>4.4188999999999998</v>
      </c>
      <c r="O46" s="90"/>
      <c r="P46" s="74">
        <f>MAX(P8:P42)</f>
        <v>4.4218000000000002</v>
      </c>
      <c r="Q46" s="90"/>
      <c r="R46" s="74">
        <f>MAX(R8:R42)</f>
        <v>4.2836999999999996</v>
      </c>
      <c r="S46" s="90"/>
      <c r="T46" s="74">
        <f>MAX(T8:T42)</f>
        <v>4.1098999999999997</v>
      </c>
      <c r="U46" s="90"/>
      <c r="V46" s="74">
        <f>MAX(V8:V42)</f>
        <v>4.1067</v>
      </c>
      <c r="W46" s="90"/>
      <c r="X46" s="74">
        <f>MAX(X8:X42)</f>
        <v>4.6722999999999999</v>
      </c>
      <c r="Y46" s="90"/>
      <c r="Z46" s="74">
        <f>MAX(Z8:Z42)</f>
        <v>7.5678000000000001</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1"/>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44764</v>
      </c>
      <c r="E7" s="158">
        <v>1019.01</v>
      </c>
      <c r="F7" s="158">
        <v>0.46929999999999999</v>
      </c>
      <c r="G7" s="158">
        <v>1.5658000000000001</v>
      </c>
      <c r="H7" s="158">
        <v>3.0063</v>
      </c>
      <c r="I7" s="158">
        <v>2.8067000000000002</v>
      </c>
      <c r="J7" s="158">
        <v>6.5620000000000003</v>
      </c>
      <c r="K7" s="158">
        <v>-5.3756000000000004</v>
      </c>
      <c r="L7" s="158">
        <v>-3.8652000000000002</v>
      </c>
      <c r="M7" s="158">
        <v>-6.8708</v>
      </c>
      <c r="N7" s="158">
        <v>1.1113</v>
      </c>
      <c r="O7" s="158">
        <v>11.5219</v>
      </c>
      <c r="P7" s="158">
        <v>7.0698999999999996</v>
      </c>
      <c r="Q7" s="158">
        <v>18.337700000000002</v>
      </c>
      <c r="R7" s="158">
        <v>21.289400000000001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44764</v>
      </c>
      <c r="E8" s="158">
        <v>1115.1600000000001</v>
      </c>
      <c r="F8" s="158">
        <v>0.47120000000000001</v>
      </c>
      <c r="G8" s="158">
        <v>1.573</v>
      </c>
      <c r="H8" s="158">
        <v>3.0217999999999998</v>
      </c>
      <c r="I8" s="158">
        <v>2.8393999999999999</v>
      </c>
      <c r="J8" s="158">
        <v>6.6342999999999996</v>
      </c>
      <c r="K8" s="158">
        <v>-5.1840000000000002</v>
      </c>
      <c r="L8" s="158">
        <v>-3.4710999999999999</v>
      </c>
      <c r="M8" s="158">
        <v>-6.3056000000000001</v>
      </c>
      <c r="N8" s="158">
        <v>1.9351</v>
      </c>
      <c r="O8" s="158">
        <v>12.3916</v>
      </c>
      <c r="P8" s="158">
        <v>8.0360999999999994</v>
      </c>
      <c r="Q8" s="158">
        <v>12.924899999999999</v>
      </c>
      <c r="R8" s="158">
        <v>22.253499999999999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44764</v>
      </c>
      <c r="E9" s="158">
        <v>15.47</v>
      </c>
      <c r="F9" s="158">
        <v>0.32429999999999998</v>
      </c>
      <c r="G9" s="158">
        <v>1.3761000000000001</v>
      </c>
      <c r="H9" s="158">
        <v>2.9275000000000002</v>
      </c>
      <c r="I9" s="158">
        <v>2.7223999999999999</v>
      </c>
      <c r="J9" s="158">
        <v>7.58</v>
      </c>
      <c r="K9" s="158">
        <v>-2.8266</v>
      </c>
      <c r="L9" s="158">
        <v>-7.3098000000000001</v>
      </c>
      <c r="M9" s="158">
        <v>-7.8068999999999997</v>
      </c>
      <c r="N9" s="158">
        <v>2.5182000000000002</v>
      </c>
      <c r="O9" s="158">
        <v>14.5808</v>
      </c>
      <c r="P9" s="158"/>
      <c r="Q9" s="158">
        <v>11.6685</v>
      </c>
      <c r="R9" s="158">
        <v>19.1876</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44764</v>
      </c>
      <c r="E10" s="158">
        <v>14.6</v>
      </c>
      <c r="F10" s="158">
        <v>0.2747</v>
      </c>
      <c r="G10" s="158">
        <v>1.3889</v>
      </c>
      <c r="H10" s="158">
        <v>2.8894000000000002</v>
      </c>
      <c r="I10" s="158">
        <v>2.6722999999999999</v>
      </c>
      <c r="J10" s="158">
        <v>7.4318999999999997</v>
      </c>
      <c r="K10" s="158">
        <v>-3.1829999999999998</v>
      </c>
      <c r="L10" s="158">
        <v>-7.9444999999999997</v>
      </c>
      <c r="M10" s="158">
        <v>-8.75</v>
      </c>
      <c r="N10" s="158">
        <v>1.1080000000000001</v>
      </c>
      <c r="O10" s="158">
        <v>13.0191</v>
      </c>
      <c r="P10" s="158"/>
      <c r="Q10" s="158">
        <v>10.045500000000001</v>
      </c>
      <c r="R10" s="158">
        <v>17.5273</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44764</v>
      </c>
      <c r="E11" s="158">
        <v>22.5</v>
      </c>
      <c r="F11" s="158">
        <v>0.26740000000000003</v>
      </c>
      <c r="G11" s="158">
        <v>1.4427000000000001</v>
      </c>
      <c r="H11" s="158">
        <v>3.1164000000000001</v>
      </c>
      <c r="I11" s="158">
        <v>3.8780999999999999</v>
      </c>
      <c r="J11" s="158">
        <v>8.9061000000000003</v>
      </c>
      <c r="K11" s="158">
        <v>-8.7591000000000001</v>
      </c>
      <c r="L11" s="158">
        <v>-11.172499999999999</v>
      </c>
      <c r="M11" s="158">
        <v>-5.6999000000000004</v>
      </c>
      <c r="N11" s="158">
        <v>-1.0553999999999999</v>
      </c>
      <c r="O11" s="158">
        <v>25.2285</v>
      </c>
      <c r="P11" s="158">
        <v>12.3347</v>
      </c>
      <c r="Q11" s="158">
        <v>14.4503</v>
      </c>
      <c r="R11" s="158">
        <v>34.921799999999998</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44764</v>
      </c>
      <c r="E12" s="158">
        <v>21.35</v>
      </c>
      <c r="F12" s="158">
        <v>0.28179999999999999</v>
      </c>
      <c r="G12" s="158">
        <v>1.4734</v>
      </c>
      <c r="H12" s="158">
        <v>3.1400999999999999</v>
      </c>
      <c r="I12" s="158">
        <v>3.8424</v>
      </c>
      <c r="J12" s="158">
        <v>8.8175000000000008</v>
      </c>
      <c r="K12" s="158">
        <v>-8.9939999999999998</v>
      </c>
      <c r="L12" s="158">
        <v>-11.594200000000001</v>
      </c>
      <c r="M12" s="158">
        <v>-6.3596000000000004</v>
      </c>
      <c r="N12" s="158">
        <v>-1.9293</v>
      </c>
      <c r="O12" s="158">
        <v>24.1524</v>
      </c>
      <c r="P12" s="158">
        <v>11.3767</v>
      </c>
      <c r="Q12" s="158">
        <v>13.4552</v>
      </c>
      <c r="R12" s="158">
        <v>33.776200000000003</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44764</v>
      </c>
      <c r="E13" s="158">
        <v>19.414899999999999</v>
      </c>
      <c r="F13" s="158">
        <v>0.42470000000000002</v>
      </c>
      <c r="G13" s="158">
        <v>1.6221000000000001</v>
      </c>
      <c r="H13" s="158">
        <v>3.1002000000000001</v>
      </c>
      <c r="I13" s="158">
        <v>2.3307000000000002</v>
      </c>
      <c r="J13" s="158">
        <v>7.0022000000000002</v>
      </c>
      <c r="K13" s="158">
        <v>-1.5855999999999999</v>
      </c>
      <c r="L13" s="158">
        <v>-3.6753999999999998</v>
      </c>
      <c r="M13" s="158">
        <v>-4.3342000000000001</v>
      </c>
      <c r="N13" s="158">
        <v>2.72</v>
      </c>
      <c r="O13" s="158">
        <v>16.733599999999999</v>
      </c>
      <c r="P13" s="158">
        <v>12.9794</v>
      </c>
      <c r="Q13" s="158">
        <v>13.3536</v>
      </c>
      <c r="R13" s="158">
        <v>19.648499999999999</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44764</v>
      </c>
      <c r="E14" s="158">
        <v>17.832899999999999</v>
      </c>
      <c r="F14" s="158">
        <v>0.41949999999999998</v>
      </c>
      <c r="G14" s="158">
        <v>1.6073</v>
      </c>
      <c r="H14" s="158">
        <v>3.0655000000000001</v>
      </c>
      <c r="I14" s="158">
        <v>2.2622</v>
      </c>
      <c r="J14" s="158">
        <v>6.8484999999999996</v>
      </c>
      <c r="K14" s="158">
        <v>-2.0072999999999999</v>
      </c>
      <c r="L14" s="158">
        <v>-4.4842000000000004</v>
      </c>
      <c r="M14" s="158">
        <v>-5.5361000000000002</v>
      </c>
      <c r="N14" s="158">
        <v>0.9899</v>
      </c>
      <c r="O14" s="158">
        <v>14.809900000000001</v>
      </c>
      <c r="P14" s="158">
        <v>11.176600000000001</v>
      </c>
      <c r="Q14" s="158">
        <v>11.548</v>
      </c>
      <c r="R14" s="158">
        <v>17.642800000000001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44764</v>
      </c>
      <c r="E17" s="158">
        <v>258.12</v>
      </c>
      <c r="F17" s="158">
        <v>0.37719999999999998</v>
      </c>
      <c r="G17" s="158">
        <v>1.4422999999999999</v>
      </c>
      <c r="H17" s="158">
        <v>2.9392</v>
      </c>
      <c r="I17" s="158">
        <v>2.4529999999999998</v>
      </c>
      <c r="J17" s="158">
        <v>7.3666</v>
      </c>
      <c r="K17" s="158">
        <v>-1.5185</v>
      </c>
      <c r="L17" s="158">
        <v>-4.4954999999999998</v>
      </c>
      <c r="M17" s="158">
        <v>-4.1337000000000002</v>
      </c>
      <c r="N17" s="158">
        <v>3.7000999999999999</v>
      </c>
      <c r="O17" s="158">
        <v>16.1099</v>
      </c>
      <c r="P17" s="158">
        <v>12.3165</v>
      </c>
      <c r="Q17" s="158">
        <v>14.344799999999999</v>
      </c>
      <c r="R17" s="158">
        <v>19.616900000000001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44764</v>
      </c>
      <c r="E18" s="158">
        <v>236.11</v>
      </c>
      <c r="F18" s="158">
        <v>0.37409999999999999</v>
      </c>
      <c r="G18" s="158">
        <v>1.4349000000000001</v>
      </c>
      <c r="H18" s="158">
        <v>2.9159999999999999</v>
      </c>
      <c r="I18" s="158">
        <v>2.4072</v>
      </c>
      <c r="J18" s="158">
        <v>7.2592999999999996</v>
      </c>
      <c r="K18" s="158">
        <v>-1.8212999999999999</v>
      </c>
      <c r="L18" s="158">
        <v>-5.0890000000000004</v>
      </c>
      <c r="M18" s="158">
        <v>-5.0279999999999996</v>
      </c>
      <c r="N18" s="158">
        <v>2.4116</v>
      </c>
      <c r="O18" s="158">
        <v>14.728999999999999</v>
      </c>
      <c r="P18" s="158">
        <v>10.950900000000001</v>
      </c>
      <c r="Q18" s="158">
        <v>11.318099999999999</v>
      </c>
      <c r="R18" s="158">
        <v>18.184999999999999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44764</v>
      </c>
      <c r="E19" s="158">
        <v>240.12299999999999</v>
      </c>
      <c r="F19" s="158">
        <v>0.24049999999999999</v>
      </c>
      <c r="G19" s="158">
        <v>1.3394999999999999</v>
      </c>
      <c r="H19" s="158">
        <v>2.8395000000000001</v>
      </c>
      <c r="I19" s="158">
        <v>2.6996000000000002</v>
      </c>
      <c r="J19" s="158">
        <v>8.3612000000000002</v>
      </c>
      <c r="K19" s="158">
        <v>-2.1562999999999999</v>
      </c>
      <c r="L19" s="158">
        <v>-6.8018999999999998</v>
      </c>
      <c r="M19" s="158">
        <v>-7.7529000000000003</v>
      </c>
      <c r="N19" s="158">
        <v>-1.0744</v>
      </c>
      <c r="O19" s="158">
        <v>15.196300000000001</v>
      </c>
      <c r="P19" s="158">
        <v>10.7464</v>
      </c>
      <c r="Q19" s="158">
        <v>13.381600000000001</v>
      </c>
      <c r="R19" s="158">
        <v>19.179200000000002</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44764</v>
      </c>
      <c r="E20" s="158">
        <v>220.31299999999999</v>
      </c>
      <c r="F20" s="158">
        <v>0.23749999999999999</v>
      </c>
      <c r="G20" s="158">
        <v>1.3306</v>
      </c>
      <c r="H20" s="158">
        <v>2.8188</v>
      </c>
      <c r="I20" s="158">
        <v>2.6579000000000002</v>
      </c>
      <c r="J20" s="158">
        <v>8.2667000000000002</v>
      </c>
      <c r="K20" s="158">
        <v>-2.4123000000000001</v>
      </c>
      <c r="L20" s="158">
        <v>-7.2850000000000001</v>
      </c>
      <c r="M20" s="158">
        <v>-8.4614999999999991</v>
      </c>
      <c r="N20" s="158">
        <v>-2.0827</v>
      </c>
      <c r="O20" s="158">
        <v>14.0482</v>
      </c>
      <c r="P20" s="158">
        <v>9.6085999999999991</v>
      </c>
      <c r="Q20" s="158">
        <v>14.278600000000001</v>
      </c>
      <c r="R20" s="158">
        <v>17.969899999999999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44764</v>
      </c>
      <c r="E21" s="158">
        <v>41.16</v>
      </c>
      <c r="F21" s="158">
        <v>0.34129999999999999</v>
      </c>
      <c r="G21" s="158">
        <v>1.6295999999999999</v>
      </c>
      <c r="H21" s="158">
        <v>3.0804</v>
      </c>
      <c r="I21" s="158">
        <v>2.5922000000000001</v>
      </c>
      <c r="J21" s="158">
        <v>7.0759999999999996</v>
      </c>
      <c r="K21" s="158">
        <v>-1.6721999999999999</v>
      </c>
      <c r="L21" s="158">
        <v>-2.4182000000000001</v>
      </c>
      <c r="M21" s="158">
        <v>0.26800000000000002</v>
      </c>
      <c r="N21" s="158">
        <v>8.5729000000000006</v>
      </c>
      <c r="O21" s="158">
        <v>16.545500000000001</v>
      </c>
      <c r="P21" s="158">
        <v>11.9338</v>
      </c>
      <c r="Q21" s="158">
        <v>12.956300000000001</v>
      </c>
      <c r="R21" s="158">
        <v>24.486899999999999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44764</v>
      </c>
      <c r="E22" s="158">
        <v>37.64</v>
      </c>
      <c r="F22" s="158">
        <v>0.31979999999999997</v>
      </c>
      <c r="G22" s="158">
        <v>1.5924</v>
      </c>
      <c r="H22" s="158">
        <v>3.0104000000000002</v>
      </c>
      <c r="I22" s="158">
        <v>2.5053999999999998</v>
      </c>
      <c r="J22" s="158">
        <v>6.8711000000000002</v>
      </c>
      <c r="K22" s="158">
        <v>-2.1829999999999998</v>
      </c>
      <c r="L22" s="158">
        <v>-3.4129</v>
      </c>
      <c r="M22" s="158">
        <v>-1.2333000000000001</v>
      </c>
      <c r="N22" s="158">
        <v>6.4480000000000004</v>
      </c>
      <c r="O22" s="158">
        <v>14.523199999999999</v>
      </c>
      <c r="P22" s="158">
        <v>10.321999999999999</v>
      </c>
      <c r="Q22" s="158">
        <v>10.7745</v>
      </c>
      <c r="R22" s="158">
        <v>22.166499999999999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44764</v>
      </c>
      <c r="E23" s="158">
        <v>170.31489999999999</v>
      </c>
      <c r="F23" s="158">
        <v>0.34970000000000001</v>
      </c>
      <c r="G23" s="158">
        <v>1.1507000000000001</v>
      </c>
      <c r="H23" s="158">
        <v>2.6326999999999998</v>
      </c>
      <c r="I23" s="158">
        <v>2.2749999999999999</v>
      </c>
      <c r="J23" s="158">
        <v>7.1534000000000004</v>
      </c>
      <c r="K23" s="158">
        <v>-1.3264</v>
      </c>
      <c r="L23" s="158">
        <v>-3.6496</v>
      </c>
      <c r="M23" s="158">
        <v>-5.7428999999999997</v>
      </c>
      <c r="N23" s="158">
        <v>1.9843999999999999</v>
      </c>
      <c r="O23" s="158">
        <v>12.7281</v>
      </c>
      <c r="P23" s="158">
        <v>8.9753000000000007</v>
      </c>
      <c r="Q23" s="158">
        <v>13.346399999999999</v>
      </c>
      <c r="R23" s="158">
        <v>20.804300000000001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44764</v>
      </c>
      <c r="E24" s="158">
        <v>188.56440000000001</v>
      </c>
      <c r="F24" s="158">
        <v>0.35249999999999998</v>
      </c>
      <c r="G24" s="158">
        <v>1.159</v>
      </c>
      <c r="H24" s="158">
        <v>2.6520999999999999</v>
      </c>
      <c r="I24" s="158">
        <v>2.3136999999999999</v>
      </c>
      <c r="J24" s="158">
        <v>7.2404000000000002</v>
      </c>
      <c r="K24" s="158">
        <v>-1.0814999999999999</v>
      </c>
      <c r="L24" s="158">
        <v>-3.1743000000000001</v>
      </c>
      <c r="M24" s="158">
        <v>-5.0427999999999997</v>
      </c>
      <c r="N24" s="158">
        <v>3.0076999999999998</v>
      </c>
      <c r="O24" s="158">
        <v>13.8689</v>
      </c>
      <c r="P24" s="158">
        <v>10.1737</v>
      </c>
      <c r="Q24" s="158">
        <v>13.7241</v>
      </c>
      <c r="R24" s="158">
        <v>22.0168</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44764</v>
      </c>
      <c r="E25" s="158">
        <v>78.742999999999995</v>
      </c>
      <c r="F25" s="158">
        <v>0.43109999999999998</v>
      </c>
      <c r="G25" s="158">
        <v>1.7759</v>
      </c>
      <c r="H25" s="158">
        <v>3.4567000000000001</v>
      </c>
      <c r="I25" s="158">
        <v>2.7734999999999999</v>
      </c>
      <c r="J25" s="158">
        <v>7.9543999999999997</v>
      </c>
      <c r="K25" s="158">
        <v>-0.86119999999999997</v>
      </c>
      <c r="L25" s="158">
        <v>-1.6990000000000001</v>
      </c>
      <c r="M25" s="158">
        <v>-2.4081000000000001</v>
      </c>
      <c r="N25" s="158">
        <v>5.5324</v>
      </c>
      <c r="O25" s="158">
        <v>13.8178</v>
      </c>
      <c r="P25" s="158">
        <v>8.3072999999999997</v>
      </c>
      <c r="Q25" s="158">
        <v>12.665699999999999</v>
      </c>
      <c r="R25" s="158">
        <v>23.4177</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44764</v>
      </c>
      <c r="E26" s="158">
        <v>78.742999999999995</v>
      </c>
      <c r="F26" s="158">
        <v>0.43109999999999998</v>
      </c>
      <c r="G26" s="158">
        <v>1.7759</v>
      </c>
      <c r="H26" s="158">
        <v>3.4567000000000001</v>
      </c>
      <c r="I26" s="158">
        <v>2.7734999999999999</v>
      </c>
      <c r="J26" s="158">
        <v>7.9543999999999997</v>
      </c>
      <c r="K26" s="158">
        <v>-0.86119999999999997</v>
      </c>
      <c r="L26" s="158">
        <v>-1.6990000000000001</v>
      </c>
      <c r="M26" s="158">
        <v>-2.4081000000000001</v>
      </c>
      <c r="N26" s="158">
        <v>5.5324</v>
      </c>
      <c r="O26" s="158">
        <v>13.8178</v>
      </c>
      <c r="P26" s="158">
        <v>9.6943999999999999</v>
      </c>
      <c r="Q26" s="158">
        <v>15.319699999999999</v>
      </c>
      <c r="R26" s="158">
        <v>23.4177</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44764</v>
      </c>
      <c r="E27" s="158">
        <v>83.731999999999999</v>
      </c>
      <c r="F27" s="158">
        <v>0.433</v>
      </c>
      <c r="G27" s="158">
        <v>1.7807999999999999</v>
      </c>
      <c r="H27" s="158">
        <v>3.4712000000000001</v>
      </c>
      <c r="I27" s="158">
        <v>2.8005</v>
      </c>
      <c r="J27" s="158">
        <v>8.0147999999999993</v>
      </c>
      <c r="K27" s="158">
        <v>-0.69730000000000003</v>
      </c>
      <c r="L27" s="158">
        <v>-1.3827</v>
      </c>
      <c r="M27" s="158">
        <v>-1.9371</v>
      </c>
      <c r="N27" s="158">
        <v>6.2117000000000004</v>
      </c>
      <c r="O27" s="158">
        <v>14.536899999999999</v>
      </c>
      <c r="P27" s="158">
        <v>9.0655000000000001</v>
      </c>
      <c r="Q27" s="158">
        <v>11.8818</v>
      </c>
      <c r="R27" s="158">
        <v>24.200099999999999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44764</v>
      </c>
      <c r="E28" s="158">
        <v>83.731999999999999</v>
      </c>
      <c r="F28" s="158">
        <v>0.433</v>
      </c>
      <c r="G28" s="158">
        <v>1.7807999999999999</v>
      </c>
      <c r="H28" s="158">
        <v>3.4712000000000001</v>
      </c>
      <c r="I28" s="158">
        <v>2.8005</v>
      </c>
      <c r="J28" s="158">
        <v>8.0147999999999993</v>
      </c>
      <c r="K28" s="158">
        <v>-0.69730000000000003</v>
      </c>
      <c r="L28" s="158">
        <v>-1.3827</v>
      </c>
      <c r="M28" s="158">
        <v>-1.9371</v>
      </c>
      <c r="N28" s="158">
        <v>6.2117000000000004</v>
      </c>
      <c r="O28" s="158">
        <v>14.536899999999999</v>
      </c>
      <c r="P28" s="158">
        <v>10.570600000000001</v>
      </c>
      <c r="Q28" s="158">
        <v>14.977399999999999</v>
      </c>
      <c r="R28" s="158">
        <v>24.200099999999999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44764</v>
      </c>
      <c r="E29" s="158">
        <v>15.795</v>
      </c>
      <c r="F29" s="158">
        <v>0.39279999999999998</v>
      </c>
      <c r="G29" s="158">
        <v>1.5911999999999999</v>
      </c>
      <c r="H29" s="158">
        <v>3.0709</v>
      </c>
      <c r="I29" s="158">
        <v>2.7618</v>
      </c>
      <c r="J29" s="158">
        <v>7.6422999999999996</v>
      </c>
      <c r="K29" s="158">
        <v>-2.8574000000000002</v>
      </c>
      <c r="L29" s="158">
        <v>-6.2020999999999997</v>
      </c>
      <c r="M29" s="158">
        <v>-6.5831999999999997</v>
      </c>
      <c r="N29" s="158">
        <v>2.4723999999999999</v>
      </c>
      <c r="O29" s="158">
        <v>13.7385</v>
      </c>
      <c r="P29" s="158"/>
      <c r="Q29" s="158">
        <v>12.9611</v>
      </c>
      <c r="R29" s="158">
        <v>18.025600000000001</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44764</v>
      </c>
      <c r="E30" s="158">
        <v>14.9663</v>
      </c>
      <c r="F30" s="158">
        <v>0.38900000000000001</v>
      </c>
      <c r="G30" s="158">
        <v>1.5787</v>
      </c>
      <c r="H30" s="158">
        <v>3.0417999999999998</v>
      </c>
      <c r="I30" s="158">
        <v>2.7031000000000001</v>
      </c>
      <c r="J30" s="158">
        <v>7.5126999999999997</v>
      </c>
      <c r="K30" s="158">
        <v>-3.2134</v>
      </c>
      <c r="L30" s="158">
        <v>-6.8936000000000002</v>
      </c>
      <c r="M30" s="158">
        <v>-7.6159999999999997</v>
      </c>
      <c r="N30" s="158">
        <v>0.96540000000000004</v>
      </c>
      <c r="O30" s="158">
        <v>12.078200000000001</v>
      </c>
      <c r="P30" s="158"/>
      <c r="Q30" s="158">
        <v>11.349600000000001</v>
      </c>
      <c r="R30" s="158">
        <v>16.291499999999999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44764</v>
      </c>
      <c r="E31" s="158">
        <v>221.88</v>
      </c>
      <c r="F31" s="158">
        <v>0.1399</v>
      </c>
      <c r="G31" s="158">
        <v>1.2411000000000001</v>
      </c>
      <c r="H31" s="158">
        <v>2.6888999999999998</v>
      </c>
      <c r="I31" s="158">
        <v>2.0607000000000002</v>
      </c>
      <c r="J31" s="158">
        <v>6.6679000000000004</v>
      </c>
      <c r="K31" s="158">
        <v>-2.9523999999999999</v>
      </c>
      <c r="L31" s="158">
        <v>-0.42630000000000001</v>
      </c>
      <c r="M31" s="158">
        <v>0.47089999999999999</v>
      </c>
      <c r="N31" s="158">
        <v>17.241700000000002</v>
      </c>
      <c r="O31" s="158">
        <v>18.372599999999998</v>
      </c>
      <c r="P31" s="158">
        <v>12.746</v>
      </c>
      <c r="Q31" s="158">
        <v>14.6089</v>
      </c>
      <c r="R31" s="158">
        <v>31.907599999999999</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44764</v>
      </c>
      <c r="E32" s="158">
        <v>241.92</v>
      </c>
      <c r="F32" s="158">
        <v>0.1449</v>
      </c>
      <c r="G32" s="158">
        <v>1.2472000000000001</v>
      </c>
      <c r="H32" s="158">
        <v>2.6999</v>
      </c>
      <c r="I32" s="158">
        <v>2.0802999999999998</v>
      </c>
      <c r="J32" s="158">
        <v>6.7137000000000002</v>
      </c>
      <c r="K32" s="158">
        <v>-2.82</v>
      </c>
      <c r="L32" s="158">
        <v>-0.1527</v>
      </c>
      <c r="M32" s="158">
        <v>0.8841</v>
      </c>
      <c r="N32" s="158">
        <v>17.866</v>
      </c>
      <c r="O32" s="158">
        <v>18.978100000000001</v>
      </c>
      <c r="P32" s="158">
        <v>13.606</v>
      </c>
      <c r="Q32" s="158">
        <v>16.5046</v>
      </c>
      <c r="R32" s="158">
        <v>32.5852</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44764</v>
      </c>
      <c r="E33" s="158">
        <v>15.1195</v>
      </c>
      <c r="F33" s="158">
        <v>0.4118</v>
      </c>
      <c r="G33" s="158">
        <v>1.5248999999999999</v>
      </c>
      <c r="H33" s="158">
        <v>2.9342999999999999</v>
      </c>
      <c r="I33" s="158">
        <v>2.3005</v>
      </c>
      <c r="J33" s="158">
        <v>6.8998999999999997</v>
      </c>
      <c r="K33" s="158">
        <v>-3.2698999999999998</v>
      </c>
      <c r="L33" s="158">
        <v>-6.9638</v>
      </c>
      <c r="M33" s="158">
        <v>-8.0405999999999995</v>
      </c>
      <c r="N33" s="158">
        <v>2.2120000000000002</v>
      </c>
      <c r="O33" s="158">
        <v>11.656499999999999</v>
      </c>
      <c r="P33" s="158">
        <v>5.7191000000000001</v>
      </c>
      <c r="Q33" s="158">
        <v>7.4607999999999999</v>
      </c>
      <c r="R33" s="158">
        <v>15.1806</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44764</v>
      </c>
      <c r="E34" s="158">
        <v>16.3309</v>
      </c>
      <c r="F34" s="158">
        <v>0.41439999999999999</v>
      </c>
      <c r="G34" s="158">
        <v>1.5325</v>
      </c>
      <c r="H34" s="158">
        <v>2.9521999999999999</v>
      </c>
      <c r="I34" s="158">
        <v>2.3361000000000001</v>
      </c>
      <c r="J34" s="158">
        <v>6.9790999999999999</v>
      </c>
      <c r="K34" s="158">
        <v>-3.0491000000000001</v>
      </c>
      <c r="L34" s="158">
        <v>-6.5839999999999996</v>
      </c>
      <c r="M34" s="158">
        <v>-7.4584000000000001</v>
      </c>
      <c r="N34" s="158">
        <v>3.0939000000000001</v>
      </c>
      <c r="O34" s="158">
        <v>12.6235</v>
      </c>
      <c r="P34" s="158">
        <v>7.0834000000000001</v>
      </c>
      <c r="Q34" s="158">
        <v>8.9121000000000006</v>
      </c>
      <c r="R34" s="158">
        <v>16.154800000000002</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44764</v>
      </c>
      <c r="E35" s="158">
        <v>17.809999999999999</v>
      </c>
      <c r="F35" s="158">
        <v>0.22509999999999999</v>
      </c>
      <c r="G35" s="158">
        <v>1.4237</v>
      </c>
      <c r="H35" s="158">
        <v>2.7105000000000001</v>
      </c>
      <c r="I35" s="158">
        <v>2.3563000000000001</v>
      </c>
      <c r="J35" s="158">
        <v>8.2017000000000007</v>
      </c>
      <c r="K35" s="158">
        <v>-1.7649999999999999</v>
      </c>
      <c r="L35" s="158">
        <v>-4.5552000000000001</v>
      </c>
      <c r="M35" s="158">
        <v>-5.0640000000000001</v>
      </c>
      <c r="N35" s="158">
        <v>3.4863</v>
      </c>
      <c r="O35" s="158">
        <v>15.0192</v>
      </c>
      <c r="P35" s="158">
        <v>9.4147999999999996</v>
      </c>
      <c r="Q35" s="158">
        <v>10.9354</v>
      </c>
      <c r="R35" s="158">
        <v>25.266200000000001</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44764</v>
      </c>
      <c r="E36" s="158">
        <v>16.39</v>
      </c>
      <c r="F36" s="158">
        <v>0.24460000000000001</v>
      </c>
      <c r="G36" s="158">
        <v>1.4233</v>
      </c>
      <c r="H36" s="158">
        <v>2.6941999999999999</v>
      </c>
      <c r="I36" s="158">
        <v>2.3096000000000001</v>
      </c>
      <c r="J36" s="158">
        <v>8.1135000000000002</v>
      </c>
      <c r="K36" s="158">
        <v>-2.0908000000000002</v>
      </c>
      <c r="L36" s="158">
        <v>-5.1505000000000001</v>
      </c>
      <c r="M36" s="158">
        <v>-5.9667000000000003</v>
      </c>
      <c r="N36" s="158">
        <v>2.1819999999999999</v>
      </c>
      <c r="O36" s="158">
        <v>13.519399999999999</v>
      </c>
      <c r="P36" s="158">
        <v>7.8331</v>
      </c>
      <c r="Q36" s="158">
        <v>9.2904</v>
      </c>
      <c r="R36" s="158">
        <v>23.707100000000001</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44764</v>
      </c>
      <c r="E37" s="158">
        <v>15.247299999999999</v>
      </c>
      <c r="F37" s="158">
        <v>0.45190000000000002</v>
      </c>
      <c r="G37" s="158">
        <v>1.5424</v>
      </c>
      <c r="H37" s="158">
        <v>2.8201000000000001</v>
      </c>
      <c r="I37" s="158">
        <v>2.8271000000000002</v>
      </c>
      <c r="J37" s="158">
        <v>7.1097999999999999</v>
      </c>
      <c r="K37" s="158">
        <v>-0.9909</v>
      </c>
      <c r="L37" s="158">
        <v>-2.8624000000000001</v>
      </c>
      <c r="M37" s="158">
        <v>-5.3357000000000001</v>
      </c>
      <c r="N37" s="158">
        <v>6.2026000000000003</v>
      </c>
      <c r="O37" s="158">
        <v>12.982900000000001</v>
      </c>
      <c r="P37" s="158"/>
      <c r="Q37" s="158">
        <v>12.401199999999999</v>
      </c>
      <c r="R37" s="158">
        <v>20.127099999999999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44764</v>
      </c>
      <c r="E38" s="158">
        <v>14.1837</v>
      </c>
      <c r="F38" s="158">
        <v>0.45540000000000003</v>
      </c>
      <c r="G38" s="158">
        <v>1.5362</v>
      </c>
      <c r="H38" s="158">
        <v>2.7997999999999998</v>
      </c>
      <c r="I38" s="158">
        <v>2.7722000000000002</v>
      </c>
      <c r="J38" s="158">
        <v>6.9668999999999999</v>
      </c>
      <c r="K38" s="158">
        <v>-1.4446000000000001</v>
      </c>
      <c r="L38" s="158">
        <v>-3.7871000000000001</v>
      </c>
      <c r="M38" s="158">
        <v>-6.6978</v>
      </c>
      <c r="N38" s="158">
        <v>4.1563999999999997</v>
      </c>
      <c r="O38" s="158">
        <v>10.7531</v>
      </c>
      <c r="P38" s="158"/>
      <c r="Q38" s="158">
        <v>10.171099999999999</v>
      </c>
      <c r="R38" s="158">
        <v>17.7898</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44764</v>
      </c>
      <c r="E39" s="158">
        <v>14.7102</v>
      </c>
      <c r="F39" s="158">
        <v>0.48980000000000001</v>
      </c>
      <c r="G39" s="158">
        <v>1.4497</v>
      </c>
      <c r="H39" s="158">
        <v>2.875</v>
      </c>
      <c r="I39" s="158">
        <v>2.9361999999999999</v>
      </c>
      <c r="J39" s="158">
        <v>8.2619000000000007</v>
      </c>
      <c r="K39" s="158">
        <v>-1.7210000000000001</v>
      </c>
      <c r="L39" s="158">
        <v>-4.9698000000000002</v>
      </c>
      <c r="M39" s="158">
        <v>-4.6994999999999996</v>
      </c>
      <c r="N39" s="158">
        <v>1.2555000000000001</v>
      </c>
      <c r="O39" s="158">
        <v>12.388500000000001</v>
      </c>
      <c r="P39" s="158"/>
      <c r="Q39" s="158">
        <v>9.9650999999999996</v>
      </c>
      <c r="R39" s="158">
        <v>17.265999999999998</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44764</v>
      </c>
      <c r="E40" s="158">
        <v>13.8162</v>
      </c>
      <c r="F40" s="158">
        <v>0.48509999999999998</v>
      </c>
      <c r="G40" s="158">
        <v>1.4360999999999999</v>
      </c>
      <c r="H40" s="158">
        <v>2.8435000000000001</v>
      </c>
      <c r="I40" s="158">
        <v>2.8740999999999999</v>
      </c>
      <c r="J40" s="158">
        <v>8.1197999999999997</v>
      </c>
      <c r="K40" s="158">
        <v>-2.1113</v>
      </c>
      <c r="L40" s="158">
        <v>-5.7210999999999999</v>
      </c>
      <c r="M40" s="158">
        <v>-5.8387000000000002</v>
      </c>
      <c r="N40" s="158">
        <v>-0.35699999999999998</v>
      </c>
      <c r="O40" s="158">
        <v>10.6646</v>
      </c>
      <c r="P40" s="158"/>
      <c r="Q40" s="158">
        <v>8.2811000000000003</v>
      </c>
      <c r="R40" s="158">
        <v>15.372400000000001</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44764</v>
      </c>
      <c r="E41" s="158">
        <v>197.24208081218401</v>
      </c>
      <c r="F41" s="158">
        <v>0.26800000000000002</v>
      </c>
      <c r="G41" s="158">
        <v>1.8408</v>
      </c>
      <c r="H41" s="158">
        <v>3.1593</v>
      </c>
      <c r="I41" s="158">
        <v>2.3953000000000002</v>
      </c>
      <c r="J41" s="158">
        <v>8.4817</v>
      </c>
      <c r="K41" s="158">
        <v>-0.52</v>
      </c>
      <c r="L41" s="158">
        <v>-3.1934</v>
      </c>
      <c r="M41" s="158">
        <v>-5.5799000000000003</v>
      </c>
      <c r="N41" s="158">
        <v>3.5127000000000002</v>
      </c>
      <c r="O41" s="158">
        <v>18.291699999999999</v>
      </c>
      <c r="P41" s="158">
        <v>8.6995000000000005</v>
      </c>
      <c r="Q41" s="158">
        <v>11.5297</v>
      </c>
      <c r="R41" s="158">
        <v>21.041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44764</v>
      </c>
      <c r="E42" s="158">
        <v>72.418599999999998</v>
      </c>
      <c r="F42" s="158">
        <v>0.27010000000000001</v>
      </c>
      <c r="G42" s="158">
        <v>1.8473999999999999</v>
      </c>
      <c r="H42" s="158">
        <v>3.1753999999999998</v>
      </c>
      <c r="I42" s="158">
        <v>2.4276</v>
      </c>
      <c r="J42" s="158">
        <v>8.5555000000000003</v>
      </c>
      <c r="K42" s="158">
        <v>-0.32650000000000001</v>
      </c>
      <c r="L42" s="158">
        <v>-2.82</v>
      </c>
      <c r="M42" s="158">
        <v>-5.0198</v>
      </c>
      <c r="N42" s="158">
        <v>4.3316999999999997</v>
      </c>
      <c r="O42" s="158">
        <v>19.244299999999999</v>
      </c>
      <c r="P42" s="158">
        <v>9.5557999999999996</v>
      </c>
      <c r="Q42" s="158">
        <v>11.7681</v>
      </c>
      <c r="R42" s="158">
        <v>21.993300000000001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44764</v>
      </c>
      <c r="E43" s="158">
        <v>39.335000000000001</v>
      </c>
      <c r="F43" s="158">
        <v>0.38019999999999998</v>
      </c>
      <c r="G43" s="158">
        <v>1.5018</v>
      </c>
      <c r="H43" s="158">
        <v>2.9954999999999998</v>
      </c>
      <c r="I43" s="158">
        <v>2.6006</v>
      </c>
      <c r="J43" s="158">
        <v>7.5431999999999997</v>
      </c>
      <c r="K43" s="158">
        <v>-0.98419999999999996</v>
      </c>
      <c r="L43" s="158">
        <v>-2.4018000000000002</v>
      </c>
      <c r="M43" s="158">
        <v>-1.0565</v>
      </c>
      <c r="N43" s="158">
        <v>6.9176000000000002</v>
      </c>
      <c r="O43" s="158">
        <v>16.810199999999998</v>
      </c>
      <c r="P43" s="158">
        <v>10.7639</v>
      </c>
      <c r="Q43" s="158">
        <v>10.9124</v>
      </c>
      <c r="R43" s="158">
        <v>25.671700000000001</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44764</v>
      </c>
      <c r="E44" s="158">
        <v>44.363999999999997</v>
      </c>
      <c r="F44" s="158">
        <v>0.38469999999999999</v>
      </c>
      <c r="G44" s="158">
        <v>1.5125</v>
      </c>
      <c r="H44" s="158">
        <v>3.0234999999999999</v>
      </c>
      <c r="I44" s="158">
        <v>2.6564000000000001</v>
      </c>
      <c r="J44" s="158">
        <v>7.6692</v>
      </c>
      <c r="K44" s="158">
        <v>-0.63160000000000005</v>
      </c>
      <c r="L44" s="158">
        <v>-1.706</v>
      </c>
      <c r="M44" s="158">
        <v>-2.3E-3</v>
      </c>
      <c r="N44" s="158">
        <v>8.4456000000000007</v>
      </c>
      <c r="O44" s="158">
        <v>18.3767</v>
      </c>
      <c r="P44" s="158">
        <v>12.241400000000001</v>
      </c>
      <c r="Q44" s="158">
        <v>12.4473</v>
      </c>
      <c r="R44" s="158">
        <v>27.398299999999999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44764</v>
      </c>
      <c r="E45" s="158">
        <v>154.44013070227501</v>
      </c>
      <c r="F45" s="158">
        <v>0.3821</v>
      </c>
      <c r="G45" s="158">
        <v>1.5016</v>
      </c>
      <c r="H45" s="158">
        <v>2.9986000000000002</v>
      </c>
      <c r="I45" s="158">
        <v>2.6009000000000002</v>
      </c>
      <c r="J45" s="158">
        <v>7.5458999999999996</v>
      </c>
      <c r="K45" s="158">
        <v>-0.98509999999999998</v>
      </c>
      <c r="L45" s="158">
        <v>-2.3980999999999999</v>
      </c>
      <c r="M45" s="158">
        <v>-1.0528999999999999</v>
      </c>
      <c r="N45" s="158">
        <v>6.9241000000000001</v>
      </c>
      <c r="O45" s="158">
        <v>16.7256</v>
      </c>
      <c r="P45" s="158">
        <v>10.442399999999999</v>
      </c>
      <c r="Q45" s="158">
        <v>12.832599999999999</v>
      </c>
      <c r="R45" s="158">
        <v>25.666799999999999</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44764</v>
      </c>
      <c r="E46" s="158">
        <v>77.604360155648806</v>
      </c>
      <c r="F46" s="158">
        <v>0.38390000000000002</v>
      </c>
      <c r="G46" s="158">
        <v>1.5118</v>
      </c>
      <c r="H46" s="158">
        <v>3.0230999999999999</v>
      </c>
      <c r="I46" s="158">
        <v>2.6536</v>
      </c>
      <c r="J46" s="158">
        <v>7.6688999999999998</v>
      </c>
      <c r="K46" s="158">
        <v>-0.6321</v>
      </c>
      <c r="L46" s="158">
        <v>-1.706</v>
      </c>
      <c r="M46" s="158">
        <v>-3.7000000000000002E-3</v>
      </c>
      <c r="N46" s="158">
        <v>8.4459999999999997</v>
      </c>
      <c r="O46" s="158">
        <v>18.287600000000001</v>
      </c>
      <c r="P46" s="158">
        <v>11.956799999999999</v>
      </c>
      <c r="Q46" s="158">
        <v>13.3621</v>
      </c>
      <c r="R46" s="158">
        <v>27.394100000000002</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44764</v>
      </c>
      <c r="E47" s="158">
        <v>38.548000000000002</v>
      </c>
      <c r="F47" s="158">
        <v>8.3099999999999993E-2</v>
      </c>
      <c r="G47" s="158">
        <v>1.9276</v>
      </c>
      <c r="H47" s="158">
        <v>3.2738999999999998</v>
      </c>
      <c r="I47" s="158">
        <v>3.3458000000000001</v>
      </c>
      <c r="J47" s="158">
        <v>8.2931000000000008</v>
      </c>
      <c r="K47" s="158">
        <v>-3.6974</v>
      </c>
      <c r="L47" s="158">
        <v>-7.0259</v>
      </c>
      <c r="M47" s="158">
        <v>-6.008</v>
      </c>
      <c r="N47" s="158">
        <v>0.70799999999999996</v>
      </c>
      <c r="O47" s="158">
        <v>12.0152</v>
      </c>
      <c r="P47" s="158">
        <v>7.9032</v>
      </c>
      <c r="Q47" s="158">
        <v>13.451000000000001</v>
      </c>
      <c r="R47" s="158">
        <v>17.9267</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44764</v>
      </c>
      <c r="E48" s="158">
        <v>34.994999999999997</v>
      </c>
      <c r="F48" s="158">
        <v>8.0100000000000005E-2</v>
      </c>
      <c r="G48" s="158">
        <v>1.9193</v>
      </c>
      <c r="H48" s="158">
        <v>3.2513999999999998</v>
      </c>
      <c r="I48" s="158">
        <v>3.3062999999999998</v>
      </c>
      <c r="J48" s="158">
        <v>8.2029999999999994</v>
      </c>
      <c r="K48" s="158">
        <v>-3.9417</v>
      </c>
      <c r="L48" s="158">
        <v>-7.4941000000000004</v>
      </c>
      <c r="M48" s="158">
        <v>-6.7148000000000003</v>
      </c>
      <c r="N48" s="158">
        <v>-0.29909999999999998</v>
      </c>
      <c r="O48" s="158">
        <v>10.8598</v>
      </c>
      <c r="P48" s="158">
        <v>6.7910000000000004</v>
      </c>
      <c r="Q48" s="158">
        <v>11.549799999999999</v>
      </c>
      <c r="R48" s="158">
        <v>16.7316</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44764</v>
      </c>
      <c r="E49" s="158">
        <v>131.49719999999999</v>
      </c>
      <c r="F49" s="158">
        <v>0.37530000000000002</v>
      </c>
      <c r="G49" s="158">
        <v>1.5578000000000001</v>
      </c>
      <c r="H49" s="158">
        <v>2.9897</v>
      </c>
      <c r="I49" s="158">
        <v>2.0798000000000001</v>
      </c>
      <c r="J49" s="158">
        <v>6.8335999999999997</v>
      </c>
      <c r="K49" s="158">
        <v>-1.2069000000000001</v>
      </c>
      <c r="L49" s="158">
        <v>-6.1413000000000002</v>
      </c>
      <c r="M49" s="158">
        <v>-5.9946999999999999</v>
      </c>
      <c r="N49" s="158">
        <v>0.79159999999999997</v>
      </c>
      <c r="O49" s="158">
        <v>8.9877000000000002</v>
      </c>
      <c r="P49" s="158">
        <v>6.9809999999999999</v>
      </c>
      <c r="Q49" s="158">
        <v>8.5016999999999996</v>
      </c>
      <c r="R49" s="158">
        <v>13.140499999999999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44764</v>
      </c>
      <c r="E50" s="158">
        <v>144.5934</v>
      </c>
      <c r="F50" s="158">
        <v>0.37809999999999999</v>
      </c>
      <c r="G50" s="158">
        <v>1.5668</v>
      </c>
      <c r="H50" s="158">
        <v>3.0110000000000001</v>
      </c>
      <c r="I50" s="158">
        <v>2.1223999999999998</v>
      </c>
      <c r="J50" s="158">
        <v>6.9292999999999996</v>
      </c>
      <c r="K50" s="158">
        <v>-0.92800000000000005</v>
      </c>
      <c r="L50" s="158">
        <v>-5.5919999999999996</v>
      </c>
      <c r="M50" s="158">
        <v>-5.1588000000000003</v>
      </c>
      <c r="N50" s="158">
        <v>2.0026000000000002</v>
      </c>
      <c r="O50" s="158">
        <v>10.2479</v>
      </c>
      <c r="P50" s="158">
        <v>8.3058999999999994</v>
      </c>
      <c r="Q50" s="158">
        <v>9.6607000000000003</v>
      </c>
      <c r="R50" s="158">
        <v>14.499499999999999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44764</v>
      </c>
      <c r="E51" s="158">
        <v>17.492799999999999</v>
      </c>
      <c r="F51" s="158">
        <v>0.59750000000000003</v>
      </c>
      <c r="G51" s="158">
        <v>1.8729</v>
      </c>
      <c r="H51" s="158">
        <v>3.7612999999999999</v>
      </c>
      <c r="I51" s="158">
        <v>3.3742999999999999</v>
      </c>
      <c r="J51" s="158">
        <v>8.7286000000000001</v>
      </c>
      <c r="K51" s="158">
        <v>-0.96640000000000004</v>
      </c>
      <c r="L51" s="158">
        <v>-2.4937999999999998</v>
      </c>
      <c r="M51" s="158">
        <v>-1.3178000000000001</v>
      </c>
      <c r="N51" s="158">
        <v>8.2273999999999994</v>
      </c>
      <c r="O51" s="158">
        <v>20.408899999999999</v>
      </c>
      <c r="P51" s="158"/>
      <c r="Q51" s="158">
        <v>20.408899999999999</v>
      </c>
      <c r="R51" s="158">
        <v>26.6</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44764</v>
      </c>
      <c r="E52" s="158">
        <v>16.523</v>
      </c>
      <c r="F52" s="158">
        <v>0.59179999999999999</v>
      </c>
      <c r="G52" s="158">
        <v>1.8561000000000001</v>
      </c>
      <c r="H52" s="158">
        <v>3.7212000000000001</v>
      </c>
      <c r="I52" s="158">
        <v>3.2951999999999999</v>
      </c>
      <c r="J52" s="158">
        <v>8.5510999999999999</v>
      </c>
      <c r="K52" s="158">
        <v>-1.4611000000000001</v>
      </c>
      <c r="L52" s="158">
        <v>-3.4668999999999999</v>
      </c>
      <c r="M52" s="158">
        <v>-2.7698999999999998</v>
      </c>
      <c r="N52" s="158">
        <v>6.1029999999999998</v>
      </c>
      <c r="O52" s="158">
        <v>18.1495</v>
      </c>
      <c r="P52" s="158"/>
      <c r="Q52" s="158">
        <v>18.1495</v>
      </c>
      <c r="R52" s="158">
        <v>24.1953</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44764</v>
      </c>
      <c r="E57" s="158">
        <v>23.86</v>
      </c>
      <c r="F57" s="158">
        <v>0.36170000000000002</v>
      </c>
      <c r="G57" s="158">
        <v>1.5103</v>
      </c>
      <c r="H57" s="158">
        <v>2.9512999999999998</v>
      </c>
      <c r="I57" s="158">
        <v>2.3288000000000002</v>
      </c>
      <c r="J57" s="158">
        <v>7.6422999999999996</v>
      </c>
      <c r="K57" s="158">
        <v>-1.5269999999999999</v>
      </c>
      <c r="L57" s="158">
        <v>-3.6387999999999998</v>
      </c>
      <c r="M57" s="158">
        <v>-3.9645999999999999</v>
      </c>
      <c r="N57" s="158">
        <v>4.6215999999999999</v>
      </c>
      <c r="O57" s="158">
        <v>14.605499999999999</v>
      </c>
      <c r="P57" s="158">
        <v>12.225300000000001</v>
      </c>
      <c r="Q57" s="158">
        <v>13.2553</v>
      </c>
      <c r="R57" s="158">
        <v>20.508199999999999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44764</v>
      </c>
      <c r="E58" s="158">
        <v>21.292999999999999</v>
      </c>
      <c r="F58" s="158">
        <v>0.35820000000000002</v>
      </c>
      <c r="G58" s="158">
        <v>1.4966999999999999</v>
      </c>
      <c r="H58" s="158">
        <v>2.9243999999999999</v>
      </c>
      <c r="I58" s="158">
        <v>2.2768000000000002</v>
      </c>
      <c r="J58" s="158">
        <v>7.5240999999999998</v>
      </c>
      <c r="K58" s="158">
        <v>-1.8620000000000001</v>
      </c>
      <c r="L58" s="158">
        <v>-4.2968000000000002</v>
      </c>
      <c r="M58" s="158">
        <v>-4.9588999999999999</v>
      </c>
      <c r="N58" s="158">
        <v>3.1638000000000002</v>
      </c>
      <c r="O58" s="158">
        <v>12.931699999999999</v>
      </c>
      <c r="P58" s="158">
        <v>10.533799999999999</v>
      </c>
      <c r="Q58" s="158">
        <v>11.4251</v>
      </c>
      <c r="R58" s="158">
        <v>18.792300000000001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44764</v>
      </c>
      <c r="E59" s="158">
        <v>15.5893</v>
      </c>
      <c r="F59" s="158">
        <v>0.1542</v>
      </c>
      <c r="G59" s="158">
        <v>1.4505999999999999</v>
      </c>
      <c r="H59" s="158">
        <v>2.3068</v>
      </c>
      <c r="I59" s="158">
        <v>2.1151</v>
      </c>
      <c r="J59" s="158">
        <v>6.9459999999999997</v>
      </c>
      <c r="K59" s="158">
        <v>0.41610000000000003</v>
      </c>
      <c r="L59" s="158">
        <v>-1.9540999999999999</v>
      </c>
      <c r="M59" s="158">
        <v>-5.2310999999999996</v>
      </c>
      <c r="N59" s="158">
        <v>3.4123000000000001</v>
      </c>
      <c r="O59" s="158">
        <v>14.1272</v>
      </c>
      <c r="P59" s="158"/>
      <c r="Q59" s="158">
        <v>12.207700000000001</v>
      </c>
      <c r="R59" s="158">
        <v>15.930400000000001</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44764</v>
      </c>
      <c r="E60" s="158">
        <v>14.654500000000001</v>
      </c>
      <c r="F60" s="158">
        <v>0.15040000000000001</v>
      </c>
      <c r="G60" s="158">
        <v>1.4377</v>
      </c>
      <c r="H60" s="158">
        <v>2.2772999999999999</v>
      </c>
      <c r="I60" s="158">
        <v>2.0558000000000001</v>
      </c>
      <c r="J60" s="158">
        <v>6.8167</v>
      </c>
      <c r="K60" s="158">
        <v>1.77E-2</v>
      </c>
      <c r="L60" s="158">
        <v>-2.7429000000000001</v>
      </c>
      <c r="M60" s="158">
        <v>-6.3579999999999997</v>
      </c>
      <c r="N60" s="158">
        <v>1.7758</v>
      </c>
      <c r="O60" s="158">
        <v>12.289199999999999</v>
      </c>
      <c r="P60" s="158"/>
      <c r="Q60" s="158">
        <v>10.422000000000001</v>
      </c>
      <c r="R60" s="158">
        <v>14.063599999999999</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44764</v>
      </c>
      <c r="E61" s="158">
        <v>14.8375</v>
      </c>
      <c r="F61" s="158">
        <v>0.37680000000000002</v>
      </c>
      <c r="G61" s="158">
        <v>1.6873</v>
      </c>
      <c r="H61" s="158">
        <v>3.2957000000000001</v>
      </c>
      <c r="I61" s="158">
        <v>2.7976000000000001</v>
      </c>
      <c r="J61" s="158">
        <v>7.0395000000000003</v>
      </c>
      <c r="K61" s="158">
        <v>-1.9481999999999999</v>
      </c>
      <c r="L61" s="158">
        <v>-3.5141</v>
      </c>
      <c r="M61" s="158">
        <v>-3.1204000000000001</v>
      </c>
      <c r="N61" s="158">
        <v>6.3956</v>
      </c>
      <c r="O61" s="158">
        <v>12.317500000000001</v>
      </c>
      <c r="P61" s="158"/>
      <c r="Q61" s="158">
        <v>9.7765000000000004</v>
      </c>
      <c r="R61" s="158">
        <v>18.569199999999999</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44764</v>
      </c>
      <c r="E62" s="158">
        <v>13.766500000000001</v>
      </c>
      <c r="F62" s="158">
        <v>0.37180000000000002</v>
      </c>
      <c r="G62" s="158">
        <v>1.6713</v>
      </c>
      <c r="H62" s="158">
        <v>3.2574999999999998</v>
      </c>
      <c r="I62" s="158">
        <v>2.722</v>
      </c>
      <c r="J62" s="158">
        <v>6.8653000000000004</v>
      </c>
      <c r="K62" s="158">
        <v>-2.4260999999999999</v>
      </c>
      <c r="L62" s="158">
        <v>-4.4146000000000001</v>
      </c>
      <c r="M62" s="158">
        <v>-4.4782000000000002</v>
      </c>
      <c r="N62" s="158">
        <v>4.4276999999999997</v>
      </c>
      <c r="O62" s="158">
        <v>10.3049</v>
      </c>
      <c r="P62" s="158"/>
      <c r="Q62" s="158">
        <v>7.8494000000000002</v>
      </c>
      <c r="R62" s="158">
        <v>16.363099999999999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44764</v>
      </c>
      <c r="E63" s="158">
        <v>64.882499999999993</v>
      </c>
      <c r="F63" s="158">
        <v>0.4844</v>
      </c>
      <c r="G63" s="158">
        <v>1.5896999999999999</v>
      </c>
      <c r="H63" s="158">
        <v>2.9481999999999999</v>
      </c>
      <c r="I63" s="158">
        <v>2.3132999999999999</v>
      </c>
      <c r="J63" s="158">
        <v>7.3076999999999996</v>
      </c>
      <c r="K63" s="158">
        <v>-1.7544</v>
      </c>
      <c r="L63" s="158">
        <v>-3.0192999999999999</v>
      </c>
      <c r="M63" s="158">
        <v>-3.4363000000000001</v>
      </c>
      <c r="N63" s="158">
        <v>4.4836999999999998</v>
      </c>
      <c r="O63" s="158">
        <v>7.0646000000000004</v>
      </c>
      <c r="P63" s="158">
        <v>4.4718</v>
      </c>
      <c r="Q63" s="158">
        <v>11.5374</v>
      </c>
      <c r="R63" s="158">
        <v>22.621300000000002</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44764</v>
      </c>
      <c r="E64" s="158">
        <v>71.397300000000001</v>
      </c>
      <c r="F64" s="158">
        <v>0.48649999999999999</v>
      </c>
      <c r="G64" s="158">
        <v>1.5960000000000001</v>
      </c>
      <c r="H64" s="158">
        <v>2.9632999999999998</v>
      </c>
      <c r="I64" s="158">
        <v>2.3422000000000001</v>
      </c>
      <c r="J64" s="158">
        <v>7.3720999999999997</v>
      </c>
      <c r="K64" s="158">
        <v>-1.5704</v>
      </c>
      <c r="L64" s="158">
        <v>-2.6488999999999998</v>
      </c>
      <c r="M64" s="158">
        <v>-2.8824999999999998</v>
      </c>
      <c r="N64" s="158">
        <v>5.2766999999999999</v>
      </c>
      <c r="O64" s="158">
        <v>7.8926999999999996</v>
      </c>
      <c r="P64" s="158">
        <v>5.4717000000000002</v>
      </c>
      <c r="Q64" s="158">
        <v>11.2423</v>
      </c>
      <c r="R64" s="158">
        <v>23.572299999999998</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44764</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44764</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44764</v>
      </c>
      <c r="E69" s="158">
        <v>88.01</v>
      </c>
      <c r="F69" s="158">
        <v>0.83640000000000003</v>
      </c>
      <c r="G69" s="158">
        <v>1.9696</v>
      </c>
      <c r="H69" s="158">
        <v>3.6631</v>
      </c>
      <c r="I69" s="158">
        <v>2.7193999999999998</v>
      </c>
      <c r="J69" s="158">
        <v>7.7102000000000004</v>
      </c>
      <c r="K69" s="158">
        <v>-3.0619999999999998</v>
      </c>
      <c r="L69" s="158">
        <v>-8.6654</v>
      </c>
      <c r="M69" s="158">
        <v>-11.937200000000001</v>
      </c>
      <c r="N69" s="158">
        <v>-5.2229000000000001</v>
      </c>
      <c r="O69" s="158">
        <v>9.6672999999999991</v>
      </c>
      <c r="P69" s="158">
        <v>6.1666999999999996</v>
      </c>
      <c r="Q69" s="158">
        <v>12.4955</v>
      </c>
      <c r="R69" s="158">
        <v>15.6784</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44764</v>
      </c>
      <c r="E70" s="158">
        <v>100.13</v>
      </c>
      <c r="F70" s="158">
        <v>0.84599999999999997</v>
      </c>
      <c r="G70" s="158">
        <v>1.9861</v>
      </c>
      <c r="H70" s="158">
        <v>3.6972</v>
      </c>
      <c r="I70" s="158">
        <v>2.7818000000000001</v>
      </c>
      <c r="J70" s="158">
        <v>7.8521999999999998</v>
      </c>
      <c r="K70" s="158">
        <v>-2.673</v>
      </c>
      <c r="L70" s="158">
        <v>-7.9603000000000002</v>
      </c>
      <c r="M70" s="158">
        <v>-10.900499999999999</v>
      </c>
      <c r="N70" s="158">
        <v>-3.6934</v>
      </c>
      <c r="O70" s="158">
        <v>11.454800000000001</v>
      </c>
      <c r="P70" s="158">
        <v>7.8197000000000001</v>
      </c>
      <c r="Q70" s="158">
        <v>11.0175</v>
      </c>
      <c r="R70" s="158">
        <v>17.568999999999999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44764</v>
      </c>
      <c r="E71" s="158">
        <v>280.87040000000002</v>
      </c>
      <c r="F71" s="158">
        <v>0.2351</v>
      </c>
      <c r="G71" s="158">
        <v>1.2604</v>
      </c>
      <c r="H71" s="158">
        <v>2.7852999999999999</v>
      </c>
      <c r="I71" s="158">
        <v>3.2265000000000001</v>
      </c>
      <c r="J71" s="158">
        <v>9.1204000000000001</v>
      </c>
      <c r="K71" s="158">
        <v>-2.1305000000000001</v>
      </c>
      <c r="L71" s="158">
        <v>0.97770000000000001</v>
      </c>
      <c r="M71" s="158">
        <v>2.4213</v>
      </c>
      <c r="N71" s="158">
        <v>8.859</v>
      </c>
      <c r="O71" s="158">
        <v>26.662299999999998</v>
      </c>
      <c r="P71" s="158">
        <v>17.531400000000001</v>
      </c>
      <c r="Q71" s="158">
        <v>16.9055</v>
      </c>
      <c r="R71" s="158">
        <v>40.901200000000003</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44764</v>
      </c>
      <c r="E72" s="158">
        <v>293.37</v>
      </c>
      <c r="F72" s="158">
        <v>0.23980000000000001</v>
      </c>
      <c r="G72" s="158">
        <v>1.2747999999999999</v>
      </c>
      <c r="H72" s="158">
        <v>2.8197000000000001</v>
      </c>
      <c r="I72" s="158">
        <v>3.2961999999999998</v>
      </c>
      <c r="J72" s="158">
        <v>9.2774999999999999</v>
      </c>
      <c r="K72" s="158">
        <v>-1.7109000000000001</v>
      </c>
      <c r="L72" s="158">
        <v>1.8402000000000001</v>
      </c>
      <c r="M72" s="158">
        <v>3.4354</v>
      </c>
      <c r="N72" s="158">
        <v>9.9510000000000005</v>
      </c>
      <c r="O72" s="158">
        <v>27.865100000000002</v>
      </c>
      <c r="P72" s="158">
        <v>18.464200000000002</v>
      </c>
      <c r="Q72" s="158">
        <v>17.395299999999999</v>
      </c>
      <c r="R72" s="158">
        <v>41.665500000000002</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44764</v>
      </c>
      <c r="E73" s="158">
        <v>213.428</v>
      </c>
      <c r="F73" s="158">
        <v>5.5E-2</v>
      </c>
      <c r="G73" s="158">
        <v>1.0893999999999999</v>
      </c>
      <c r="H73" s="158">
        <v>2.4051999999999998</v>
      </c>
      <c r="I73" s="158">
        <v>2.0985999999999998</v>
      </c>
      <c r="J73" s="158">
        <v>6.8582000000000001</v>
      </c>
      <c r="K73" s="158">
        <v>-2.6015999999999999</v>
      </c>
      <c r="L73" s="158">
        <v>-2.6154999999999999</v>
      </c>
      <c r="M73" s="158">
        <v>-3.9712999999999998</v>
      </c>
      <c r="N73" s="158">
        <v>5.3977000000000004</v>
      </c>
      <c r="O73" s="158">
        <v>14.100899999999999</v>
      </c>
      <c r="P73" s="158">
        <v>11.678000000000001</v>
      </c>
      <c r="Q73" s="158">
        <v>14.870200000000001</v>
      </c>
      <c r="R73" s="158">
        <v>20.125800000000002</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44764</v>
      </c>
      <c r="E74" s="158">
        <v>94.937439644321401</v>
      </c>
      <c r="F74" s="158">
        <v>5.5E-2</v>
      </c>
      <c r="G74" s="158">
        <v>1.0894999999999999</v>
      </c>
      <c r="H74" s="158">
        <v>2.4053</v>
      </c>
      <c r="I74" s="158">
        <v>2.0985999999999998</v>
      </c>
      <c r="J74" s="158">
        <v>6.8582000000000001</v>
      </c>
      <c r="K74" s="158">
        <v>-2.6013000000000002</v>
      </c>
      <c r="L74" s="158">
        <v>-2.6151</v>
      </c>
      <c r="M74" s="158">
        <v>-3.9704000000000002</v>
      </c>
      <c r="N74" s="158">
        <v>5.3983999999999996</v>
      </c>
      <c r="O74" s="158">
        <v>13.9689</v>
      </c>
      <c r="P74" s="158">
        <v>11.5154</v>
      </c>
      <c r="Q74" s="158">
        <v>14.780200000000001</v>
      </c>
      <c r="R74" s="158">
        <v>20.126200000000001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44764</v>
      </c>
      <c r="E75" s="158">
        <v>468.34549288537801</v>
      </c>
      <c r="F75" s="158">
        <v>5.2999999999999999E-2</v>
      </c>
      <c r="G75" s="158">
        <v>1.0834999999999999</v>
      </c>
      <c r="H75" s="158">
        <v>2.3912</v>
      </c>
      <c r="I75" s="158">
        <v>2.0710999999999999</v>
      </c>
      <c r="J75" s="158">
        <v>6.7995000000000001</v>
      </c>
      <c r="K75" s="158">
        <v>-2.7621000000000002</v>
      </c>
      <c r="L75" s="158">
        <v>-2.9557000000000002</v>
      </c>
      <c r="M75" s="158">
        <v>-4.4782999999999999</v>
      </c>
      <c r="N75" s="158">
        <v>4.6550000000000002</v>
      </c>
      <c r="O75" s="158">
        <v>13.3291</v>
      </c>
      <c r="P75" s="158">
        <v>10.825900000000001</v>
      </c>
      <c r="Q75" s="158">
        <v>15.5571</v>
      </c>
      <c r="R75" s="158">
        <v>19.295000000000002</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44764</v>
      </c>
      <c r="E76" s="158">
        <v>423.25516834707798</v>
      </c>
      <c r="F76" s="158">
        <v>5.3199999999999997E-2</v>
      </c>
      <c r="G76" s="158">
        <v>1.0837000000000001</v>
      </c>
      <c r="H76" s="158">
        <v>2.3913000000000002</v>
      </c>
      <c r="I76" s="158">
        <v>2.0710999999999999</v>
      </c>
      <c r="J76" s="158">
        <v>6.7996999999999996</v>
      </c>
      <c r="K76" s="158">
        <v>-2.7623000000000002</v>
      </c>
      <c r="L76" s="158">
        <v>-2.9556</v>
      </c>
      <c r="M76" s="158">
        <v>-4.4779999999999998</v>
      </c>
      <c r="N76" s="158">
        <v>4.6558999999999999</v>
      </c>
      <c r="O76" s="158">
        <v>13.200799999999999</v>
      </c>
      <c r="P76" s="158">
        <v>10.6647</v>
      </c>
      <c r="Q76" s="158">
        <v>15.135</v>
      </c>
      <c r="R76" s="158">
        <v>19.296800000000001</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44764</v>
      </c>
      <c r="E77" s="158">
        <v>24.323899999999998</v>
      </c>
      <c r="F77" s="158">
        <v>0.37590000000000001</v>
      </c>
      <c r="G77" s="158">
        <v>1.7255</v>
      </c>
      <c r="H77" s="158">
        <v>3.0150000000000001</v>
      </c>
      <c r="I77" s="158">
        <v>2.6091000000000002</v>
      </c>
      <c r="J77" s="158">
        <v>7.2232000000000003</v>
      </c>
      <c r="K77" s="158">
        <v>-0.46610000000000001</v>
      </c>
      <c r="L77" s="158">
        <v>-2.0038999999999998</v>
      </c>
      <c r="M77" s="158">
        <v>-3.6494</v>
      </c>
      <c r="N77" s="158">
        <v>5.0236999999999998</v>
      </c>
      <c r="O77" s="158">
        <v>12.2563</v>
      </c>
      <c r="P77" s="158">
        <v>9.1289999999999996</v>
      </c>
      <c r="Q77" s="158">
        <v>10.8561</v>
      </c>
      <c r="R77" s="158">
        <v>16.3916</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44764</v>
      </c>
      <c r="E78" s="158">
        <v>22.306999999999999</v>
      </c>
      <c r="F78" s="158">
        <v>0.37169999999999997</v>
      </c>
      <c r="G78" s="158">
        <v>1.7131000000000001</v>
      </c>
      <c r="H78" s="158">
        <v>2.9855999999999998</v>
      </c>
      <c r="I78" s="158">
        <v>2.5505</v>
      </c>
      <c r="J78" s="158">
        <v>7.0911999999999997</v>
      </c>
      <c r="K78" s="158">
        <v>-0.83879999999999999</v>
      </c>
      <c r="L78" s="158">
        <v>-2.7364999999999999</v>
      </c>
      <c r="M78" s="158">
        <v>-4.7282999999999999</v>
      </c>
      <c r="N78" s="158">
        <v>3.4531999999999998</v>
      </c>
      <c r="O78" s="158">
        <v>10.574199999999999</v>
      </c>
      <c r="P78" s="158">
        <v>7.7168000000000001</v>
      </c>
      <c r="Q78" s="158">
        <v>9.7512000000000008</v>
      </c>
      <c r="R78" s="158">
        <v>14.647399999999999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44764</v>
      </c>
      <c r="E79" s="158">
        <v>107.69710000000001</v>
      </c>
      <c r="F79" s="158">
        <v>0.33360000000000001</v>
      </c>
      <c r="G79" s="158">
        <v>1.2715000000000001</v>
      </c>
      <c r="H79" s="158">
        <v>2.6078999999999999</v>
      </c>
      <c r="I79" s="158">
        <v>2.214</v>
      </c>
      <c r="J79" s="158">
        <v>6.6989000000000001</v>
      </c>
      <c r="K79" s="158">
        <v>-1.2314000000000001</v>
      </c>
      <c r="L79" s="158">
        <v>-4.2176999999999998</v>
      </c>
      <c r="M79" s="158">
        <v>-5.8262999999999998</v>
      </c>
      <c r="N79" s="158">
        <v>5.1421000000000001</v>
      </c>
      <c r="O79" s="158">
        <v>13.1236</v>
      </c>
      <c r="P79" s="158">
        <v>9.2674000000000003</v>
      </c>
      <c r="Q79" s="158">
        <v>11.1235</v>
      </c>
      <c r="R79" s="158">
        <v>20.2653</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44764</v>
      </c>
      <c r="E80" s="158">
        <v>119.21680000000001</v>
      </c>
      <c r="F80" s="158">
        <v>0.33689999999999998</v>
      </c>
      <c r="G80" s="158">
        <v>1.2816000000000001</v>
      </c>
      <c r="H80" s="158">
        <v>2.6316000000000002</v>
      </c>
      <c r="I80" s="158">
        <v>2.2614000000000001</v>
      </c>
      <c r="J80" s="158">
        <v>6.8055000000000003</v>
      </c>
      <c r="K80" s="158">
        <v>-0.93340000000000001</v>
      </c>
      <c r="L80" s="158">
        <v>-3.6377999999999999</v>
      </c>
      <c r="M80" s="158">
        <v>-4.9611000000000001</v>
      </c>
      <c r="N80" s="158">
        <v>6.4436</v>
      </c>
      <c r="O80" s="158">
        <v>14.5235</v>
      </c>
      <c r="P80" s="158">
        <v>10.6271</v>
      </c>
      <c r="Q80" s="158">
        <v>13.8752</v>
      </c>
      <c r="R80" s="158">
        <v>21.747399999999999</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44764</v>
      </c>
      <c r="E83" s="158">
        <v>326.50889999999998</v>
      </c>
      <c r="F83" s="158">
        <v>0.55430000000000001</v>
      </c>
      <c r="G83" s="158">
        <v>1.3933</v>
      </c>
      <c r="H83" s="158">
        <v>3.2050999999999998</v>
      </c>
      <c r="I83" s="158">
        <v>2.2098</v>
      </c>
      <c r="J83" s="158">
        <v>7.6653000000000002</v>
      </c>
      <c r="K83" s="158">
        <v>1.0848</v>
      </c>
      <c r="L83" s="158">
        <v>-2.1798000000000002</v>
      </c>
      <c r="M83" s="158">
        <v>-2.3567</v>
      </c>
      <c r="N83" s="158">
        <v>7.6782000000000004</v>
      </c>
      <c r="O83" s="158">
        <v>13.470599999999999</v>
      </c>
      <c r="P83" s="158">
        <v>9.4163999999999994</v>
      </c>
      <c r="Q83" s="158">
        <v>13.2722</v>
      </c>
      <c r="R83" s="158">
        <v>21.784500000000001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44764</v>
      </c>
      <c r="E84" s="158">
        <v>407.69109199973599</v>
      </c>
      <c r="F84" s="158">
        <v>0.55159999999999998</v>
      </c>
      <c r="G84" s="158">
        <v>1.3853</v>
      </c>
      <c r="H84" s="158">
        <v>3.1861999999999999</v>
      </c>
      <c r="I84" s="158">
        <v>2.1724999999999999</v>
      </c>
      <c r="J84" s="158">
        <v>7.5804</v>
      </c>
      <c r="K84" s="158">
        <v>0.84370000000000001</v>
      </c>
      <c r="L84" s="158">
        <v>-2.6425999999999998</v>
      </c>
      <c r="M84" s="158">
        <v>-3.0476000000000001</v>
      </c>
      <c r="N84" s="158">
        <v>6.6623000000000001</v>
      </c>
      <c r="O84" s="158">
        <v>12.3423</v>
      </c>
      <c r="P84" s="158">
        <v>8.1298999999999992</v>
      </c>
      <c r="Q84" s="158">
        <v>14.835100000000001</v>
      </c>
      <c r="R84" s="158">
        <v>20.603000000000002</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44764</v>
      </c>
      <c r="E85" s="158">
        <v>12.25</v>
      </c>
      <c r="F85" s="158">
        <v>0.16350000000000001</v>
      </c>
      <c r="G85" s="158">
        <v>1.0726</v>
      </c>
      <c r="H85" s="158">
        <v>2.6823000000000001</v>
      </c>
      <c r="I85" s="158">
        <v>2.3391999999999999</v>
      </c>
      <c r="J85" s="158">
        <v>7.5505000000000004</v>
      </c>
      <c r="K85" s="158">
        <v>-2</v>
      </c>
      <c r="L85" s="158">
        <v>-5.3323</v>
      </c>
      <c r="M85" s="158">
        <v>-5.6966999999999999</v>
      </c>
      <c r="N85" s="158">
        <v>2.6823000000000001</v>
      </c>
      <c r="O85" s="158"/>
      <c r="P85" s="158"/>
      <c r="Q85" s="158">
        <v>13.5977</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44764</v>
      </c>
      <c r="E86" s="158">
        <v>12.02</v>
      </c>
      <c r="F86" s="158">
        <v>0.16669999999999999</v>
      </c>
      <c r="G86" s="158">
        <v>1.0084</v>
      </c>
      <c r="H86" s="158">
        <v>2.5596999999999999</v>
      </c>
      <c r="I86" s="158">
        <v>2.2978999999999998</v>
      </c>
      <c r="J86" s="158">
        <v>7.4173</v>
      </c>
      <c r="K86" s="158">
        <v>-2.2764000000000002</v>
      </c>
      <c r="L86" s="158">
        <v>-5.8731</v>
      </c>
      <c r="M86" s="158">
        <v>-6.5319000000000003</v>
      </c>
      <c r="N86" s="158">
        <v>1.4346000000000001</v>
      </c>
      <c r="O86" s="158"/>
      <c r="P86" s="158"/>
      <c r="Q86" s="158">
        <v>12.2531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44764</v>
      </c>
      <c r="E87" s="158">
        <v>260.83359999999999</v>
      </c>
      <c r="F87" s="158">
        <v>0.34229999999999999</v>
      </c>
      <c r="G87" s="158">
        <v>1.3954</v>
      </c>
      <c r="H87" s="158">
        <v>2.8056999999999999</v>
      </c>
      <c r="I87" s="158">
        <v>2.3818000000000001</v>
      </c>
      <c r="J87" s="158">
        <v>8.0348000000000006</v>
      </c>
      <c r="K87" s="158">
        <v>0.85309999999999997</v>
      </c>
      <c r="L87" s="158">
        <v>-1.5509999999999999</v>
      </c>
      <c r="M87" s="158">
        <v>-2.9184000000000001</v>
      </c>
      <c r="N87" s="158">
        <v>7.327</v>
      </c>
      <c r="O87" s="158">
        <v>15.254899999999999</v>
      </c>
      <c r="P87" s="158">
        <v>9.5543999999999993</v>
      </c>
      <c r="Q87" s="158">
        <v>12.0168</v>
      </c>
      <c r="R87" s="158">
        <v>25.463000000000001</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44764</v>
      </c>
      <c r="E88" s="158">
        <v>253.42925665585801</v>
      </c>
      <c r="F88" s="158">
        <v>0.34060000000000001</v>
      </c>
      <c r="G88" s="158">
        <v>1.39</v>
      </c>
      <c r="H88" s="158">
        <v>2.7932000000000001</v>
      </c>
      <c r="I88" s="158">
        <v>2.3570000000000002</v>
      </c>
      <c r="J88" s="158">
        <v>7.9771999999999998</v>
      </c>
      <c r="K88" s="158">
        <v>0.70589999999999997</v>
      </c>
      <c r="L88" s="158">
        <v>-1.8387</v>
      </c>
      <c r="M88" s="158">
        <v>-3.3563000000000001</v>
      </c>
      <c r="N88" s="158">
        <v>6.6756000000000002</v>
      </c>
      <c r="O88" s="158">
        <v>14.4465</v>
      </c>
      <c r="P88" s="158">
        <v>8.782</v>
      </c>
      <c r="Q88" s="158">
        <v>12.4398</v>
      </c>
      <c r="R88" s="158">
        <v>24.608699999999999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0.33788750000000006</v>
      </c>
      <c r="G89" s="160">
        <v>1.4596999999999996</v>
      </c>
      <c r="H89" s="160">
        <v>2.8816972222222224</v>
      </c>
      <c r="I89" s="160">
        <v>2.5040347222222228</v>
      </c>
      <c r="J89" s="160">
        <v>7.3380805555555542</v>
      </c>
      <c r="K89" s="160">
        <v>-1.8748208333333325</v>
      </c>
      <c r="L89" s="160">
        <v>-3.8876000000000008</v>
      </c>
      <c r="M89" s="160">
        <v>-4.3262083333333337</v>
      </c>
      <c r="N89" s="160">
        <v>3.9836458333333331</v>
      </c>
      <c r="O89" s="160">
        <v>14.497807352941177</v>
      </c>
      <c r="P89" s="160">
        <v>9.9198759259259237</v>
      </c>
      <c r="Q89" s="160">
        <v>12.25084166666667</v>
      </c>
      <c r="R89" s="160">
        <v>20.977572857142857</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0.36670000000000003</v>
      </c>
      <c r="G90" s="160">
        <v>1.5017</v>
      </c>
      <c r="H90" s="160">
        <v>2.9517499999999997</v>
      </c>
      <c r="I90" s="160">
        <v>2.4791999999999996</v>
      </c>
      <c r="J90" s="160">
        <v>7.4722999999999997</v>
      </c>
      <c r="K90" s="160">
        <v>-1.7159500000000001</v>
      </c>
      <c r="L90" s="160">
        <v>-3.4689999999999999</v>
      </c>
      <c r="M90" s="160">
        <v>-4.8436000000000003</v>
      </c>
      <c r="N90" s="160">
        <v>3.6063999999999998</v>
      </c>
      <c r="O90" s="160">
        <v>13.843350000000001</v>
      </c>
      <c r="P90" s="160">
        <v>9.6514999999999986</v>
      </c>
      <c r="Q90" s="160">
        <v>12.420500000000001</v>
      </c>
      <c r="R90" s="160">
        <v>20.196199999999997</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44764</v>
      </c>
      <c r="E93" s="158">
        <v>21.823599999999999</v>
      </c>
      <c r="F93" s="158">
        <v>-2.06E-2</v>
      </c>
      <c r="G93" s="158">
        <v>8.2100000000000006E-2</v>
      </c>
      <c r="H93" s="158">
        <v>0.1027</v>
      </c>
      <c r="I93" s="158">
        <v>0.10639999999999999</v>
      </c>
      <c r="J93" s="158">
        <v>0.22270000000000001</v>
      </c>
      <c r="K93" s="158">
        <v>0.6744</v>
      </c>
      <c r="L93" s="158">
        <v>1.585</v>
      </c>
      <c r="M93" s="158">
        <v>2.5295000000000001</v>
      </c>
      <c r="N93" s="158">
        <v>3.3113999999999999</v>
      </c>
      <c r="O93" s="158">
        <v>4.1009000000000002</v>
      </c>
      <c r="P93" s="158">
        <v>4.9115000000000002</v>
      </c>
      <c r="Q93" s="158">
        <v>6.1856</v>
      </c>
      <c r="R93" s="158">
        <v>3.5899000000000001</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44764</v>
      </c>
      <c r="E94" s="158">
        <v>23.040500000000002</v>
      </c>
      <c r="F94" s="158">
        <v>-1.8700000000000001E-2</v>
      </c>
      <c r="G94" s="158">
        <v>8.77E-2</v>
      </c>
      <c r="H94" s="158">
        <v>0.11650000000000001</v>
      </c>
      <c r="I94" s="158">
        <v>0.13339999999999999</v>
      </c>
      <c r="J94" s="158">
        <v>0.28120000000000001</v>
      </c>
      <c r="K94" s="158">
        <v>0.85140000000000005</v>
      </c>
      <c r="L94" s="158">
        <v>1.9356</v>
      </c>
      <c r="M94" s="158">
        <v>3.0581</v>
      </c>
      <c r="N94" s="158">
        <v>4.0217000000000001</v>
      </c>
      <c r="O94" s="158">
        <v>4.7591000000000001</v>
      </c>
      <c r="P94" s="158">
        <v>5.5651000000000002</v>
      </c>
      <c r="Q94" s="158">
        <v>6.8186</v>
      </c>
      <c r="R94" s="158">
        <v>4.2697000000000003</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44764</v>
      </c>
      <c r="E95" s="158">
        <v>16.400200000000002</v>
      </c>
      <c r="F95" s="158">
        <v>-1.77E-2</v>
      </c>
      <c r="G95" s="158">
        <v>9.64E-2</v>
      </c>
      <c r="H95" s="158">
        <v>0.14230000000000001</v>
      </c>
      <c r="I95" s="158">
        <v>0.1404</v>
      </c>
      <c r="J95" s="158">
        <v>0.2586</v>
      </c>
      <c r="K95" s="158">
        <v>0.91559999999999997</v>
      </c>
      <c r="L95" s="158">
        <v>2.1640999999999999</v>
      </c>
      <c r="M95" s="158">
        <v>3.5072000000000001</v>
      </c>
      <c r="N95" s="158">
        <v>4.5871000000000004</v>
      </c>
      <c r="O95" s="158">
        <v>4.9169999999999998</v>
      </c>
      <c r="P95" s="158">
        <v>5.6976000000000004</v>
      </c>
      <c r="Q95" s="158">
        <v>6.4267000000000003</v>
      </c>
      <c r="R95" s="158">
        <v>4.4108999999999998</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44764</v>
      </c>
      <c r="E96" s="158">
        <v>15.408099999999999</v>
      </c>
      <c r="F96" s="158">
        <v>-1.95E-2</v>
      </c>
      <c r="G96" s="158">
        <v>9.0899999999999995E-2</v>
      </c>
      <c r="H96" s="158">
        <v>0.128</v>
      </c>
      <c r="I96" s="158">
        <v>0.1118</v>
      </c>
      <c r="J96" s="158">
        <v>0.19769999999999999</v>
      </c>
      <c r="K96" s="158">
        <v>0.72960000000000003</v>
      </c>
      <c r="L96" s="158">
        <v>1.7876000000000001</v>
      </c>
      <c r="M96" s="158">
        <v>2.9361000000000002</v>
      </c>
      <c r="N96" s="158">
        <v>3.8163</v>
      </c>
      <c r="O96" s="158">
        <v>4.1470000000000002</v>
      </c>
      <c r="P96" s="158">
        <v>4.9023000000000003</v>
      </c>
      <c r="Q96" s="158">
        <v>5.5938999999999997</v>
      </c>
      <c r="R96" s="158">
        <v>3.6349</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44764</v>
      </c>
      <c r="E97" s="158">
        <v>11.880100000000001</v>
      </c>
      <c r="F97" s="158">
        <v>-7.0699999999999999E-2</v>
      </c>
      <c r="G97" s="158">
        <v>0.129</v>
      </c>
      <c r="H97" s="158">
        <v>0.1138</v>
      </c>
      <c r="I97" s="158">
        <v>0.1171</v>
      </c>
      <c r="J97" s="158">
        <v>0.20749999999999999</v>
      </c>
      <c r="K97" s="158">
        <v>0.59360000000000002</v>
      </c>
      <c r="L97" s="158">
        <v>1.2847999999999999</v>
      </c>
      <c r="M97" s="158">
        <v>2.0451999999999999</v>
      </c>
      <c r="N97" s="158">
        <v>2.5747</v>
      </c>
      <c r="O97" s="158">
        <v>3.5156000000000001</v>
      </c>
      <c r="P97" s="158"/>
      <c r="Q97" s="158">
        <v>4.2958999999999996</v>
      </c>
      <c r="R97" s="158">
        <v>2.9220999999999999</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44764</v>
      </c>
      <c r="E98" s="158">
        <v>11.579599999999999</v>
      </c>
      <c r="F98" s="158">
        <v>-7.1599999999999997E-2</v>
      </c>
      <c r="G98" s="158">
        <v>0.12540000000000001</v>
      </c>
      <c r="H98" s="158">
        <v>0.1055</v>
      </c>
      <c r="I98" s="158">
        <v>0.1003</v>
      </c>
      <c r="J98" s="158">
        <v>0.1721</v>
      </c>
      <c r="K98" s="158">
        <v>0.48509999999999998</v>
      </c>
      <c r="L98" s="158">
        <v>1.0673999999999999</v>
      </c>
      <c r="M98" s="158">
        <v>1.7181999999999999</v>
      </c>
      <c r="N98" s="158">
        <v>2.1273</v>
      </c>
      <c r="O98" s="158">
        <v>2.8654000000000002</v>
      </c>
      <c r="P98" s="158"/>
      <c r="Q98" s="158">
        <v>3.6455000000000002</v>
      </c>
      <c r="R98" s="158">
        <v>2.3331</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44764</v>
      </c>
      <c r="E99" s="158">
        <v>13.6967</v>
      </c>
      <c r="F99" s="158">
        <v>2.1899999999999999E-2</v>
      </c>
      <c r="G99" s="158">
        <v>0.1023</v>
      </c>
      <c r="H99" s="158">
        <v>0.1426</v>
      </c>
      <c r="I99" s="158">
        <v>0.1484</v>
      </c>
      <c r="J99" s="158">
        <v>0.28410000000000002</v>
      </c>
      <c r="K99" s="158">
        <v>0.71099999999999997</v>
      </c>
      <c r="L99" s="158">
        <v>1.7737000000000001</v>
      </c>
      <c r="M99" s="158">
        <v>2.8512</v>
      </c>
      <c r="N99" s="158">
        <v>3.8258000000000001</v>
      </c>
      <c r="O99" s="158">
        <v>4.7972999999999999</v>
      </c>
      <c r="P99" s="158">
        <v>5.6105</v>
      </c>
      <c r="Q99" s="158">
        <v>5.8132000000000001</v>
      </c>
      <c r="R99" s="158">
        <v>4.1951000000000001</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44764</v>
      </c>
      <c r="E100" s="158">
        <v>13.238099999999999</v>
      </c>
      <c r="F100" s="158">
        <v>1.9599999999999999E-2</v>
      </c>
      <c r="G100" s="158">
        <v>9.6799999999999997E-2</v>
      </c>
      <c r="H100" s="158">
        <v>0.13009999999999999</v>
      </c>
      <c r="I100" s="158">
        <v>0.12479999999999999</v>
      </c>
      <c r="J100" s="158">
        <v>0.23319999999999999</v>
      </c>
      <c r="K100" s="158">
        <v>0.54759999999999998</v>
      </c>
      <c r="L100" s="158">
        <v>1.4180999999999999</v>
      </c>
      <c r="M100" s="158">
        <v>2.3037000000000001</v>
      </c>
      <c r="N100" s="158">
        <v>3.1084999999999998</v>
      </c>
      <c r="O100" s="158">
        <v>4.1337999999999999</v>
      </c>
      <c r="P100" s="158">
        <v>4.9568000000000003</v>
      </c>
      <c r="Q100" s="158">
        <v>5.1679000000000004</v>
      </c>
      <c r="R100" s="158">
        <v>3.508</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44764</v>
      </c>
      <c r="E101" s="158">
        <v>12.625999999999999</v>
      </c>
      <c r="F101" s="158">
        <v>1.5800000000000002E-2</v>
      </c>
      <c r="G101" s="158">
        <v>0.11890000000000001</v>
      </c>
      <c r="H101" s="158">
        <v>0.14280000000000001</v>
      </c>
      <c r="I101" s="158">
        <v>0.1666</v>
      </c>
      <c r="J101" s="158">
        <v>0.27</v>
      </c>
      <c r="K101" s="158">
        <v>0.84660000000000002</v>
      </c>
      <c r="L101" s="158">
        <v>1.8144</v>
      </c>
      <c r="M101" s="158">
        <v>2.8761999999999999</v>
      </c>
      <c r="N101" s="158">
        <v>3.7553999999999998</v>
      </c>
      <c r="O101" s="158">
        <v>4.4962</v>
      </c>
      <c r="P101" s="158"/>
      <c r="Q101" s="158">
        <v>5.3299000000000003</v>
      </c>
      <c r="R101" s="158">
        <v>3.9485999999999999</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44764</v>
      </c>
      <c r="E102" s="158">
        <v>12.291</v>
      </c>
      <c r="F102" s="158">
        <v>1.6299999999999999E-2</v>
      </c>
      <c r="G102" s="158">
        <v>0.114</v>
      </c>
      <c r="H102" s="158">
        <v>0.13850000000000001</v>
      </c>
      <c r="I102" s="158">
        <v>0.1467</v>
      </c>
      <c r="J102" s="158">
        <v>0.2283</v>
      </c>
      <c r="K102" s="158">
        <v>0.7046</v>
      </c>
      <c r="L102" s="158">
        <v>1.5198</v>
      </c>
      <c r="M102" s="158">
        <v>2.4249999999999998</v>
      </c>
      <c r="N102" s="158">
        <v>3.1469999999999998</v>
      </c>
      <c r="O102" s="158">
        <v>3.8813</v>
      </c>
      <c r="P102" s="158"/>
      <c r="Q102" s="158">
        <v>4.7009999999999996</v>
      </c>
      <c r="R102" s="158">
        <v>3.3414999999999999</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44764</v>
      </c>
      <c r="E103" s="158">
        <v>16.709700000000002</v>
      </c>
      <c r="F103" s="158">
        <v>4.7999999999999996E-3</v>
      </c>
      <c r="G103" s="158">
        <v>0.1114</v>
      </c>
      <c r="H103" s="158">
        <v>0.13300000000000001</v>
      </c>
      <c r="I103" s="158">
        <v>0.16059999999999999</v>
      </c>
      <c r="J103" s="158">
        <v>0.28870000000000001</v>
      </c>
      <c r="K103" s="158">
        <v>0.94420000000000004</v>
      </c>
      <c r="L103" s="158">
        <v>2.1394000000000002</v>
      </c>
      <c r="M103" s="158">
        <v>3.3875000000000002</v>
      </c>
      <c r="N103" s="158">
        <v>4.3827999999999996</v>
      </c>
      <c r="O103" s="158">
        <v>5.0393999999999997</v>
      </c>
      <c r="P103" s="158">
        <v>5.7999000000000001</v>
      </c>
      <c r="Q103" s="158">
        <v>6.5652999999999997</v>
      </c>
      <c r="R103" s="158">
        <v>4.4630000000000001</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44764</v>
      </c>
      <c r="E104" s="158">
        <v>15.892300000000001</v>
      </c>
      <c r="F104" s="158">
        <v>3.0999999999999999E-3</v>
      </c>
      <c r="G104" s="158">
        <v>0.10580000000000001</v>
      </c>
      <c r="H104" s="158">
        <v>0.1197</v>
      </c>
      <c r="I104" s="158">
        <v>0.1336</v>
      </c>
      <c r="J104" s="158">
        <v>0.2296</v>
      </c>
      <c r="K104" s="158">
        <v>0.76339999999999997</v>
      </c>
      <c r="L104" s="158">
        <v>1.7739</v>
      </c>
      <c r="M104" s="158">
        <v>2.8328000000000002</v>
      </c>
      <c r="N104" s="158">
        <v>3.6335000000000002</v>
      </c>
      <c r="O104" s="158">
        <v>4.2831999999999999</v>
      </c>
      <c r="P104" s="158">
        <v>5.0650000000000004</v>
      </c>
      <c r="Q104" s="158">
        <v>5.9054000000000002</v>
      </c>
      <c r="R104" s="158">
        <v>3.7160000000000002</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44764</v>
      </c>
      <c r="E105" s="158">
        <v>25.806999999999999</v>
      </c>
      <c r="F105" s="158">
        <v>-7.7000000000000002E-3</v>
      </c>
      <c r="G105" s="158">
        <v>0.1008</v>
      </c>
      <c r="H105" s="158">
        <v>0.1242</v>
      </c>
      <c r="I105" s="158">
        <v>0.1358</v>
      </c>
      <c r="J105" s="158">
        <v>0.28370000000000001</v>
      </c>
      <c r="K105" s="158">
        <v>0.85189999999999999</v>
      </c>
      <c r="L105" s="158">
        <v>1.863</v>
      </c>
      <c r="M105" s="158">
        <v>2.9439000000000002</v>
      </c>
      <c r="N105" s="158">
        <v>3.7885</v>
      </c>
      <c r="O105" s="158">
        <v>4.4321999999999999</v>
      </c>
      <c r="P105" s="158">
        <v>5.1847000000000003</v>
      </c>
      <c r="Q105" s="158">
        <v>6.3613999999999997</v>
      </c>
      <c r="R105" s="158">
        <v>4.1025999999999998</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44764</v>
      </c>
      <c r="E106" s="158">
        <v>25.116</v>
      </c>
      <c r="F106" s="158">
        <v>-1.1900000000000001E-2</v>
      </c>
      <c r="G106" s="158">
        <v>9.5600000000000004E-2</v>
      </c>
      <c r="H106" s="158">
        <v>0.1116</v>
      </c>
      <c r="I106" s="158">
        <v>0.11559999999999999</v>
      </c>
      <c r="J106" s="158">
        <v>0.23549999999999999</v>
      </c>
      <c r="K106" s="158">
        <v>0.71379999999999999</v>
      </c>
      <c r="L106" s="158">
        <v>1.5854999999999999</v>
      </c>
      <c r="M106" s="158">
        <v>2.5185</v>
      </c>
      <c r="N106" s="158">
        <v>3.2179000000000002</v>
      </c>
      <c r="O106" s="158">
        <v>3.8679000000000001</v>
      </c>
      <c r="P106" s="158">
        <v>4.6284000000000001</v>
      </c>
      <c r="Q106" s="158">
        <v>6.4398</v>
      </c>
      <c r="R106" s="158">
        <v>3.5310000000000001</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44764</v>
      </c>
      <c r="E107" s="158">
        <v>16.280999999999999</v>
      </c>
      <c r="F107" s="158">
        <v>-6.1000000000000004E-3</v>
      </c>
      <c r="G107" s="158">
        <v>9.8400000000000001E-2</v>
      </c>
      <c r="H107" s="158">
        <v>0.123</v>
      </c>
      <c r="I107" s="158">
        <v>0.14149999999999999</v>
      </c>
      <c r="J107" s="158">
        <v>0.2833</v>
      </c>
      <c r="K107" s="158">
        <v>0.85489999999999999</v>
      </c>
      <c r="L107" s="158">
        <v>1.8645</v>
      </c>
      <c r="M107" s="158">
        <v>2.9466000000000001</v>
      </c>
      <c r="N107" s="158">
        <v>3.7866</v>
      </c>
      <c r="O107" s="158">
        <v>4.4324000000000003</v>
      </c>
      <c r="P107" s="158">
        <v>5.1871999999999998</v>
      </c>
      <c r="Q107" s="158">
        <v>6.0369999999999999</v>
      </c>
      <c r="R107" s="158">
        <v>4.1028000000000002</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44764</v>
      </c>
      <c r="E108" s="158">
        <v>28.128900000000002</v>
      </c>
      <c r="F108" s="158">
        <v>-2.1000000000000001E-2</v>
      </c>
      <c r="G108" s="158">
        <v>9.3899999999999997E-2</v>
      </c>
      <c r="H108" s="158">
        <v>0.1242</v>
      </c>
      <c r="I108" s="158">
        <v>0.13170000000000001</v>
      </c>
      <c r="J108" s="158">
        <v>0.2273</v>
      </c>
      <c r="K108" s="158">
        <v>0.7006</v>
      </c>
      <c r="L108" s="158">
        <v>1.5839000000000001</v>
      </c>
      <c r="M108" s="158">
        <v>2.6183000000000001</v>
      </c>
      <c r="N108" s="158">
        <v>3.4113000000000002</v>
      </c>
      <c r="O108" s="158">
        <v>4.1071999999999997</v>
      </c>
      <c r="P108" s="158">
        <v>4.9175000000000004</v>
      </c>
      <c r="Q108" s="158">
        <v>6.8680000000000003</v>
      </c>
      <c r="R108" s="158">
        <v>3.6133999999999999</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44764</v>
      </c>
      <c r="E109" s="158">
        <v>29.654699999999998</v>
      </c>
      <c r="F109" s="158">
        <v>-1.9599999999999999E-2</v>
      </c>
      <c r="G109" s="158">
        <v>9.8599999999999993E-2</v>
      </c>
      <c r="H109" s="158">
        <v>0.1351</v>
      </c>
      <c r="I109" s="158">
        <v>0.15329999999999999</v>
      </c>
      <c r="J109" s="158">
        <v>0.2742</v>
      </c>
      <c r="K109" s="158">
        <v>0.84370000000000001</v>
      </c>
      <c r="L109" s="158">
        <v>1.8729</v>
      </c>
      <c r="M109" s="158">
        <v>3.0489000000000002</v>
      </c>
      <c r="N109" s="158">
        <v>3.9841000000000002</v>
      </c>
      <c r="O109" s="158">
        <v>4.6707999999999998</v>
      </c>
      <c r="P109" s="158">
        <v>5.5110999999999999</v>
      </c>
      <c r="Q109" s="158">
        <v>6.8987999999999996</v>
      </c>
      <c r="R109" s="158">
        <v>4.1756000000000002</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44764</v>
      </c>
      <c r="E110" s="158">
        <v>28.249600000000001</v>
      </c>
      <c r="F110" s="158">
        <v>-7.7999999999999996E-3</v>
      </c>
      <c r="G110" s="158">
        <v>8.8599999999999998E-2</v>
      </c>
      <c r="H110" s="158">
        <v>0.1333</v>
      </c>
      <c r="I110" s="158">
        <v>0.1429</v>
      </c>
      <c r="J110" s="158">
        <v>0.26829999999999998</v>
      </c>
      <c r="K110" s="158">
        <v>0.83240000000000003</v>
      </c>
      <c r="L110" s="158">
        <v>1.8880999999999999</v>
      </c>
      <c r="M110" s="158">
        <v>3.05</v>
      </c>
      <c r="N110" s="158">
        <v>3.9508999999999999</v>
      </c>
      <c r="O110" s="158">
        <v>4.5754999999999999</v>
      </c>
      <c r="P110" s="158">
        <v>5.5381</v>
      </c>
      <c r="Q110" s="158">
        <v>6.7709999999999999</v>
      </c>
      <c r="R110" s="158">
        <v>4.1475</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44764</v>
      </c>
      <c r="E111" s="158">
        <v>26.650400000000001</v>
      </c>
      <c r="F111" s="158">
        <v>-9.7999999999999997E-3</v>
      </c>
      <c r="G111" s="158">
        <v>8.3000000000000004E-2</v>
      </c>
      <c r="H111" s="158">
        <v>0.1202</v>
      </c>
      <c r="I111" s="158">
        <v>0.1168</v>
      </c>
      <c r="J111" s="158">
        <v>0.21210000000000001</v>
      </c>
      <c r="K111" s="158">
        <v>0.65869999999999995</v>
      </c>
      <c r="L111" s="158">
        <v>1.528</v>
      </c>
      <c r="M111" s="158">
        <v>2.5070999999999999</v>
      </c>
      <c r="N111" s="158">
        <v>3.2248999999999999</v>
      </c>
      <c r="O111" s="158">
        <v>3.8323999999999998</v>
      </c>
      <c r="P111" s="158">
        <v>4.7995000000000001</v>
      </c>
      <c r="Q111" s="158">
        <v>6.4874000000000001</v>
      </c>
      <c r="R111" s="158">
        <v>3.4215</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44764</v>
      </c>
      <c r="E112" s="158">
        <v>15.3628</v>
      </c>
      <c r="F112" s="158">
        <v>-1.6899999999999998E-2</v>
      </c>
      <c r="G112" s="158">
        <v>0.1101</v>
      </c>
      <c r="H112" s="158">
        <v>0.1095</v>
      </c>
      <c r="I112" s="158">
        <v>8.9899999999999994E-2</v>
      </c>
      <c r="J112" s="158">
        <v>0.17080000000000001</v>
      </c>
      <c r="K112" s="158">
        <v>0.58930000000000005</v>
      </c>
      <c r="L112" s="158">
        <v>1.2269000000000001</v>
      </c>
      <c r="M112" s="158">
        <v>2.2393999999999998</v>
      </c>
      <c r="N112" s="158">
        <v>2.7248000000000001</v>
      </c>
      <c r="O112" s="158">
        <v>3.6303000000000001</v>
      </c>
      <c r="P112" s="158">
        <v>4.7682000000000002</v>
      </c>
      <c r="Q112" s="158">
        <v>5.8164999999999996</v>
      </c>
      <c r="R112" s="158">
        <v>2.8832</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44764</v>
      </c>
      <c r="E113" s="158">
        <v>14.662000000000001</v>
      </c>
      <c r="F113" s="158">
        <v>-1.9099999999999999E-2</v>
      </c>
      <c r="G113" s="158">
        <v>0.1045</v>
      </c>
      <c r="H113" s="158">
        <v>9.6299999999999997E-2</v>
      </c>
      <c r="I113" s="158">
        <v>6.3500000000000001E-2</v>
      </c>
      <c r="J113" s="158">
        <v>0.1133</v>
      </c>
      <c r="K113" s="158">
        <v>0.41370000000000001</v>
      </c>
      <c r="L113" s="158">
        <v>0.87439999999999996</v>
      </c>
      <c r="M113" s="158">
        <v>1.7057</v>
      </c>
      <c r="N113" s="158">
        <v>2.0078999999999998</v>
      </c>
      <c r="O113" s="158">
        <v>2.9462000000000002</v>
      </c>
      <c r="P113" s="158">
        <v>4.1520999999999999</v>
      </c>
      <c r="Q113" s="158">
        <v>5.1679000000000004</v>
      </c>
      <c r="R113" s="158">
        <v>2.1656</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44764</v>
      </c>
      <c r="E114" s="158">
        <v>26.0502</v>
      </c>
      <c r="F114" s="158">
        <v>4.6100000000000002E-2</v>
      </c>
      <c r="G114" s="158">
        <v>0.1095</v>
      </c>
      <c r="H114" s="158">
        <v>0.1419</v>
      </c>
      <c r="I114" s="158">
        <v>0.1522</v>
      </c>
      <c r="J114" s="158">
        <v>0.26750000000000002</v>
      </c>
      <c r="K114" s="158">
        <v>0.94750000000000001</v>
      </c>
      <c r="L114" s="158">
        <v>2.1972999999999998</v>
      </c>
      <c r="M114" s="158">
        <v>3.2317</v>
      </c>
      <c r="N114" s="158">
        <v>3.8502000000000001</v>
      </c>
      <c r="O114" s="158">
        <v>4.2382</v>
      </c>
      <c r="P114" s="158">
        <v>4.9443000000000001</v>
      </c>
      <c r="Q114" s="158">
        <v>6.4847000000000001</v>
      </c>
      <c r="R114" s="158">
        <v>3.7269999999999999</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44764</v>
      </c>
      <c r="E115" s="158">
        <v>27.621300000000002</v>
      </c>
      <c r="F115" s="158">
        <v>4.82E-2</v>
      </c>
      <c r="G115" s="158">
        <v>0.11559999999999999</v>
      </c>
      <c r="H115" s="158">
        <v>0.1552</v>
      </c>
      <c r="I115" s="158">
        <v>0.17879999999999999</v>
      </c>
      <c r="J115" s="158">
        <v>0.32429999999999998</v>
      </c>
      <c r="K115" s="158">
        <v>1.1214</v>
      </c>
      <c r="L115" s="158">
        <v>2.5495000000000001</v>
      </c>
      <c r="M115" s="158">
        <v>3.7477999999999998</v>
      </c>
      <c r="N115" s="158">
        <v>4.5274999999999999</v>
      </c>
      <c r="O115" s="158">
        <v>4.9326999999999996</v>
      </c>
      <c r="P115" s="158">
        <v>5.6158000000000001</v>
      </c>
      <c r="Q115" s="158">
        <v>6.7130999999999998</v>
      </c>
      <c r="R115" s="158">
        <v>4.4241999999999999</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44764</v>
      </c>
      <c r="E116" s="158">
        <v>11.073700000000001</v>
      </c>
      <c r="F116" s="158">
        <v>-3.5200000000000002E-2</v>
      </c>
      <c r="G116" s="158">
        <v>8.8599999999999998E-2</v>
      </c>
      <c r="H116" s="158">
        <v>7.7700000000000005E-2</v>
      </c>
      <c r="I116" s="158">
        <v>6.3299999999999995E-2</v>
      </c>
      <c r="J116" s="158">
        <v>0.1356</v>
      </c>
      <c r="K116" s="158">
        <v>0.60599999999999998</v>
      </c>
      <c r="L116" s="158">
        <v>1.3565</v>
      </c>
      <c r="M116" s="158">
        <v>2.2181000000000002</v>
      </c>
      <c r="N116" s="158">
        <v>2.8113000000000001</v>
      </c>
      <c r="O116" s="158"/>
      <c r="P116" s="158"/>
      <c r="Q116" s="158">
        <v>3.6194000000000002</v>
      </c>
      <c r="R116" s="158">
        <v>3.1093000000000002</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44764</v>
      </c>
      <c r="E117" s="158">
        <v>10.835800000000001</v>
      </c>
      <c r="F117" s="158">
        <v>-3.6900000000000002E-2</v>
      </c>
      <c r="G117" s="158">
        <v>8.3099999999999993E-2</v>
      </c>
      <c r="H117" s="158">
        <v>6.2799999999999995E-2</v>
      </c>
      <c r="I117" s="158">
        <v>3.32E-2</v>
      </c>
      <c r="J117" s="158">
        <v>7.1099999999999997E-2</v>
      </c>
      <c r="K117" s="158">
        <v>0.40589999999999998</v>
      </c>
      <c r="L117" s="158">
        <v>0.95589999999999997</v>
      </c>
      <c r="M117" s="158">
        <v>1.6244000000000001</v>
      </c>
      <c r="N117" s="158">
        <v>2.0205000000000002</v>
      </c>
      <c r="O117" s="158"/>
      <c r="P117" s="158"/>
      <c r="Q117" s="158">
        <v>2.8378999999999999</v>
      </c>
      <c r="R117" s="158">
        <v>2.3283999999999998</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44764</v>
      </c>
      <c r="E118" s="158">
        <v>27.104700000000001</v>
      </c>
      <c r="F118" s="158">
        <v>-5.4999999999999997E-3</v>
      </c>
      <c r="G118" s="158">
        <v>7.9000000000000001E-2</v>
      </c>
      <c r="H118" s="158">
        <v>0.1681</v>
      </c>
      <c r="I118" s="158">
        <v>0.14480000000000001</v>
      </c>
      <c r="J118" s="158">
        <v>0.2319</v>
      </c>
      <c r="K118" s="158">
        <v>0.6401</v>
      </c>
      <c r="L118" s="158">
        <v>1.5538000000000001</v>
      </c>
      <c r="M118" s="158">
        <v>2.4268000000000001</v>
      </c>
      <c r="N118" s="158">
        <v>2.9887999999999999</v>
      </c>
      <c r="O118" s="158">
        <v>3.0053999999999998</v>
      </c>
      <c r="P118" s="158">
        <v>4.0103</v>
      </c>
      <c r="Q118" s="158">
        <v>6.4211999999999998</v>
      </c>
      <c r="R118" s="158">
        <v>2.8024</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44764</v>
      </c>
      <c r="E119" s="158">
        <v>28.3322</v>
      </c>
      <c r="F119" s="158">
        <v>-3.5000000000000001E-3</v>
      </c>
      <c r="G119" s="158">
        <v>8.5099999999999995E-2</v>
      </c>
      <c r="H119" s="158">
        <v>0.1825</v>
      </c>
      <c r="I119" s="158">
        <v>0.17319999999999999</v>
      </c>
      <c r="J119" s="158">
        <v>0.29199999999999998</v>
      </c>
      <c r="K119" s="158">
        <v>0.82379999999999998</v>
      </c>
      <c r="L119" s="158">
        <v>1.8884000000000001</v>
      </c>
      <c r="M119" s="158">
        <v>2.8773</v>
      </c>
      <c r="N119" s="158">
        <v>3.5461999999999998</v>
      </c>
      <c r="O119" s="158">
        <v>3.4662000000000002</v>
      </c>
      <c r="P119" s="158">
        <v>4.4522000000000004</v>
      </c>
      <c r="Q119" s="158">
        <v>6.1843000000000004</v>
      </c>
      <c r="R119" s="158">
        <v>3.2866</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44764</v>
      </c>
      <c r="E120" s="158">
        <v>30.575700000000001</v>
      </c>
      <c r="F120" s="158">
        <v>-3.3E-3</v>
      </c>
      <c r="G120" s="158">
        <v>9.4299999999999995E-2</v>
      </c>
      <c r="H120" s="158">
        <v>0.12609999999999999</v>
      </c>
      <c r="I120" s="158">
        <v>0.1303</v>
      </c>
      <c r="J120" s="158">
        <v>0.23369999999999999</v>
      </c>
      <c r="K120" s="158">
        <v>0.82310000000000005</v>
      </c>
      <c r="L120" s="158">
        <v>1.8476999999999999</v>
      </c>
      <c r="M120" s="158">
        <v>2.9034</v>
      </c>
      <c r="N120" s="158">
        <v>3.7199</v>
      </c>
      <c r="O120" s="158">
        <v>4.2828999999999997</v>
      </c>
      <c r="P120" s="158">
        <v>5.0941000000000001</v>
      </c>
      <c r="Q120" s="158">
        <v>6.8695000000000004</v>
      </c>
      <c r="R120" s="158">
        <v>3.8645999999999998</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44764</v>
      </c>
      <c r="E121" s="158">
        <v>32.1111</v>
      </c>
      <c r="F121" s="158">
        <v>-1.9E-3</v>
      </c>
      <c r="G121" s="158">
        <v>9.8799999999999999E-2</v>
      </c>
      <c r="H121" s="158">
        <v>0.13750000000000001</v>
      </c>
      <c r="I121" s="158">
        <v>0.15279999999999999</v>
      </c>
      <c r="J121" s="158">
        <v>0.28199999999999997</v>
      </c>
      <c r="K121" s="158">
        <v>0.97130000000000005</v>
      </c>
      <c r="L121" s="158">
        <v>2.1448999999999998</v>
      </c>
      <c r="M121" s="158">
        <v>3.3534999999999999</v>
      </c>
      <c r="N121" s="158">
        <v>4.3251999999999997</v>
      </c>
      <c r="O121" s="158">
        <v>4.8703000000000003</v>
      </c>
      <c r="P121" s="158">
        <v>5.6492000000000004</v>
      </c>
      <c r="Q121" s="158">
        <v>6.9218000000000002</v>
      </c>
      <c r="R121" s="158">
        <v>4.4664000000000001</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44764</v>
      </c>
      <c r="E122" s="158">
        <v>16.440999999999999</v>
      </c>
      <c r="F122" s="158">
        <v>1.2200000000000001E-2</v>
      </c>
      <c r="G122" s="158">
        <v>9.1300000000000006E-2</v>
      </c>
      <c r="H122" s="158">
        <v>0.13400000000000001</v>
      </c>
      <c r="I122" s="158">
        <v>0.1401</v>
      </c>
      <c r="J122" s="158">
        <v>0.26219999999999999</v>
      </c>
      <c r="K122" s="158">
        <v>0.75380000000000003</v>
      </c>
      <c r="L122" s="158">
        <v>1.8208</v>
      </c>
      <c r="M122" s="158">
        <v>2.8976999999999999</v>
      </c>
      <c r="N122" s="158">
        <v>3.8007</v>
      </c>
      <c r="O122" s="158">
        <v>4.8391000000000002</v>
      </c>
      <c r="P122" s="158">
        <v>5.6090999999999998</v>
      </c>
      <c r="Q122" s="158">
        <v>6.3582000000000001</v>
      </c>
      <c r="R122" s="158">
        <v>4.2699999999999996</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44764</v>
      </c>
      <c r="E123" s="158">
        <v>15.663</v>
      </c>
      <c r="F123" s="158">
        <v>1.2800000000000001E-2</v>
      </c>
      <c r="G123" s="158">
        <v>8.9499999999999996E-2</v>
      </c>
      <c r="H123" s="158">
        <v>0.1215</v>
      </c>
      <c r="I123" s="158">
        <v>0.1215</v>
      </c>
      <c r="J123" s="158">
        <v>0.21110000000000001</v>
      </c>
      <c r="K123" s="158">
        <v>0.58440000000000003</v>
      </c>
      <c r="L123" s="158">
        <v>1.4837</v>
      </c>
      <c r="M123" s="158">
        <v>2.3858999999999999</v>
      </c>
      <c r="N123" s="158">
        <v>3.1139000000000001</v>
      </c>
      <c r="O123" s="158">
        <v>4.2119</v>
      </c>
      <c r="P123" s="158">
        <v>4.9795999999999996</v>
      </c>
      <c r="Q123" s="158">
        <v>5.7209000000000003</v>
      </c>
      <c r="R123" s="158">
        <v>3.5941999999999998</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44764</v>
      </c>
      <c r="E124" s="158">
        <v>11.745900000000001</v>
      </c>
      <c r="F124" s="158">
        <v>-1.7899999999999999E-2</v>
      </c>
      <c r="G124" s="158">
        <v>5.79E-2</v>
      </c>
      <c r="H124" s="158">
        <v>0.1176</v>
      </c>
      <c r="I124" s="158">
        <v>0.14319999999999999</v>
      </c>
      <c r="J124" s="158">
        <v>0.28000000000000003</v>
      </c>
      <c r="K124" s="158">
        <v>0.93840000000000001</v>
      </c>
      <c r="L124" s="158">
        <v>2.1303000000000001</v>
      </c>
      <c r="M124" s="158">
        <v>3.2669999999999999</v>
      </c>
      <c r="N124" s="158">
        <v>4.0796000000000001</v>
      </c>
      <c r="O124" s="158">
        <v>4.4023000000000003</v>
      </c>
      <c r="P124" s="158"/>
      <c r="Q124" s="158">
        <v>4.7182000000000004</v>
      </c>
      <c r="R124" s="158">
        <v>3.9030999999999998</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44764</v>
      </c>
      <c r="E125" s="158">
        <v>11.4666</v>
      </c>
      <c r="F125" s="158">
        <v>-2.01E-2</v>
      </c>
      <c r="G125" s="158">
        <v>5.0599999999999999E-2</v>
      </c>
      <c r="H125" s="158">
        <v>0.1013</v>
      </c>
      <c r="I125" s="158">
        <v>0.1109</v>
      </c>
      <c r="J125" s="158">
        <v>0.2097</v>
      </c>
      <c r="K125" s="158">
        <v>0.72289999999999999</v>
      </c>
      <c r="L125" s="158">
        <v>1.6930000000000001</v>
      </c>
      <c r="M125" s="158">
        <v>2.6065999999999998</v>
      </c>
      <c r="N125" s="158">
        <v>3.1920999999999999</v>
      </c>
      <c r="O125" s="158">
        <v>3.6783999999999999</v>
      </c>
      <c r="P125" s="158"/>
      <c r="Q125" s="158">
        <v>3.9986999999999999</v>
      </c>
      <c r="R125" s="158">
        <v>3.1555</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44764</v>
      </c>
      <c r="E126" s="158">
        <v>10.6972</v>
      </c>
      <c r="F126" s="158">
        <v>-6.4500000000000002E-2</v>
      </c>
      <c r="G126" s="158">
        <v>7.7700000000000005E-2</v>
      </c>
      <c r="H126" s="158">
        <v>0.10009999999999999</v>
      </c>
      <c r="I126" s="158">
        <v>0.1067</v>
      </c>
      <c r="J126" s="158">
        <v>0.2014</v>
      </c>
      <c r="K126" s="158">
        <v>0.79339999999999999</v>
      </c>
      <c r="L126" s="158">
        <v>1.6313</v>
      </c>
      <c r="M126" s="158">
        <v>2.6326999999999998</v>
      </c>
      <c r="N126" s="158">
        <v>3.3176999999999999</v>
      </c>
      <c r="O126" s="158"/>
      <c r="P126" s="158"/>
      <c r="Q126" s="158">
        <v>3.5924</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44764</v>
      </c>
      <c r="E127" s="158">
        <v>10.525700000000001</v>
      </c>
      <c r="F127" s="158">
        <v>-6.6500000000000004E-2</v>
      </c>
      <c r="G127" s="158">
        <v>7.1300000000000002E-2</v>
      </c>
      <c r="H127" s="158">
        <v>8.4599999999999995E-2</v>
      </c>
      <c r="I127" s="158">
        <v>7.4200000000000002E-2</v>
      </c>
      <c r="J127" s="158">
        <v>0.13320000000000001</v>
      </c>
      <c r="K127" s="158">
        <v>0.58099999999999996</v>
      </c>
      <c r="L127" s="158">
        <v>1.2028000000000001</v>
      </c>
      <c r="M127" s="158">
        <v>1.9873000000000001</v>
      </c>
      <c r="N127" s="158">
        <v>2.4508999999999999</v>
      </c>
      <c r="O127" s="158"/>
      <c r="P127" s="158"/>
      <c r="Q127" s="158">
        <v>2.7193000000000001</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44764</v>
      </c>
      <c r="E128" s="158">
        <v>10.882</v>
      </c>
      <c r="F128" s="158">
        <v>0</v>
      </c>
      <c r="G128" s="158">
        <v>0.1012</v>
      </c>
      <c r="H128" s="158">
        <v>0.13800000000000001</v>
      </c>
      <c r="I128" s="158">
        <v>0.1749</v>
      </c>
      <c r="J128" s="158">
        <v>0.28570000000000001</v>
      </c>
      <c r="K128" s="158">
        <v>0.79659999999999997</v>
      </c>
      <c r="L128" s="158">
        <v>1.9487000000000001</v>
      </c>
      <c r="M128" s="158">
        <v>3.0297000000000001</v>
      </c>
      <c r="N128" s="158">
        <v>3.9350999999999998</v>
      </c>
      <c r="O128" s="158"/>
      <c r="P128" s="158"/>
      <c r="Q128" s="158">
        <v>4.1262999999999996</v>
      </c>
      <c r="R128" s="158">
        <v>4.1763000000000003</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44764</v>
      </c>
      <c r="E129" s="158">
        <v>10.726000000000001</v>
      </c>
      <c r="F129" s="158">
        <v>0</v>
      </c>
      <c r="G129" s="158">
        <v>9.3299999999999994E-2</v>
      </c>
      <c r="H129" s="158">
        <v>0.12130000000000001</v>
      </c>
      <c r="I129" s="158">
        <v>0.14000000000000001</v>
      </c>
      <c r="J129" s="158">
        <v>0.2243</v>
      </c>
      <c r="K129" s="158">
        <v>0.61909999999999998</v>
      </c>
      <c r="L129" s="158">
        <v>1.5815999999999999</v>
      </c>
      <c r="M129" s="158">
        <v>2.4842</v>
      </c>
      <c r="N129" s="158">
        <v>3.2040999999999999</v>
      </c>
      <c r="O129" s="158"/>
      <c r="P129" s="158"/>
      <c r="Q129" s="158">
        <v>3.4096000000000002</v>
      </c>
      <c r="R129" s="158">
        <v>3.4630000000000001</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44764</v>
      </c>
      <c r="E132" s="158">
        <v>21.8659</v>
      </c>
      <c r="F132" s="158">
        <v>-1.01E-2</v>
      </c>
      <c r="G132" s="158">
        <v>0.10440000000000001</v>
      </c>
      <c r="H132" s="158">
        <v>0.12180000000000001</v>
      </c>
      <c r="I132" s="158">
        <v>0.12640000000000001</v>
      </c>
      <c r="J132" s="158">
        <v>0.2104</v>
      </c>
      <c r="K132" s="158">
        <v>0.6986</v>
      </c>
      <c r="L132" s="158">
        <v>1.6253</v>
      </c>
      <c r="M132" s="158">
        <v>2.706</v>
      </c>
      <c r="N132" s="158">
        <v>3.4862000000000002</v>
      </c>
      <c r="O132" s="158">
        <v>4.1463999999999999</v>
      </c>
      <c r="P132" s="158">
        <v>5.0777000000000001</v>
      </c>
      <c r="Q132" s="158">
        <v>6.8678999999999997</v>
      </c>
      <c r="R132" s="158">
        <v>3.6436999999999999</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44764</v>
      </c>
      <c r="E133" s="158">
        <v>23.124400000000001</v>
      </c>
      <c r="F133" s="158">
        <v>-7.7999999999999996E-3</v>
      </c>
      <c r="G133" s="158">
        <v>0.1104</v>
      </c>
      <c r="H133" s="158">
        <v>0.13550000000000001</v>
      </c>
      <c r="I133" s="158">
        <v>0.15379999999999999</v>
      </c>
      <c r="J133" s="158">
        <v>0.2697</v>
      </c>
      <c r="K133" s="158">
        <v>0.87949999999999995</v>
      </c>
      <c r="L133" s="158">
        <v>1.9985999999999999</v>
      </c>
      <c r="M133" s="158">
        <v>3.2578999999999998</v>
      </c>
      <c r="N133" s="158">
        <v>4.2183999999999999</v>
      </c>
      <c r="O133" s="158">
        <v>4.8662999999999998</v>
      </c>
      <c r="P133" s="158">
        <v>5.7881999999999998</v>
      </c>
      <c r="Q133" s="158">
        <v>6.9763999999999999</v>
      </c>
      <c r="R133" s="158">
        <v>4.3597000000000001</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44764</v>
      </c>
      <c r="E134" s="158">
        <v>15.9739</v>
      </c>
      <c r="F134" s="158">
        <v>-2.3199999999999998E-2</v>
      </c>
      <c r="G134" s="158">
        <v>0.10589999999999999</v>
      </c>
      <c r="H134" s="158">
        <v>0.1341</v>
      </c>
      <c r="I134" s="158">
        <v>0.12720000000000001</v>
      </c>
      <c r="J134" s="158">
        <v>0.22270000000000001</v>
      </c>
      <c r="K134" s="158">
        <v>0.84660000000000002</v>
      </c>
      <c r="L134" s="158">
        <v>1.7459</v>
      </c>
      <c r="M134" s="158">
        <v>2.9611000000000001</v>
      </c>
      <c r="N134" s="158">
        <v>3.8378999999999999</v>
      </c>
      <c r="O134" s="158">
        <v>4.4894999999999996</v>
      </c>
      <c r="P134" s="158">
        <v>5.2553999999999998</v>
      </c>
      <c r="Q134" s="158">
        <v>6.1025999999999998</v>
      </c>
      <c r="R134" s="158">
        <v>4.1923000000000004</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44764</v>
      </c>
      <c r="E135" s="158">
        <v>15.2598</v>
      </c>
      <c r="F135" s="158">
        <v>-2.4899999999999999E-2</v>
      </c>
      <c r="G135" s="158">
        <v>0.1004</v>
      </c>
      <c r="H135" s="158">
        <v>0.12139999999999999</v>
      </c>
      <c r="I135" s="158">
        <v>0.10299999999999999</v>
      </c>
      <c r="J135" s="158">
        <v>0.17069999999999999</v>
      </c>
      <c r="K135" s="158">
        <v>0.68220000000000003</v>
      </c>
      <c r="L135" s="158">
        <v>1.4014</v>
      </c>
      <c r="M135" s="158">
        <v>2.4464000000000001</v>
      </c>
      <c r="N135" s="158">
        <v>3.1555</v>
      </c>
      <c r="O135" s="158">
        <v>3.8662000000000001</v>
      </c>
      <c r="P135" s="158">
        <v>4.6273</v>
      </c>
      <c r="Q135" s="158">
        <v>5.4905999999999997</v>
      </c>
      <c r="R135" s="158">
        <v>3.5188000000000001</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44764</v>
      </c>
      <c r="E136" s="158">
        <v>28.92</v>
      </c>
      <c r="F136" s="158">
        <v>-9.2999999999999992E-3</v>
      </c>
      <c r="G136" s="158">
        <v>0.1014</v>
      </c>
      <c r="H136" s="158">
        <v>0.1208</v>
      </c>
      <c r="I136" s="158">
        <v>0.1416</v>
      </c>
      <c r="J136" s="158">
        <v>0.28710000000000002</v>
      </c>
      <c r="K136" s="158">
        <v>0.89100000000000001</v>
      </c>
      <c r="L136" s="158">
        <v>2.0541</v>
      </c>
      <c r="M136" s="158">
        <v>3.1553</v>
      </c>
      <c r="N136" s="158">
        <v>4.3929999999999998</v>
      </c>
      <c r="O136" s="158">
        <v>4.4542000000000002</v>
      </c>
      <c r="P136" s="158">
        <v>5.3982000000000001</v>
      </c>
      <c r="Q136" s="158">
        <v>6.6135000000000002</v>
      </c>
      <c r="R136" s="158">
        <v>4.1654</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44764</v>
      </c>
      <c r="E137" s="158">
        <v>27.612400000000001</v>
      </c>
      <c r="F137" s="158">
        <v>-1.09E-2</v>
      </c>
      <c r="G137" s="158">
        <v>9.7500000000000003E-2</v>
      </c>
      <c r="H137" s="158">
        <v>0.112</v>
      </c>
      <c r="I137" s="158">
        <v>0.124</v>
      </c>
      <c r="J137" s="158">
        <v>0.24940000000000001</v>
      </c>
      <c r="K137" s="158">
        <v>0.77559999999999996</v>
      </c>
      <c r="L137" s="158">
        <v>1.8201000000000001</v>
      </c>
      <c r="M137" s="158">
        <v>2.8016000000000001</v>
      </c>
      <c r="N137" s="158">
        <v>3.9174000000000002</v>
      </c>
      <c r="O137" s="158">
        <v>3.9836</v>
      </c>
      <c r="P137" s="158">
        <v>4.8693999999999997</v>
      </c>
      <c r="Q137" s="158">
        <v>6.6717000000000004</v>
      </c>
      <c r="R137" s="158">
        <v>3.6943999999999999</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44764</v>
      </c>
      <c r="E138" s="158">
        <v>11.966900000000001</v>
      </c>
      <c r="F138" s="158">
        <v>-8.3999999999999995E-3</v>
      </c>
      <c r="G138" s="158">
        <v>5.4300000000000001E-2</v>
      </c>
      <c r="H138" s="158">
        <v>0.10290000000000001</v>
      </c>
      <c r="I138" s="158">
        <v>4.5999999999999999E-2</v>
      </c>
      <c r="J138" s="158">
        <v>0.16239999999999999</v>
      </c>
      <c r="K138" s="158">
        <v>0.7671</v>
      </c>
      <c r="L138" s="158">
        <v>1.3225</v>
      </c>
      <c r="M138" s="158">
        <v>1.7966</v>
      </c>
      <c r="N138" s="158">
        <v>2.1755</v>
      </c>
      <c r="O138" s="158">
        <v>2.4859</v>
      </c>
      <c r="P138" s="158">
        <v>2.2671999999999999</v>
      </c>
      <c r="Q138" s="158">
        <v>2.9123999999999999</v>
      </c>
      <c r="R138" s="158">
        <v>2.3637999999999999</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44764</v>
      </c>
      <c r="E139" s="158">
        <v>12.378399999999999</v>
      </c>
      <c r="F139" s="158">
        <v>-6.4999999999999997E-3</v>
      </c>
      <c r="G139" s="158">
        <v>6.0600000000000001E-2</v>
      </c>
      <c r="H139" s="158">
        <v>0.11650000000000001</v>
      </c>
      <c r="I139" s="158">
        <v>7.4399999999999994E-2</v>
      </c>
      <c r="J139" s="158">
        <v>0.22270000000000001</v>
      </c>
      <c r="K139" s="158">
        <v>0.85799999999999998</v>
      </c>
      <c r="L139" s="158">
        <v>1.6022000000000001</v>
      </c>
      <c r="M139" s="158">
        <v>2.2002999999999999</v>
      </c>
      <c r="N139" s="158">
        <v>2.6920999999999999</v>
      </c>
      <c r="O139" s="158">
        <v>2.9597000000000002</v>
      </c>
      <c r="P139" s="158">
        <v>2.7808999999999999</v>
      </c>
      <c r="Q139" s="158">
        <v>3.4701</v>
      </c>
      <c r="R139" s="158">
        <v>2.8420000000000001</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44764</v>
      </c>
      <c r="E142" s="158">
        <v>12.138999999999999</v>
      </c>
      <c r="F142" s="158">
        <v>0</v>
      </c>
      <c r="G142" s="158">
        <v>8.9899999999999994E-2</v>
      </c>
      <c r="H142" s="158">
        <v>0.14019999999999999</v>
      </c>
      <c r="I142" s="158">
        <v>0.15759999999999999</v>
      </c>
      <c r="J142" s="158">
        <v>0.314</v>
      </c>
      <c r="K142" s="158">
        <v>0.88090000000000002</v>
      </c>
      <c r="L142" s="158">
        <v>1.9587000000000001</v>
      </c>
      <c r="M142" s="158">
        <v>3.0895000000000001</v>
      </c>
      <c r="N142" s="158">
        <v>4.0269000000000004</v>
      </c>
      <c r="O142" s="158">
        <v>5.1352000000000002</v>
      </c>
      <c r="P142" s="158"/>
      <c r="Q142" s="158">
        <v>5.5407000000000002</v>
      </c>
      <c r="R142" s="158">
        <v>4.4457000000000004</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44764</v>
      </c>
      <c r="E143" s="158">
        <v>11.810499999999999</v>
      </c>
      <c r="F143" s="158">
        <v>-1.6999999999999999E-3</v>
      </c>
      <c r="G143" s="158">
        <v>8.3000000000000004E-2</v>
      </c>
      <c r="H143" s="158">
        <v>0.1246</v>
      </c>
      <c r="I143" s="158">
        <v>0.128</v>
      </c>
      <c r="J143" s="158">
        <v>0.24959999999999999</v>
      </c>
      <c r="K143" s="158">
        <v>0.68279999999999996</v>
      </c>
      <c r="L143" s="158">
        <v>1.5581</v>
      </c>
      <c r="M143" s="158">
        <v>2.4843000000000002</v>
      </c>
      <c r="N143" s="158">
        <v>3.2107000000000001</v>
      </c>
      <c r="O143" s="158">
        <v>4.3189000000000002</v>
      </c>
      <c r="P143" s="158"/>
      <c r="Q143" s="158">
        <v>4.7382</v>
      </c>
      <c r="R143" s="158">
        <v>3.6421999999999999</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44764</v>
      </c>
      <c r="E144" s="158">
        <v>11.7658</v>
      </c>
      <c r="F144" s="158">
        <v>-2.63E-2</v>
      </c>
      <c r="G144" s="158">
        <v>9.6100000000000005E-2</v>
      </c>
      <c r="H144" s="158">
        <v>0.1157</v>
      </c>
      <c r="I144" s="158">
        <v>0.1217</v>
      </c>
      <c r="J144" s="158">
        <v>0.23599999999999999</v>
      </c>
      <c r="K144" s="158">
        <v>0.69579999999999997</v>
      </c>
      <c r="L144" s="158">
        <v>1.5861000000000001</v>
      </c>
      <c r="M144" s="158">
        <v>2.6657000000000002</v>
      </c>
      <c r="N144" s="158">
        <v>3.7008999999999999</v>
      </c>
      <c r="O144" s="158">
        <v>4.5297000000000001</v>
      </c>
      <c r="P144" s="158"/>
      <c r="Q144" s="158">
        <v>4.8708</v>
      </c>
      <c r="R144" s="158">
        <v>3.8228</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44764</v>
      </c>
      <c r="E145" s="158">
        <v>11.563800000000001</v>
      </c>
      <c r="F145" s="158">
        <v>-2.7699999999999999E-2</v>
      </c>
      <c r="G145" s="158">
        <v>9.1700000000000004E-2</v>
      </c>
      <c r="H145" s="158">
        <v>0.1047</v>
      </c>
      <c r="I145" s="158">
        <v>9.8699999999999996E-2</v>
      </c>
      <c r="J145" s="158">
        <v>0.18709999999999999</v>
      </c>
      <c r="K145" s="158">
        <v>0.54600000000000004</v>
      </c>
      <c r="L145" s="158">
        <v>1.2619</v>
      </c>
      <c r="M145" s="158">
        <v>2.1888999999999998</v>
      </c>
      <c r="N145" s="158">
        <v>3.1183999999999998</v>
      </c>
      <c r="O145" s="158">
        <v>3.9952000000000001</v>
      </c>
      <c r="P145" s="158"/>
      <c r="Q145" s="158">
        <v>4.3410000000000002</v>
      </c>
      <c r="R145" s="158">
        <v>3.2965</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44764</v>
      </c>
      <c r="E146" s="158">
        <v>30.092400000000001</v>
      </c>
      <c r="F146" s="158">
        <v>-2.76E-2</v>
      </c>
      <c r="G146" s="158">
        <v>8.2500000000000004E-2</v>
      </c>
      <c r="H146" s="158">
        <v>0.1331</v>
      </c>
      <c r="I146" s="158">
        <v>0.1341</v>
      </c>
      <c r="J146" s="158">
        <v>0.23580000000000001</v>
      </c>
      <c r="K146" s="158">
        <v>0.83640000000000003</v>
      </c>
      <c r="L146" s="158">
        <v>1.8666</v>
      </c>
      <c r="M146" s="158">
        <v>3.0103</v>
      </c>
      <c r="N146" s="158">
        <v>3.9550999999999998</v>
      </c>
      <c r="O146" s="158">
        <v>4.7476000000000003</v>
      </c>
      <c r="P146" s="158">
        <v>5.5655000000000001</v>
      </c>
      <c r="Q146" s="158">
        <v>6.5740999999999996</v>
      </c>
      <c r="R146" s="158">
        <v>4.2374999999999998</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44764</v>
      </c>
      <c r="E147" s="158">
        <v>28.724299999999999</v>
      </c>
      <c r="F147" s="158">
        <v>-2.92E-2</v>
      </c>
      <c r="G147" s="158">
        <v>7.7700000000000005E-2</v>
      </c>
      <c r="H147" s="158">
        <v>0.12230000000000001</v>
      </c>
      <c r="I147" s="158">
        <v>0.11260000000000001</v>
      </c>
      <c r="J147" s="158">
        <v>0.18970000000000001</v>
      </c>
      <c r="K147" s="158">
        <v>0.69089999999999996</v>
      </c>
      <c r="L147" s="158">
        <v>1.5704</v>
      </c>
      <c r="M147" s="158">
        <v>2.5596999999999999</v>
      </c>
      <c r="N147" s="158">
        <v>3.3422999999999998</v>
      </c>
      <c r="O147" s="158">
        <v>4.1654999999999998</v>
      </c>
      <c r="P147" s="158">
        <v>5.0075000000000003</v>
      </c>
      <c r="Q147" s="158">
        <v>6.7846000000000002</v>
      </c>
      <c r="R147" s="158">
        <v>3.6375999999999999</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-1.1898039215686272E-2</v>
      </c>
      <c r="G148" s="160">
        <v>9.3662745098039221E-2</v>
      </c>
      <c r="H148" s="160">
        <v>0.12291568627450987</v>
      </c>
      <c r="I148" s="160">
        <v>0.12490784313725491</v>
      </c>
      <c r="J148" s="160">
        <v>0.23127843137254897</v>
      </c>
      <c r="K148" s="160">
        <v>0.74678823529411731</v>
      </c>
      <c r="L148" s="160">
        <v>1.6844921568627453</v>
      </c>
      <c r="M148" s="160">
        <v>2.687192156862745</v>
      </c>
      <c r="N148" s="160">
        <v>3.4608313725490194</v>
      </c>
      <c r="O148" s="160">
        <v>4.1667200000000006</v>
      </c>
      <c r="P148" s="160">
        <v>4.9767828571428581</v>
      </c>
      <c r="Q148" s="160">
        <v>5.5283686274509796</v>
      </c>
      <c r="R148" s="160">
        <v>3.6512122448979594</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-9.7999999999999997E-3</v>
      </c>
      <c r="G149" s="160">
        <v>9.5600000000000004E-2</v>
      </c>
      <c r="H149" s="160">
        <v>0.12230000000000001</v>
      </c>
      <c r="I149" s="160">
        <v>0.1303</v>
      </c>
      <c r="J149" s="160">
        <v>0.23319999999999999</v>
      </c>
      <c r="K149" s="160">
        <v>0.75380000000000003</v>
      </c>
      <c r="L149" s="160">
        <v>1.6930000000000001</v>
      </c>
      <c r="M149" s="160">
        <v>2.706</v>
      </c>
      <c r="N149" s="160">
        <v>3.5461999999999998</v>
      </c>
      <c r="O149" s="160">
        <v>4.2382</v>
      </c>
      <c r="P149" s="160">
        <v>5.0650000000000004</v>
      </c>
      <c r="Q149" s="160">
        <v>5.9054000000000002</v>
      </c>
      <c r="R149" s="160">
        <v>3.6436999999999999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44764</v>
      </c>
      <c r="E152" s="158">
        <v>71.900000000000006</v>
      </c>
      <c r="F152" s="158">
        <v>0.27889999999999998</v>
      </c>
      <c r="G152" s="158">
        <v>1.0541</v>
      </c>
      <c r="H152" s="158">
        <v>2.0148000000000001</v>
      </c>
      <c r="I152" s="158">
        <v>1.7548999999999999</v>
      </c>
      <c r="J152" s="158">
        <v>4.7493999999999996</v>
      </c>
      <c r="K152" s="158">
        <v>-0.38790000000000002</v>
      </c>
      <c r="L152" s="158">
        <v>-1.6012</v>
      </c>
      <c r="M152" s="158">
        <v>-3.0867</v>
      </c>
      <c r="N152" s="158">
        <v>1.7981</v>
      </c>
      <c r="O152" s="158">
        <v>10.9421</v>
      </c>
      <c r="P152" s="158">
        <v>7.8433000000000002</v>
      </c>
      <c r="Q152" s="158">
        <v>9.2689000000000004</v>
      </c>
      <c r="R152" s="158">
        <v>14.4923</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44764</v>
      </c>
      <c r="E153" s="158">
        <v>78.849999999999994</v>
      </c>
      <c r="F153" s="158">
        <v>0.27979999999999999</v>
      </c>
      <c r="G153" s="158">
        <v>1.0638000000000001</v>
      </c>
      <c r="H153" s="158">
        <v>2.0316000000000001</v>
      </c>
      <c r="I153" s="158">
        <v>1.7945</v>
      </c>
      <c r="J153" s="158">
        <v>4.8536999999999999</v>
      </c>
      <c r="K153" s="158">
        <v>-7.5999999999999998E-2</v>
      </c>
      <c r="L153" s="158">
        <v>-0.95469999999999999</v>
      </c>
      <c r="M153" s="158">
        <v>-2.1469</v>
      </c>
      <c r="N153" s="158">
        <v>3.1122999999999998</v>
      </c>
      <c r="O153" s="158">
        <v>12.2447</v>
      </c>
      <c r="P153" s="158">
        <v>9.1077999999999992</v>
      </c>
      <c r="Q153" s="158">
        <v>11.7051</v>
      </c>
      <c r="R153" s="158">
        <v>15.8996</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44764</v>
      </c>
      <c r="E154" s="158">
        <v>292.68599999999998</v>
      </c>
      <c r="F154" s="158">
        <v>0.1694</v>
      </c>
      <c r="G154" s="158">
        <v>1.0289999999999999</v>
      </c>
      <c r="H154" s="158">
        <v>2.5407000000000002</v>
      </c>
      <c r="I154" s="158">
        <v>2.0605000000000002</v>
      </c>
      <c r="J154" s="158">
        <v>6.6868999999999996</v>
      </c>
      <c r="K154" s="158">
        <v>-0.73729999999999996</v>
      </c>
      <c r="L154" s="158">
        <v>3.6714000000000002</v>
      </c>
      <c r="M154" s="158">
        <v>2.5817000000000001</v>
      </c>
      <c r="N154" s="158">
        <v>11.9901</v>
      </c>
      <c r="O154" s="158">
        <v>13.745200000000001</v>
      </c>
      <c r="P154" s="158">
        <v>11.088699999999999</v>
      </c>
      <c r="Q154" s="158">
        <v>16.691400000000002</v>
      </c>
      <c r="R154" s="158">
        <v>27.995100000000001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44764</v>
      </c>
      <c r="E155" s="158">
        <v>292.68599999999998</v>
      </c>
      <c r="F155" s="158">
        <v>0.1694</v>
      </c>
      <c r="G155" s="158">
        <v>1.0289999999999999</v>
      </c>
      <c r="H155" s="158">
        <v>2.5407000000000002</v>
      </c>
      <c r="I155" s="158">
        <v>2.0605000000000002</v>
      </c>
      <c r="J155" s="158">
        <v>6.6868999999999996</v>
      </c>
      <c r="K155" s="158">
        <v>-0.73729999999999996</v>
      </c>
      <c r="L155" s="158">
        <v>3.6714000000000002</v>
      </c>
      <c r="M155" s="158">
        <v>2.5817000000000001</v>
      </c>
      <c r="N155" s="158">
        <v>11.9901</v>
      </c>
      <c r="O155" s="158">
        <v>13.745200000000001</v>
      </c>
      <c r="P155" s="158">
        <v>9.8957999999999995</v>
      </c>
      <c r="Q155" s="158">
        <v>17.876000000000001</v>
      </c>
      <c r="R155" s="158">
        <v>27.995100000000001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44764</v>
      </c>
      <c r="E156" s="158">
        <v>310.47800000000001</v>
      </c>
      <c r="F156" s="158">
        <v>0.17130000000000001</v>
      </c>
      <c r="G156" s="158">
        <v>1.0351999999999999</v>
      </c>
      <c r="H156" s="158">
        <v>2.556</v>
      </c>
      <c r="I156" s="158">
        <v>2.0916000000000001</v>
      </c>
      <c r="J156" s="158">
        <v>6.7539999999999996</v>
      </c>
      <c r="K156" s="158">
        <v>-0.56430000000000002</v>
      </c>
      <c r="L156" s="158">
        <v>4.0152000000000001</v>
      </c>
      <c r="M156" s="158">
        <v>3.0779000000000001</v>
      </c>
      <c r="N156" s="158">
        <v>12.702299999999999</v>
      </c>
      <c r="O156" s="158">
        <v>14.4391</v>
      </c>
      <c r="P156" s="158">
        <v>11.863</v>
      </c>
      <c r="Q156" s="158">
        <v>13.3292</v>
      </c>
      <c r="R156" s="158">
        <v>28.773199999999999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44764</v>
      </c>
      <c r="E157" s="158">
        <v>310.47800000000001</v>
      </c>
      <c r="F157" s="158">
        <v>0.17130000000000001</v>
      </c>
      <c r="G157" s="158">
        <v>1.0351999999999999</v>
      </c>
      <c r="H157" s="158">
        <v>2.556</v>
      </c>
      <c r="I157" s="158">
        <v>2.0916000000000001</v>
      </c>
      <c r="J157" s="158">
        <v>6.7539999999999996</v>
      </c>
      <c r="K157" s="158">
        <v>-0.56430000000000002</v>
      </c>
      <c r="L157" s="158">
        <v>4.0152000000000001</v>
      </c>
      <c r="M157" s="158">
        <v>3.0779000000000001</v>
      </c>
      <c r="N157" s="158">
        <v>12.702299999999999</v>
      </c>
      <c r="O157" s="158">
        <v>14.4391</v>
      </c>
      <c r="P157" s="158">
        <v>10.758900000000001</v>
      </c>
      <c r="Q157" s="158">
        <v>13.9528</v>
      </c>
      <c r="R157" s="158">
        <v>28.773199999999999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44764</v>
      </c>
      <c r="E158" s="158">
        <v>50.27</v>
      </c>
      <c r="F158" s="158">
        <v>0.1394</v>
      </c>
      <c r="G158" s="158">
        <v>0.80210000000000004</v>
      </c>
      <c r="H158" s="158">
        <v>1.5556000000000001</v>
      </c>
      <c r="I158" s="158">
        <v>1.5966</v>
      </c>
      <c r="J158" s="158">
        <v>4.5331999999999999</v>
      </c>
      <c r="K158" s="158">
        <v>1.0248999999999999</v>
      </c>
      <c r="L158" s="158">
        <v>1.823</v>
      </c>
      <c r="M158" s="158">
        <v>2.1124999999999998</v>
      </c>
      <c r="N158" s="158">
        <v>8.2005999999999997</v>
      </c>
      <c r="O158" s="158">
        <v>12.272500000000001</v>
      </c>
      <c r="P158" s="158">
        <v>9.6148000000000007</v>
      </c>
      <c r="Q158" s="158">
        <v>10.9284</v>
      </c>
      <c r="R158" s="158">
        <v>16.482399999999998</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44764</v>
      </c>
      <c r="E159" s="158">
        <v>55.06</v>
      </c>
      <c r="F159" s="158">
        <v>0.14549999999999999</v>
      </c>
      <c r="G159" s="158">
        <v>0.80559999999999998</v>
      </c>
      <c r="H159" s="158">
        <v>1.5867</v>
      </c>
      <c r="I159" s="158">
        <v>1.6054999999999999</v>
      </c>
      <c r="J159" s="158">
        <v>4.5972999999999997</v>
      </c>
      <c r="K159" s="158">
        <v>1.1946000000000001</v>
      </c>
      <c r="L159" s="158">
        <v>2.1520999999999999</v>
      </c>
      <c r="M159" s="158">
        <v>2.609</v>
      </c>
      <c r="N159" s="158">
        <v>8.9219000000000008</v>
      </c>
      <c r="O159" s="158">
        <v>12.9473</v>
      </c>
      <c r="P159" s="158">
        <v>10.4823</v>
      </c>
      <c r="Q159" s="158">
        <v>12.882199999999999</v>
      </c>
      <c r="R159" s="158">
        <v>17.2072</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44764</v>
      </c>
      <c r="E160" s="158">
        <v>10.8484</v>
      </c>
      <c r="F160" s="158">
        <v>0.18010000000000001</v>
      </c>
      <c r="G160" s="158">
        <v>0.77939999999999998</v>
      </c>
      <c r="H160" s="158">
        <v>1.403</v>
      </c>
      <c r="I160" s="158">
        <v>1.0978000000000001</v>
      </c>
      <c r="J160" s="158">
        <v>3.0579999999999998</v>
      </c>
      <c r="K160" s="158">
        <v>-0.69110000000000005</v>
      </c>
      <c r="L160" s="158">
        <v>-5.3467000000000002</v>
      </c>
      <c r="M160" s="158">
        <v>-5.0808999999999997</v>
      </c>
      <c r="N160" s="158">
        <v>3.2984</v>
      </c>
      <c r="O160" s="158"/>
      <c r="P160" s="158"/>
      <c r="Q160" s="158">
        <v>3.2334999999999998</v>
      </c>
      <c r="R160" s="158">
        <v>11.232699999999999</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44764</v>
      </c>
      <c r="E161" s="158">
        <v>10.266999999999999</v>
      </c>
      <c r="F161" s="158">
        <v>0.17460000000000001</v>
      </c>
      <c r="G161" s="158">
        <v>0.76449999999999996</v>
      </c>
      <c r="H161" s="158">
        <v>1.3653999999999999</v>
      </c>
      <c r="I161" s="158">
        <v>1.0233000000000001</v>
      </c>
      <c r="J161" s="158">
        <v>2.8921999999999999</v>
      </c>
      <c r="K161" s="158">
        <v>-1.1952</v>
      </c>
      <c r="L161" s="158">
        <v>-6.3212999999999999</v>
      </c>
      <c r="M161" s="158">
        <v>-6.5685000000000002</v>
      </c>
      <c r="N161" s="158">
        <v>1.1208</v>
      </c>
      <c r="O161" s="158"/>
      <c r="P161" s="158"/>
      <c r="Q161" s="158">
        <v>1.0349999999999999</v>
      </c>
      <c r="R161" s="158">
        <v>8.8535000000000004</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44764</v>
      </c>
      <c r="E162" s="158">
        <v>15.022</v>
      </c>
      <c r="F162" s="158">
        <v>0.34739999999999999</v>
      </c>
      <c r="G162" s="158">
        <v>1.206</v>
      </c>
      <c r="H162" s="158">
        <v>2.0308000000000002</v>
      </c>
      <c r="I162" s="158">
        <v>1.8648</v>
      </c>
      <c r="J162" s="158">
        <v>5.1813000000000002</v>
      </c>
      <c r="K162" s="158">
        <v>0.51519999999999999</v>
      </c>
      <c r="L162" s="158">
        <v>-0.25890000000000002</v>
      </c>
      <c r="M162" s="158">
        <v>-3.3300000000000003E-2</v>
      </c>
      <c r="N162" s="158">
        <v>5.1078000000000001</v>
      </c>
      <c r="O162" s="158">
        <v>12.1752</v>
      </c>
      <c r="P162" s="158"/>
      <c r="Q162" s="158">
        <v>10.7943</v>
      </c>
      <c r="R162" s="158">
        <v>13.793200000000001</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44764</v>
      </c>
      <c r="E163" s="158">
        <v>14.333</v>
      </c>
      <c r="F163" s="158">
        <v>0.34300000000000003</v>
      </c>
      <c r="G163" s="158">
        <v>1.2002999999999999</v>
      </c>
      <c r="H163" s="158">
        <v>2.0070000000000001</v>
      </c>
      <c r="I163" s="158">
        <v>1.8186</v>
      </c>
      <c r="J163" s="158">
        <v>5.0728999999999997</v>
      </c>
      <c r="K163" s="158">
        <v>0.19570000000000001</v>
      </c>
      <c r="L163" s="158">
        <v>-0.89200000000000002</v>
      </c>
      <c r="M163" s="158">
        <v>-0.99470000000000003</v>
      </c>
      <c r="N163" s="158">
        <v>3.7494999999999998</v>
      </c>
      <c r="O163" s="158">
        <v>10.831799999999999</v>
      </c>
      <c r="P163" s="158"/>
      <c r="Q163" s="158">
        <v>9.4916</v>
      </c>
      <c r="R163" s="158">
        <v>12.3406</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44764</v>
      </c>
      <c r="E164" s="158">
        <v>33.866999999999997</v>
      </c>
      <c r="F164" s="158">
        <v>0.10050000000000001</v>
      </c>
      <c r="G164" s="158">
        <v>0.81259999999999999</v>
      </c>
      <c r="H164" s="158">
        <v>1.718</v>
      </c>
      <c r="I164" s="158">
        <v>1.3435999999999999</v>
      </c>
      <c r="J164" s="158">
        <v>4.2190000000000003</v>
      </c>
      <c r="K164" s="158">
        <v>-0.79669999999999996</v>
      </c>
      <c r="L164" s="158">
        <v>-0.91569999999999996</v>
      </c>
      <c r="M164" s="158">
        <v>-1.9229000000000001</v>
      </c>
      <c r="N164" s="158">
        <v>2.6303999999999998</v>
      </c>
      <c r="O164" s="158">
        <v>9.3469999999999995</v>
      </c>
      <c r="P164" s="158">
        <v>8.1171000000000006</v>
      </c>
      <c r="Q164" s="158">
        <v>11.437900000000001</v>
      </c>
      <c r="R164" s="158">
        <v>9.4795999999999996</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44764</v>
      </c>
      <c r="E165" s="158">
        <v>30.422999999999998</v>
      </c>
      <c r="F165" s="158">
        <v>9.5399999999999999E-2</v>
      </c>
      <c r="G165" s="158">
        <v>0.79849999999999999</v>
      </c>
      <c r="H165" s="158">
        <v>1.6913</v>
      </c>
      <c r="I165" s="158">
        <v>1.2885</v>
      </c>
      <c r="J165" s="158">
        <v>4.1028000000000002</v>
      </c>
      <c r="K165" s="158">
        <v>-1.1309</v>
      </c>
      <c r="L165" s="158">
        <v>-1.5883</v>
      </c>
      <c r="M165" s="158">
        <v>-2.9198</v>
      </c>
      <c r="N165" s="158">
        <v>1.2211000000000001</v>
      </c>
      <c r="O165" s="158">
        <v>7.9161999999999999</v>
      </c>
      <c r="P165" s="158">
        <v>6.7874999999999996</v>
      </c>
      <c r="Q165" s="158">
        <v>10.1953</v>
      </c>
      <c r="R165" s="158">
        <v>8.0078999999999994</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44764</v>
      </c>
      <c r="E166" s="158">
        <v>121.46080000000001</v>
      </c>
      <c r="F166" s="158">
        <v>0.16059999999999999</v>
      </c>
      <c r="G166" s="158">
        <v>0.96030000000000004</v>
      </c>
      <c r="H166" s="158">
        <v>2.0409999999999999</v>
      </c>
      <c r="I166" s="158">
        <v>1.8337000000000001</v>
      </c>
      <c r="J166" s="158">
        <v>5.1325000000000003</v>
      </c>
      <c r="K166" s="158">
        <v>0.70889999999999997</v>
      </c>
      <c r="L166" s="158">
        <v>-0.28939999999999999</v>
      </c>
      <c r="M166" s="158">
        <v>-1.077</v>
      </c>
      <c r="N166" s="158">
        <v>3.3534999999999999</v>
      </c>
      <c r="O166" s="158">
        <v>10.234500000000001</v>
      </c>
      <c r="P166" s="158">
        <v>7.9123999999999999</v>
      </c>
      <c r="Q166" s="158">
        <v>15.157299999999999</v>
      </c>
      <c r="R166" s="158">
        <v>15.263299999999999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44764</v>
      </c>
      <c r="E167" s="158">
        <v>132.6302</v>
      </c>
      <c r="F167" s="158">
        <v>0.16400000000000001</v>
      </c>
      <c r="G167" s="158">
        <v>0.97030000000000005</v>
      </c>
      <c r="H167" s="158">
        <v>2.0642</v>
      </c>
      <c r="I167" s="158">
        <v>1.8783000000000001</v>
      </c>
      <c r="J167" s="158">
        <v>5.2339000000000002</v>
      </c>
      <c r="K167" s="158">
        <v>1.0088999999999999</v>
      </c>
      <c r="L167" s="158">
        <v>0.40439999999999998</v>
      </c>
      <c r="M167" s="158">
        <v>-4.6399999999999997E-2</v>
      </c>
      <c r="N167" s="158">
        <v>4.8129999999999997</v>
      </c>
      <c r="O167" s="158">
        <v>11.763500000000001</v>
      </c>
      <c r="P167" s="158">
        <v>9.2518999999999991</v>
      </c>
      <c r="Q167" s="158">
        <v>11.9709</v>
      </c>
      <c r="R167" s="158">
        <v>16.889700000000001</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44764</v>
      </c>
      <c r="E170" s="158">
        <v>15.507400000000001</v>
      </c>
      <c r="F170" s="158">
        <v>0.19450000000000001</v>
      </c>
      <c r="G170" s="158">
        <v>1.0029999999999999</v>
      </c>
      <c r="H170" s="158">
        <v>1.9726999999999999</v>
      </c>
      <c r="I170" s="158">
        <v>1.6778999999999999</v>
      </c>
      <c r="J170" s="158">
        <v>5.4409000000000001</v>
      </c>
      <c r="K170" s="158">
        <v>0.1169</v>
      </c>
      <c r="L170" s="158">
        <v>0.69810000000000005</v>
      </c>
      <c r="M170" s="158">
        <v>1.1447000000000001</v>
      </c>
      <c r="N170" s="158">
        <v>7.2767999999999997</v>
      </c>
      <c r="O170" s="158">
        <v>14.0992</v>
      </c>
      <c r="P170" s="158"/>
      <c r="Q170" s="158">
        <v>13.4274</v>
      </c>
      <c r="R170" s="158">
        <v>16.835999999999999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44764</v>
      </c>
      <c r="E171" s="158">
        <v>14.596299999999999</v>
      </c>
      <c r="F171" s="158">
        <v>0.18940000000000001</v>
      </c>
      <c r="G171" s="158">
        <v>0.98939999999999995</v>
      </c>
      <c r="H171" s="158">
        <v>1.9416</v>
      </c>
      <c r="I171" s="158">
        <v>1.6172</v>
      </c>
      <c r="J171" s="158">
        <v>5.3056000000000001</v>
      </c>
      <c r="K171" s="158">
        <v>-0.26579999999999998</v>
      </c>
      <c r="L171" s="158">
        <v>-9.9900000000000003E-2</v>
      </c>
      <c r="M171" s="158">
        <v>-7.5300000000000006E-2</v>
      </c>
      <c r="N171" s="158">
        <v>5.5179999999999998</v>
      </c>
      <c r="O171" s="158">
        <v>12.1694</v>
      </c>
      <c r="P171" s="158"/>
      <c r="Q171" s="158">
        <v>11.472200000000001</v>
      </c>
      <c r="R171" s="158">
        <v>14.9131</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44764</v>
      </c>
      <c r="E172" s="158">
        <v>15.37</v>
      </c>
      <c r="F172" s="158">
        <v>0.1956</v>
      </c>
      <c r="G172" s="158">
        <v>1.0519000000000001</v>
      </c>
      <c r="H172" s="158">
        <v>1.9231</v>
      </c>
      <c r="I172" s="158">
        <v>1.5192000000000001</v>
      </c>
      <c r="J172" s="158">
        <v>4.4866999999999999</v>
      </c>
      <c r="K172" s="158">
        <v>-6.5000000000000002E-2</v>
      </c>
      <c r="L172" s="158">
        <v>-0.8387</v>
      </c>
      <c r="M172" s="158">
        <v>-1.2211000000000001</v>
      </c>
      <c r="N172" s="158">
        <v>3.8513999999999999</v>
      </c>
      <c r="O172" s="158">
        <v>12.574299999999999</v>
      </c>
      <c r="P172" s="158"/>
      <c r="Q172" s="158">
        <v>9.8748000000000005</v>
      </c>
      <c r="R172" s="158">
        <v>12.6587</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44764</v>
      </c>
      <c r="E173" s="158">
        <v>14.78</v>
      </c>
      <c r="F173" s="158">
        <v>0.27139999999999997</v>
      </c>
      <c r="G173" s="158">
        <v>1.0944</v>
      </c>
      <c r="H173" s="158">
        <v>1.931</v>
      </c>
      <c r="I173" s="158">
        <v>1.5109999999999999</v>
      </c>
      <c r="J173" s="158">
        <v>4.3784999999999998</v>
      </c>
      <c r="K173" s="158">
        <v>-0.3372</v>
      </c>
      <c r="L173" s="158">
        <v>-1.4666999999999999</v>
      </c>
      <c r="M173" s="158">
        <v>-2.1840000000000002</v>
      </c>
      <c r="N173" s="158">
        <v>2.4965000000000002</v>
      </c>
      <c r="O173" s="158">
        <v>11.4968</v>
      </c>
      <c r="P173" s="158"/>
      <c r="Q173" s="158">
        <v>8.9365000000000006</v>
      </c>
      <c r="R173" s="158">
        <v>11.398999999999999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0.19707500000000003</v>
      </c>
      <c r="G174" s="160">
        <v>0.97423000000000004</v>
      </c>
      <c r="H174" s="160">
        <v>1.9735599999999998</v>
      </c>
      <c r="I174" s="160">
        <v>1.6764800000000002</v>
      </c>
      <c r="J174" s="160">
        <v>5.0059850000000008</v>
      </c>
      <c r="K174" s="160">
        <v>-0.13919500000000001</v>
      </c>
      <c r="L174" s="160">
        <v>-6.1349999999999235E-3</v>
      </c>
      <c r="M174" s="160">
        <v>-0.50860499999999997</v>
      </c>
      <c r="N174" s="160">
        <v>5.7927449999999991</v>
      </c>
      <c r="O174" s="160">
        <v>12.076838888888888</v>
      </c>
      <c r="P174" s="160">
        <v>9.3936250000000001</v>
      </c>
      <c r="Q174" s="160">
        <v>11.183035</v>
      </c>
      <c r="R174" s="160">
        <v>16.464270000000003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0.17294999999999999</v>
      </c>
      <c r="G175" s="160">
        <v>1.016</v>
      </c>
      <c r="H175" s="160">
        <v>1.9898500000000001</v>
      </c>
      <c r="I175" s="160">
        <v>1.7163999999999999</v>
      </c>
      <c r="J175" s="160">
        <v>4.9633000000000003</v>
      </c>
      <c r="K175" s="160">
        <v>-0.30149999999999999</v>
      </c>
      <c r="L175" s="160">
        <v>-0.27415</v>
      </c>
      <c r="M175" s="160">
        <v>-0.53500000000000003</v>
      </c>
      <c r="N175" s="160">
        <v>4.3322000000000003</v>
      </c>
      <c r="O175" s="160">
        <v>12.209949999999999</v>
      </c>
      <c r="P175" s="160">
        <v>9.4333500000000008</v>
      </c>
      <c r="Q175" s="160">
        <v>11.45505</v>
      </c>
      <c r="R175" s="160">
        <v>15.088200000000001</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44764</v>
      </c>
      <c r="E178" s="158">
        <v>297.3175</v>
      </c>
      <c r="F178" s="158">
        <v>1.3012999999999999</v>
      </c>
      <c r="G178" s="158">
        <v>4.8634000000000004</v>
      </c>
      <c r="H178" s="158">
        <v>3.0463</v>
      </c>
      <c r="I178" s="158">
        <v>3.9070999999999998</v>
      </c>
      <c r="J178" s="158">
        <v>7.5229999999999997</v>
      </c>
      <c r="K178" s="158">
        <v>1.5931999999999999</v>
      </c>
      <c r="L178" s="158">
        <v>2.2284999999999999</v>
      </c>
      <c r="M178" s="158">
        <v>2.3491</v>
      </c>
      <c r="N178" s="158">
        <v>2.9706999999999999</v>
      </c>
      <c r="O178" s="158">
        <v>6.2801</v>
      </c>
      <c r="P178" s="158">
        <v>6.7134</v>
      </c>
      <c r="Q178" s="158">
        <v>7.9566999999999997</v>
      </c>
      <c r="R178" s="158">
        <v>3.8525999999999998</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44764</v>
      </c>
      <c r="E179" s="158">
        <v>305.47680000000003</v>
      </c>
      <c r="F179" s="158">
        <v>1.649</v>
      </c>
      <c r="G179" s="158">
        <v>5.2118000000000002</v>
      </c>
      <c r="H179" s="158">
        <v>3.3938999999999999</v>
      </c>
      <c r="I179" s="158">
        <v>4.2572000000000001</v>
      </c>
      <c r="J179" s="158">
        <v>7.8749000000000002</v>
      </c>
      <c r="K179" s="158">
        <v>1.9408000000000001</v>
      </c>
      <c r="L179" s="158">
        <v>2.5758000000000001</v>
      </c>
      <c r="M179" s="158">
        <v>2.6947000000000001</v>
      </c>
      <c r="N179" s="158">
        <v>3.3180999999999998</v>
      </c>
      <c r="O179" s="158">
        <v>6.6322000000000001</v>
      </c>
      <c r="P179" s="158">
        <v>7.0503</v>
      </c>
      <c r="Q179" s="158">
        <v>8.7127999999999997</v>
      </c>
      <c r="R179" s="158">
        <v>4.2031999999999998</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44764</v>
      </c>
      <c r="E180" s="158">
        <v>2204.4602</v>
      </c>
      <c r="F180" s="158">
        <v>3.2936000000000001</v>
      </c>
      <c r="G180" s="158">
        <v>2.9794</v>
      </c>
      <c r="H180" s="158">
        <v>3.2671999999999999</v>
      </c>
      <c r="I180" s="158">
        <v>3.7330000000000001</v>
      </c>
      <c r="J180" s="158">
        <v>5.9283000000000001</v>
      </c>
      <c r="K180" s="158">
        <v>2.6852999999999998</v>
      </c>
      <c r="L180" s="158">
        <v>3.1947000000000001</v>
      </c>
      <c r="M180" s="158">
        <v>3.2541000000000002</v>
      </c>
      <c r="N180" s="158">
        <v>3.3841999999999999</v>
      </c>
      <c r="O180" s="158">
        <v>6.5570000000000004</v>
      </c>
      <c r="P180" s="158">
        <v>7.3369999999999997</v>
      </c>
      <c r="Q180" s="158">
        <v>8.0378000000000007</v>
      </c>
      <c r="R180" s="158">
        <v>4.1444999999999999</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44764</v>
      </c>
      <c r="E181" s="158">
        <v>2155.8164000000002</v>
      </c>
      <c r="F181" s="158">
        <v>3.0021</v>
      </c>
      <c r="G181" s="158">
        <v>2.6886999999999999</v>
      </c>
      <c r="H181" s="158">
        <v>2.9767000000000001</v>
      </c>
      <c r="I181" s="158">
        <v>3.4422000000000001</v>
      </c>
      <c r="J181" s="158">
        <v>5.6367000000000003</v>
      </c>
      <c r="K181" s="158">
        <v>2.3933</v>
      </c>
      <c r="L181" s="158">
        <v>2.9001999999999999</v>
      </c>
      <c r="M181" s="158">
        <v>2.9573</v>
      </c>
      <c r="N181" s="158">
        <v>3.0847000000000002</v>
      </c>
      <c r="O181" s="158">
        <v>6.2380000000000004</v>
      </c>
      <c r="P181" s="158">
        <v>7.0327000000000002</v>
      </c>
      <c r="Q181" s="158">
        <v>7.8811999999999998</v>
      </c>
      <c r="R181" s="158">
        <v>3.8332999999999999</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44764</v>
      </c>
      <c r="E182" s="158">
        <v>10.3955</v>
      </c>
      <c r="F182" s="158">
        <v>5.6186999999999996</v>
      </c>
      <c r="G182" s="158">
        <v>2.4582999999999999</v>
      </c>
      <c r="H182" s="158">
        <v>2.8104</v>
      </c>
      <c r="I182" s="158">
        <v>3.4655999999999998</v>
      </c>
      <c r="J182" s="158">
        <v>8.0584000000000007</v>
      </c>
      <c r="K182" s="158">
        <v>-1.4455</v>
      </c>
      <c r="L182" s="158">
        <v>-3.2800000000000003E-2</v>
      </c>
      <c r="M182" s="158">
        <v>0.77359999999999995</v>
      </c>
      <c r="N182" s="158">
        <v>1.6435999999999999</v>
      </c>
      <c r="O182" s="158"/>
      <c r="P182" s="158"/>
      <c r="Q182" s="158">
        <v>2.4624000000000001</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44764</v>
      </c>
      <c r="E183" s="158">
        <v>10.326599999999999</v>
      </c>
      <c r="F183" s="158">
        <v>4.9490999999999996</v>
      </c>
      <c r="G183" s="158">
        <v>2.1211000000000002</v>
      </c>
      <c r="H183" s="158">
        <v>2.4247999999999998</v>
      </c>
      <c r="I183" s="158">
        <v>3.0585</v>
      </c>
      <c r="J183" s="158">
        <v>7.6471</v>
      </c>
      <c r="K183" s="158">
        <v>-1.8519000000000001</v>
      </c>
      <c r="L183" s="158">
        <v>-0.44180000000000003</v>
      </c>
      <c r="M183" s="158">
        <v>0.36220000000000002</v>
      </c>
      <c r="N183" s="158">
        <v>1.2262999999999999</v>
      </c>
      <c r="O183" s="158"/>
      <c r="P183" s="158"/>
      <c r="Q183" s="158">
        <v>2.036</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44764</v>
      </c>
      <c r="E184" s="158">
        <v>20.031199999999998</v>
      </c>
      <c r="F184" s="158">
        <v>13.6713</v>
      </c>
      <c r="G184" s="158">
        <v>8.2660999999999998</v>
      </c>
      <c r="H184" s="158">
        <v>6.4375999999999998</v>
      </c>
      <c r="I184" s="158">
        <v>5.2819000000000003</v>
      </c>
      <c r="J184" s="158">
        <v>7.0621</v>
      </c>
      <c r="K184" s="158">
        <v>1.9578</v>
      </c>
      <c r="L184" s="158">
        <v>2.0287000000000002</v>
      </c>
      <c r="M184" s="158">
        <v>2.3058000000000001</v>
      </c>
      <c r="N184" s="158">
        <v>2.7519999999999998</v>
      </c>
      <c r="O184" s="158">
        <v>6.5354000000000001</v>
      </c>
      <c r="P184" s="158">
        <v>6.7709000000000001</v>
      </c>
      <c r="Q184" s="158">
        <v>8.1588999999999992</v>
      </c>
      <c r="R184" s="158">
        <v>3.6909999999999998</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44764</v>
      </c>
      <c r="E185" s="158">
        <v>19.4954</v>
      </c>
      <c r="F185" s="158">
        <v>13.297700000000001</v>
      </c>
      <c r="G185" s="158">
        <v>8.0558999999999994</v>
      </c>
      <c r="H185" s="158">
        <v>6.1589</v>
      </c>
      <c r="I185" s="158">
        <v>5.0246000000000004</v>
      </c>
      <c r="J185" s="158">
        <v>6.8155000000000001</v>
      </c>
      <c r="K185" s="158">
        <v>1.7065999999999999</v>
      </c>
      <c r="L185" s="158">
        <v>1.7715000000000001</v>
      </c>
      <c r="M185" s="158">
        <v>2.0449999999999999</v>
      </c>
      <c r="N185" s="158">
        <v>2.4908999999999999</v>
      </c>
      <c r="O185" s="158">
        <v>6.2549000000000001</v>
      </c>
      <c r="P185" s="158">
        <v>6.4756</v>
      </c>
      <c r="Q185" s="158">
        <v>7.8282999999999996</v>
      </c>
      <c r="R185" s="158">
        <v>3.4279999999999999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44764</v>
      </c>
      <c r="E186" s="158">
        <v>20.3628</v>
      </c>
      <c r="F186" s="158">
        <v>-3.2262</v>
      </c>
      <c r="G186" s="158">
        <v>20.708500000000001</v>
      </c>
      <c r="H186" s="158">
        <v>2.6901000000000002</v>
      </c>
      <c r="I186" s="158">
        <v>8.8643999999999998</v>
      </c>
      <c r="J186" s="158">
        <v>17.036799999999999</v>
      </c>
      <c r="K186" s="158">
        <v>1.3756999999999999</v>
      </c>
      <c r="L186" s="158">
        <v>0.4007</v>
      </c>
      <c r="M186" s="158">
        <v>1.1169</v>
      </c>
      <c r="N186" s="158">
        <v>2.6496</v>
      </c>
      <c r="O186" s="158">
        <v>6.9725999999999999</v>
      </c>
      <c r="P186" s="158">
        <v>7.6489000000000003</v>
      </c>
      <c r="Q186" s="158">
        <v>8.3568999999999996</v>
      </c>
      <c r="R186" s="158">
        <v>3.573</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44764</v>
      </c>
      <c r="E187" s="158">
        <v>19.836400000000001</v>
      </c>
      <c r="F187" s="158">
        <v>-3.4958</v>
      </c>
      <c r="G187" s="158">
        <v>20.335799999999999</v>
      </c>
      <c r="H187" s="158">
        <v>2.3668999999999998</v>
      </c>
      <c r="I187" s="158">
        <v>8.5183</v>
      </c>
      <c r="J187" s="158">
        <v>16.681799999999999</v>
      </c>
      <c r="K187" s="158">
        <v>1.0542</v>
      </c>
      <c r="L187" s="158">
        <v>8.7999999999999995E-2</v>
      </c>
      <c r="M187" s="158">
        <v>0.80349999999999999</v>
      </c>
      <c r="N187" s="158">
        <v>2.3311999999999999</v>
      </c>
      <c r="O187" s="158">
        <v>6.6180000000000003</v>
      </c>
      <c r="P187" s="158">
        <v>7.3319999999999999</v>
      </c>
      <c r="Q187" s="158">
        <v>8.0370000000000008</v>
      </c>
      <c r="R187" s="158">
        <v>3.2404999999999999</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44764</v>
      </c>
      <c r="E188" s="158">
        <v>18.257899999999999</v>
      </c>
      <c r="F188" s="158">
        <v>14.3994</v>
      </c>
      <c r="G188" s="158">
        <v>8.8026</v>
      </c>
      <c r="H188" s="158">
        <v>7.4359000000000002</v>
      </c>
      <c r="I188" s="158">
        <v>4.6060999999999996</v>
      </c>
      <c r="J188" s="158">
        <v>8.3534000000000006</v>
      </c>
      <c r="K188" s="158">
        <v>0.89829999999999999</v>
      </c>
      <c r="L188" s="158">
        <v>1.7103999999999999</v>
      </c>
      <c r="M188" s="158">
        <v>2.0589</v>
      </c>
      <c r="N188" s="158">
        <v>2.6042000000000001</v>
      </c>
      <c r="O188" s="158">
        <v>5.9528999999999996</v>
      </c>
      <c r="P188" s="158">
        <v>6.7084000000000001</v>
      </c>
      <c r="Q188" s="158">
        <v>7.5731999999999999</v>
      </c>
      <c r="R188" s="158">
        <v>3.4085999999999999</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44764</v>
      </c>
      <c r="E189" s="158">
        <v>18.8874</v>
      </c>
      <c r="F189" s="158">
        <v>14.8864</v>
      </c>
      <c r="G189" s="158">
        <v>9.2186000000000003</v>
      </c>
      <c r="H189" s="158">
        <v>7.7968999999999999</v>
      </c>
      <c r="I189" s="158">
        <v>4.9649000000000001</v>
      </c>
      <c r="J189" s="158">
        <v>8.7131000000000007</v>
      </c>
      <c r="K189" s="158">
        <v>1.2483</v>
      </c>
      <c r="L189" s="158">
        <v>2.0552999999999999</v>
      </c>
      <c r="M189" s="158">
        <v>2.4047000000000001</v>
      </c>
      <c r="N189" s="158">
        <v>2.9544000000000001</v>
      </c>
      <c r="O189" s="158">
        <v>6.2995999999999999</v>
      </c>
      <c r="P189" s="158">
        <v>7.0820999999999996</v>
      </c>
      <c r="Q189" s="158">
        <v>8.0162999999999993</v>
      </c>
      <c r="R189" s="158">
        <v>3.7488999999999999</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44764</v>
      </c>
      <c r="E190" s="158">
        <v>19.191299999999998</v>
      </c>
      <c r="F190" s="158">
        <v>-1.1411</v>
      </c>
      <c r="G190" s="158">
        <v>4.3760000000000003</v>
      </c>
      <c r="H190" s="158">
        <v>4.3780999999999999</v>
      </c>
      <c r="I190" s="158">
        <v>3.9184000000000001</v>
      </c>
      <c r="J190" s="158">
        <v>7.0780000000000003</v>
      </c>
      <c r="K190" s="158">
        <v>1.4894000000000001</v>
      </c>
      <c r="L190" s="158">
        <v>2.1280000000000001</v>
      </c>
      <c r="M190" s="158">
        <v>2.3609</v>
      </c>
      <c r="N190" s="158">
        <v>2.9967999999999999</v>
      </c>
      <c r="O190" s="158">
        <v>6.8390000000000004</v>
      </c>
      <c r="P190" s="158">
        <v>7.0332999999999997</v>
      </c>
      <c r="Q190" s="158">
        <v>8.1411999999999995</v>
      </c>
      <c r="R190" s="158">
        <v>4.3724999999999996</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44764</v>
      </c>
      <c r="E191" s="158">
        <v>18.649799999999999</v>
      </c>
      <c r="F191" s="158">
        <v>-1.7613000000000001</v>
      </c>
      <c r="G191" s="158">
        <v>3.9155000000000002</v>
      </c>
      <c r="H191" s="158">
        <v>3.9171999999999998</v>
      </c>
      <c r="I191" s="158">
        <v>3.4855</v>
      </c>
      <c r="J191" s="158">
        <v>6.6447000000000003</v>
      </c>
      <c r="K191" s="158">
        <v>1.0588</v>
      </c>
      <c r="L191" s="158">
        <v>1.7015</v>
      </c>
      <c r="M191" s="158">
        <v>1.9213</v>
      </c>
      <c r="N191" s="158">
        <v>2.5457999999999998</v>
      </c>
      <c r="O191" s="158">
        <v>6.3605999999999998</v>
      </c>
      <c r="P191" s="158">
        <v>6.5530999999999997</v>
      </c>
      <c r="Q191" s="158">
        <v>7.7702</v>
      </c>
      <c r="R191" s="158">
        <v>3.9060000000000001</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44764</v>
      </c>
      <c r="E192" s="158">
        <v>26.2818</v>
      </c>
      <c r="F192" s="158">
        <v>12.920400000000001</v>
      </c>
      <c r="G192" s="158">
        <v>7.8285999999999998</v>
      </c>
      <c r="H192" s="158">
        <v>2.7591999999999999</v>
      </c>
      <c r="I192" s="158">
        <v>8.1698000000000004</v>
      </c>
      <c r="J192" s="158">
        <v>7.6162999999999998</v>
      </c>
      <c r="K192" s="158">
        <v>2.3100999999999998</v>
      </c>
      <c r="L192" s="158">
        <v>2.7774000000000001</v>
      </c>
      <c r="M192" s="158">
        <v>2.3934000000000002</v>
      </c>
      <c r="N192" s="158">
        <v>3.4447999999999999</v>
      </c>
      <c r="O192" s="158">
        <v>6.0221</v>
      </c>
      <c r="P192" s="158">
        <v>6.2194000000000003</v>
      </c>
      <c r="Q192" s="158">
        <v>7.9960000000000004</v>
      </c>
      <c r="R192" s="158">
        <v>4.1094999999999997</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44764</v>
      </c>
      <c r="E193" s="158">
        <v>27.109400000000001</v>
      </c>
      <c r="F193" s="158">
        <v>13.334199999999999</v>
      </c>
      <c r="G193" s="158">
        <v>8.2635000000000005</v>
      </c>
      <c r="H193" s="158">
        <v>3.2141000000000002</v>
      </c>
      <c r="I193" s="158">
        <v>8.6260999999999992</v>
      </c>
      <c r="J193" s="158">
        <v>8.0686999999999998</v>
      </c>
      <c r="K193" s="158">
        <v>2.762</v>
      </c>
      <c r="L193" s="158">
        <v>3.2345999999999999</v>
      </c>
      <c r="M193" s="158">
        <v>2.8530000000000002</v>
      </c>
      <c r="N193" s="158">
        <v>3.9119999999999999</v>
      </c>
      <c r="O193" s="158">
        <v>6.5030000000000001</v>
      </c>
      <c r="P193" s="158">
        <v>6.6700999999999997</v>
      </c>
      <c r="Q193" s="158">
        <v>8.2738999999999994</v>
      </c>
      <c r="R193" s="158">
        <v>4.5815000000000001</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44764</v>
      </c>
      <c r="E194" s="158">
        <v>20.488099999999999</v>
      </c>
      <c r="F194" s="158">
        <v>5.3452999999999999</v>
      </c>
      <c r="G194" s="158">
        <v>2.7917000000000001</v>
      </c>
      <c r="H194" s="158">
        <v>3.4125999999999999</v>
      </c>
      <c r="I194" s="158">
        <v>3.7721</v>
      </c>
      <c r="J194" s="158">
        <v>6.3394000000000004</v>
      </c>
      <c r="K194" s="158">
        <v>1.7242999999999999</v>
      </c>
      <c r="L194" s="158">
        <v>2.4843999999999999</v>
      </c>
      <c r="M194" s="158">
        <v>2.7614000000000001</v>
      </c>
      <c r="N194" s="158">
        <v>3.0122</v>
      </c>
      <c r="O194" s="158">
        <v>6.9142000000000001</v>
      </c>
      <c r="P194" s="158">
        <v>7.4207999999999998</v>
      </c>
      <c r="Q194" s="158">
        <v>7.9459</v>
      </c>
      <c r="R194" s="158">
        <v>4.0536000000000003</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44764</v>
      </c>
      <c r="E195" s="158">
        <v>20.084800000000001</v>
      </c>
      <c r="F195" s="158">
        <v>5.0891000000000002</v>
      </c>
      <c r="G195" s="158">
        <v>2.4841000000000002</v>
      </c>
      <c r="H195" s="158">
        <v>3.0912000000000002</v>
      </c>
      <c r="I195" s="158">
        <v>3.4704999999999999</v>
      </c>
      <c r="J195" s="158">
        <v>6.0328999999999997</v>
      </c>
      <c r="K195" s="158">
        <v>1.4209000000000001</v>
      </c>
      <c r="L195" s="158">
        <v>2.1741000000000001</v>
      </c>
      <c r="M195" s="158">
        <v>2.4470999999999998</v>
      </c>
      <c r="N195" s="158">
        <v>2.6920000000000002</v>
      </c>
      <c r="O195" s="158">
        <v>6.5639000000000003</v>
      </c>
      <c r="P195" s="158">
        <v>7.0998000000000001</v>
      </c>
      <c r="Q195" s="158">
        <v>7.7173999999999996</v>
      </c>
      <c r="R195" s="158">
        <v>3.7191999999999998</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44764</v>
      </c>
      <c r="E198" s="158">
        <v>1840.4763</v>
      </c>
      <c r="F198" s="158">
        <v>7.6586999999999996</v>
      </c>
      <c r="G198" s="158">
        <v>5.9696999999999996</v>
      </c>
      <c r="H198" s="158">
        <v>2.9026999999999998</v>
      </c>
      <c r="I198" s="158">
        <v>4.2788000000000004</v>
      </c>
      <c r="J198" s="158">
        <v>7.3746999999999998</v>
      </c>
      <c r="K198" s="158">
        <v>-1.8779999999999999</v>
      </c>
      <c r="L198" s="158">
        <v>-1.9017999999999999</v>
      </c>
      <c r="M198" s="158">
        <v>-0.85829999999999995</v>
      </c>
      <c r="N198" s="158">
        <v>0.5252</v>
      </c>
      <c r="O198" s="158">
        <v>4.9519000000000002</v>
      </c>
      <c r="P198" s="158">
        <v>5.8597999999999999</v>
      </c>
      <c r="Q198" s="158">
        <v>6.5838999999999999</v>
      </c>
      <c r="R198" s="158">
        <v>1.9175</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44764</v>
      </c>
      <c r="E199" s="158">
        <v>1950.0305000000001</v>
      </c>
      <c r="F199" s="158">
        <v>8.0822000000000003</v>
      </c>
      <c r="G199" s="158">
        <v>6.3910999999999998</v>
      </c>
      <c r="H199" s="158">
        <v>3.3241999999999998</v>
      </c>
      <c r="I199" s="158">
        <v>4.7007000000000003</v>
      </c>
      <c r="J199" s="158">
        <v>7.7984</v>
      </c>
      <c r="K199" s="158">
        <v>-1.4587000000000001</v>
      </c>
      <c r="L199" s="158">
        <v>-1.4845999999999999</v>
      </c>
      <c r="M199" s="158">
        <v>-0.43980000000000002</v>
      </c>
      <c r="N199" s="158">
        <v>0.9486</v>
      </c>
      <c r="O199" s="158">
        <v>5.4093</v>
      </c>
      <c r="P199" s="158">
        <v>6.3063000000000002</v>
      </c>
      <c r="Q199" s="158">
        <v>7.1948999999999996</v>
      </c>
      <c r="R199" s="158">
        <v>2.3460999999999999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44764</v>
      </c>
      <c r="E200" s="158">
        <v>10.7753</v>
      </c>
      <c r="F200" s="158">
        <v>5.0818000000000003</v>
      </c>
      <c r="G200" s="158">
        <v>3.3883000000000001</v>
      </c>
      <c r="H200" s="158">
        <v>4.3103999999999996</v>
      </c>
      <c r="I200" s="158">
        <v>4.6538000000000004</v>
      </c>
      <c r="J200" s="158">
        <v>6.0709999999999997</v>
      </c>
      <c r="K200" s="158">
        <v>3.8331</v>
      </c>
      <c r="L200" s="158">
        <v>3.8450000000000002</v>
      </c>
      <c r="M200" s="158">
        <v>3.7305999999999999</v>
      </c>
      <c r="N200" s="158">
        <v>3.8954</v>
      </c>
      <c r="O200" s="158"/>
      <c r="P200" s="158"/>
      <c r="Q200" s="158">
        <v>4.3644999999999996</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44764</v>
      </c>
      <c r="E201" s="158">
        <v>10.6723</v>
      </c>
      <c r="F201" s="158">
        <v>4.4466000000000001</v>
      </c>
      <c r="G201" s="158">
        <v>2.8506999999999998</v>
      </c>
      <c r="H201" s="158">
        <v>3.7159</v>
      </c>
      <c r="I201" s="158">
        <v>4.1105999999999998</v>
      </c>
      <c r="J201" s="158">
        <v>5.5198</v>
      </c>
      <c r="K201" s="158">
        <v>3.2850999999999999</v>
      </c>
      <c r="L201" s="158">
        <v>3.2890000000000001</v>
      </c>
      <c r="M201" s="158">
        <v>3.169</v>
      </c>
      <c r="N201" s="158">
        <v>3.3277000000000001</v>
      </c>
      <c r="O201" s="158"/>
      <c r="P201" s="158"/>
      <c r="Q201" s="158">
        <v>3.7926000000000002</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44764</v>
      </c>
      <c r="E202" s="158">
        <v>52.788800000000002</v>
      </c>
      <c r="F202" s="158">
        <v>10.651199999999999</v>
      </c>
      <c r="G202" s="158">
        <v>5.88</v>
      </c>
      <c r="H202" s="158">
        <v>3.0638999999999998</v>
      </c>
      <c r="I202" s="158">
        <v>4.9779</v>
      </c>
      <c r="J202" s="158">
        <v>9.3386999999999993</v>
      </c>
      <c r="K202" s="158">
        <v>0.75970000000000004</v>
      </c>
      <c r="L202" s="158">
        <v>1.5331999999999999</v>
      </c>
      <c r="M202" s="158">
        <v>1.7377</v>
      </c>
      <c r="N202" s="158">
        <v>2.9929000000000001</v>
      </c>
      <c r="O202" s="158">
        <v>6.2938000000000001</v>
      </c>
      <c r="P202" s="158">
        <v>6.7946999999999997</v>
      </c>
      <c r="Q202" s="158">
        <v>7.3110999999999997</v>
      </c>
      <c r="R202" s="158">
        <v>3.8047</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44764</v>
      </c>
      <c r="E203" s="158">
        <v>54.344799999999999</v>
      </c>
      <c r="F203" s="158">
        <v>11.0854</v>
      </c>
      <c r="G203" s="158">
        <v>6.3167</v>
      </c>
      <c r="H203" s="158">
        <v>3.4851999999999999</v>
      </c>
      <c r="I203" s="158">
        <v>5.4082999999999997</v>
      </c>
      <c r="J203" s="158">
        <v>9.7650000000000006</v>
      </c>
      <c r="K203" s="158">
        <v>1.177</v>
      </c>
      <c r="L203" s="158">
        <v>1.9488000000000001</v>
      </c>
      <c r="M203" s="158">
        <v>2.1518000000000002</v>
      </c>
      <c r="N203" s="158">
        <v>3.4121000000000001</v>
      </c>
      <c r="O203" s="158">
        <v>6.6993999999999998</v>
      </c>
      <c r="P203" s="158">
        <v>7.1875999999999998</v>
      </c>
      <c r="Q203" s="158">
        <v>8.3134999999999994</v>
      </c>
      <c r="R203" s="158">
        <v>4.2319000000000004</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44764</v>
      </c>
      <c r="E204" s="158">
        <v>20.714600000000001</v>
      </c>
      <c r="F204" s="158">
        <v>-4.9330999999999996</v>
      </c>
      <c r="G204" s="158">
        <v>9.2283000000000008</v>
      </c>
      <c r="H204" s="158">
        <v>9.1281999999999996</v>
      </c>
      <c r="I204" s="158">
        <v>7.4976000000000003</v>
      </c>
      <c r="J204" s="158">
        <v>11.7357</v>
      </c>
      <c r="K204" s="158">
        <v>-1.1295999999999999</v>
      </c>
      <c r="L204" s="158">
        <v>-1.2010000000000001</v>
      </c>
      <c r="M204" s="158">
        <v>0.1855</v>
      </c>
      <c r="N204" s="158">
        <v>1.1138999999999999</v>
      </c>
      <c r="O204" s="158">
        <v>5.9904999999999999</v>
      </c>
      <c r="P204" s="158">
        <v>6.4192</v>
      </c>
      <c r="Q204" s="158">
        <v>7.6355000000000004</v>
      </c>
      <c r="R204" s="158">
        <v>3.0548999999999999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44764</v>
      </c>
      <c r="E205" s="158">
        <v>19.886600000000001</v>
      </c>
      <c r="F205" s="158">
        <v>-5.3219000000000003</v>
      </c>
      <c r="G205" s="158">
        <v>8.8163</v>
      </c>
      <c r="H205" s="158">
        <v>8.7459000000000007</v>
      </c>
      <c r="I205" s="158">
        <v>7.1250999999999998</v>
      </c>
      <c r="J205" s="158">
        <v>11.3561</v>
      </c>
      <c r="K205" s="158">
        <v>-1.5069999999999999</v>
      </c>
      <c r="L205" s="158">
        <v>-1.5788</v>
      </c>
      <c r="M205" s="158">
        <v>-0.19400000000000001</v>
      </c>
      <c r="N205" s="158">
        <v>0.73040000000000005</v>
      </c>
      <c r="O205" s="158">
        <v>5.5781999999999998</v>
      </c>
      <c r="P205" s="158">
        <v>5.9863999999999997</v>
      </c>
      <c r="Q205" s="158">
        <v>4.7393000000000001</v>
      </c>
      <c r="R205" s="158">
        <v>2.657</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44764</v>
      </c>
      <c r="E206" s="158">
        <v>28.427</v>
      </c>
      <c r="F206" s="158">
        <v>5.1367000000000003</v>
      </c>
      <c r="G206" s="158">
        <v>4.6669999999999998</v>
      </c>
      <c r="H206" s="158">
        <v>3.8915999999999999</v>
      </c>
      <c r="I206" s="158">
        <v>4.0693000000000001</v>
      </c>
      <c r="J206" s="158">
        <v>5.8055000000000003</v>
      </c>
      <c r="K206" s="158">
        <v>1.5482</v>
      </c>
      <c r="L206" s="158">
        <v>1.9943</v>
      </c>
      <c r="M206" s="158">
        <v>2.1015000000000001</v>
      </c>
      <c r="N206" s="158">
        <v>2.343</v>
      </c>
      <c r="O206" s="158">
        <v>5.1230000000000002</v>
      </c>
      <c r="P206" s="158">
        <v>6.2633999999999999</v>
      </c>
      <c r="Q206" s="158">
        <v>7.1364000000000001</v>
      </c>
      <c r="R206" s="158">
        <v>2.8599000000000001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44764</v>
      </c>
      <c r="E207" s="158">
        <v>30.195699999999999</v>
      </c>
      <c r="F207" s="158">
        <v>5.6821999999999999</v>
      </c>
      <c r="G207" s="158">
        <v>5.2</v>
      </c>
      <c r="H207" s="158">
        <v>4.4417</v>
      </c>
      <c r="I207" s="158">
        <v>4.6188000000000002</v>
      </c>
      <c r="J207" s="158">
        <v>6.359</v>
      </c>
      <c r="K207" s="158">
        <v>2.1004</v>
      </c>
      <c r="L207" s="158">
        <v>2.5505</v>
      </c>
      <c r="M207" s="158">
        <v>2.6617000000000002</v>
      </c>
      <c r="N207" s="158">
        <v>2.9074</v>
      </c>
      <c r="O207" s="158">
        <v>5.6962999999999999</v>
      </c>
      <c r="P207" s="158">
        <v>6.8704000000000001</v>
      </c>
      <c r="Q207" s="158">
        <v>7.4703999999999997</v>
      </c>
      <c r="R207" s="158">
        <v>3.4235000000000002</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44764</v>
      </c>
      <c r="E208" s="158">
        <v>10.6822</v>
      </c>
      <c r="F208" s="158">
        <v>13.3308</v>
      </c>
      <c r="G208" s="158">
        <v>7.0656999999999996</v>
      </c>
      <c r="H208" s="158">
        <v>5.8151999999999999</v>
      </c>
      <c r="I208" s="158">
        <v>3.7885</v>
      </c>
      <c r="J208" s="158">
        <v>7.3678999999999997</v>
      </c>
      <c r="K208" s="158">
        <v>0.59789999999999999</v>
      </c>
      <c r="L208" s="158">
        <v>1.2467999999999999</v>
      </c>
      <c r="M208" s="158">
        <v>1.8128</v>
      </c>
      <c r="N208" s="158">
        <v>2.4592999999999998</v>
      </c>
      <c r="O208" s="158"/>
      <c r="P208" s="158"/>
      <c r="Q208" s="158">
        <v>3.3641000000000001</v>
      </c>
      <c r="R208" s="158"/>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44764</v>
      </c>
      <c r="E209" s="158">
        <v>10.588100000000001</v>
      </c>
      <c r="F209" s="158">
        <v>13.1043</v>
      </c>
      <c r="G209" s="158">
        <v>6.6684000000000001</v>
      </c>
      <c r="H209" s="158">
        <v>5.5214999999999996</v>
      </c>
      <c r="I209" s="158">
        <v>3.4270999999999998</v>
      </c>
      <c r="J209" s="158">
        <v>6.9570999999999996</v>
      </c>
      <c r="K209" s="158">
        <v>0.17050000000000001</v>
      </c>
      <c r="L209" s="158">
        <v>0.79490000000000005</v>
      </c>
      <c r="M209" s="158">
        <v>1.3738999999999999</v>
      </c>
      <c r="N209" s="158">
        <v>2.0146000000000002</v>
      </c>
      <c r="O209" s="158"/>
      <c r="P209" s="158"/>
      <c r="Q209" s="158">
        <v>2.9066000000000001</v>
      </c>
      <c r="R209" s="158"/>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44764</v>
      </c>
      <c r="E210" s="158">
        <v>16.8261</v>
      </c>
      <c r="F210" s="158">
        <v>3.9051</v>
      </c>
      <c r="G210" s="158">
        <v>7.8867000000000003</v>
      </c>
      <c r="H210" s="158">
        <v>6.1120000000000001</v>
      </c>
      <c r="I210" s="158">
        <v>3.3355999999999999</v>
      </c>
      <c r="J210" s="158">
        <v>7.8963999999999999</v>
      </c>
      <c r="K210" s="158">
        <v>0.35070000000000001</v>
      </c>
      <c r="L210" s="158">
        <v>1.228</v>
      </c>
      <c r="M210" s="158">
        <v>1.6906000000000001</v>
      </c>
      <c r="N210" s="158">
        <v>2.5350000000000001</v>
      </c>
      <c r="O210" s="158">
        <v>6.4264000000000001</v>
      </c>
      <c r="P210" s="158">
        <v>6.7152000000000003</v>
      </c>
      <c r="Q210" s="158">
        <v>7.5034999999999998</v>
      </c>
      <c r="R210" s="158">
        <v>3.6791999999999998</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44764</v>
      </c>
      <c r="E211" s="158">
        <v>17.2498</v>
      </c>
      <c r="F211" s="158">
        <v>4.2324000000000002</v>
      </c>
      <c r="G211" s="158">
        <v>8.3285</v>
      </c>
      <c r="H211" s="158">
        <v>6.5678000000000001</v>
      </c>
      <c r="I211" s="158">
        <v>3.7839999999999998</v>
      </c>
      <c r="J211" s="158">
        <v>8.3587000000000007</v>
      </c>
      <c r="K211" s="158">
        <v>0.81079999999999997</v>
      </c>
      <c r="L211" s="158">
        <v>1.6906000000000001</v>
      </c>
      <c r="M211" s="158">
        <v>2.1572</v>
      </c>
      <c r="N211" s="158">
        <v>3.0078999999999998</v>
      </c>
      <c r="O211" s="158">
        <v>6.9230999999999998</v>
      </c>
      <c r="P211" s="158">
        <v>7.1528</v>
      </c>
      <c r="Q211" s="158">
        <v>7.8758999999999997</v>
      </c>
      <c r="R211" s="158">
        <v>4.1669999999999998</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44764</v>
      </c>
      <c r="E212" s="158">
        <v>19.895800000000001</v>
      </c>
      <c r="F212" s="158">
        <v>4.22</v>
      </c>
      <c r="G212" s="158">
        <v>3.7926000000000002</v>
      </c>
      <c r="H212" s="158">
        <v>3.6192000000000002</v>
      </c>
      <c r="I212" s="158">
        <v>4.3971999999999998</v>
      </c>
      <c r="J212" s="158">
        <v>6.4118000000000004</v>
      </c>
      <c r="K212" s="158">
        <v>1.6863999999999999</v>
      </c>
      <c r="L212" s="158">
        <v>1.9573</v>
      </c>
      <c r="M212" s="158">
        <v>2.0337000000000001</v>
      </c>
      <c r="N212" s="158">
        <v>2.8174999999999999</v>
      </c>
      <c r="O212" s="158">
        <v>6.1139999999999999</v>
      </c>
      <c r="P212" s="158">
        <v>6.4645000000000001</v>
      </c>
      <c r="Q212" s="158">
        <v>7.6112000000000002</v>
      </c>
      <c r="R212" s="158">
        <v>3.6957</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44764</v>
      </c>
      <c r="E213" s="158">
        <v>20.809000000000001</v>
      </c>
      <c r="F213" s="158">
        <v>4.7365000000000004</v>
      </c>
      <c r="G213" s="158">
        <v>4.2697000000000003</v>
      </c>
      <c r="H213" s="158">
        <v>4.0876000000000001</v>
      </c>
      <c r="I213" s="158">
        <v>4.8829000000000002</v>
      </c>
      <c r="J213" s="158">
        <v>6.8971999999999998</v>
      </c>
      <c r="K213" s="158">
        <v>2.1724999999999999</v>
      </c>
      <c r="L213" s="158">
        <v>2.4436</v>
      </c>
      <c r="M213" s="158">
        <v>2.5209999999999999</v>
      </c>
      <c r="N213" s="158">
        <v>3.3098999999999998</v>
      </c>
      <c r="O213" s="158">
        <v>6.6134000000000004</v>
      </c>
      <c r="P213" s="158">
        <v>6.9904999999999999</v>
      </c>
      <c r="Q213" s="158">
        <v>8.1273999999999997</v>
      </c>
      <c r="R213" s="158">
        <v>4.1852999999999998</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44764</v>
      </c>
      <c r="E214" s="158">
        <v>2663.8267000000001</v>
      </c>
      <c r="F214" s="158">
        <v>2.4500999999999999</v>
      </c>
      <c r="G214" s="158">
        <v>3.6920000000000002</v>
      </c>
      <c r="H214" s="158">
        <v>3.5383</v>
      </c>
      <c r="I214" s="158">
        <v>3.3738999999999999</v>
      </c>
      <c r="J214" s="158">
        <v>6.6214000000000004</v>
      </c>
      <c r="K214" s="158">
        <v>0.43440000000000001</v>
      </c>
      <c r="L214" s="158">
        <v>1.4846999999999999</v>
      </c>
      <c r="M214" s="158">
        <v>1.8073999999999999</v>
      </c>
      <c r="N214" s="158">
        <v>2.4359999999999999</v>
      </c>
      <c r="O214" s="158">
        <v>6.1341999999999999</v>
      </c>
      <c r="P214" s="158">
        <v>7.0754000000000001</v>
      </c>
      <c r="Q214" s="158">
        <v>8.0828000000000007</v>
      </c>
      <c r="R214" s="158">
        <v>3.3614999999999999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44764</v>
      </c>
      <c r="E215" s="158">
        <v>2540.6505000000002</v>
      </c>
      <c r="F215" s="158">
        <v>1.9798</v>
      </c>
      <c r="G215" s="158">
        <v>3.2218</v>
      </c>
      <c r="H215" s="158">
        <v>3.0676000000000001</v>
      </c>
      <c r="I215" s="158">
        <v>2.9030999999999998</v>
      </c>
      <c r="J215" s="158">
        <v>6.1489000000000003</v>
      </c>
      <c r="K215" s="158">
        <v>-3.4799999999999998E-2</v>
      </c>
      <c r="L215" s="158">
        <v>1.0123</v>
      </c>
      <c r="M215" s="158">
        <v>1.3322000000000001</v>
      </c>
      <c r="N215" s="158">
        <v>1.9559</v>
      </c>
      <c r="O215" s="158">
        <v>5.6367000000000003</v>
      </c>
      <c r="P215" s="158">
        <v>6.5603999999999996</v>
      </c>
      <c r="Q215" s="158">
        <v>7.5614999999999997</v>
      </c>
      <c r="R215" s="158">
        <v>2.8769999999999998</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44764</v>
      </c>
      <c r="E216" s="158">
        <v>34.9011</v>
      </c>
      <c r="F216" s="158">
        <v>-0.62749999999999995</v>
      </c>
      <c r="G216" s="158">
        <v>3.1730999999999998</v>
      </c>
      <c r="H216" s="158">
        <v>4.9649000000000001</v>
      </c>
      <c r="I216" s="158">
        <v>4.3773</v>
      </c>
      <c r="J216" s="158">
        <v>8.9265000000000008</v>
      </c>
      <c r="K216" s="158">
        <v>1.0485</v>
      </c>
      <c r="L216" s="158">
        <v>1.3752</v>
      </c>
      <c r="M216" s="158">
        <v>1.7266999999999999</v>
      </c>
      <c r="N216" s="158">
        <v>1.8878999999999999</v>
      </c>
      <c r="O216" s="158">
        <v>5.1181999999999999</v>
      </c>
      <c r="P216" s="158">
        <v>5.7248999999999999</v>
      </c>
      <c r="Q216" s="158">
        <v>7.3731999999999998</v>
      </c>
      <c r="R216" s="158">
        <v>2.8189000000000002</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44764</v>
      </c>
      <c r="E217" s="158">
        <v>35.252299999999998</v>
      </c>
      <c r="F217" s="158">
        <v>-0.51770000000000005</v>
      </c>
      <c r="G217" s="158">
        <v>3.3487</v>
      </c>
      <c r="H217" s="158">
        <v>5.1524999999999999</v>
      </c>
      <c r="I217" s="158">
        <v>4.5636999999999999</v>
      </c>
      <c r="J217" s="158">
        <v>9.1135999999999999</v>
      </c>
      <c r="K217" s="158">
        <v>1.1147</v>
      </c>
      <c r="L217" s="158">
        <v>1.5011000000000001</v>
      </c>
      <c r="M217" s="158">
        <v>1.8745000000000001</v>
      </c>
      <c r="N217" s="158">
        <v>2.0484</v>
      </c>
      <c r="O217" s="158">
        <v>5.2766999999999999</v>
      </c>
      <c r="P217" s="158">
        <v>5.8669000000000002</v>
      </c>
      <c r="Q217" s="158">
        <v>7.1753999999999998</v>
      </c>
      <c r="R217" s="158">
        <v>2.9836999999999998</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44764</v>
      </c>
      <c r="E218" s="158">
        <v>11.856</v>
      </c>
      <c r="F218" s="158">
        <v>-6.7717000000000001</v>
      </c>
      <c r="G218" s="158">
        <v>0</v>
      </c>
      <c r="H218" s="158">
        <v>1.6718</v>
      </c>
      <c r="I218" s="158">
        <v>2.3330000000000002</v>
      </c>
      <c r="J218" s="158">
        <v>8.1509999999999998</v>
      </c>
      <c r="K218" s="158">
        <v>0.2031</v>
      </c>
      <c r="L218" s="158">
        <v>1.3555999999999999</v>
      </c>
      <c r="M218" s="158">
        <v>1.9450000000000001</v>
      </c>
      <c r="N218" s="158">
        <v>2.8380999999999998</v>
      </c>
      <c r="O218" s="158"/>
      <c r="P218" s="158"/>
      <c r="Q218" s="158">
        <v>6.3071000000000002</v>
      </c>
      <c r="R218" s="158">
        <v>3.9906999999999999</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44764</v>
      </c>
      <c r="E219" s="158">
        <v>11.690300000000001</v>
      </c>
      <c r="F219" s="158">
        <v>-7.1798000000000002</v>
      </c>
      <c r="G219" s="158">
        <v>-0.52039999999999997</v>
      </c>
      <c r="H219" s="158">
        <v>1.2045999999999999</v>
      </c>
      <c r="I219" s="158">
        <v>1.8524</v>
      </c>
      <c r="J219" s="158">
        <v>7.6557000000000004</v>
      </c>
      <c r="K219" s="158">
        <v>-0.28460000000000002</v>
      </c>
      <c r="L219" s="158">
        <v>0.87009999999999998</v>
      </c>
      <c r="M219" s="158">
        <v>1.4497</v>
      </c>
      <c r="N219" s="158">
        <v>2.3328000000000002</v>
      </c>
      <c r="O219" s="158"/>
      <c r="P219" s="158"/>
      <c r="Q219" s="158">
        <v>5.7709999999999999</v>
      </c>
      <c r="R219" s="158">
        <v>3.484</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44764</v>
      </c>
      <c r="E220" s="158">
        <v>1047.3848</v>
      </c>
      <c r="F220" s="158">
        <v>6.5945999999999998</v>
      </c>
      <c r="G220" s="158">
        <v>7.8087999999999997</v>
      </c>
      <c r="H220" s="158">
        <v>7.5517000000000003</v>
      </c>
      <c r="I220" s="158">
        <v>5.6436999999999999</v>
      </c>
      <c r="J220" s="158">
        <v>9.8265999999999991</v>
      </c>
      <c r="K220" s="158">
        <v>-1.2474000000000001</v>
      </c>
      <c r="L220" s="158">
        <v>0.12590000000000001</v>
      </c>
      <c r="M220" s="158">
        <v>1.0792999999999999</v>
      </c>
      <c r="N220" s="158">
        <v>2.206</v>
      </c>
      <c r="O220" s="158"/>
      <c r="P220" s="158"/>
      <c r="Q220" s="158">
        <v>3.2029000000000001</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44764</v>
      </c>
      <c r="E221" s="158">
        <v>1039.6967</v>
      </c>
      <c r="F221" s="158">
        <v>6.0990000000000002</v>
      </c>
      <c r="G221" s="158">
        <v>7.3089000000000004</v>
      </c>
      <c r="H221" s="158">
        <v>7.0509000000000004</v>
      </c>
      <c r="I221" s="158">
        <v>5.1426999999999996</v>
      </c>
      <c r="J221" s="158">
        <v>9.3226999999999993</v>
      </c>
      <c r="K221" s="158">
        <v>-1.7456</v>
      </c>
      <c r="L221" s="158">
        <v>-0.37380000000000002</v>
      </c>
      <c r="M221" s="158">
        <v>0.57630000000000003</v>
      </c>
      <c r="N221" s="158">
        <v>1.6954</v>
      </c>
      <c r="O221" s="158"/>
      <c r="P221" s="158"/>
      <c r="Q221" s="158">
        <v>2.6863999999999999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44764</v>
      </c>
      <c r="E222" s="158">
        <v>17.987500000000001</v>
      </c>
      <c r="F222" s="158">
        <v>9.7426999999999992</v>
      </c>
      <c r="G222" s="158">
        <v>14.1531</v>
      </c>
      <c r="H222" s="158">
        <v>6.1237000000000004</v>
      </c>
      <c r="I222" s="158">
        <v>7.3109999999999999</v>
      </c>
      <c r="J222" s="158">
        <v>13.431100000000001</v>
      </c>
      <c r="K222" s="158">
        <v>28.4665</v>
      </c>
      <c r="L222" s="158">
        <v>15.2264</v>
      </c>
      <c r="M222" s="158">
        <v>11.178699999999999</v>
      </c>
      <c r="N222" s="158">
        <v>9.3265999999999991</v>
      </c>
      <c r="O222" s="158">
        <v>6.9877000000000002</v>
      </c>
      <c r="P222" s="158">
        <v>5.5164</v>
      </c>
      <c r="Q222" s="158">
        <v>7.1786000000000003</v>
      </c>
      <c r="R222" s="158">
        <v>6.4222999999999999</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44764</v>
      </c>
      <c r="E223" s="158">
        <v>17.8338</v>
      </c>
      <c r="F223" s="158">
        <v>9.4170999999999996</v>
      </c>
      <c r="G223" s="158">
        <v>13.865</v>
      </c>
      <c r="H223" s="158">
        <v>5.7956000000000003</v>
      </c>
      <c r="I223" s="158">
        <v>6.9772999999999996</v>
      </c>
      <c r="J223" s="158">
        <v>13.1646</v>
      </c>
      <c r="K223" s="158">
        <v>28.277899999999999</v>
      </c>
      <c r="L223" s="158">
        <v>15.0566</v>
      </c>
      <c r="M223" s="158">
        <v>11.0139</v>
      </c>
      <c r="N223" s="158">
        <v>9.1312999999999995</v>
      </c>
      <c r="O223" s="158">
        <v>6.883</v>
      </c>
      <c r="P223" s="158">
        <v>5.4138999999999999</v>
      </c>
      <c r="Q223" s="158">
        <v>7.0701000000000001</v>
      </c>
      <c r="R223" s="158">
        <v>6.2977999999999996</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4.8958795454545454</v>
      </c>
      <c r="G224" s="160">
        <v>6.3213704545454528</v>
      </c>
      <c r="H224" s="160">
        <v>4.4643772727272744</v>
      </c>
      <c r="I224" s="160">
        <v>4.7750113636363629</v>
      </c>
      <c r="J224" s="160">
        <v>8.329231818181821</v>
      </c>
      <c r="K224" s="160">
        <v>2.1153022727272726</v>
      </c>
      <c r="L224" s="160">
        <v>2.0220250000000002</v>
      </c>
      <c r="M224" s="160">
        <v>2.220034090909091</v>
      </c>
      <c r="N224" s="160">
        <v>2.8230159090909095</v>
      </c>
      <c r="O224" s="160">
        <v>6.217626470588236</v>
      </c>
      <c r="P224" s="160">
        <v>6.656367647058822</v>
      </c>
      <c r="Q224" s="160">
        <v>6.7554977272727292</v>
      </c>
      <c r="R224" s="160">
        <v>3.725680555555555</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5.0154499999999995</v>
      </c>
      <c r="G225" s="160">
        <v>5.5458999999999996</v>
      </c>
      <c r="H225" s="160">
        <v>3.80375</v>
      </c>
      <c r="I225" s="160">
        <v>4.3872499999999999</v>
      </c>
      <c r="J225" s="160">
        <v>7.6514000000000006</v>
      </c>
      <c r="K225" s="160">
        <v>1.14585</v>
      </c>
      <c r="L225" s="160">
        <v>1.7059500000000001</v>
      </c>
      <c r="M225" s="160">
        <v>2.0393499999999998</v>
      </c>
      <c r="N225" s="160">
        <v>2.6707999999999998</v>
      </c>
      <c r="O225" s="160">
        <v>6.2966999999999995</v>
      </c>
      <c r="P225" s="160">
        <v>6.7142999999999997</v>
      </c>
      <c r="Q225" s="160">
        <v>7.5673499999999994</v>
      </c>
      <c r="R225" s="160">
        <v>3.7074499999999997</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44764</v>
      </c>
      <c r="E228" s="158">
        <v>51.073300000000003</v>
      </c>
      <c r="F228" s="158">
        <v>69.597300000000004</v>
      </c>
      <c r="G228" s="158">
        <v>60.978700000000003</v>
      </c>
      <c r="H228" s="158">
        <v>53.916400000000003</v>
      </c>
      <c r="I228" s="158">
        <v>39.513300000000001</v>
      </c>
      <c r="J228" s="158">
        <v>42.2742</v>
      </c>
      <c r="K228" s="158">
        <v>-0.77990000000000004</v>
      </c>
      <c r="L228" s="158">
        <v>3.6886000000000001</v>
      </c>
      <c r="M228" s="158">
        <v>2.8967999999999998</v>
      </c>
      <c r="N228" s="158">
        <v>6.2092999999999998</v>
      </c>
      <c r="O228" s="158">
        <v>9.1164000000000005</v>
      </c>
      <c r="P228" s="158">
        <v>5.9997999999999996</v>
      </c>
      <c r="Q228" s="158">
        <v>9.3851999999999993</v>
      </c>
      <c r="R228" s="158">
        <v>13.8933</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44764</v>
      </c>
      <c r="E229" s="158">
        <v>55.511099999999999</v>
      </c>
      <c r="F229" s="158">
        <v>70.623199999999997</v>
      </c>
      <c r="G229" s="158">
        <v>61.9681</v>
      </c>
      <c r="H229" s="158">
        <v>54.854500000000002</v>
      </c>
      <c r="I229" s="158">
        <v>40.474200000000003</v>
      </c>
      <c r="J229" s="158">
        <v>43.262500000000003</v>
      </c>
      <c r="K229" s="158">
        <v>0.18509999999999999</v>
      </c>
      <c r="L229" s="158">
        <v>4.6756000000000002</v>
      </c>
      <c r="M229" s="158">
        <v>3.8233999999999999</v>
      </c>
      <c r="N229" s="158">
        <v>7.1536999999999997</v>
      </c>
      <c r="O229" s="158">
        <v>10.0359</v>
      </c>
      <c r="P229" s="158">
        <v>6.9611999999999998</v>
      </c>
      <c r="Q229" s="158">
        <v>10.739800000000001</v>
      </c>
      <c r="R229" s="158">
        <v>14.874000000000001</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44764</v>
      </c>
      <c r="E230" s="158">
        <v>55.511099999999999</v>
      </c>
      <c r="F230" s="158">
        <v>70.623199999999997</v>
      </c>
      <c r="G230" s="158">
        <v>61.9681</v>
      </c>
      <c r="H230" s="158">
        <v>54.854500000000002</v>
      </c>
      <c r="I230" s="158">
        <v>40.474200000000003</v>
      </c>
      <c r="J230" s="158">
        <v>43.262500000000003</v>
      </c>
      <c r="K230" s="158">
        <v>0.18509999999999999</v>
      </c>
      <c r="L230" s="158">
        <v>4.6756000000000002</v>
      </c>
      <c r="M230" s="158">
        <v>3.8233999999999999</v>
      </c>
      <c r="N230" s="158">
        <v>7.1536999999999997</v>
      </c>
      <c r="O230" s="158">
        <v>10.0359</v>
      </c>
      <c r="P230" s="158">
        <v>6.9611999999999998</v>
      </c>
      <c r="Q230" s="158">
        <v>10.711600000000001</v>
      </c>
      <c r="R230" s="158">
        <v>14.874000000000001</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44764</v>
      </c>
      <c r="E231" s="158">
        <v>26.9251</v>
      </c>
      <c r="F231" s="158">
        <v>62.600900000000003</v>
      </c>
      <c r="G231" s="158">
        <v>67.200800000000001</v>
      </c>
      <c r="H231" s="158">
        <v>54.814100000000003</v>
      </c>
      <c r="I231" s="158">
        <v>29.306799999999999</v>
      </c>
      <c r="J231" s="158">
        <v>36.235100000000003</v>
      </c>
      <c r="K231" s="158">
        <v>-3.1114999999999999</v>
      </c>
      <c r="L231" s="158">
        <v>-3.6943999999999999</v>
      </c>
      <c r="M231" s="158">
        <v>-0.98529999999999995</v>
      </c>
      <c r="N231" s="158">
        <v>3.4824999999999999</v>
      </c>
      <c r="O231" s="158">
        <v>10.0251</v>
      </c>
      <c r="P231" s="158">
        <v>7.2523999999999997</v>
      </c>
      <c r="Q231" s="158">
        <v>9.0490999999999993</v>
      </c>
      <c r="R231" s="158">
        <v>9.7629000000000001</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44764</v>
      </c>
      <c r="E232" s="158">
        <v>23.936499999999999</v>
      </c>
      <c r="F232" s="158">
        <v>61.2498</v>
      </c>
      <c r="G232" s="158">
        <v>65.770499999999998</v>
      </c>
      <c r="H232" s="158">
        <v>53.3887</v>
      </c>
      <c r="I232" s="158">
        <v>27.8843</v>
      </c>
      <c r="J232" s="158">
        <v>34.745600000000003</v>
      </c>
      <c r="K232" s="158">
        <v>-4.5345000000000004</v>
      </c>
      <c r="L232" s="158">
        <v>-5.0762</v>
      </c>
      <c r="M232" s="158">
        <v>-2.3658999999999999</v>
      </c>
      <c r="N232" s="158">
        <v>2.1002999999999998</v>
      </c>
      <c r="O232" s="158">
        <v>8.7859999999999996</v>
      </c>
      <c r="P232" s="158">
        <v>6.0698999999999996</v>
      </c>
      <c r="Q232" s="158">
        <v>7.5285000000000002</v>
      </c>
      <c r="R232" s="158">
        <v>8.4210999999999991</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44764</v>
      </c>
      <c r="E233" s="158">
        <v>28.484400000000001</v>
      </c>
      <c r="F233" s="158">
        <v>63.282699999999998</v>
      </c>
      <c r="G233" s="158">
        <v>57.4634</v>
      </c>
      <c r="H233" s="158">
        <v>50.663600000000002</v>
      </c>
      <c r="I233" s="158">
        <v>25.415800000000001</v>
      </c>
      <c r="J233" s="158">
        <v>34.453200000000002</v>
      </c>
      <c r="K233" s="158">
        <v>-1.7134</v>
      </c>
      <c r="L233" s="158">
        <v>34.8645</v>
      </c>
      <c r="M233" s="158">
        <v>25.488499999999998</v>
      </c>
      <c r="N233" s="158">
        <v>22.040600000000001</v>
      </c>
      <c r="O233" s="158">
        <v>14.689500000000001</v>
      </c>
      <c r="P233" s="158">
        <v>6.8667999999999996</v>
      </c>
      <c r="Q233" s="158">
        <v>8.5350999999999999</v>
      </c>
      <c r="R233" s="158">
        <v>18.4678</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44764</v>
      </c>
      <c r="E234" s="158">
        <v>27.1694</v>
      </c>
      <c r="F234" s="158">
        <v>62.711100000000002</v>
      </c>
      <c r="G234" s="158">
        <v>56.8675</v>
      </c>
      <c r="H234" s="158">
        <v>50.048099999999998</v>
      </c>
      <c r="I234" s="158">
        <v>24.808900000000001</v>
      </c>
      <c r="J234" s="158">
        <v>33.819600000000001</v>
      </c>
      <c r="K234" s="158">
        <v>-2.3365999999999998</v>
      </c>
      <c r="L234" s="158">
        <v>34.142000000000003</v>
      </c>
      <c r="M234" s="158">
        <v>24.810199999999998</v>
      </c>
      <c r="N234" s="158">
        <v>21.3993</v>
      </c>
      <c r="O234" s="158">
        <v>14.0373</v>
      </c>
      <c r="P234" s="158">
        <v>6.2477999999999998</v>
      </c>
      <c r="Q234" s="158">
        <v>7.7723000000000004</v>
      </c>
      <c r="R234" s="158">
        <v>17.8062</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44764</v>
      </c>
      <c r="E235" s="158">
        <v>40.304900000000004</v>
      </c>
      <c r="F235" s="158">
        <v>68.137299999999996</v>
      </c>
      <c r="G235" s="158">
        <v>67.202200000000005</v>
      </c>
      <c r="H235" s="158">
        <v>51.9636</v>
      </c>
      <c r="I235" s="158">
        <v>25.427700000000002</v>
      </c>
      <c r="J235" s="158">
        <v>34.031599999999997</v>
      </c>
      <c r="K235" s="158">
        <v>0.53610000000000002</v>
      </c>
      <c r="L235" s="158">
        <v>-0.38840000000000002</v>
      </c>
      <c r="M235" s="158">
        <v>-8.0199999999999994E-2</v>
      </c>
      <c r="N235" s="158">
        <v>3.6078000000000001</v>
      </c>
      <c r="O235" s="158">
        <v>7.8493000000000004</v>
      </c>
      <c r="P235" s="158">
        <v>7.4755000000000003</v>
      </c>
      <c r="Q235" s="158">
        <v>9.3744999999999994</v>
      </c>
      <c r="R235" s="158">
        <v>7.5064000000000002</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44764</v>
      </c>
      <c r="E236" s="158">
        <v>34.599600000000002</v>
      </c>
      <c r="F236" s="158">
        <v>66.687399999999997</v>
      </c>
      <c r="G236" s="158">
        <v>65.794399999999996</v>
      </c>
      <c r="H236" s="158">
        <v>50.549100000000003</v>
      </c>
      <c r="I236" s="158">
        <v>24.0153</v>
      </c>
      <c r="J236" s="158">
        <v>32.600499999999997</v>
      </c>
      <c r="K236" s="158">
        <v>-0.88370000000000004</v>
      </c>
      <c r="L236" s="158">
        <v>-1.8168</v>
      </c>
      <c r="M236" s="158">
        <v>-1.6167</v>
      </c>
      <c r="N236" s="158">
        <v>1.9280999999999999</v>
      </c>
      <c r="O236" s="158">
        <v>6.1534000000000004</v>
      </c>
      <c r="P236" s="158">
        <v>5.5960999999999999</v>
      </c>
      <c r="Q236" s="158">
        <v>7.2061999999999999</v>
      </c>
      <c r="R236" s="158">
        <v>5.7941000000000003</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44764</v>
      </c>
      <c r="E239" s="158">
        <v>83.016900000000007</v>
      </c>
      <c r="F239" s="158">
        <v>65.805099999999996</v>
      </c>
      <c r="G239" s="158">
        <v>69.807400000000001</v>
      </c>
      <c r="H239" s="158">
        <v>51.665599999999998</v>
      </c>
      <c r="I239" s="158">
        <v>25.9193</v>
      </c>
      <c r="J239" s="158">
        <v>31.850300000000001</v>
      </c>
      <c r="K239" s="158">
        <v>-0.31430000000000002</v>
      </c>
      <c r="L239" s="158">
        <v>-0.62160000000000004</v>
      </c>
      <c r="M239" s="158">
        <v>0.68279999999999996</v>
      </c>
      <c r="N239" s="158">
        <v>3.9051999999999998</v>
      </c>
      <c r="O239" s="158">
        <v>10.560700000000001</v>
      </c>
      <c r="P239" s="158">
        <v>8.6267999999999994</v>
      </c>
      <c r="Q239" s="158">
        <v>9.7711000000000006</v>
      </c>
      <c r="R239" s="158">
        <v>9.782</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44764</v>
      </c>
      <c r="E240" s="158">
        <v>86.403494757415103</v>
      </c>
      <c r="F240" s="158">
        <v>64.553799999999995</v>
      </c>
      <c r="G240" s="158">
        <v>68.541700000000006</v>
      </c>
      <c r="H240" s="158">
        <v>50.407600000000002</v>
      </c>
      <c r="I240" s="158">
        <v>24.6648</v>
      </c>
      <c r="J240" s="158">
        <v>30.569500000000001</v>
      </c>
      <c r="K240" s="158">
        <v>-1.5457000000000001</v>
      </c>
      <c r="L240" s="158">
        <v>-1.855</v>
      </c>
      <c r="M240" s="158">
        <v>-0.57130000000000003</v>
      </c>
      <c r="N240" s="158">
        <v>2.6052</v>
      </c>
      <c r="O240" s="158">
        <v>9.2667999999999999</v>
      </c>
      <c r="P240" s="158">
        <v>7.4170999999999996</v>
      </c>
      <c r="Q240" s="158">
        <v>8.3552999999999997</v>
      </c>
      <c r="R240" s="158">
        <v>8.4176000000000002</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44764</v>
      </c>
      <c r="E241" s="158">
        <v>48.4009</v>
      </c>
      <c r="F241" s="158">
        <v>37.1404</v>
      </c>
      <c r="G241" s="158">
        <v>40.859099999999998</v>
      </c>
      <c r="H241" s="158">
        <v>46.410699999999999</v>
      </c>
      <c r="I241" s="158">
        <v>19.6572</v>
      </c>
      <c r="J241" s="158">
        <v>36.595100000000002</v>
      </c>
      <c r="K241" s="158">
        <v>-0.71309999999999996</v>
      </c>
      <c r="L241" s="158">
        <v>0.71189999999999998</v>
      </c>
      <c r="M241" s="158">
        <v>0.91669999999999996</v>
      </c>
      <c r="N241" s="158">
        <v>2.8896000000000002</v>
      </c>
      <c r="O241" s="158">
        <v>8.7295999999999996</v>
      </c>
      <c r="P241" s="158">
        <v>5.8623000000000003</v>
      </c>
      <c r="Q241" s="158">
        <v>8.2286999999999999</v>
      </c>
      <c r="R241" s="158">
        <v>9.2553999999999998</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44764</v>
      </c>
      <c r="E242" s="158">
        <v>43.814500000000002</v>
      </c>
      <c r="F242" s="158">
        <v>36.5244</v>
      </c>
      <c r="G242" s="158">
        <v>40.258400000000002</v>
      </c>
      <c r="H242" s="158">
        <v>45.776200000000003</v>
      </c>
      <c r="I242" s="158">
        <v>19.0244</v>
      </c>
      <c r="J242" s="158">
        <v>35.944899999999997</v>
      </c>
      <c r="K242" s="158">
        <v>-1.3575999999999999</v>
      </c>
      <c r="L242" s="158">
        <v>5.7700000000000001E-2</v>
      </c>
      <c r="M242" s="158">
        <v>9.3399999999999997E-2</v>
      </c>
      <c r="N242" s="158">
        <v>1.8428</v>
      </c>
      <c r="O242" s="158">
        <v>7.1787000000000001</v>
      </c>
      <c r="P242" s="158">
        <v>4.4085999999999999</v>
      </c>
      <c r="Q242" s="158">
        <v>8.4932999999999996</v>
      </c>
      <c r="R242" s="158">
        <v>7.7847</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44764</v>
      </c>
      <c r="E243" s="158">
        <v>67.807599999999994</v>
      </c>
      <c r="F243" s="158">
        <v>68.220699999999994</v>
      </c>
      <c r="G243" s="158">
        <v>57.7258</v>
      </c>
      <c r="H243" s="158">
        <v>51.228200000000001</v>
      </c>
      <c r="I243" s="158">
        <v>23.8705</v>
      </c>
      <c r="J243" s="158">
        <v>32.494799999999998</v>
      </c>
      <c r="K243" s="158">
        <v>-0.1797</v>
      </c>
      <c r="L243" s="158">
        <v>-1.1369</v>
      </c>
      <c r="M243" s="158">
        <v>-1.0515000000000001</v>
      </c>
      <c r="N243" s="158">
        <v>2.2240000000000002</v>
      </c>
      <c r="O243" s="158">
        <v>6.3418999999999999</v>
      </c>
      <c r="P243" s="158">
        <v>5.4085999999999999</v>
      </c>
      <c r="Q243" s="158">
        <v>9.1652000000000005</v>
      </c>
      <c r="R243" s="158">
        <v>7.2953000000000001</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44764</v>
      </c>
      <c r="E244" s="158">
        <v>72.887799999999999</v>
      </c>
      <c r="F244" s="158">
        <v>68.986000000000004</v>
      </c>
      <c r="G244" s="158">
        <v>58.5533</v>
      </c>
      <c r="H244" s="158">
        <v>52.058100000000003</v>
      </c>
      <c r="I244" s="158">
        <v>24.701599999999999</v>
      </c>
      <c r="J244" s="158">
        <v>33.339100000000002</v>
      </c>
      <c r="K244" s="158">
        <v>0.64429999999999998</v>
      </c>
      <c r="L244" s="158">
        <v>-0.29449999999999998</v>
      </c>
      <c r="M244" s="158">
        <v>-0.2298</v>
      </c>
      <c r="N244" s="158">
        <v>3.0543999999999998</v>
      </c>
      <c r="O244" s="158">
        <v>7.1920000000000002</v>
      </c>
      <c r="P244" s="158">
        <v>6.2134999999999998</v>
      </c>
      <c r="Q244" s="158">
        <v>8.8308</v>
      </c>
      <c r="R244" s="158">
        <v>8.1359999999999992</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44764</v>
      </c>
      <c r="E247" s="158">
        <v>59.706600000000002</v>
      </c>
      <c r="F247" s="158">
        <v>23.245100000000001</v>
      </c>
      <c r="G247" s="158">
        <v>49.2059</v>
      </c>
      <c r="H247" s="158">
        <v>47.322800000000001</v>
      </c>
      <c r="I247" s="158">
        <v>18.567</v>
      </c>
      <c r="J247" s="158">
        <v>33.189799999999998</v>
      </c>
      <c r="K247" s="158">
        <v>-1.9168000000000001</v>
      </c>
      <c r="L247" s="158">
        <v>9.4100000000000003E-2</v>
      </c>
      <c r="M247" s="158">
        <v>-0.1414</v>
      </c>
      <c r="N247" s="158">
        <v>4.2508999999999997</v>
      </c>
      <c r="O247" s="158">
        <v>8.7379999999999995</v>
      </c>
      <c r="P247" s="158">
        <v>6.4471999999999996</v>
      </c>
      <c r="Q247" s="158">
        <v>10.092700000000001</v>
      </c>
      <c r="R247" s="158">
        <v>11.8226</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44764</v>
      </c>
      <c r="E248" s="158">
        <v>62.5381</v>
      </c>
      <c r="F248" s="158">
        <v>23.711300000000001</v>
      </c>
      <c r="G248" s="158">
        <v>49.6952</v>
      </c>
      <c r="H248" s="158">
        <v>47.818100000000001</v>
      </c>
      <c r="I248" s="158">
        <v>19.0609</v>
      </c>
      <c r="J248" s="158">
        <v>33.689100000000003</v>
      </c>
      <c r="K248" s="158">
        <v>-1.5499000000000001</v>
      </c>
      <c r="L248" s="158">
        <v>0.54790000000000005</v>
      </c>
      <c r="M248" s="158">
        <v>0.31890000000000002</v>
      </c>
      <c r="N248" s="158">
        <v>4.7249999999999996</v>
      </c>
      <c r="O248" s="158">
        <v>9.2011000000000003</v>
      </c>
      <c r="P248" s="158">
        <v>6.9617000000000004</v>
      </c>
      <c r="Q248" s="158">
        <v>9.4093</v>
      </c>
      <c r="R248" s="158">
        <v>12.304399999999999</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44764</v>
      </c>
      <c r="E249" s="158">
        <v>45.3825</v>
      </c>
      <c r="F249" s="158">
        <v>76.001000000000005</v>
      </c>
      <c r="G249" s="158">
        <v>84.359499999999997</v>
      </c>
      <c r="H249" s="158">
        <v>64.3215</v>
      </c>
      <c r="I249" s="158">
        <v>31.9312</v>
      </c>
      <c r="J249" s="158">
        <v>37.4786</v>
      </c>
      <c r="K249" s="158">
        <v>-2.0259999999999998</v>
      </c>
      <c r="L249" s="158">
        <v>-4.0616000000000003</v>
      </c>
      <c r="M249" s="158">
        <v>-2.6861999999999999</v>
      </c>
      <c r="N249" s="158">
        <v>2.4251</v>
      </c>
      <c r="O249" s="158">
        <v>6.5956000000000001</v>
      </c>
      <c r="P249" s="158">
        <v>5.2836999999999996</v>
      </c>
      <c r="Q249" s="158">
        <v>8.5584000000000007</v>
      </c>
      <c r="R249" s="158">
        <v>6.7812999999999999</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44764</v>
      </c>
      <c r="E250" s="158">
        <v>49.433500000000002</v>
      </c>
      <c r="F250" s="158">
        <v>77.322699999999998</v>
      </c>
      <c r="G250" s="158">
        <v>85.658600000000007</v>
      </c>
      <c r="H250" s="158">
        <v>65.633799999999994</v>
      </c>
      <c r="I250" s="158">
        <v>33.233400000000003</v>
      </c>
      <c r="J250" s="158">
        <v>38.807000000000002</v>
      </c>
      <c r="K250" s="158">
        <v>-0.74350000000000005</v>
      </c>
      <c r="L250" s="158">
        <v>-2.7698</v>
      </c>
      <c r="M250" s="158">
        <v>-1.3324</v>
      </c>
      <c r="N250" s="158">
        <v>3.8822000000000001</v>
      </c>
      <c r="O250" s="158">
        <v>8.3414999999999999</v>
      </c>
      <c r="P250" s="158">
        <v>6.5769000000000002</v>
      </c>
      <c r="Q250" s="158">
        <v>8.4878</v>
      </c>
      <c r="R250" s="158">
        <v>8.4331999999999994</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44764</v>
      </c>
      <c r="E253" s="158">
        <v>55.989100000000001</v>
      </c>
      <c r="F253" s="158">
        <v>50.201000000000001</v>
      </c>
      <c r="G253" s="158">
        <v>37.972499999999997</v>
      </c>
      <c r="H253" s="158">
        <v>33.875999999999998</v>
      </c>
      <c r="I253" s="158">
        <v>15.014799999999999</v>
      </c>
      <c r="J253" s="158">
        <v>29.331199999999999</v>
      </c>
      <c r="K253" s="158">
        <v>1.7787999999999999</v>
      </c>
      <c r="L253" s="158">
        <v>0.98160000000000003</v>
      </c>
      <c r="M253" s="158">
        <v>1.5423</v>
      </c>
      <c r="N253" s="158">
        <v>6.5704000000000002</v>
      </c>
      <c r="O253" s="158">
        <v>8.9504999999999999</v>
      </c>
      <c r="P253" s="158">
        <v>7.7866</v>
      </c>
      <c r="Q253" s="158">
        <v>9.8571000000000009</v>
      </c>
      <c r="R253" s="158">
        <v>9.5831</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44764</v>
      </c>
      <c r="E254" s="158">
        <v>60.226799999999997</v>
      </c>
      <c r="F254" s="158">
        <v>50.978700000000003</v>
      </c>
      <c r="G254" s="158">
        <v>38.748100000000001</v>
      </c>
      <c r="H254" s="158">
        <v>34.652000000000001</v>
      </c>
      <c r="I254" s="158">
        <v>15.7872</v>
      </c>
      <c r="J254" s="158">
        <v>30.1038</v>
      </c>
      <c r="K254" s="158">
        <v>2.5379999999999998</v>
      </c>
      <c r="L254" s="158">
        <v>1.7514000000000001</v>
      </c>
      <c r="M254" s="158">
        <v>2.3488000000000002</v>
      </c>
      <c r="N254" s="158">
        <v>7.4569000000000001</v>
      </c>
      <c r="O254" s="158">
        <v>9.8028999999999993</v>
      </c>
      <c r="P254" s="158">
        <v>8.6210000000000004</v>
      </c>
      <c r="Q254" s="158">
        <v>10.5898</v>
      </c>
      <c r="R254" s="158">
        <v>10.523</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44764</v>
      </c>
      <c r="E255" s="158">
        <v>27.9148</v>
      </c>
      <c r="F255" s="158">
        <v>100.5654</v>
      </c>
      <c r="G255" s="158">
        <v>87.533799999999999</v>
      </c>
      <c r="H255" s="158">
        <v>64.809600000000003</v>
      </c>
      <c r="I255" s="158">
        <v>27.0928</v>
      </c>
      <c r="J255" s="158">
        <v>31.2392</v>
      </c>
      <c r="K255" s="158">
        <v>-0.89319999999999999</v>
      </c>
      <c r="L255" s="158">
        <v>-2.3502000000000001</v>
      </c>
      <c r="M255" s="158">
        <v>-1.5878000000000001</v>
      </c>
      <c r="N255" s="158">
        <v>2.4013</v>
      </c>
      <c r="O255" s="158">
        <v>6.625</v>
      </c>
      <c r="P255" s="158">
        <v>5.8625999999999996</v>
      </c>
      <c r="Q255" s="158">
        <v>8.4002999999999997</v>
      </c>
      <c r="R255" s="158">
        <v>6.3217999999999996</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44764</v>
      </c>
      <c r="E256" s="158">
        <v>25.647500000000001</v>
      </c>
      <c r="F256" s="158">
        <v>99.606300000000005</v>
      </c>
      <c r="G256" s="158">
        <v>86.617400000000004</v>
      </c>
      <c r="H256" s="158">
        <v>63.858400000000003</v>
      </c>
      <c r="I256" s="158">
        <v>26.1403</v>
      </c>
      <c r="J256" s="158">
        <v>30.264700000000001</v>
      </c>
      <c r="K256" s="158">
        <v>-1.8509</v>
      </c>
      <c r="L256" s="158">
        <v>-3.282</v>
      </c>
      <c r="M256" s="158">
        <v>-2.5255000000000001</v>
      </c>
      <c r="N256" s="158">
        <v>1.4340999999999999</v>
      </c>
      <c r="O256" s="158">
        <v>5.6401000000000003</v>
      </c>
      <c r="P256" s="158">
        <v>4.9141000000000004</v>
      </c>
      <c r="Q256" s="158">
        <v>7.8842999999999996</v>
      </c>
      <c r="R256" s="158">
        <v>5.33</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44764</v>
      </c>
      <c r="E259" s="158">
        <v>42.702800000000003</v>
      </c>
      <c r="F259" s="158">
        <v>70.481300000000005</v>
      </c>
      <c r="G259" s="158">
        <v>62.919499999999999</v>
      </c>
      <c r="H259" s="158">
        <v>56.119300000000003</v>
      </c>
      <c r="I259" s="158">
        <v>34.1678</v>
      </c>
      <c r="J259" s="158">
        <v>40.838299999999997</v>
      </c>
      <c r="K259" s="158">
        <v>-0.52439999999999998</v>
      </c>
      <c r="L259" s="158">
        <v>-1.4449000000000001</v>
      </c>
      <c r="M259" s="158">
        <v>-0.755</v>
      </c>
      <c r="N259" s="158">
        <v>4.9551999999999996</v>
      </c>
      <c r="O259" s="158">
        <v>10.6409</v>
      </c>
      <c r="P259" s="158">
        <v>7.8609</v>
      </c>
      <c r="Q259" s="158">
        <v>8.0951000000000004</v>
      </c>
      <c r="R259" s="158">
        <v>11.5962</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44764</v>
      </c>
      <c r="E260" s="158">
        <v>47.468600000000002</v>
      </c>
      <c r="F260" s="158">
        <v>71.959599999999995</v>
      </c>
      <c r="G260" s="158">
        <v>64.338999999999999</v>
      </c>
      <c r="H260" s="158">
        <v>57.5398</v>
      </c>
      <c r="I260" s="158">
        <v>35.5807</v>
      </c>
      <c r="J260" s="158">
        <v>42.2699</v>
      </c>
      <c r="K260" s="158">
        <v>0.87480000000000002</v>
      </c>
      <c r="L260" s="158">
        <v>-5.1999999999999998E-2</v>
      </c>
      <c r="M260" s="158">
        <v>0.64700000000000002</v>
      </c>
      <c r="N260" s="158">
        <v>6.4428000000000001</v>
      </c>
      <c r="O260" s="158">
        <v>12.0288</v>
      </c>
      <c r="P260" s="158">
        <v>9.2484999999999999</v>
      </c>
      <c r="Q260" s="158">
        <v>10.544700000000001</v>
      </c>
      <c r="R260" s="158">
        <v>13.0655</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44764</v>
      </c>
      <c r="E261" s="158">
        <v>45.528700000000001</v>
      </c>
      <c r="F261" s="158">
        <v>31.373100000000001</v>
      </c>
      <c r="G261" s="158">
        <v>91.297899999999998</v>
      </c>
      <c r="H261" s="158">
        <v>70.328100000000006</v>
      </c>
      <c r="I261" s="158">
        <v>37.3598</v>
      </c>
      <c r="J261" s="158">
        <v>38.343299999999999</v>
      </c>
      <c r="K261" s="158">
        <v>-5.9188000000000001</v>
      </c>
      <c r="L261" s="158">
        <v>-4.5873999999999997</v>
      </c>
      <c r="M261" s="158">
        <v>-0.30409999999999998</v>
      </c>
      <c r="N261" s="158">
        <v>2.6993999999999998</v>
      </c>
      <c r="O261" s="158">
        <v>6.8029000000000002</v>
      </c>
      <c r="P261" s="158">
        <v>6.23</v>
      </c>
      <c r="Q261" s="158">
        <v>7.6917</v>
      </c>
      <c r="R261" s="158">
        <v>7.3688000000000002</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44764</v>
      </c>
      <c r="E262" s="158">
        <v>42.736899999999999</v>
      </c>
      <c r="F262" s="158">
        <v>30.686599999999999</v>
      </c>
      <c r="G262" s="158">
        <v>90.631399999999999</v>
      </c>
      <c r="H262" s="158">
        <v>69.570499999999996</v>
      </c>
      <c r="I262" s="158">
        <v>36.640799999999999</v>
      </c>
      <c r="J262" s="158">
        <v>37.634700000000002</v>
      </c>
      <c r="K262" s="158">
        <v>-6.5755999999999997</v>
      </c>
      <c r="L262" s="158">
        <v>-5.2252999999999998</v>
      </c>
      <c r="M262" s="158">
        <v>-0.95169999999999999</v>
      </c>
      <c r="N262" s="158">
        <v>2.0392999999999999</v>
      </c>
      <c r="O262" s="158">
        <v>6.1810999999999998</v>
      </c>
      <c r="P262" s="158">
        <v>5.5555000000000003</v>
      </c>
      <c r="Q262" s="158">
        <v>5.8601000000000001</v>
      </c>
      <c r="R262" s="158">
        <v>6.7226999999999997</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44764</v>
      </c>
      <c r="E263" s="158">
        <v>67.076800000000006</v>
      </c>
      <c r="F263" s="158">
        <v>60.6648</v>
      </c>
      <c r="G263" s="158">
        <v>72.199600000000004</v>
      </c>
      <c r="H263" s="158">
        <v>59.915500000000002</v>
      </c>
      <c r="I263" s="158">
        <v>25.178599999999999</v>
      </c>
      <c r="J263" s="158">
        <v>30.7346</v>
      </c>
      <c r="K263" s="158">
        <v>2.8805999999999998</v>
      </c>
      <c r="L263" s="158">
        <v>-1.9690000000000001</v>
      </c>
      <c r="M263" s="158">
        <v>-1.0464</v>
      </c>
      <c r="N263" s="158">
        <v>3.1091000000000002</v>
      </c>
      <c r="O263" s="158">
        <v>6.4553000000000003</v>
      </c>
      <c r="P263" s="158">
        <v>5.7534000000000001</v>
      </c>
      <c r="Q263" s="158">
        <v>8.1390999999999991</v>
      </c>
      <c r="R263" s="158">
        <v>5.3003999999999998</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44764</v>
      </c>
      <c r="E264" s="158">
        <v>72.287499999999994</v>
      </c>
      <c r="F264" s="158">
        <v>61.553400000000003</v>
      </c>
      <c r="G264" s="158">
        <v>73.129800000000003</v>
      </c>
      <c r="H264" s="158">
        <v>60.860799999999998</v>
      </c>
      <c r="I264" s="158">
        <v>26.122299999999999</v>
      </c>
      <c r="J264" s="158">
        <v>31.692699999999999</v>
      </c>
      <c r="K264" s="158">
        <v>3.8191000000000002</v>
      </c>
      <c r="L264" s="158">
        <v>-1.0443</v>
      </c>
      <c r="M264" s="158">
        <v>-0.1173</v>
      </c>
      <c r="N264" s="158">
        <v>4.0358000000000001</v>
      </c>
      <c r="O264" s="158">
        <v>7.3807999999999998</v>
      </c>
      <c r="P264" s="158">
        <v>6.6783000000000001</v>
      </c>
      <c r="Q264" s="158">
        <v>7.7888000000000002</v>
      </c>
      <c r="R264" s="158">
        <v>6.2163000000000004</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44764</v>
      </c>
      <c r="E265" s="158">
        <v>25.529599999999999</v>
      </c>
      <c r="F265" s="158">
        <v>77.224599999999995</v>
      </c>
      <c r="G265" s="158">
        <v>62.126899999999999</v>
      </c>
      <c r="H265" s="158">
        <v>46.924999999999997</v>
      </c>
      <c r="I265" s="158">
        <v>19.217099999999999</v>
      </c>
      <c r="J265" s="158">
        <v>23.680199999999999</v>
      </c>
      <c r="K265" s="158">
        <v>-1.3404</v>
      </c>
      <c r="L265" s="158">
        <v>-0.25109999999999999</v>
      </c>
      <c r="M265" s="158">
        <v>0.46350000000000002</v>
      </c>
      <c r="N265" s="158">
        <v>4.0555000000000003</v>
      </c>
      <c r="O265" s="158">
        <v>6.5720000000000001</v>
      </c>
      <c r="P265" s="158">
        <v>6.0728</v>
      </c>
      <c r="Q265" s="158">
        <v>8.2810000000000006</v>
      </c>
      <c r="R265" s="158">
        <v>6.9332000000000003</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44764</v>
      </c>
      <c r="E266" s="158">
        <v>22.055299999999999</v>
      </c>
      <c r="F266" s="158">
        <v>75.288799999999995</v>
      </c>
      <c r="G266" s="158">
        <v>60.316400000000002</v>
      </c>
      <c r="H266" s="158">
        <v>45.141500000000001</v>
      </c>
      <c r="I266" s="158">
        <v>17.433499999999999</v>
      </c>
      <c r="J266" s="158">
        <v>21.821400000000001</v>
      </c>
      <c r="K266" s="158">
        <v>-2.74</v>
      </c>
      <c r="L266" s="158">
        <v>-1.7585</v>
      </c>
      <c r="M266" s="158">
        <v>-1.2121999999999999</v>
      </c>
      <c r="N266" s="158">
        <v>2.3523999999999998</v>
      </c>
      <c r="O266" s="158">
        <v>4.9470999999999998</v>
      </c>
      <c r="P266" s="158">
        <v>4.3428000000000004</v>
      </c>
      <c r="Q266" s="158">
        <v>6.8198999999999996</v>
      </c>
      <c r="R266" s="158">
        <v>5.0773000000000001</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44764</v>
      </c>
      <c r="E267" s="158">
        <v>44.680599999999998</v>
      </c>
      <c r="F267" s="158">
        <v>40.072499999999998</v>
      </c>
      <c r="G267" s="158">
        <v>39.777000000000001</v>
      </c>
      <c r="H267" s="158">
        <v>30.213000000000001</v>
      </c>
      <c r="I267" s="158">
        <v>15.271800000000001</v>
      </c>
      <c r="J267" s="158">
        <v>20.351800000000001</v>
      </c>
      <c r="K267" s="158">
        <v>1.5808</v>
      </c>
      <c r="L267" s="158">
        <v>1.5802</v>
      </c>
      <c r="M267" s="158">
        <v>2.8626</v>
      </c>
      <c r="N267" s="158">
        <v>5.5667999999999997</v>
      </c>
      <c r="O267" s="158">
        <v>1.2101999999999999</v>
      </c>
      <c r="P267" s="158">
        <v>2.02</v>
      </c>
      <c r="Q267" s="158">
        <v>8.4105000000000008</v>
      </c>
      <c r="R267" s="158">
        <v>8.7330000000000005</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44764</v>
      </c>
      <c r="E268" s="158">
        <v>48.215600000000002</v>
      </c>
      <c r="F268" s="158">
        <v>40.621200000000002</v>
      </c>
      <c r="G268" s="158">
        <v>40.406999999999996</v>
      </c>
      <c r="H268" s="158">
        <v>30.829599999999999</v>
      </c>
      <c r="I268" s="158">
        <v>15.8909</v>
      </c>
      <c r="J268" s="158">
        <v>21.104600000000001</v>
      </c>
      <c r="K268" s="158">
        <v>2.3033000000000001</v>
      </c>
      <c r="L268" s="158">
        <v>2.2541000000000002</v>
      </c>
      <c r="M268" s="158">
        <v>3.5274999999999999</v>
      </c>
      <c r="N268" s="158">
        <v>6.2469000000000001</v>
      </c>
      <c r="O268" s="158">
        <v>1.8673</v>
      </c>
      <c r="P268" s="158">
        <v>2.7816000000000001</v>
      </c>
      <c r="Q268" s="158">
        <v>6.9286000000000003</v>
      </c>
      <c r="R268" s="158">
        <v>9.4239999999999995</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44764</v>
      </c>
      <c r="E271" s="158">
        <v>57.6526</v>
      </c>
      <c r="F271" s="158">
        <v>37.0107</v>
      </c>
      <c r="G271" s="158">
        <v>36.8523</v>
      </c>
      <c r="H271" s="158">
        <v>42.811700000000002</v>
      </c>
      <c r="I271" s="158">
        <v>23.236599999999999</v>
      </c>
      <c r="J271" s="158">
        <v>34.1</v>
      </c>
      <c r="K271" s="158">
        <v>0.52390000000000003</v>
      </c>
      <c r="L271" s="158">
        <v>0.28599999999999998</v>
      </c>
      <c r="M271" s="158">
        <v>2.7677999999999998</v>
      </c>
      <c r="N271" s="158">
        <v>6.8238000000000003</v>
      </c>
      <c r="O271" s="158">
        <v>11.208299999999999</v>
      </c>
      <c r="P271" s="158">
        <v>7.9131999999999998</v>
      </c>
      <c r="Q271" s="158">
        <v>9.6900999999999993</v>
      </c>
      <c r="R271" s="158">
        <v>13.0276</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44764</v>
      </c>
      <c r="E272" s="158">
        <v>53.568199999999997</v>
      </c>
      <c r="F272" s="158">
        <v>36.49</v>
      </c>
      <c r="G272" s="158">
        <v>36.311700000000002</v>
      </c>
      <c r="H272" s="158">
        <v>42.263800000000003</v>
      </c>
      <c r="I272" s="158">
        <v>22.690899999999999</v>
      </c>
      <c r="J272" s="158">
        <v>33.647799999999997</v>
      </c>
      <c r="K272" s="158">
        <v>2.92E-2</v>
      </c>
      <c r="L272" s="158">
        <v>-0.24340000000000001</v>
      </c>
      <c r="M272" s="158">
        <v>2.2446999999999999</v>
      </c>
      <c r="N272" s="158">
        <v>6.2248000000000001</v>
      </c>
      <c r="O272" s="158">
        <v>10.559699999999999</v>
      </c>
      <c r="P272" s="158">
        <v>7.1684999999999999</v>
      </c>
      <c r="Q272" s="158">
        <v>8.1804000000000006</v>
      </c>
      <c r="R272" s="158">
        <v>12.3788</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44764</v>
      </c>
      <c r="E273" s="158">
        <v>23.463799999999999</v>
      </c>
      <c r="F273" s="158">
        <v>96.076400000000007</v>
      </c>
      <c r="G273" s="158">
        <v>65.792299999999997</v>
      </c>
      <c r="H273" s="158">
        <v>50.054699999999997</v>
      </c>
      <c r="I273" s="158">
        <v>24.110299999999999</v>
      </c>
      <c r="J273" s="158">
        <v>24.977</v>
      </c>
      <c r="K273" s="158">
        <v>-0.37740000000000001</v>
      </c>
      <c r="L273" s="158">
        <v>-2.1109</v>
      </c>
      <c r="M273" s="158">
        <v>-1.7312000000000001</v>
      </c>
      <c r="N273" s="158">
        <v>8.0241000000000007</v>
      </c>
      <c r="O273" s="158">
        <v>7.8308999999999997</v>
      </c>
      <c r="P273" s="158">
        <v>4.7880000000000003</v>
      </c>
      <c r="Q273" s="158">
        <v>7.1315</v>
      </c>
      <c r="R273" s="158">
        <v>8.9611000000000001</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44764</v>
      </c>
      <c r="E274" s="158">
        <v>25.156700000000001</v>
      </c>
      <c r="F274" s="158">
        <v>97.032700000000006</v>
      </c>
      <c r="G274" s="158">
        <v>66.718599999999995</v>
      </c>
      <c r="H274" s="158">
        <v>51.027500000000003</v>
      </c>
      <c r="I274" s="158">
        <v>25.0806</v>
      </c>
      <c r="J274" s="158">
        <v>25.9573</v>
      </c>
      <c r="K274" s="158">
        <v>0.53639999999999999</v>
      </c>
      <c r="L274" s="158">
        <v>-1.1823999999999999</v>
      </c>
      <c r="M274" s="158">
        <v>-0.79559999999999997</v>
      </c>
      <c r="N274" s="158">
        <v>9.0408000000000008</v>
      </c>
      <c r="O274" s="158">
        <v>8.7514000000000003</v>
      </c>
      <c r="P274" s="158">
        <v>5.8400999999999996</v>
      </c>
      <c r="Q274" s="158">
        <v>8.0801999999999996</v>
      </c>
      <c r="R274" s="158">
        <v>9.8602000000000007</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44764</v>
      </c>
      <c r="E277" s="158">
        <v>54.811</v>
      </c>
      <c r="F277" s="158">
        <v>80.4876</v>
      </c>
      <c r="G277" s="158">
        <v>77.516000000000005</v>
      </c>
      <c r="H277" s="158">
        <v>64.312799999999996</v>
      </c>
      <c r="I277" s="158">
        <v>32.273400000000002</v>
      </c>
      <c r="J277" s="158">
        <v>41.241</v>
      </c>
      <c r="K277" s="158">
        <v>1.1404000000000001</v>
      </c>
      <c r="L277" s="158">
        <v>-0.59570000000000001</v>
      </c>
      <c r="M277" s="158">
        <v>-0.59250000000000003</v>
      </c>
      <c r="N277" s="158">
        <v>7.4988999999999999</v>
      </c>
      <c r="O277" s="158">
        <v>9.0454000000000008</v>
      </c>
      <c r="P277" s="158">
        <v>7.0739000000000001</v>
      </c>
      <c r="Q277" s="158">
        <v>9.4441000000000006</v>
      </c>
      <c r="R277" s="158">
        <v>12.9373</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44764</v>
      </c>
      <c r="E278" s="158">
        <v>51.570700000000002</v>
      </c>
      <c r="F278" s="158">
        <v>79.868899999999996</v>
      </c>
      <c r="G278" s="158">
        <v>76.898099999999999</v>
      </c>
      <c r="H278" s="158">
        <v>63.699300000000001</v>
      </c>
      <c r="I278" s="158">
        <v>31.6632</v>
      </c>
      <c r="J278" s="158">
        <v>40.619300000000003</v>
      </c>
      <c r="K278" s="158">
        <v>0.56859999999999999</v>
      </c>
      <c r="L278" s="158">
        <v>-1.1534</v>
      </c>
      <c r="M278" s="158">
        <v>-1.1456</v>
      </c>
      <c r="N278" s="158">
        <v>6.9013</v>
      </c>
      <c r="O278" s="158">
        <v>8.375</v>
      </c>
      <c r="P278" s="158">
        <v>6.3929999999999998</v>
      </c>
      <c r="Q278" s="158">
        <v>9.2141000000000002</v>
      </c>
      <c r="R278" s="158">
        <v>12.2736</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62.18633333333333</v>
      </c>
      <c r="G279" s="160">
        <v>62.512407692307711</v>
      </c>
      <c r="H279" s="160">
        <v>52.218053846153843</v>
      </c>
      <c r="I279" s="160">
        <v>26.253953846153845</v>
      </c>
      <c r="J279" s="160">
        <v>33.553738461538458</v>
      </c>
      <c r="K279" s="160">
        <v>-0.61031794871794864</v>
      </c>
      <c r="L279" s="160">
        <v>1.0601410256410255</v>
      </c>
      <c r="M279" s="160">
        <v>1.4213512820512817</v>
      </c>
      <c r="N279" s="160">
        <v>5.4040846153846145</v>
      </c>
      <c r="O279" s="160">
        <v>8.3012897435897415</v>
      </c>
      <c r="P279" s="160">
        <v>6.2959461538461534</v>
      </c>
      <c r="Q279" s="160">
        <v>8.6340076923076925</v>
      </c>
      <c r="R279" s="160">
        <v>9.821697435897434</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65.805099999999996</v>
      </c>
      <c r="G280" s="160">
        <v>62.919499999999999</v>
      </c>
      <c r="H280" s="160">
        <v>51.665599999999998</v>
      </c>
      <c r="I280" s="160">
        <v>25.178599999999999</v>
      </c>
      <c r="J280" s="160">
        <v>33.689100000000003</v>
      </c>
      <c r="K280" s="160">
        <v>-0.52439999999999998</v>
      </c>
      <c r="L280" s="160">
        <v>-0.59570000000000001</v>
      </c>
      <c r="M280" s="160">
        <v>-0.1414</v>
      </c>
      <c r="N280" s="160">
        <v>4.0555000000000003</v>
      </c>
      <c r="O280" s="160">
        <v>8.7295999999999996</v>
      </c>
      <c r="P280" s="160">
        <v>6.2477999999999998</v>
      </c>
      <c r="Q280" s="160">
        <v>8.4878</v>
      </c>
      <c r="R280" s="160">
        <v>9.2553999999999998</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44764</v>
      </c>
      <c r="E283" s="158">
        <v>74.52</v>
      </c>
      <c r="F283" s="158">
        <v>0.53969999999999996</v>
      </c>
      <c r="G283" s="158">
        <v>2.0821999999999998</v>
      </c>
      <c r="H283" s="158">
        <v>4.1218000000000004</v>
      </c>
      <c r="I283" s="158">
        <v>3.8028</v>
      </c>
      <c r="J283" s="158">
        <v>10.9589</v>
      </c>
      <c r="K283" s="158">
        <v>-0.71940000000000004</v>
      </c>
      <c r="L283" s="158">
        <v>-4.1790000000000003</v>
      </c>
      <c r="M283" s="158">
        <v>-5.6947999999999999</v>
      </c>
      <c r="N283" s="158">
        <v>4.6482000000000001</v>
      </c>
      <c r="O283" s="158">
        <v>17.5395</v>
      </c>
      <c r="P283" s="158">
        <v>12.717000000000001</v>
      </c>
      <c r="Q283" s="158">
        <v>14.0373</v>
      </c>
      <c r="R283" s="158">
        <v>24.1219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44764</v>
      </c>
      <c r="E284" s="158">
        <v>84.4</v>
      </c>
      <c r="F284" s="158">
        <v>0.54800000000000004</v>
      </c>
      <c r="G284" s="158">
        <v>2.0926999999999998</v>
      </c>
      <c r="H284" s="158">
        <v>4.1333000000000002</v>
      </c>
      <c r="I284" s="158">
        <v>3.8386</v>
      </c>
      <c r="J284" s="158">
        <v>11.0672</v>
      </c>
      <c r="K284" s="158">
        <v>-0.41299999999999998</v>
      </c>
      <c r="L284" s="158">
        <v>-3.5758999999999999</v>
      </c>
      <c r="M284" s="158">
        <v>-4.8155999999999999</v>
      </c>
      <c r="N284" s="158">
        <v>5.9635999999999996</v>
      </c>
      <c r="O284" s="158">
        <v>18.976600000000001</v>
      </c>
      <c r="P284" s="158">
        <v>14.158300000000001</v>
      </c>
      <c r="Q284" s="158">
        <v>17.905899999999999</v>
      </c>
      <c r="R284" s="158">
        <v>25.730699999999999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44764</v>
      </c>
      <c r="E285" s="158">
        <v>80.778999999999996</v>
      </c>
      <c r="F285" s="158">
        <v>0.53520000000000001</v>
      </c>
      <c r="G285" s="158">
        <v>2.2414999999999998</v>
      </c>
      <c r="H285" s="158">
        <v>4.5804999999999998</v>
      </c>
      <c r="I285" s="158">
        <v>4.0255999999999998</v>
      </c>
      <c r="J285" s="158">
        <v>10.724399999999999</v>
      </c>
      <c r="K285" s="158">
        <v>-2.1086</v>
      </c>
      <c r="L285" s="158">
        <v>-3.6613000000000002</v>
      </c>
      <c r="M285" s="158">
        <v>-5.1856</v>
      </c>
      <c r="N285" s="158">
        <v>5.1824000000000003</v>
      </c>
      <c r="O285" s="158">
        <v>16.554600000000001</v>
      </c>
      <c r="P285" s="158">
        <v>12.882</v>
      </c>
      <c r="Q285" s="158">
        <v>13.0783</v>
      </c>
      <c r="R285" s="158">
        <v>25.956900000000001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44764</v>
      </c>
      <c r="E286" s="158">
        <v>91.52</v>
      </c>
      <c r="F286" s="158">
        <v>0.53939999999999999</v>
      </c>
      <c r="G286" s="158">
        <v>2.2536</v>
      </c>
      <c r="H286" s="158">
        <v>4.6074000000000002</v>
      </c>
      <c r="I286" s="158">
        <v>4.0804</v>
      </c>
      <c r="J286" s="158">
        <v>10.8514</v>
      </c>
      <c r="K286" s="158">
        <v>-1.7615000000000001</v>
      </c>
      <c r="L286" s="158">
        <v>-2.9809999999999999</v>
      </c>
      <c r="M286" s="158">
        <v>-4.1996000000000002</v>
      </c>
      <c r="N286" s="158">
        <v>6.6430999999999996</v>
      </c>
      <c r="O286" s="158">
        <v>18.1569</v>
      </c>
      <c r="P286" s="158">
        <v>14.4392</v>
      </c>
      <c r="Q286" s="158">
        <v>15.3165</v>
      </c>
      <c r="R286" s="158">
        <v>27.684200000000001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44764</v>
      </c>
      <c r="E287" s="158">
        <v>219.88890000000001</v>
      </c>
      <c r="F287" s="158">
        <v>0.2989</v>
      </c>
      <c r="G287" s="158">
        <v>1.6394</v>
      </c>
      <c r="H287" s="158">
        <v>3.8342000000000001</v>
      </c>
      <c r="I287" s="158">
        <v>3.2555999999999998</v>
      </c>
      <c r="J287" s="158">
        <v>10.344900000000001</v>
      </c>
      <c r="K287" s="158">
        <v>0.3866</v>
      </c>
      <c r="L287" s="158">
        <v>1.3956</v>
      </c>
      <c r="M287" s="158">
        <v>4.5388000000000002</v>
      </c>
      <c r="N287" s="158">
        <v>15.357200000000001</v>
      </c>
      <c r="O287" s="158">
        <v>27.226600000000001</v>
      </c>
      <c r="P287" s="158">
        <v>14.3064</v>
      </c>
      <c r="Q287" s="158">
        <v>14.736700000000001</v>
      </c>
      <c r="R287" s="158">
        <v>46.907400000000003</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44764</v>
      </c>
      <c r="E288" s="158">
        <v>64.366523461766207</v>
      </c>
      <c r="F288" s="158">
        <v>0.2989</v>
      </c>
      <c r="G288" s="158">
        <v>1.6394</v>
      </c>
      <c r="H288" s="158">
        <v>3.8342000000000001</v>
      </c>
      <c r="I288" s="158">
        <v>3.2553999999999998</v>
      </c>
      <c r="J288" s="158">
        <v>10.344799999999999</v>
      </c>
      <c r="K288" s="158">
        <v>0.38629999999999998</v>
      </c>
      <c r="L288" s="158">
        <v>1.3951</v>
      </c>
      <c r="M288" s="158">
        <v>4.5366</v>
      </c>
      <c r="N288" s="158">
        <v>15.354699999999999</v>
      </c>
      <c r="O288" s="158">
        <v>27.225899999999999</v>
      </c>
      <c r="P288" s="158">
        <v>14.3073</v>
      </c>
      <c r="Q288" s="158">
        <v>14.7485</v>
      </c>
      <c r="R288" s="158">
        <v>46.910400000000003</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44764</v>
      </c>
      <c r="E289" s="158">
        <v>523.54117799334301</v>
      </c>
      <c r="F289" s="158">
        <v>0.29670000000000002</v>
      </c>
      <c r="G289" s="158">
        <v>1.633</v>
      </c>
      <c r="H289" s="158">
        <v>3.8188</v>
      </c>
      <c r="I289" s="158">
        <v>3.2248999999999999</v>
      </c>
      <c r="J289" s="158">
        <v>10.2836</v>
      </c>
      <c r="K289" s="158">
        <v>0.22239999999999999</v>
      </c>
      <c r="L289" s="158">
        <v>1.0186999999999999</v>
      </c>
      <c r="M289" s="158">
        <v>3.9498000000000002</v>
      </c>
      <c r="N289" s="158">
        <v>14.4956</v>
      </c>
      <c r="O289" s="158">
        <v>26.393000000000001</v>
      </c>
      <c r="P289" s="158">
        <v>13.547499999999999</v>
      </c>
      <c r="Q289" s="158">
        <v>18.258700000000001</v>
      </c>
      <c r="R289" s="158">
        <v>45.889299999999999</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44764</v>
      </c>
      <c r="E290" s="158">
        <v>527.26245218321799</v>
      </c>
      <c r="F290" s="158">
        <v>0.29659999999999997</v>
      </c>
      <c r="G290" s="158">
        <v>1.6328</v>
      </c>
      <c r="H290" s="158">
        <v>3.8189000000000002</v>
      </c>
      <c r="I290" s="158">
        <v>3.2246999999999999</v>
      </c>
      <c r="J290" s="158">
        <v>10.2835</v>
      </c>
      <c r="K290" s="158">
        <v>0.22209999999999999</v>
      </c>
      <c r="L290" s="158">
        <v>1.0189999999999999</v>
      </c>
      <c r="M290" s="158">
        <v>3.9502999999999999</v>
      </c>
      <c r="N290" s="158">
        <v>14.497199999999999</v>
      </c>
      <c r="O290" s="158">
        <v>26.394500000000001</v>
      </c>
      <c r="P290" s="158">
        <v>13.5488</v>
      </c>
      <c r="Q290" s="158">
        <v>18.758900000000001</v>
      </c>
      <c r="R290" s="158">
        <v>45.891800000000003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0.41917500000000008</v>
      </c>
      <c r="G291" s="160">
        <v>1.9018250000000001</v>
      </c>
      <c r="H291" s="160">
        <v>4.0936374999999998</v>
      </c>
      <c r="I291" s="160">
        <v>3.5884999999999998</v>
      </c>
      <c r="J291" s="160">
        <v>10.6073375</v>
      </c>
      <c r="K291" s="160">
        <v>-0.47313749999999999</v>
      </c>
      <c r="L291" s="160">
        <v>-1.1961000000000002</v>
      </c>
      <c r="M291" s="160">
        <v>-0.36501250000000024</v>
      </c>
      <c r="N291" s="160">
        <v>10.267749999999999</v>
      </c>
      <c r="O291" s="160">
        <v>22.308450000000001</v>
      </c>
      <c r="P291" s="160">
        <v>13.738312499999999</v>
      </c>
      <c r="Q291" s="160">
        <v>15.855099999999998</v>
      </c>
      <c r="R291" s="160">
        <v>36.136575000000001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0.41705000000000003</v>
      </c>
      <c r="G292" s="160">
        <v>1.8607999999999998</v>
      </c>
      <c r="H292" s="160">
        <v>3.9780000000000002</v>
      </c>
      <c r="I292" s="160">
        <v>3.5291999999999999</v>
      </c>
      <c r="J292" s="160">
        <v>10.534649999999999</v>
      </c>
      <c r="K292" s="160">
        <v>-9.5449999999999979E-2</v>
      </c>
      <c r="L292" s="160">
        <v>-0.98114999999999997</v>
      </c>
      <c r="M292" s="160">
        <v>-0.12490000000000023</v>
      </c>
      <c r="N292" s="160">
        <v>10.56935</v>
      </c>
      <c r="O292" s="160">
        <v>22.684800000000003</v>
      </c>
      <c r="P292" s="160">
        <v>13.85355</v>
      </c>
      <c r="Q292" s="160">
        <v>15.032499999999999</v>
      </c>
      <c r="R292" s="160">
        <v>36.786749999999998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44764</v>
      </c>
      <c r="E295" s="158">
        <v>90.317899999999995</v>
      </c>
      <c r="F295" s="158">
        <v>17.9117</v>
      </c>
      <c r="G295" s="158">
        <v>12.4734</v>
      </c>
      <c r="H295" s="158">
        <v>7.6261000000000001</v>
      </c>
      <c r="I295" s="158">
        <v>6.8013000000000003</v>
      </c>
      <c r="J295" s="158">
        <v>10.5016</v>
      </c>
      <c r="K295" s="158">
        <v>1.6244000000000001</v>
      </c>
      <c r="L295" s="158">
        <v>2.4256000000000002</v>
      </c>
      <c r="M295" s="158">
        <v>2.4910999999999999</v>
      </c>
      <c r="N295" s="158">
        <v>3.0217000000000001</v>
      </c>
      <c r="O295" s="158">
        <v>6.82</v>
      </c>
      <c r="P295" s="158">
        <v>7.1025999999999998</v>
      </c>
      <c r="Q295" s="158">
        <v>9.0497999999999994</v>
      </c>
      <c r="R295" s="158">
        <v>4.2748999999999997</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44764</v>
      </c>
      <c r="E296" s="158">
        <v>91.380399999999995</v>
      </c>
      <c r="F296" s="158">
        <v>18.023199999999999</v>
      </c>
      <c r="G296" s="158">
        <v>12.621700000000001</v>
      </c>
      <c r="H296" s="158">
        <v>7.7834000000000003</v>
      </c>
      <c r="I296" s="158">
        <v>6.96</v>
      </c>
      <c r="J296" s="158">
        <v>10.6629</v>
      </c>
      <c r="K296" s="158">
        <v>1.7847</v>
      </c>
      <c r="L296" s="158">
        <v>2.5878000000000001</v>
      </c>
      <c r="M296" s="158">
        <v>2.6543999999999999</v>
      </c>
      <c r="N296" s="158">
        <v>3.1867000000000001</v>
      </c>
      <c r="O296" s="158">
        <v>6.9820000000000002</v>
      </c>
      <c r="P296" s="158">
        <v>7.2530000000000001</v>
      </c>
      <c r="Q296" s="158">
        <v>8.3328000000000007</v>
      </c>
      <c r="R296" s="158">
        <v>4.4391999999999996</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44764</v>
      </c>
      <c r="E297" s="158">
        <v>14.3193</v>
      </c>
      <c r="F297" s="158">
        <v>8.6686999999999994</v>
      </c>
      <c r="G297" s="158">
        <v>8.1623000000000001</v>
      </c>
      <c r="H297" s="158">
        <v>5.1760000000000002</v>
      </c>
      <c r="I297" s="158">
        <v>5.2725</v>
      </c>
      <c r="J297" s="158">
        <v>9.7121999999999993</v>
      </c>
      <c r="K297" s="158">
        <v>2.5057</v>
      </c>
      <c r="L297" s="158">
        <v>2.7357</v>
      </c>
      <c r="M297" s="158">
        <v>3.0493000000000001</v>
      </c>
      <c r="N297" s="158">
        <v>3.5634000000000001</v>
      </c>
      <c r="O297" s="158">
        <v>7.5244999999999997</v>
      </c>
      <c r="P297" s="158">
        <v>7.3574999999999999</v>
      </c>
      <c r="Q297" s="158">
        <v>7.4024999999999999</v>
      </c>
      <c r="R297" s="158">
        <v>4.7527999999999997</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44764</v>
      </c>
      <c r="E298" s="158">
        <v>13.784599999999999</v>
      </c>
      <c r="F298" s="158">
        <v>7.9454000000000002</v>
      </c>
      <c r="G298" s="158">
        <v>7.4185999999999996</v>
      </c>
      <c r="H298" s="158">
        <v>4.5053000000000001</v>
      </c>
      <c r="I298" s="158">
        <v>4.5850999999999997</v>
      </c>
      <c r="J298" s="158">
        <v>9.0161999999999995</v>
      </c>
      <c r="K298" s="158">
        <v>1.821</v>
      </c>
      <c r="L298" s="158">
        <v>2.0503</v>
      </c>
      <c r="M298" s="158">
        <v>2.3610000000000002</v>
      </c>
      <c r="N298" s="158">
        <v>2.8708999999999998</v>
      </c>
      <c r="O298" s="158">
        <v>6.7736999999999998</v>
      </c>
      <c r="P298" s="158">
        <v>6.5490000000000004</v>
      </c>
      <c r="Q298" s="158">
        <v>6.5926</v>
      </c>
      <c r="R298" s="158">
        <v>4.0541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44764</v>
      </c>
      <c r="E299" s="158">
        <v>22.0913</v>
      </c>
      <c r="F299" s="158">
        <v>3.8005</v>
      </c>
      <c r="G299" s="158">
        <v>3.5809000000000002</v>
      </c>
      <c r="H299" s="158">
        <v>5.3635000000000002</v>
      </c>
      <c r="I299" s="158">
        <v>4.8714000000000004</v>
      </c>
      <c r="J299" s="158">
        <v>8.5018999999999991</v>
      </c>
      <c r="K299" s="158">
        <v>-0.98350000000000004</v>
      </c>
      <c r="L299" s="158">
        <v>-1.0296000000000001</v>
      </c>
      <c r="M299" s="158">
        <v>-0.12089999999999999</v>
      </c>
      <c r="N299" s="158">
        <v>0.46339999999999998</v>
      </c>
      <c r="O299" s="158">
        <v>5.0263</v>
      </c>
      <c r="P299" s="158">
        <v>3.8805000000000001</v>
      </c>
      <c r="Q299" s="158">
        <v>5.9516999999999998</v>
      </c>
      <c r="R299" s="158">
        <v>2.1564000000000001</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44764</v>
      </c>
      <c r="E300" s="158">
        <v>23.244399999999999</v>
      </c>
      <c r="F300" s="158">
        <v>4.0831999999999997</v>
      </c>
      <c r="G300" s="158">
        <v>3.8746</v>
      </c>
      <c r="H300" s="158">
        <v>5.6816000000000004</v>
      </c>
      <c r="I300" s="158">
        <v>5.181</v>
      </c>
      <c r="J300" s="158">
        <v>8.8203999999999994</v>
      </c>
      <c r="K300" s="158">
        <v>-0.62709999999999999</v>
      </c>
      <c r="L300" s="158">
        <v>-0.65269999999999995</v>
      </c>
      <c r="M300" s="158">
        <v>0.28939999999999999</v>
      </c>
      <c r="N300" s="158">
        <v>0.96430000000000005</v>
      </c>
      <c r="O300" s="158">
        <v>5.5545999999999998</v>
      </c>
      <c r="P300" s="158">
        <v>4.3792999999999997</v>
      </c>
      <c r="Q300" s="158">
        <v>6.7762000000000002</v>
      </c>
      <c r="R300" s="158">
        <v>2.7363</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44764</v>
      </c>
      <c r="E301" s="158">
        <v>18.909400000000002</v>
      </c>
      <c r="F301" s="158">
        <v>7.9157999999999999</v>
      </c>
      <c r="G301" s="158">
        <v>6.7596999999999996</v>
      </c>
      <c r="H301" s="158">
        <v>5.6867000000000001</v>
      </c>
      <c r="I301" s="158">
        <v>5.1391</v>
      </c>
      <c r="J301" s="158">
        <v>7.7702999999999998</v>
      </c>
      <c r="K301" s="158">
        <v>1.4519</v>
      </c>
      <c r="L301" s="158">
        <v>2.0409999999999999</v>
      </c>
      <c r="M301" s="158">
        <v>2.3549000000000002</v>
      </c>
      <c r="N301" s="158">
        <v>2.7271999999999998</v>
      </c>
      <c r="O301" s="158">
        <v>6.1044</v>
      </c>
      <c r="P301" s="158">
        <v>6.4941000000000004</v>
      </c>
      <c r="Q301" s="158">
        <v>7.8235999999999999</v>
      </c>
      <c r="R301" s="158">
        <v>3.6581999999999999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44764</v>
      </c>
      <c r="E302" s="158">
        <v>17.986499999999999</v>
      </c>
      <c r="F302" s="158">
        <v>7.3068999999999997</v>
      </c>
      <c r="G302" s="158">
        <v>6.1586999999999996</v>
      </c>
      <c r="H302" s="158">
        <v>5.0781999999999998</v>
      </c>
      <c r="I302" s="158">
        <v>4.5157999999999996</v>
      </c>
      <c r="J302" s="158">
        <v>7.1374000000000004</v>
      </c>
      <c r="K302" s="158">
        <v>0.81559999999999999</v>
      </c>
      <c r="L302" s="158">
        <v>1.4148000000000001</v>
      </c>
      <c r="M302" s="158">
        <v>1.7181</v>
      </c>
      <c r="N302" s="158">
        <v>2.0823</v>
      </c>
      <c r="O302" s="158">
        <v>5.4111000000000002</v>
      </c>
      <c r="P302" s="158">
        <v>5.7763</v>
      </c>
      <c r="Q302" s="158">
        <v>7.1875</v>
      </c>
      <c r="R302" s="158">
        <v>3.0078999999999998</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44764</v>
      </c>
      <c r="E303" s="158">
        <v>13.113899999999999</v>
      </c>
      <c r="F303" s="158">
        <v>-11.9643</v>
      </c>
      <c r="G303" s="158">
        <v>8.9131</v>
      </c>
      <c r="H303" s="158">
        <v>2.2673999999999999</v>
      </c>
      <c r="I303" s="158">
        <v>7.2766999999999999</v>
      </c>
      <c r="J303" s="158">
        <v>13.1289</v>
      </c>
      <c r="K303" s="158">
        <v>-0.85760000000000003</v>
      </c>
      <c r="L303" s="158">
        <v>-1.0935999999999999</v>
      </c>
      <c r="M303" s="158">
        <v>0.30859999999999999</v>
      </c>
      <c r="N303" s="158">
        <v>1.1282000000000001</v>
      </c>
      <c r="O303" s="158">
        <v>5.7210000000000001</v>
      </c>
      <c r="P303" s="158"/>
      <c r="Q303" s="158">
        <v>7.2643000000000004</v>
      </c>
      <c r="R303" s="158">
        <v>2.8702999999999999</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44764</v>
      </c>
      <c r="E304" s="158">
        <v>12.986700000000001</v>
      </c>
      <c r="F304" s="158">
        <v>-12.0814</v>
      </c>
      <c r="G304" s="158">
        <v>8.6251999999999995</v>
      </c>
      <c r="H304" s="158">
        <v>2.0485000000000002</v>
      </c>
      <c r="I304" s="158">
        <v>7.0251999999999999</v>
      </c>
      <c r="J304" s="158">
        <v>12.876099999999999</v>
      </c>
      <c r="K304" s="158">
        <v>-1.1056999999999999</v>
      </c>
      <c r="L304" s="158">
        <v>-1.3375999999999999</v>
      </c>
      <c r="M304" s="158">
        <v>6.1800000000000001E-2</v>
      </c>
      <c r="N304" s="158">
        <v>0.87780000000000002</v>
      </c>
      <c r="O304" s="158">
        <v>5.4541000000000004</v>
      </c>
      <c r="P304" s="158"/>
      <c r="Q304" s="158">
        <v>6.9942000000000002</v>
      </c>
      <c r="R304" s="158">
        <v>2.6139000000000001</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44764</v>
      </c>
      <c r="E307" s="158">
        <v>10.5944</v>
      </c>
      <c r="F307" s="158">
        <v>24.477399999999999</v>
      </c>
      <c r="G307" s="158">
        <v>13.1059</v>
      </c>
      <c r="H307" s="158">
        <v>12.432399999999999</v>
      </c>
      <c r="I307" s="158">
        <v>6.4634999999999998</v>
      </c>
      <c r="J307" s="158">
        <v>12.577400000000001</v>
      </c>
      <c r="K307" s="158">
        <v>-0.56330000000000002</v>
      </c>
      <c r="L307" s="158">
        <v>-0.38729999999999998</v>
      </c>
      <c r="M307" s="158">
        <v>0.77170000000000005</v>
      </c>
      <c r="N307" s="158">
        <v>2.4643000000000002</v>
      </c>
      <c r="O307" s="158"/>
      <c r="P307" s="158"/>
      <c r="Q307" s="158">
        <v>4.3857999999999997</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44764</v>
      </c>
      <c r="E308" s="158">
        <v>10.571999999999999</v>
      </c>
      <c r="F308" s="158">
        <v>24.183599999999998</v>
      </c>
      <c r="G308" s="158">
        <v>12.9031</v>
      </c>
      <c r="H308" s="158">
        <v>12.211</v>
      </c>
      <c r="I308" s="158">
        <v>6.2789000000000001</v>
      </c>
      <c r="J308" s="158">
        <v>12.4046</v>
      </c>
      <c r="K308" s="158">
        <v>-0.73850000000000005</v>
      </c>
      <c r="L308" s="158">
        <v>-0.55430000000000001</v>
      </c>
      <c r="M308" s="158">
        <v>0.60980000000000001</v>
      </c>
      <c r="N308" s="158">
        <v>2.3031000000000001</v>
      </c>
      <c r="O308" s="158"/>
      <c r="P308" s="158"/>
      <c r="Q308" s="158">
        <v>4.2217000000000002</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44764</v>
      </c>
      <c r="E309" s="158">
        <v>80.450900000000004</v>
      </c>
      <c r="F309" s="158">
        <v>8.2591000000000001</v>
      </c>
      <c r="G309" s="158">
        <v>4.6748000000000003</v>
      </c>
      <c r="H309" s="158">
        <v>3.9371</v>
      </c>
      <c r="I309" s="158">
        <v>4.2488999999999999</v>
      </c>
      <c r="J309" s="158">
        <v>7.3163999999999998</v>
      </c>
      <c r="K309" s="158">
        <v>0.77329999999999999</v>
      </c>
      <c r="L309" s="158">
        <v>1.65</v>
      </c>
      <c r="M309" s="158">
        <v>2.0045999999999999</v>
      </c>
      <c r="N309" s="158">
        <v>2.5847000000000002</v>
      </c>
      <c r="O309" s="158">
        <v>5.5701000000000001</v>
      </c>
      <c r="P309" s="158">
        <v>6.4732000000000003</v>
      </c>
      <c r="Q309" s="158">
        <v>8.6632999999999996</v>
      </c>
      <c r="R309" s="158">
        <v>4.3379000000000003</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44764</v>
      </c>
      <c r="E310" s="158">
        <v>85.733900000000006</v>
      </c>
      <c r="F310" s="158">
        <v>8.7722999999999995</v>
      </c>
      <c r="G310" s="158">
        <v>5.2103999999999999</v>
      </c>
      <c r="H310" s="158">
        <v>4.468</v>
      </c>
      <c r="I310" s="158">
        <v>4.7770000000000001</v>
      </c>
      <c r="J310" s="158">
        <v>7.8483999999999998</v>
      </c>
      <c r="K310" s="158">
        <v>1.3077000000000001</v>
      </c>
      <c r="L310" s="158">
        <v>2.2139000000000002</v>
      </c>
      <c r="M310" s="158">
        <v>2.5598999999999998</v>
      </c>
      <c r="N310" s="158">
        <v>3.1398000000000001</v>
      </c>
      <c r="O310" s="158">
        <v>6.1580000000000004</v>
      </c>
      <c r="P310" s="158">
        <v>7.0792000000000002</v>
      </c>
      <c r="Q310" s="158">
        <v>8.6140000000000008</v>
      </c>
      <c r="R310" s="158">
        <v>4.9097999999999997</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44764</v>
      </c>
      <c r="E312" s="158">
        <v>26.0199</v>
      </c>
      <c r="F312" s="158">
        <v>-6.4516</v>
      </c>
      <c r="G312" s="158">
        <v>5.6136999999999997</v>
      </c>
      <c r="H312" s="158">
        <v>2.7067999999999999</v>
      </c>
      <c r="I312" s="158">
        <v>4.9592000000000001</v>
      </c>
      <c r="J312" s="158">
        <v>9.7330000000000005</v>
      </c>
      <c r="K312" s="158">
        <v>0.31630000000000003</v>
      </c>
      <c r="L312" s="158">
        <v>0.88019999999999998</v>
      </c>
      <c r="M312" s="158">
        <v>1.3252999999999999</v>
      </c>
      <c r="N312" s="158">
        <v>2.391</v>
      </c>
      <c r="O312" s="158">
        <v>6.3765000000000001</v>
      </c>
      <c r="P312" s="158">
        <v>6.8624999999999998</v>
      </c>
      <c r="Q312" s="158">
        <v>8.2441999999999993</v>
      </c>
      <c r="R312" s="158">
        <v>3.6884999999999999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44764</v>
      </c>
      <c r="E313" s="158">
        <v>26.389199999999999</v>
      </c>
      <c r="F313" s="158">
        <v>-6.2230999999999996</v>
      </c>
      <c r="G313" s="158">
        <v>5.9043000000000001</v>
      </c>
      <c r="H313" s="158">
        <v>2.9853000000000001</v>
      </c>
      <c r="I313" s="158">
        <v>5.2466999999999997</v>
      </c>
      <c r="J313" s="158">
        <v>10.0221</v>
      </c>
      <c r="K313" s="158">
        <v>0.6028</v>
      </c>
      <c r="L313" s="158">
        <v>1.1640999999999999</v>
      </c>
      <c r="M313" s="158">
        <v>1.6183000000000001</v>
      </c>
      <c r="N313" s="158">
        <v>2.6928999999999998</v>
      </c>
      <c r="O313" s="158">
        <v>6.6519000000000004</v>
      </c>
      <c r="P313" s="158">
        <v>7.0765000000000002</v>
      </c>
      <c r="Q313" s="158">
        <v>8.1757000000000009</v>
      </c>
      <c r="R313" s="158">
        <v>3.9998</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44764</v>
      </c>
      <c r="E314" s="158">
        <v>10.6296</v>
      </c>
      <c r="F314" s="158">
        <v>-2.7467999999999999</v>
      </c>
      <c r="G314" s="158">
        <v>6.2986000000000004</v>
      </c>
      <c r="H314" s="158">
        <v>5.3524000000000003</v>
      </c>
      <c r="I314" s="158">
        <v>4.6193</v>
      </c>
      <c r="J314" s="158">
        <v>8.6106999999999996</v>
      </c>
      <c r="K314" s="158">
        <v>-0.4899</v>
      </c>
      <c r="L314" s="158">
        <v>0.7994</v>
      </c>
      <c r="M314" s="158">
        <v>1.2967</v>
      </c>
      <c r="N314" s="158">
        <v>2.25</v>
      </c>
      <c r="O314" s="158"/>
      <c r="P314" s="158"/>
      <c r="Q314" s="158">
        <v>3.4289999999999998</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44764</v>
      </c>
      <c r="E315" s="158">
        <v>10.5495</v>
      </c>
      <c r="F315" s="158">
        <v>-2.7677</v>
      </c>
      <c r="G315" s="158">
        <v>6.0000999999999998</v>
      </c>
      <c r="H315" s="158">
        <v>4.9969000000000001</v>
      </c>
      <c r="I315" s="158">
        <v>4.2328999999999999</v>
      </c>
      <c r="J315" s="158">
        <v>8.2088000000000001</v>
      </c>
      <c r="K315" s="158">
        <v>-0.89910000000000001</v>
      </c>
      <c r="L315" s="158">
        <v>0.379</v>
      </c>
      <c r="M315" s="158">
        <v>0.87380000000000002</v>
      </c>
      <c r="N315" s="158">
        <v>1.8232999999999999</v>
      </c>
      <c r="O315" s="158"/>
      <c r="P315" s="158"/>
      <c r="Q315" s="158">
        <v>2.9979</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44764</v>
      </c>
      <c r="E316" s="158">
        <v>23.8003</v>
      </c>
      <c r="F316" s="158">
        <v>17.030799999999999</v>
      </c>
      <c r="G316" s="158">
        <v>6.5979999999999999</v>
      </c>
      <c r="H316" s="158">
        <v>-0.78859999999999997</v>
      </c>
      <c r="I316" s="158">
        <v>6.7873000000000001</v>
      </c>
      <c r="J316" s="158">
        <v>8.6803000000000008</v>
      </c>
      <c r="K316" s="158">
        <v>2.7164000000000001</v>
      </c>
      <c r="L316" s="158">
        <v>2.7902999999999998</v>
      </c>
      <c r="M316" s="158">
        <v>2.4868000000000001</v>
      </c>
      <c r="N316" s="158">
        <v>3.3573</v>
      </c>
      <c r="O316" s="158">
        <v>6.5071000000000003</v>
      </c>
      <c r="P316" s="158">
        <v>6.7332000000000001</v>
      </c>
      <c r="Q316" s="158">
        <v>6.9231999999999996</v>
      </c>
      <c r="R316" s="158">
        <v>4.0442999999999998</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44764</v>
      </c>
      <c r="E317" s="158">
        <v>24.760300000000001</v>
      </c>
      <c r="F317" s="158">
        <v>17.255500000000001</v>
      </c>
      <c r="G317" s="158">
        <v>6.8832000000000004</v>
      </c>
      <c r="H317" s="158">
        <v>-0.48430000000000001</v>
      </c>
      <c r="I317" s="158">
        <v>7.1056999999999997</v>
      </c>
      <c r="J317" s="158">
        <v>8.9943000000000008</v>
      </c>
      <c r="K317" s="158">
        <v>3.0276000000000001</v>
      </c>
      <c r="L317" s="158">
        <v>3.1074999999999999</v>
      </c>
      <c r="M317" s="158">
        <v>2.8056000000000001</v>
      </c>
      <c r="N317" s="158">
        <v>3.6806999999999999</v>
      </c>
      <c r="O317" s="158">
        <v>6.8399000000000001</v>
      </c>
      <c r="P317" s="158">
        <v>7.0647000000000002</v>
      </c>
      <c r="Q317" s="158">
        <v>8.2531999999999996</v>
      </c>
      <c r="R317" s="158">
        <v>4.3705999999999996</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44764</v>
      </c>
      <c r="E318" s="158">
        <v>15.9697</v>
      </c>
      <c r="F318" s="158">
        <v>7.0867000000000004</v>
      </c>
      <c r="G318" s="158">
        <v>6.4793000000000003</v>
      </c>
      <c r="H318" s="158">
        <v>5.8183999999999996</v>
      </c>
      <c r="I318" s="158">
        <v>4.4809000000000001</v>
      </c>
      <c r="J318" s="158">
        <v>8.6704000000000008</v>
      </c>
      <c r="K318" s="158">
        <v>-0.24099999999999999</v>
      </c>
      <c r="L318" s="158">
        <v>0.92349999999999999</v>
      </c>
      <c r="M318" s="158">
        <v>1.5524</v>
      </c>
      <c r="N318" s="158">
        <v>2.3902000000000001</v>
      </c>
      <c r="O318" s="158">
        <v>6.5542999999999996</v>
      </c>
      <c r="P318" s="158">
        <v>6.6924999999999999</v>
      </c>
      <c r="Q318" s="158">
        <v>7.4332000000000003</v>
      </c>
      <c r="R318" s="158">
        <v>3.7406999999999999</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44764</v>
      </c>
      <c r="E319" s="158">
        <v>15.6508</v>
      </c>
      <c r="F319" s="158">
        <v>6.5312000000000001</v>
      </c>
      <c r="G319" s="158">
        <v>6.1444000000000001</v>
      </c>
      <c r="H319" s="158">
        <v>5.5030000000000001</v>
      </c>
      <c r="I319" s="158">
        <v>4.1711999999999998</v>
      </c>
      <c r="J319" s="158">
        <v>8.3595000000000006</v>
      </c>
      <c r="K319" s="158">
        <v>-0.54259999999999997</v>
      </c>
      <c r="L319" s="158">
        <v>0.60919999999999996</v>
      </c>
      <c r="M319" s="158">
        <v>1.2381</v>
      </c>
      <c r="N319" s="158">
        <v>2.0752999999999999</v>
      </c>
      <c r="O319" s="158">
        <v>6.2282999999999999</v>
      </c>
      <c r="P319" s="158">
        <v>6.3704000000000001</v>
      </c>
      <c r="Q319" s="158">
        <v>7.1017999999999999</v>
      </c>
      <c r="R319" s="158">
        <v>3.4224999999999999</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44764</v>
      </c>
      <c r="E320" s="158">
        <v>2575.7489</v>
      </c>
      <c r="F320" s="158">
        <v>3.7839999999999998</v>
      </c>
      <c r="G320" s="158">
        <v>4.3794000000000004</v>
      </c>
      <c r="H320" s="158">
        <v>4.3593000000000002</v>
      </c>
      <c r="I320" s="158">
        <v>3.8448000000000002</v>
      </c>
      <c r="J320" s="158">
        <v>8.2850999999999999</v>
      </c>
      <c r="K320" s="158">
        <v>0.1245</v>
      </c>
      <c r="L320" s="158">
        <v>1.0301</v>
      </c>
      <c r="M320" s="158">
        <v>1.5005999999999999</v>
      </c>
      <c r="N320" s="158">
        <v>2.1236000000000002</v>
      </c>
      <c r="O320" s="158">
        <v>6.0773000000000001</v>
      </c>
      <c r="P320" s="158">
        <v>5.3155000000000001</v>
      </c>
      <c r="Q320" s="158">
        <v>6.5194000000000001</v>
      </c>
      <c r="R320" s="158">
        <v>3.4222999999999999</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44764</v>
      </c>
      <c r="E321" s="158">
        <v>2729.6374999999998</v>
      </c>
      <c r="F321" s="158">
        <v>4.1657999999999999</v>
      </c>
      <c r="G321" s="158">
        <v>4.7595000000000001</v>
      </c>
      <c r="H321" s="158">
        <v>4.7397999999999998</v>
      </c>
      <c r="I321" s="158">
        <v>4.2255000000000003</v>
      </c>
      <c r="J321" s="158">
        <v>8.6678999999999995</v>
      </c>
      <c r="K321" s="158">
        <v>0.505</v>
      </c>
      <c r="L321" s="158">
        <v>1.4151</v>
      </c>
      <c r="M321" s="158">
        <v>1.8939999999999999</v>
      </c>
      <c r="N321" s="158">
        <v>2.5240999999999998</v>
      </c>
      <c r="O321" s="158">
        <v>6.4973999999999998</v>
      </c>
      <c r="P321" s="158">
        <v>5.8346</v>
      </c>
      <c r="Q321" s="158">
        <v>7.4164000000000003</v>
      </c>
      <c r="R321" s="158">
        <v>3.8323</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44764</v>
      </c>
      <c r="E322" s="158">
        <v>3038.5574999999999</v>
      </c>
      <c r="F322" s="158">
        <v>9.9441000000000006</v>
      </c>
      <c r="G322" s="158">
        <v>6.444</v>
      </c>
      <c r="H322" s="158">
        <v>3.2031999999999998</v>
      </c>
      <c r="I322" s="158">
        <v>4.5532000000000004</v>
      </c>
      <c r="J322" s="158">
        <v>8.7060999999999993</v>
      </c>
      <c r="K322" s="158">
        <v>1.0962000000000001</v>
      </c>
      <c r="L322" s="158">
        <v>1.8467</v>
      </c>
      <c r="M322" s="158">
        <v>2.0305</v>
      </c>
      <c r="N322" s="158">
        <v>2.9544999999999999</v>
      </c>
      <c r="O322" s="158">
        <v>6.0904999999999996</v>
      </c>
      <c r="P322" s="158">
        <v>6.74</v>
      </c>
      <c r="Q322" s="158">
        <v>7.7746000000000004</v>
      </c>
      <c r="R322" s="158">
        <v>3.9304999999999999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44764</v>
      </c>
      <c r="E323" s="158">
        <v>3141.2777000000001</v>
      </c>
      <c r="F323" s="158">
        <v>10.3047</v>
      </c>
      <c r="G323" s="158">
        <v>6.8042999999999996</v>
      </c>
      <c r="H323" s="158">
        <v>3.5598000000000001</v>
      </c>
      <c r="I323" s="158">
        <v>4.9071999999999996</v>
      </c>
      <c r="J323" s="158">
        <v>9.0565999999999995</v>
      </c>
      <c r="K323" s="158">
        <v>1.4590000000000001</v>
      </c>
      <c r="L323" s="158">
        <v>2.2128000000000001</v>
      </c>
      <c r="M323" s="158">
        <v>2.399</v>
      </c>
      <c r="N323" s="158">
        <v>3.3233999999999999</v>
      </c>
      <c r="O323" s="158">
        <v>6.4362000000000004</v>
      </c>
      <c r="P323" s="158">
        <v>7.0724999999999998</v>
      </c>
      <c r="Q323" s="158">
        <v>8.1105</v>
      </c>
      <c r="R323" s="158">
        <v>4.2904999999999998</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44764</v>
      </c>
      <c r="E324" s="158">
        <v>62.131</v>
      </c>
      <c r="F324" s="158">
        <v>3.8189000000000002</v>
      </c>
      <c r="G324" s="158">
        <v>21.421500000000002</v>
      </c>
      <c r="H324" s="158">
        <v>1.6621999999999999</v>
      </c>
      <c r="I324" s="158">
        <v>6.2420999999999998</v>
      </c>
      <c r="J324" s="158">
        <v>13.6755</v>
      </c>
      <c r="K324" s="158">
        <v>0.69259999999999999</v>
      </c>
      <c r="L324" s="158">
        <v>-0.32029999999999997</v>
      </c>
      <c r="M324" s="158">
        <v>0.48699999999999999</v>
      </c>
      <c r="N324" s="158">
        <v>2.1366999999999998</v>
      </c>
      <c r="O324" s="158">
        <v>6.2843999999999998</v>
      </c>
      <c r="P324" s="158">
        <v>7.1871</v>
      </c>
      <c r="Q324" s="158">
        <v>7.6637000000000004</v>
      </c>
      <c r="R324" s="158">
        <v>2.9091999999999998</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44764</v>
      </c>
      <c r="E325" s="158">
        <v>58.912500000000001</v>
      </c>
      <c r="F325" s="158">
        <v>3.4699</v>
      </c>
      <c r="G325" s="158">
        <v>21.081</v>
      </c>
      <c r="H325" s="158">
        <v>1.3190999999999999</v>
      </c>
      <c r="I325" s="158">
        <v>5.8992000000000004</v>
      </c>
      <c r="J325" s="158">
        <v>13.3308</v>
      </c>
      <c r="K325" s="158">
        <v>0.3523</v>
      </c>
      <c r="L325" s="158">
        <v>-0.6593</v>
      </c>
      <c r="M325" s="158">
        <v>0.14630000000000001</v>
      </c>
      <c r="N325" s="158">
        <v>1.79</v>
      </c>
      <c r="O325" s="158">
        <v>5.9287999999999998</v>
      </c>
      <c r="P325" s="158">
        <v>6.8516000000000004</v>
      </c>
      <c r="Q325" s="158">
        <v>7.2535999999999996</v>
      </c>
      <c r="R325" s="158">
        <v>2.5577999999999999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44764</v>
      </c>
      <c r="E326" s="158">
        <v>10.4762</v>
      </c>
      <c r="F326" s="158">
        <v>9.0609000000000002</v>
      </c>
      <c r="G326" s="158">
        <v>4.9958999999999998</v>
      </c>
      <c r="H326" s="158">
        <v>4.0347</v>
      </c>
      <c r="I326" s="158">
        <v>3.4138999999999999</v>
      </c>
      <c r="J326" s="158">
        <v>8.1842000000000006</v>
      </c>
      <c r="K326" s="158">
        <v>0.90949999999999998</v>
      </c>
      <c r="L326" s="158">
        <v>1.4597</v>
      </c>
      <c r="M326" s="158">
        <v>1.845</v>
      </c>
      <c r="N326" s="158">
        <v>2.4085999999999999</v>
      </c>
      <c r="O326" s="158"/>
      <c r="P326" s="158"/>
      <c r="Q326" s="158">
        <v>3.5114999999999998</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44764</v>
      </c>
      <c r="E327" s="158">
        <v>10.414199999999999</v>
      </c>
      <c r="F327" s="158">
        <v>8.7642000000000007</v>
      </c>
      <c r="G327" s="158">
        <v>4.5579999999999998</v>
      </c>
      <c r="H327" s="158">
        <v>3.8079999999999998</v>
      </c>
      <c r="I327" s="158">
        <v>3.0829</v>
      </c>
      <c r="J327" s="158">
        <v>7.7953000000000001</v>
      </c>
      <c r="K327" s="158">
        <v>0.48970000000000002</v>
      </c>
      <c r="L327" s="158">
        <v>1.0278</v>
      </c>
      <c r="M327" s="158">
        <v>1.4089</v>
      </c>
      <c r="N327" s="158">
        <v>1.966</v>
      </c>
      <c r="O327" s="158"/>
      <c r="P327" s="158"/>
      <c r="Q327" s="158">
        <v>3.0567000000000002</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44764</v>
      </c>
      <c r="E328" s="158">
        <v>47.917900000000003</v>
      </c>
      <c r="F328" s="158">
        <v>4.4946999999999999</v>
      </c>
      <c r="G328" s="158">
        <v>3.5811000000000002</v>
      </c>
      <c r="H328" s="158">
        <v>4.3453999999999997</v>
      </c>
      <c r="I328" s="158">
        <v>4.6547999999999998</v>
      </c>
      <c r="J328" s="158">
        <v>9.0139999999999993</v>
      </c>
      <c r="K328" s="158">
        <v>1.7656000000000001</v>
      </c>
      <c r="L328" s="158">
        <v>2.4559000000000002</v>
      </c>
      <c r="M328" s="158">
        <v>2.7865000000000002</v>
      </c>
      <c r="N328" s="158">
        <v>3.4079999999999999</v>
      </c>
      <c r="O328" s="158">
        <v>6.2847</v>
      </c>
      <c r="P328" s="158">
        <v>6.5088999999999997</v>
      </c>
      <c r="Q328" s="158">
        <v>7.4290000000000003</v>
      </c>
      <c r="R328" s="158">
        <v>4.8498999999999999</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44764</v>
      </c>
      <c r="E329" s="158">
        <v>49.758200000000002</v>
      </c>
      <c r="F329" s="158">
        <v>4.8421000000000003</v>
      </c>
      <c r="G329" s="158">
        <v>3.9380000000000002</v>
      </c>
      <c r="H329" s="158">
        <v>4.7093999999999996</v>
      </c>
      <c r="I329" s="158">
        <v>5.0134999999999996</v>
      </c>
      <c r="J329" s="158">
        <v>9.3780000000000001</v>
      </c>
      <c r="K329" s="158">
        <v>2.1272000000000002</v>
      </c>
      <c r="L329" s="158">
        <v>2.8201000000000001</v>
      </c>
      <c r="M329" s="158">
        <v>3.1623000000000001</v>
      </c>
      <c r="N329" s="158">
        <v>3.7974000000000001</v>
      </c>
      <c r="O329" s="158">
        <v>6.7016</v>
      </c>
      <c r="P329" s="158">
        <v>6.9196</v>
      </c>
      <c r="Q329" s="158">
        <v>7.9858000000000002</v>
      </c>
      <c r="R329" s="158">
        <v>5.2573999999999996</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44764</v>
      </c>
      <c r="E330" s="158">
        <v>35.389600000000002</v>
      </c>
      <c r="F330" s="158">
        <v>3.8165</v>
      </c>
      <c r="G330" s="158">
        <v>2.6821999999999999</v>
      </c>
      <c r="H330" s="158">
        <v>2.8746999999999998</v>
      </c>
      <c r="I330" s="158">
        <v>3.6739000000000002</v>
      </c>
      <c r="J330" s="158">
        <v>6.5012999999999996</v>
      </c>
      <c r="K330" s="158">
        <v>1.8250999999999999</v>
      </c>
      <c r="L330" s="158">
        <v>2.1194999999999999</v>
      </c>
      <c r="M330" s="158">
        <v>2.1688000000000001</v>
      </c>
      <c r="N330" s="158">
        <v>2.8361000000000001</v>
      </c>
      <c r="O330" s="158">
        <v>6.0122</v>
      </c>
      <c r="P330" s="158">
        <v>5.7595999999999998</v>
      </c>
      <c r="Q330" s="158">
        <v>6.7001999999999997</v>
      </c>
      <c r="R330" s="158">
        <v>4.0434999999999999</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44764</v>
      </c>
      <c r="E331" s="158">
        <v>38.596299999999999</v>
      </c>
      <c r="F331" s="158">
        <v>4.5399000000000003</v>
      </c>
      <c r="G331" s="158">
        <v>3.4054000000000002</v>
      </c>
      <c r="H331" s="158">
        <v>3.5960999999999999</v>
      </c>
      <c r="I331" s="158">
        <v>4.3981000000000003</v>
      </c>
      <c r="J331" s="158">
        <v>7.2298999999999998</v>
      </c>
      <c r="K331" s="158">
        <v>2.5434000000000001</v>
      </c>
      <c r="L331" s="158">
        <v>2.8382000000000001</v>
      </c>
      <c r="M331" s="158">
        <v>2.9257</v>
      </c>
      <c r="N331" s="158">
        <v>3.5689000000000002</v>
      </c>
      <c r="O331" s="158">
        <v>6.7850000000000001</v>
      </c>
      <c r="P331" s="158">
        <v>6.7153999999999998</v>
      </c>
      <c r="Q331" s="158">
        <v>7.6242999999999999</v>
      </c>
      <c r="R331" s="158">
        <v>4.7718999999999996</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44764</v>
      </c>
      <c r="E334" s="158">
        <v>12.793100000000001</v>
      </c>
      <c r="F334" s="158">
        <v>1.1413</v>
      </c>
      <c r="G334" s="158">
        <v>3.3294999999999999</v>
      </c>
      <c r="H334" s="158">
        <v>2.7730999999999999</v>
      </c>
      <c r="I334" s="158">
        <v>3.4895</v>
      </c>
      <c r="J334" s="158">
        <v>7.3094999999999999</v>
      </c>
      <c r="K334" s="158">
        <v>1.1634</v>
      </c>
      <c r="L334" s="158">
        <v>2.0061</v>
      </c>
      <c r="M334" s="158">
        <v>2.254</v>
      </c>
      <c r="N334" s="158">
        <v>2.9037999999999999</v>
      </c>
      <c r="O334" s="158">
        <v>6.5242000000000004</v>
      </c>
      <c r="P334" s="158"/>
      <c r="Q334" s="158">
        <v>7.3539000000000003</v>
      </c>
      <c r="R334" s="158">
        <v>3.6680999999999999</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44764</v>
      </c>
      <c r="E335" s="158">
        <v>12.580299999999999</v>
      </c>
      <c r="F335" s="158">
        <v>0.87039999999999995</v>
      </c>
      <c r="G335" s="158">
        <v>2.9020999999999999</v>
      </c>
      <c r="H335" s="158">
        <v>2.3220999999999998</v>
      </c>
      <c r="I335" s="158">
        <v>3.05</v>
      </c>
      <c r="J335" s="158">
        <v>6.8956999999999997</v>
      </c>
      <c r="K335" s="158">
        <v>0.73150000000000004</v>
      </c>
      <c r="L335" s="158">
        <v>1.56</v>
      </c>
      <c r="M335" s="158">
        <v>1.802</v>
      </c>
      <c r="N335" s="158">
        <v>2.4453999999999998</v>
      </c>
      <c r="O335" s="158">
        <v>6.0183</v>
      </c>
      <c r="P335" s="158"/>
      <c r="Q335" s="158">
        <v>6.8364000000000003</v>
      </c>
      <c r="R335" s="158">
        <v>3.1882999999999999</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44764</v>
      </c>
      <c r="E336" s="158">
        <v>32.7102</v>
      </c>
      <c r="F336" s="158">
        <v>-0.44629999999999997</v>
      </c>
      <c r="G336" s="158">
        <v>-0.186</v>
      </c>
      <c r="H336" s="158">
        <v>1.4510000000000001</v>
      </c>
      <c r="I336" s="158">
        <v>3.2320000000000002</v>
      </c>
      <c r="J336" s="158">
        <v>6.3674999999999997</v>
      </c>
      <c r="K336" s="158">
        <v>1.2682</v>
      </c>
      <c r="L336" s="158">
        <v>2.1753999999999998</v>
      </c>
      <c r="M336" s="158">
        <v>2.3614000000000002</v>
      </c>
      <c r="N336" s="158">
        <v>2.6692</v>
      </c>
      <c r="O336" s="158">
        <v>6.6923000000000004</v>
      </c>
      <c r="P336" s="158">
        <v>6.4835000000000003</v>
      </c>
      <c r="Q336" s="158">
        <v>6.9778000000000002</v>
      </c>
      <c r="R336" s="158">
        <v>3.8582999999999998</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44764</v>
      </c>
      <c r="E337" s="158">
        <v>33.599200000000003</v>
      </c>
      <c r="F337" s="158">
        <v>-0.21729999999999999</v>
      </c>
      <c r="G337" s="158">
        <v>7.2400000000000006E-2</v>
      </c>
      <c r="H337" s="158">
        <v>1.7077</v>
      </c>
      <c r="I337" s="158">
        <v>3.4887000000000001</v>
      </c>
      <c r="J337" s="158">
        <v>6.6227</v>
      </c>
      <c r="K337" s="158">
        <v>1.4918</v>
      </c>
      <c r="L337" s="158">
        <v>2.4169</v>
      </c>
      <c r="M337" s="158">
        <v>2.6093999999999999</v>
      </c>
      <c r="N337" s="158">
        <v>2.9222999999999999</v>
      </c>
      <c r="O337" s="158">
        <v>6.9432</v>
      </c>
      <c r="P337" s="158">
        <v>6.8246000000000002</v>
      </c>
      <c r="Q337" s="158">
        <v>7.6824000000000003</v>
      </c>
      <c r="R337" s="158">
        <v>4.1146000000000003</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44764</v>
      </c>
      <c r="E340" s="158">
        <v>12.616300000000001</v>
      </c>
      <c r="F340" s="158">
        <v>-2.3142999999999998</v>
      </c>
      <c r="G340" s="158">
        <v>0.5786</v>
      </c>
      <c r="H340" s="158">
        <v>2.0672999999999999</v>
      </c>
      <c r="I340" s="158">
        <v>3.0206</v>
      </c>
      <c r="J340" s="158">
        <v>7.4809000000000001</v>
      </c>
      <c r="K340" s="158">
        <v>-0.31769999999999998</v>
      </c>
      <c r="L340" s="158">
        <v>1.0690999999999999</v>
      </c>
      <c r="M340" s="158">
        <v>1.5306</v>
      </c>
      <c r="N340" s="158">
        <v>2.2696999999999998</v>
      </c>
      <c r="O340" s="158">
        <v>6.4847000000000001</v>
      </c>
      <c r="P340" s="158"/>
      <c r="Q340" s="158">
        <v>5.7432999999999996</v>
      </c>
      <c r="R340" s="158">
        <v>3.3096000000000001</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44764</v>
      </c>
      <c r="E341" s="158">
        <v>12.4435</v>
      </c>
      <c r="F341" s="158">
        <v>-2.6396999999999999</v>
      </c>
      <c r="G341" s="158">
        <v>0.1956</v>
      </c>
      <c r="H341" s="158">
        <v>1.7185999999999999</v>
      </c>
      <c r="I341" s="158">
        <v>2.6846000000000001</v>
      </c>
      <c r="J341" s="158">
        <v>7.1303000000000001</v>
      </c>
      <c r="K341" s="158">
        <v>-0.66610000000000003</v>
      </c>
      <c r="L341" s="158">
        <v>0.67600000000000005</v>
      </c>
      <c r="M341" s="158">
        <v>1.1454</v>
      </c>
      <c r="N341" s="158">
        <v>1.8965000000000001</v>
      </c>
      <c r="O341" s="158">
        <v>6.1315999999999997</v>
      </c>
      <c r="P341" s="158"/>
      <c r="Q341" s="158">
        <v>5.3935000000000004</v>
      </c>
      <c r="R341" s="158">
        <v>2.9864000000000002</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44764</v>
      </c>
      <c r="E342" s="158">
        <v>13.4328</v>
      </c>
      <c r="F342" s="158">
        <v>-1.3586</v>
      </c>
      <c r="G342" s="158">
        <v>3.6240999999999999</v>
      </c>
      <c r="H342" s="158">
        <v>2.6798000000000002</v>
      </c>
      <c r="I342" s="158">
        <v>3.7513000000000001</v>
      </c>
      <c r="J342" s="158">
        <v>7.4909999999999997</v>
      </c>
      <c r="K342" s="158">
        <v>1.4383999999999999</v>
      </c>
      <c r="L342" s="158">
        <v>2.1732</v>
      </c>
      <c r="M342" s="158">
        <v>2.4106000000000001</v>
      </c>
      <c r="N342" s="158">
        <v>3.0011999999999999</v>
      </c>
      <c r="O342" s="158">
        <v>6.7011000000000003</v>
      </c>
      <c r="P342" s="158"/>
      <c r="Q342" s="158">
        <v>7.7449000000000003</v>
      </c>
      <c r="R342" s="158">
        <v>3.9773000000000001</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44764</v>
      </c>
      <c r="E343" s="158">
        <v>13.265000000000001</v>
      </c>
      <c r="F343" s="158">
        <v>-1.6509</v>
      </c>
      <c r="G343" s="158">
        <v>3.3028</v>
      </c>
      <c r="H343" s="158">
        <v>2.3988999999999998</v>
      </c>
      <c r="I343" s="158">
        <v>3.4638</v>
      </c>
      <c r="J343" s="158">
        <v>7.1871999999999998</v>
      </c>
      <c r="K343" s="158">
        <v>1.1067</v>
      </c>
      <c r="L343" s="158">
        <v>1.8323</v>
      </c>
      <c r="M343" s="158">
        <v>2.0632999999999999</v>
      </c>
      <c r="N343" s="158">
        <v>2.6400999999999999</v>
      </c>
      <c r="O343" s="158">
        <v>6.3849999999999998</v>
      </c>
      <c r="P343" s="158"/>
      <c r="Q343" s="158">
        <v>7.4031000000000002</v>
      </c>
      <c r="R343" s="158">
        <v>3.6482999999999999</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5.0335095238095224</v>
      </c>
      <c r="G344" s="160">
        <v>6.339842857142858</v>
      </c>
      <c r="H344" s="160">
        <v>4.0401261904761894</v>
      </c>
      <c r="I344" s="160">
        <v>4.7878380952380946</v>
      </c>
      <c r="J344" s="160">
        <v>8.9491261904761892</v>
      </c>
      <c r="K344" s="160">
        <v>0.7572714285714286</v>
      </c>
      <c r="L344" s="160">
        <v>1.3064880952380957</v>
      </c>
      <c r="M344" s="160">
        <v>1.7438571428571426</v>
      </c>
      <c r="N344" s="160">
        <v>2.5148571428571436</v>
      </c>
      <c r="O344" s="160">
        <v>6.3121194444444439</v>
      </c>
      <c r="P344" s="160">
        <v>6.4770499999999984</v>
      </c>
      <c r="Q344" s="160">
        <v>6.8571238095238103</v>
      </c>
      <c r="R344" s="160">
        <v>3.7692861111111111</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4.3302499999999995</v>
      </c>
      <c r="G345" s="160">
        <v>5.7590000000000003</v>
      </c>
      <c r="H345" s="160">
        <v>3.8725499999999999</v>
      </c>
      <c r="I345" s="160">
        <v>4.6021999999999998</v>
      </c>
      <c r="J345" s="160">
        <v>8.6392999999999986</v>
      </c>
      <c r="K345" s="160">
        <v>0.79444999999999999</v>
      </c>
      <c r="L345" s="160">
        <v>1.5098500000000001</v>
      </c>
      <c r="M345" s="160">
        <v>1.8694999999999999</v>
      </c>
      <c r="N345" s="160">
        <v>2.5544000000000002</v>
      </c>
      <c r="O345" s="160">
        <v>6.3807499999999999</v>
      </c>
      <c r="P345" s="160">
        <v>6.7242999999999995</v>
      </c>
      <c r="Q345" s="160">
        <v>7.3091000000000008</v>
      </c>
      <c r="R345" s="160">
        <v>3.8452999999999999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44764</v>
      </c>
      <c r="E348" s="158">
        <v>17.863700000000001</v>
      </c>
      <c r="F348" s="158">
        <v>9.1968999999999994</v>
      </c>
      <c r="G348" s="158">
        <v>8.1103000000000005</v>
      </c>
      <c r="H348" s="158">
        <v>12.0831</v>
      </c>
      <c r="I348" s="158">
        <v>72.266099999999994</v>
      </c>
      <c r="J348" s="158">
        <v>40.457500000000003</v>
      </c>
      <c r="K348" s="158">
        <v>13.623100000000001</v>
      </c>
      <c r="L348" s="158">
        <v>9.2893000000000008</v>
      </c>
      <c r="M348" s="158">
        <v>7.8727999999999998</v>
      </c>
      <c r="N348" s="158">
        <v>7.5458999999999996</v>
      </c>
      <c r="O348" s="158">
        <v>7.1596000000000002</v>
      </c>
      <c r="P348" s="158">
        <v>7.0879000000000003</v>
      </c>
      <c r="Q348" s="158">
        <v>8.2986000000000004</v>
      </c>
      <c r="R348" s="158">
        <v>8.8543000000000003</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44764</v>
      </c>
      <c r="E349" s="158">
        <v>16.726299999999998</v>
      </c>
      <c r="F349" s="158">
        <v>8.2942</v>
      </c>
      <c r="G349" s="158">
        <v>7.2054999999999998</v>
      </c>
      <c r="H349" s="158">
        <v>11.2469</v>
      </c>
      <c r="I349" s="158">
        <v>71.373500000000007</v>
      </c>
      <c r="J349" s="158">
        <v>39.5732</v>
      </c>
      <c r="K349" s="158">
        <v>12.734400000000001</v>
      </c>
      <c r="L349" s="158">
        <v>8.2918000000000003</v>
      </c>
      <c r="M349" s="158">
        <v>6.9278000000000004</v>
      </c>
      <c r="N349" s="158">
        <v>6.6238999999999999</v>
      </c>
      <c r="O349" s="158">
        <v>6.2693000000000003</v>
      </c>
      <c r="P349" s="158">
        <v>6.0933999999999999</v>
      </c>
      <c r="Q349" s="158">
        <v>7.3227000000000002</v>
      </c>
      <c r="R349" s="158">
        <v>7.9394</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44764</v>
      </c>
      <c r="E350" s="158">
        <v>0.1701</v>
      </c>
      <c r="F350" s="158">
        <v>0</v>
      </c>
      <c r="G350" s="158">
        <v>0</v>
      </c>
      <c r="H350" s="158">
        <v>0</v>
      </c>
      <c r="I350" s="158">
        <v>0</v>
      </c>
      <c r="J350" s="158">
        <v>0</v>
      </c>
      <c r="K350" s="158">
        <v>0.47220000000000001</v>
      </c>
      <c r="L350" s="158">
        <v>-118.4868</v>
      </c>
      <c r="M350" s="158">
        <v>-78.991200000000006</v>
      </c>
      <c r="N350" s="158">
        <v>-59.081099999999999</v>
      </c>
      <c r="O350" s="158"/>
      <c r="P350" s="158"/>
      <c r="Q350" s="158">
        <v>-35.543799999999997</v>
      </c>
      <c r="R350" s="158">
        <v>-36.0321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44764</v>
      </c>
      <c r="E351" s="158">
        <v>0.16289999999999999</v>
      </c>
      <c r="F351" s="158">
        <v>0</v>
      </c>
      <c r="G351" s="158">
        <v>0</v>
      </c>
      <c r="H351" s="158">
        <v>0</v>
      </c>
      <c r="I351" s="158">
        <v>1.6013999999999999</v>
      </c>
      <c r="J351" s="158">
        <v>0.74729999999999996</v>
      </c>
      <c r="K351" s="158">
        <v>0.49309999999999998</v>
      </c>
      <c r="L351" s="158">
        <v>-118.4653</v>
      </c>
      <c r="M351" s="158">
        <v>-78.976799999999997</v>
      </c>
      <c r="N351" s="158">
        <v>-59.070399999999999</v>
      </c>
      <c r="O351" s="158"/>
      <c r="P351" s="158"/>
      <c r="Q351" s="158">
        <v>-35.536000000000001</v>
      </c>
      <c r="R351" s="158">
        <v>-36.023699999999998</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44764</v>
      </c>
      <c r="E352" s="158">
        <v>18.871099999999998</v>
      </c>
      <c r="F352" s="158">
        <v>8.3187999999999995</v>
      </c>
      <c r="G352" s="158">
        <v>6.7733999999999996</v>
      </c>
      <c r="H352" s="158">
        <v>5.4212999999999996</v>
      </c>
      <c r="I352" s="158">
        <v>6.7317</v>
      </c>
      <c r="J352" s="158">
        <v>10.226800000000001</v>
      </c>
      <c r="K352" s="158">
        <v>2.5194999999999999</v>
      </c>
      <c r="L352" s="158">
        <v>3.3197999999999999</v>
      </c>
      <c r="M352" s="158">
        <v>3.8079999999999998</v>
      </c>
      <c r="N352" s="158">
        <v>4.6081000000000003</v>
      </c>
      <c r="O352" s="158">
        <v>7.4790000000000001</v>
      </c>
      <c r="P352" s="158">
        <v>6.7276999999999996</v>
      </c>
      <c r="Q352" s="158">
        <v>8.2352000000000007</v>
      </c>
      <c r="R352" s="158">
        <v>6.6597</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44764</v>
      </c>
      <c r="E353" s="158">
        <v>17.270299999999999</v>
      </c>
      <c r="F353" s="158">
        <v>7.61</v>
      </c>
      <c r="G353" s="158">
        <v>5.9206000000000003</v>
      </c>
      <c r="H353" s="158">
        <v>4.5933000000000002</v>
      </c>
      <c r="I353" s="158">
        <v>5.8856000000000002</v>
      </c>
      <c r="J353" s="158">
        <v>9.3707999999999991</v>
      </c>
      <c r="K353" s="158">
        <v>1.6557999999999999</v>
      </c>
      <c r="L353" s="158">
        <v>2.4615</v>
      </c>
      <c r="M353" s="158">
        <v>2.9336000000000002</v>
      </c>
      <c r="N353" s="158">
        <v>3.7105999999999999</v>
      </c>
      <c r="O353" s="158">
        <v>6.3944000000000001</v>
      </c>
      <c r="P353" s="158">
        <v>5.5336999999999996</v>
      </c>
      <c r="Q353" s="158">
        <v>7.0461999999999998</v>
      </c>
      <c r="R353" s="158">
        <v>5.633</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44764</v>
      </c>
      <c r="E354" s="158">
        <v>10.4953</v>
      </c>
      <c r="F354" s="158">
        <v>-1.0432999999999999</v>
      </c>
      <c r="G354" s="158">
        <v>1.2753000000000001</v>
      </c>
      <c r="H354" s="158">
        <v>2.6842000000000001</v>
      </c>
      <c r="I354" s="158">
        <v>4.8780000000000001</v>
      </c>
      <c r="J354" s="158">
        <v>8.1927000000000003</v>
      </c>
      <c r="K354" s="158">
        <v>2.2482000000000002</v>
      </c>
      <c r="L354" s="158">
        <v>277.89640000000003</v>
      </c>
      <c r="M354" s="158">
        <v>186.68430000000001</v>
      </c>
      <c r="N354" s="158">
        <v>142.43610000000001</v>
      </c>
      <c r="O354" s="158">
        <v>13.768700000000001</v>
      </c>
      <c r="P354" s="158">
        <v>-3.8090999999999999</v>
      </c>
      <c r="Q354" s="158">
        <v>0.6552</v>
      </c>
      <c r="R354" s="158">
        <v>66.536900000000003</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44764</v>
      </c>
      <c r="E355" s="158">
        <v>10.338900000000001</v>
      </c>
      <c r="F355" s="158">
        <v>-1.7650999999999999</v>
      </c>
      <c r="G355" s="158">
        <v>0.9415</v>
      </c>
      <c r="H355" s="158">
        <v>2.3715000000000002</v>
      </c>
      <c r="I355" s="158">
        <v>4.5975999999999999</v>
      </c>
      <c r="J355" s="158">
        <v>7.9001000000000001</v>
      </c>
      <c r="K355" s="158">
        <v>1.9609000000000001</v>
      </c>
      <c r="L355" s="158">
        <v>277.2285</v>
      </c>
      <c r="M355" s="158">
        <v>186.0051</v>
      </c>
      <c r="N355" s="158">
        <v>141.7551</v>
      </c>
      <c r="O355" s="158">
        <v>13.4527</v>
      </c>
      <c r="P355" s="158">
        <v>-4.0414000000000003</v>
      </c>
      <c r="Q355" s="158">
        <v>0.45119999999999999</v>
      </c>
      <c r="R355" s="158">
        <v>66.072199999999995</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44764</v>
      </c>
      <c r="E356" s="158">
        <v>19.0855</v>
      </c>
      <c r="F356" s="158">
        <v>4.9729999999999999</v>
      </c>
      <c r="G356" s="158">
        <v>5.1657999999999999</v>
      </c>
      <c r="H356" s="158">
        <v>3.7730000000000001</v>
      </c>
      <c r="I356" s="158">
        <v>6.1890999999999998</v>
      </c>
      <c r="J356" s="158">
        <v>8.0533999999999999</v>
      </c>
      <c r="K356" s="158">
        <v>1.8283</v>
      </c>
      <c r="L356" s="158">
        <v>3.3851</v>
      </c>
      <c r="M356" s="158">
        <v>3.73</v>
      </c>
      <c r="N356" s="158">
        <v>13.341100000000001</v>
      </c>
      <c r="O356" s="158">
        <v>8.6247000000000007</v>
      </c>
      <c r="P356" s="158">
        <v>7.4447000000000001</v>
      </c>
      <c r="Q356" s="158">
        <v>9.0018999999999991</v>
      </c>
      <c r="R356" s="158">
        <v>13.954499999999999</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44764</v>
      </c>
      <c r="E357" s="158">
        <v>17.751899999999999</v>
      </c>
      <c r="F357" s="158">
        <v>4.3183999999999996</v>
      </c>
      <c r="G357" s="158">
        <v>4.3879999999999999</v>
      </c>
      <c r="H357" s="158">
        <v>2.9977999999999998</v>
      </c>
      <c r="I357" s="158">
        <v>5.3864000000000001</v>
      </c>
      <c r="J357" s="158">
        <v>7.2323000000000004</v>
      </c>
      <c r="K357" s="158">
        <v>1.0421</v>
      </c>
      <c r="L357" s="158">
        <v>2.5815000000000001</v>
      </c>
      <c r="M357" s="158">
        <v>2.9317000000000002</v>
      </c>
      <c r="N357" s="158">
        <v>12.4876</v>
      </c>
      <c r="O357" s="158">
        <v>7.8025000000000002</v>
      </c>
      <c r="P357" s="158">
        <v>6.5412999999999997</v>
      </c>
      <c r="Q357" s="158">
        <v>7.9539999999999997</v>
      </c>
      <c r="R357" s="158">
        <v>13.128</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44764</v>
      </c>
      <c r="E360" s="158">
        <v>35.200000000000003</v>
      </c>
      <c r="F360" s="158">
        <v>5.6002999999999998</v>
      </c>
      <c r="G360" s="158">
        <v>3.7341000000000002</v>
      </c>
      <c r="H360" s="158">
        <v>4.8335999999999997</v>
      </c>
      <c r="I360" s="158">
        <v>5.0909000000000004</v>
      </c>
      <c r="J360" s="158">
        <v>8.4049999999999994</v>
      </c>
      <c r="K360" s="158">
        <v>1.7936000000000001</v>
      </c>
      <c r="L360" s="158">
        <v>14.903600000000001</v>
      </c>
      <c r="M360" s="158">
        <v>10.8565</v>
      </c>
      <c r="N360" s="158">
        <v>8.6574000000000009</v>
      </c>
      <c r="O360" s="158">
        <v>6.2337999999999996</v>
      </c>
      <c r="P360" s="158">
        <v>4.4157999999999999</v>
      </c>
      <c r="Q360" s="158">
        <v>7.1436999999999999</v>
      </c>
      <c r="R360" s="158">
        <v>7.6097999999999999</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44764</v>
      </c>
      <c r="E361" s="158">
        <v>33.009900000000002</v>
      </c>
      <c r="F361" s="158">
        <v>4.7553000000000001</v>
      </c>
      <c r="G361" s="158">
        <v>2.9123999999999999</v>
      </c>
      <c r="H361" s="158">
        <v>4.0152999999999999</v>
      </c>
      <c r="I361" s="158">
        <v>4.2877999999999998</v>
      </c>
      <c r="J361" s="158">
        <v>7.5956000000000001</v>
      </c>
      <c r="K361" s="158">
        <v>1.0074000000000001</v>
      </c>
      <c r="L361" s="158">
        <v>14.071</v>
      </c>
      <c r="M361" s="158">
        <v>9.9572000000000003</v>
      </c>
      <c r="N361" s="158">
        <v>7.7497999999999996</v>
      </c>
      <c r="O361" s="158">
        <v>5.3803000000000001</v>
      </c>
      <c r="P361" s="158">
        <v>3.6183000000000001</v>
      </c>
      <c r="Q361" s="158">
        <v>6.4154999999999998</v>
      </c>
      <c r="R361" s="158">
        <v>6.7305000000000001</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44764</v>
      </c>
      <c r="E362" s="158">
        <v>23.860199999999999</v>
      </c>
      <c r="F362" s="158">
        <v>4.5898000000000003</v>
      </c>
      <c r="G362" s="158">
        <v>4.3868</v>
      </c>
      <c r="H362" s="158">
        <v>4.5713999999999997</v>
      </c>
      <c r="I362" s="158">
        <v>6.5067000000000004</v>
      </c>
      <c r="J362" s="158">
        <v>11.416</v>
      </c>
      <c r="K362" s="158">
        <v>4.0498000000000003</v>
      </c>
      <c r="L362" s="158">
        <v>10.693099999999999</v>
      </c>
      <c r="M362" s="158">
        <v>8.9734999999999996</v>
      </c>
      <c r="N362" s="158">
        <v>13.833600000000001</v>
      </c>
      <c r="O362" s="158">
        <v>6.5227000000000004</v>
      </c>
      <c r="P362" s="158">
        <v>6.7122999999999999</v>
      </c>
      <c r="Q362" s="158">
        <v>8.5246999999999993</v>
      </c>
      <c r="R362" s="158">
        <v>13.091200000000001</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44764</v>
      </c>
      <c r="E363" s="158">
        <v>24.077000000000002</v>
      </c>
      <c r="F363" s="158">
        <v>4.5484999999999998</v>
      </c>
      <c r="G363" s="158">
        <v>4.3978999999999999</v>
      </c>
      <c r="H363" s="158">
        <v>4.5735999999999999</v>
      </c>
      <c r="I363" s="158">
        <v>6.5023999999999997</v>
      </c>
      <c r="J363" s="158">
        <v>11.4152</v>
      </c>
      <c r="K363" s="158">
        <v>4.0486000000000004</v>
      </c>
      <c r="L363" s="158">
        <v>-0.43719999999999998</v>
      </c>
      <c r="M363" s="158">
        <v>1.4560999999999999</v>
      </c>
      <c r="N363" s="158">
        <v>7.8356000000000003</v>
      </c>
      <c r="O363" s="158">
        <v>4.9790999999999999</v>
      </c>
      <c r="P363" s="158">
        <v>6.0903</v>
      </c>
      <c r="Q363" s="158">
        <v>8.2134</v>
      </c>
      <c r="R363" s="158">
        <v>10.2798</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44764</v>
      </c>
      <c r="E366" s="158">
        <v>0.53029999999999999</v>
      </c>
      <c r="F366" s="158">
        <v>6.8841999999999999</v>
      </c>
      <c r="G366" s="158">
        <v>11.4823</v>
      </c>
      <c r="H366" s="158">
        <v>10.8385</v>
      </c>
      <c r="I366" s="158">
        <v>10.861000000000001</v>
      </c>
      <c r="J366" s="158">
        <v>10.8796</v>
      </c>
      <c r="K366" s="158">
        <v>11.0359</v>
      </c>
      <c r="L366" s="158"/>
      <c r="M366" s="158"/>
      <c r="N366" s="158"/>
      <c r="O366" s="158"/>
      <c r="P366" s="158"/>
      <c r="Q366" s="158">
        <v>11.230700000000001</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44764</v>
      </c>
      <c r="E367" s="158">
        <v>0.56110000000000004</v>
      </c>
      <c r="F367" s="158">
        <v>13.014799999999999</v>
      </c>
      <c r="G367" s="158">
        <v>10.8515</v>
      </c>
      <c r="H367" s="158">
        <v>11.1755</v>
      </c>
      <c r="I367" s="158">
        <v>10.7309</v>
      </c>
      <c r="J367" s="158">
        <v>10.939299999999999</v>
      </c>
      <c r="K367" s="158">
        <v>11.092700000000001</v>
      </c>
      <c r="L367" s="158"/>
      <c r="M367" s="158"/>
      <c r="N367" s="158"/>
      <c r="O367" s="158"/>
      <c r="P367" s="158"/>
      <c r="Q367" s="158">
        <v>11.236000000000001</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44764</v>
      </c>
      <c r="E370" s="158">
        <v>19.439599999999999</v>
      </c>
      <c r="F370" s="158">
        <v>8.2634000000000007</v>
      </c>
      <c r="G370" s="158">
        <v>5.7606999999999999</v>
      </c>
      <c r="H370" s="158">
        <v>4.7519999999999998</v>
      </c>
      <c r="I370" s="158">
        <v>6.2244000000000002</v>
      </c>
      <c r="J370" s="158">
        <v>9.5183</v>
      </c>
      <c r="K370" s="158">
        <v>1.2085999999999999</v>
      </c>
      <c r="L370" s="158">
        <v>1.5616000000000001</v>
      </c>
      <c r="M370" s="158">
        <v>2.5676999999999999</v>
      </c>
      <c r="N370" s="158">
        <v>3.3708</v>
      </c>
      <c r="O370" s="158">
        <v>7.4702999999999999</v>
      </c>
      <c r="P370" s="158">
        <v>6.8601999999999999</v>
      </c>
      <c r="Q370" s="158">
        <v>8.3054000000000006</v>
      </c>
      <c r="R370" s="158">
        <v>6.4519000000000002</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44764</v>
      </c>
      <c r="E371" s="158">
        <v>20.632200000000001</v>
      </c>
      <c r="F371" s="158">
        <v>9.0244999999999997</v>
      </c>
      <c r="G371" s="158">
        <v>6.4310999999999998</v>
      </c>
      <c r="H371" s="158">
        <v>5.3632999999999997</v>
      </c>
      <c r="I371" s="158">
        <v>6.8414999999999999</v>
      </c>
      <c r="J371" s="158">
        <v>10.138</v>
      </c>
      <c r="K371" s="158">
        <v>1.8435999999999999</v>
      </c>
      <c r="L371" s="158">
        <v>2.2130999999999998</v>
      </c>
      <c r="M371" s="158">
        <v>3.2313999999999998</v>
      </c>
      <c r="N371" s="158">
        <v>4.0197000000000003</v>
      </c>
      <c r="O371" s="158">
        <v>8.0302000000000007</v>
      </c>
      <c r="P371" s="158">
        <v>7.5019</v>
      </c>
      <c r="Q371" s="158">
        <v>9.0822000000000003</v>
      </c>
      <c r="R371" s="158">
        <v>7.0583999999999998</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44764</v>
      </c>
      <c r="E372" s="158">
        <v>25.369700000000002</v>
      </c>
      <c r="F372" s="158">
        <v>18.713000000000001</v>
      </c>
      <c r="G372" s="158">
        <v>10.559799999999999</v>
      </c>
      <c r="H372" s="158">
        <v>5.5347</v>
      </c>
      <c r="I372" s="158">
        <v>6.5110000000000001</v>
      </c>
      <c r="J372" s="158">
        <v>13.695600000000001</v>
      </c>
      <c r="K372" s="158">
        <v>3.2818999999999998</v>
      </c>
      <c r="L372" s="158">
        <v>3.7921</v>
      </c>
      <c r="M372" s="158">
        <v>4.2854000000000001</v>
      </c>
      <c r="N372" s="158">
        <v>4.7045000000000003</v>
      </c>
      <c r="O372" s="158">
        <v>7.5850999999999997</v>
      </c>
      <c r="P372" s="158">
        <v>7.2439</v>
      </c>
      <c r="Q372" s="158">
        <v>8.3257999999999992</v>
      </c>
      <c r="R372" s="158">
        <v>6.2659000000000002</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44764</v>
      </c>
      <c r="E373" s="158">
        <v>27.417400000000001</v>
      </c>
      <c r="F373" s="158">
        <v>19.446899999999999</v>
      </c>
      <c r="G373" s="158">
        <v>11.2819</v>
      </c>
      <c r="H373" s="158">
        <v>6.2263999999999999</v>
      </c>
      <c r="I373" s="158">
        <v>7.1704999999999997</v>
      </c>
      <c r="J373" s="158">
        <v>14.3588</v>
      </c>
      <c r="K373" s="158">
        <v>3.9474</v>
      </c>
      <c r="L373" s="158">
        <v>4.4433999999999996</v>
      </c>
      <c r="M373" s="158">
        <v>4.9519000000000002</v>
      </c>
      <c r="N373" s="158">
        <v>5.3879000000000001</v>
      </c>
      <c r="O373" s="158">
        <v>8.2645</v>
      </c>
      <c r="P373" s="158">
        <v>8.0299999999999994</v>
      </c>
      <c r="Q373" s="158">
        <v>9.0370000000000008</v>
      </c>
      <c r="R373" s="158">
        <v>6.9790000000000001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44764</v>
      </c>
      <c r="E374" s="158">
        <v>15.2583</v>
      </c>
      <c r="F374" s="158">
        <v>3.5886</v>
      </c>
      <c r="G374" s="158">
        <v>3.2700999999999998</v>
      </c>
      <c r="H374" s="158">
        <v>2.7694999999999999</v>
      </c>
      <c r="I374" s="158">
        <v>5.5822000000000003</v>
      </c>
      <c r="J374" s="158">
        <v>7.5822000000000003</v>
      </c>
      <c r="K374" s="158">
        <v>-0.37030000000000002</v>
      </c>
      <c r="L374" s="158">
        <v>1.1447000000000001</v>
      </c>
      <c r="M374" s="158">
        <v>2.4257</v>
      </c>
      <c r="N374" s="158">
        <v>12.9015</v>
      </c>
      <c r="O374" s="158">
        <v>3.2065999999999999</v>
      </c>
      <c r="P374" s="158">
        <v>2.8664999999999998</v>
      </c>
      <c r="Q374" s="158">
        <v>5.1641000000000004</v>
      </c>
      <c r="R374" s="158">
        <v>10.615600000000001</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44764</v>
      </c>
      <c r="E375" s="158">
        <v>16.3642</v>
      </c>
      <c r="F375" s="158">
        <v>4.2384000000000004</v>
      </c>
      <c r="G375" s="158">
        <v>4.0906000000000002</v>
      </c>
      <c r="H375" s="158">
        <v>3.5074000000000001</v>
      </c>
      <c r="I375" s="158">
        <v>6.3243999999999998</v>
      </c>
      <c r="J375" s="158">
        <v>8.3241999999999994</v>
      </c>
      <c r="K375" s="158">
        <v>0.36059999999999998</v>
      </c>
      <c r="L375" s="158">
        <v>1.8815</v>
      </c>
      <c r="M375" s="158">
        <v>3.1707999999999998</v>
      </c>
      <c r="N375" s="158">
        <v>13.7295</v>
      </c>
      <c r="O375" s="158">
        <v>3.9134000000000002</v>
      </c>
      <c r="P375" s="158">
        <v>3.6951999999999998</v>
      </c>
      <c r="Q375" s="158">
        <v>6.0446</v>
      </c>
      <c r="R375" s="158">
        <v>11.411199999999999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44764</v>
      </c>
      <c r="E376" s="158">
        <v>14.3131</v>
      </c>
      <c r="F376" s="158">
        <v>2.2951999999999999</v>
      </c>
      <c r="G376" s="158">
        <v>5.7830000000000004</v>
      </c>
      <c r="H376" s="158">
        <v>1.9315</v>
      </c>
      <c r="I376" s="158">
        <v>3.6846000000000001</v>
      </c>
      <c r="J376" s="158">
        <v>7.5438000000000001</v>
      </c>
      <c r="K376" s="158">
        <v>1.81</v>
      </c>
      <c r="L376" s="158">
        <v>1.9596</v>
      </c>
      <c r="M376" s="158">
        <v>2.3593999999999999</v>
      </c>
      <c r="N376" s="158">
        <v>3.2690999999999999</v>
      </c>
      <c r="O376" s="158">
        <v>6.1178999999999997</v>
      </c>
      <c r="P376" s="158">
        <v>6.5129000000000001</v>
      </c>
      <c r="Q376" s="158">
        <v>6.8803999999999998</v>
      </c>
      <c r="R376" s="158">
        <v>4.9333999999999998</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44764</v>
      </c>
      <c r="E377" s="158">
        <v>13.570399999999999</v>
      </c>
      <c r="F377" s="158">
        <v>1.3449</v>
      </c>
      <c r="G377" s="158">
        <v>4.8433000000000002</v>
      </c>
      <c r="H377" s="158">
        <v>0.99919999999999998</v>
      </c>
      <c r="I377" s="158">
        <v>2.7309999999999999</v>
      </c>
      <c r="J377" s="158">
        <v>6.5892999999999997</v>
      </c>
      <c r="K377" s="158">
        <v>0.8649</v>
      </c>
      <c r="L377" s="158">
        <v>1.0055000000000001</v>
      </c>
      <c r="M377" s="158">
        <v>1.3996999999999999</v>
      </c>
      <c r="N377" s="158">
        <v>2.2968999999999999</v>
      </c>
      <c r="O377" s="158">
        <v>5.1315</v>
      </c>
      <c r="P377" s="158">
        <v>5.4619</v>
      </c>
      <c r="Q377" s="158">
        <v>5.8289</v>
      </c>
      <c r="R377" s="158">
        <v>3.9226000000000001</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44764</v>
      </c>
      <c r="E378" s="158">
        <v>1487.5753999999999</v>
      </c>
      <c r="F378" s="158">
        <v>14.4971</v>
      </c>
      <c r="G378" s="158">
        <v>8.0778999999999996</v>
      </c>
      <c r="H378" s="158">
        <v>7.0037000000000003</v>
      </c>
      <c r="I378" s="158">
        <v>5.5884</v>
      </c>
      <c r="J378" s="158">
        <v>6.3536000000000001</v>
      </c>
      <c r="K378" s="158">
        <v>0.53490000000000004</v>
      </c>
      <c r="L378" s="158">
        <v>0.50529999999999997</v>
      </c>
      <c r="M378" s="158">
        <v>0.97970000000000002</v>
      </c>
      <c r="N378" s="158">
        <v>1.641</v>
      </c>
      <c r="O378" s="158">
        <v>4.6768000000000001</v>
      </c>
      <c r="P378" s="158">
        <v>2.4710999999999999</v>
      </c>
      <c r="Q378" s="158">
        <v>5.1657999999999999</v>
      </c>
      <c r="R378" s="158">
        <v>2.6059999999999999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44764</v>
      </c>
      <c r="E379" s="158">
        <v>1600.0196000000001</v>
      </c>
      <c r="F379" s="158">
        <v>15.717499999999999</v>
      </c>
      <c r="G379" s="158">
        <v>9.2978000000000005</v>
      </c>
      <c r="H379" s="158">
        <v>8.2254000000000005</v>
      </c>
      <c r="I379" s="158">
        <v>6.8112000000000004</v>
      </c>
      <c r="J379" s="158">
        <v>7.5804999999999998</v>
      </c>
      <c r="K379" s="158">
        <v>1.7585</v>
      </c>
      <c r="L379" s="158">
        <v>1.7310000000000001</v>
      </c>
      <c r="M379" s="158">
        <v>2.2057000000000002</v>
      </c>
      <c r="N379" s="158">
        <v>2.8717000000000001</v>
      </c>
      <c r="O379" s="158">
        <v>5.9154</v>
      </c>
      <c r="P379" s="158">
        <v>3.5263</v>
      </c>
      <c r="Q379" s="158">
        <v>6.1421999999999999</v>
      </c>
      <c r="R379" s="158">
        <v>3.8197999999999999</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44764</v>
      </c>
      <c r="E380" s="158">
        <v>24.108000000000001</v>
      </c>
      <c r="F380" s="158">
        <v>0</v>
      </c>
      <c r="G380" s="158">
        <v>1.0599000000000001</v>
      </c>
      <c r="H380" s="158">
        <v>1.7092000000000001</v>
      </c>
      <c r="I380" s="158">
        <v>4.0942999999999996</v>
      </c>
      <c r="J380" s="158">
        <v>7.2854000000000001</v>
      </c>
      <c r="K380" s="158">
        <v>-8.2806999999999995</v>
      </c>
      <c r="L380" s="158">
        <v>-2.8132999999999999</v>
      </c>
      <c r="M380" s="158">
        <v>-0.73140000000000005</v>
      </c>
      <c r="N380" s="158">
        <v>1.0571999999999999</v>
      </c>
      <c r="O380" s="158">
        <v>4.9564000000000004</v>
      </c>
      <c r="P380" s="158">
        <v>5.5557999999999996</v>
      </c>
      <c r="Q380" s="158">
        <v>7.4757999999999996</v>
      </c>
      <c r="R380" s="158">
        <v>3.8279999999999998</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44764</v>
      </c>
      <c r="E381" s="158">
        <v>26.372800000000002</v>
      </c>
      <c r="F381" s="158">
        <v>0.96879999999999999</v>
      </c>
      <c r="G381" s="158">
        <v>2.0301999999999998</v>
      </c>
      <c r="H381" s="158">
        <v>2.6903000000000001</v>
      </c>
      <c r="I381" s="158">
        <v>5.0514999999999999</v>
      </c>
      <c r="J381" s="158">
        <v>8.2441999999999993</v>
      </c>
      <c r="K381" s="158">
        <v>-7.3296000000000001</v>
      </c>
      <c r="L381" s="158">
        <v>-1.8452</v>
      </c>
      <c r="M381" s="158">
        <v>0.24940000000000001</v>
      </c>
      <c r="N381" s="158">
        <v>2.0552000000000001</v>
      </c>
      <c r="O381" s="158">
        <v>6.0041000000000002</v>
      </c>
      <c r="P381" s="158">
        <v>6.5579999999999998</v>
      </c>
      <c r="Q381" s="158">
        <v>8.3353000000000002</v>
      </c>
      <c r="R381" s="158">
        <v>4.8888999999999996</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44764</v>
      </c>
      <c r="E382" s="158">
        <v>24.994499999999999</v>
      </c>
      <c r="F382" s="158">
        <v>0.73019999999999996</v>
      </c>
      <c r="G382" s="158">
        <v>2.1909000000000001</v>
      </c>
      <c r="H382" s="158">
        <v>3.7578</v>
      </c>
      <c r="I382" s="158">
        <v>5.4772999999999996</v>
      </c>
      <c r="J382" s="158">
        <v>8.4354999999999993</v>
      </c>
      <c r="K382" s="158">
        <v>1.6225000000000001</v>
      </c>
      <c r="L382" s="158">
        <v>2.1055999999999999</v>
      </c>
      <c r="M382" s="158">
        <v>2.6596000000000002</v>
      </c>
      <c r="N382" s="158">
        <v>5.0048000000000004</v>
      </c>
      <c r="O382" s="158">
        <v>4.7582000000000004</v>
      </c>
      <c r="P382" s="158">
        <v>5.0225</v>
      </c>
      <c r="Q382" s="158">
        <v>7.1946000000000003</v>
      </c>
      <c r="R382" s="158">
        <v>6.0819000000000001</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44764</v>
      </c>
      <c r="E383" s="158">
        <v>23.607399999999998</v>
      </c>
      <c r="F383" s="158">
        <v>-0.15459999999999999</v>
      </c>
      <c r="G383" s="158">
        <v>1.3916999999999999</v>
      </c>
      <c r="H383" s="158">
        <v>2.9613999999999998</v>
      </c>
      <c r="I383" s="158">
        <v>4.6798999999999999</v>
      </c>
      <c r="J383" s="158">
        <v>7.6338999999999997</v>
      </c>
      <c r="K383" s="158">
        <v>0.81889999999999996</v>
      </c>
      <c r="L383" s="158">
        <v>1.2988</v>
      </c>
      <c r="M383" s="158">
        <v>1.8465</v>
      </c>
      <c r="N383" s="158">
        <v>4.1680999999999999</v>
      </c>
      <c r="O383" s="158">
        <v>3.8727999999999998</v>
      </c>
      <c r="P383" s="158">
        <v>4.2347000000000001</v>
      </c>
      <c r="Q383" s="158">
        <v>6.9440999999999997</v>
      </c>
      <c r="R383" s="158">
        <v>5.1268000000000002</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44764</v>
      </c>
      <c r="E384" s="158">
        <v>27.8063</v>
      </c>
      <c r="F384" s="158">
        <v>9.3222000000000005</v>
      </c>
      <c r="G384" s="158">
        <v>5.4279999999999999</v>
      </c>
      <c r="H384" s="158">
        <v>5.2558999999999996</v>
      </c>
      <c r="I384" s="158">
        <v>5.7507999999999999</v>
      </c>
      <c r="J384" s="158">
        <v>9.2806999999999995</v>
      </c>
      <c r="K384" s="158">
        <v>1.1689000000000001</v>
      </c>
      <c r="L384" s="158">
        <v>2.0268000000000002</v>
      </c>
      <c r="M384" s="158">
        <v>3.1240999999999999</v>
      </c>
      <c r="N384" s="158">
        <v>4.1208</v>
      </c>
      <c r="O384" s="158">
        <v>3.0379999999999998</v>
      </c>
      <c r="P384" s="158">
        <v>3.6160000000000001</v>
      </c>
      <c r="Q384" s="158">
        <v>6.1357999999999997</v>
      </c>
      <c r="R384" s="158">
        <v>9.6991999999999994</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44764</v>
      </c>
      <c r="E385" s="158">
        <v>29.944900000000001</v>
      </c>
      <c r="F385" s="158">
        <v>9.9977999999999998</v>
      </c>
      <c r="G385" s="158">
        <v>6.0568999999999997</v>
      </c>
      <c r="H385" s="158">
        <v>5.8921999999999999</v>
      </c>
      <c r="I385" s="158">
        <v>6.3975</v>
      </c>
      <c r="J385" s="158">
        <v>9.9332999999999991</v>
      </c>
      <c r="K385" s="158">
        <v>1.8150999999999999</v>
      </c>
      <c r="L385" s="158">
        <v>2.6711999999999998</v>
      </c>
      <c r="M385" s="158">
        <v>3.7728000000000002</v>
      </c>
      <c r="N385" s="158">
        <v>4.7793999999999999</v>
      </c>
      <c r="O385" s="158">
        <v>3.6852999999999998</v>
      </c>
      <c r="P385" s="158">
        <v>4.3459000000000003</v>
      </c>
      <c r="Q385" s="158">
        <v>7.1303999999999998</v>
      </c>
      <c r="R385" s="158">
        <v>10.385300000000001</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44764</v>
      </c>
      <c r="E396" s="158">
        <v>38.495199999999997</v>
      </c>
      <c r="F396" s="158">
        <v>8.3458000000000006</v>
      </c>
      <c r="G396" s="158">
        <v>2.3393000000000002</v>
      </c>
      <c r="H396" s="158">
        <v>4.0803000000000003</v>
      </c>
      <c r="I396" s="158">
        <v>4.8446999999999996</v>
      </c>
      <c r="J396" s="158">
        <v>7.9435000000000002</v>
      </c>
      <c r="K396" s="158">
        <v>2.5754000000000001</v>
      </c>
      <c r="L396" s="158">
        <v>3.32</v>
      </c>
      <c r="M396" s="158">
        <v>3.5621</v>
      </c>
      <c r="N396" s="158">
        <v>4.3597999999999999</v>
      </c>
      <c r="O396" s="158">
        <v>7.1554000000000002</v>
      </c>
      <c r="P396" s="158">
        <v>6.8685999999999998</v>
      </c>
      <c r="Q396" s="158">
        <v>8.6580999999999992</v>
      </c>
      <c r="R396" s="158">
        <v>6.0364000000000004</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44764</v>
      </c>
      <c r="E397" s="158">
        <v>36.330199999999998</v>
      </c>
      <c r="F397" s="158">
        <v>7.6371000000000002</v>
      </c>
      <c r="G397" s="158">
        <v>1.6747000000000001</v>
      </c>
      <c r="H397" s="158">
        <v>3.4325000000000001</v>
      </c>
      <c r="I397" s="158">
        <v>4.2121000000000004</v>
      </c>
      <c r="J397" s="158">
        <v>7.3074000000000003</v>
      </c>
      <c r="K397" s="158">
        <v>1.9615</v>
      </c>
      <c r="L397" s="158">
        <v>2.6907999999999999</v>
      </c>
      <c r="M397" s="158">
        <v>2.9253999999999998</v>
      </c>
      <c r="N397" s="158">
        <v>3.7107999999999999</v>
      </c>
      <c r="O397" s="158">
        <v>6.4908000000000001</v>
      </c>
      <c r="P397" s="158">
        <v>6.1422999999999996</v>
      </c>
      <c r="Q397" s="158">
        <v>7.4161000000000001</v>
      </c>
      <c r="R397" s="158">
        <v>5.3712</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44764</v>
      </c>
      <c r="E406" s="158">
        <v>15.3405</v>
      </c>
      <c r="F406" s="158">
        <v>5.4733000000000001</v>
      </c>
      <c r="G406" s="158">
        <v>3.4906999999999999</v>
      </c>
      <c r="H406" s="158">
        <v>0.95189999999999997</v>
      </c>
      <c r="I406" s="158">
        <v>4.8356000000000003</v>
      </c>
      <c r="J406" s="158">
        <v>6.2098000000000004</v>
      </c>
      <c r="K406" s="158">
        <v>1.0327999999999999</v>
      </c>
      <c r="L406" s="158">
        <v>2.4908999999999999</v>
      </c>
      <c r="M406" s="158">
        <v>2.9702999999999999</v>
      </c>
      <c r="N406" s="158">
        <v>20.540800000000001</v>
      </c>
      <c r="O406" s="158">
        <v>-4.7472000000000003</v>
      </c>
      <c r="P406" s="158">
        <v>-0.97989999999999999</v>
      </c>
      <c r="Q406" s="158">
        <v>4.4448999999999996</v>
      </c>
      <c r="R406" s="158">
        <v>13.325200000000001</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44764</v>
      </c>
      <c r="E407" s="158">
        <v>13.8697</v>
      </c>
      <c r="F407" s="158">
        <v>4.7375999999999996</v>
      </c>
      <c r="G407" s="158">
        <v>2.72</v>
      </c>
      <c r="H407" s="158">
        <v>0.188</v>
      </c>
      <c r="I407" s="158">
        <v>4.0476999999999999</v>
      </c>
      <c r="J407" s="158">
        <v>5.4188999999999998</v>
      </c>
      <c r="K407" s="158">
        <v>0.26040000000000002</v>
      </c>
      <c r="L407" s="158">
        <v>1.7179</v>
      </c>
      <c r="M407" s="158">
        <v>2.2206000000000001</v>
      </c>
      <c r="N407" s="158">
        <v>19.7119</v>
      </c>
      <c r="O407" s="158">
        <v>-5.5003000000000002</v>
      </c>
      <c r="P407" s="158">
        <v>-1.8660000000000001</v>
      </c>
      <c r="Q407" s="158">
        <v>3.4382999999999999</v>
      </c>
      <c r="R407" s="158">
        <v>12.4604</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6.2078749999999996</v>
      </c>
      <c r="G408" s="160">
        <v>4.8701083333333335</v>
      </c>
      <c r="H408" s="160">
        <v>4.5114333333333327</v>
      </c>
      <c r="I408" s="160">
        <v>9.1597138888888878</v>
      </c>
      <c r="J408" s="160">
        <v>10.049491666666661</v>
      </c>
      <c r="K408" s="160">
        <v>2.2914138888888882</v>
      </c>
      <c r="L408" s="160">
        <v>12.371576470588236</v>
      </c>
      <c r="M408" s="160">
        <v>9.5395705882352928</v>
      </c>
      <c r="N408" s="160">
        <v>11.062785294117646</v>
      </c>
      <c r="O408" s="160">
        <v>5.7528750000000004</v>
      </c>
      <c r="P408" s="160">
        <v>4.5650843750000005</v>
      </c>
      <c r="Q408" s="160">
        <v>4.661083333333333</v>
      </c>
      <c r="R408" s="160">
        <v>8.6970764705882342</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5.2231500000000004</v>
      </c>
      <c r="G409" s="160">
        <v>4.3929499999999999</v>
      </c>
      <c r="H409" s="160">
        <v>4.0478000000000005</v>
      </c>
      <c r="I409" s="160">
        <v>5.5853000000000002</v>
      </c>
      <c r="J409" s="160">
        <v>8.2184500000000007</v>
      </c>
      <c r="K409" s="160">
        <v>1.7760500000000001</v>
      </c>
      <c r="L409" s="160">
        <v>2.3372999999999999</v>
      </c>
      <c r="M409" s="160">
        <v>2.9519500000000001</v>
      </c>
      <c r="N409" s="160">
        <v>4.7419500000000001</v>
      </c>
      <c r="O409" s="160">
        <v>6.1758499999999996</v>
      </c>
      <c r="P409" s="160">
        <v>5.5447499999999996</v>
      </c>
      <c r="Q409" s="160">
        <v>7.1691500000000001</v>
      </c>
      <c r="R409" s="160">
        <v>6.8547500000000001</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44764</v>
      </c>
      <c r="E412" s="158">
        <v>1177.01</v>
      </c>
      <c r="F412" s="158">
        <v>1.2404999999999999</v>
      </c>
      <c r="G412" s="158">
        <v>3.8807</v>
      </c>
      <c r="H412" s="158">
        <v>2.4279000000000002</v>
      </c>
      <c r="I412" s="158">
        <v>3.6469</v>
      </c>
      <c r="J412" s="158">
        <v>6.48</v>
      </c>
      <c r="K412" s="158">
        <v>1.8232999999999999</v>
      </c>
      <c r="L412" s="158">
        <v>2.7698</v>
      </c>
      <c r="M412" s="158">
        <v>3.0558000000000001</v>
      </c>
      <c r="N412" s="158">
        <v>3.3727999999999998</v>
      </c>
      <c r="O412" s="158"/>
      <c r="P412" s="158"/>
      <c r="Q412" s="158">
        <v>6.5427</v>
      </c>
      <c r="R412" s="158">
        <v>4.4926000000000004</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44764</v>
      </c>
      <c r="E413" s="158">
        <v>1188.8266000000001</v>
      </c>
      <c r="F413" s="158">
        <v>12.595499999999999</v>
      </c>
      <c r="G413" s="158">
        <v>19.827200000000001</v>
      </c>
      <c r="H413" s="158">
        <v>1.2042999999999999</v>
      </c>
      <c r="I413" s="158">
        <v>6.7732000000000001</v>
      </c>
      <c r="J413" s="158">
        <v>16.6509</v>
      </c>
      <c r="K413" s="158">
        <v>0.91390000000000005</v>
      </c>
      <c r="L413" s="158">
        <v>0.31119999999999998</v>
      </c>
      <c r="M413" s="158">
        <v>1.2776000000000001</v>
      </c>
      <c r="N413" s="158">
        <v>2.7033</v>
      </c>
      <c r="O413" s="158"/>
      <c r="P413" s="158"/>
      <c r="Q413" s="158">
        <v>6.9588000000000001</v>
      </c>
      <c r="R413" s="158">
        <v>3.7549999999999999</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44766</v>
      </c>
      <c r="E414" s="158">
        <v>1128.68052582569</v>
      </c>
      <c r="F414" s="158">
        <v>4.8948</v>
      </c>
      <c r="G414" s="158">
        <v>4.8952</v>
      </c>
      <c r="H414" s="158">
        <v>4.7243000000000004</v>
      </c>
      <c r="I414" s="158">
        <v>4.6147999999999998</v>
      </c>
      <c r="J414" s="158">
        <v>4.5351999999999997</v>
      </c>
      <c r="K414" s="158">
        <v>4.1555</v>
      </c>
      <c r="L414" s="158">
        <v>3.6958000000000002</v>
      </c>
      <c r="M414" s="158">
        <v>3.5467</v>
      </c>
      <c r="N414" s="158">
        <v>3.3706999999999998</v>
      </c>
      <c r="O414" s="158">
        <v>2.9403000000000001</v>
      </c>
      <c r="P414" s="158"/>
      <c r="Q414" s="158">
        <v>3.2048999999999999</v>
      </c>
      <c r="R414" s="158">
        <v>2.9451999999999998</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44764</v>
      </c>
      <c r="E415" s="158">
        <v>21.895900000000001</v>
      </c>
      <c r="F415" s="158">
        <v>98.114699999999999</v>
      </c>
      <c r="G415" s="158">
        <v>27.958200000000001</v>
      </c>
      <c r="H415" s="158">
        <v>15.932499999999999</v>
      </c>
      <c r="I415" s="158">
        <v>4.3293999999999997</v>
      </c>
      <c r="J415" s="158">
        <v>6.6372</v>
      </c>
      <c r="K415" s="158">
        <v>1.4782</v>
      </c>
      <c r="L415" s="158">
        <v>-3.0177</v>
      </c>
      <c r="M415" s="158">
        <v>-2.3839000000000001</v>
      </c>
      <c r="N415" s="158">
        <v>-0.96209999999999996</v>
      </c>
      <c r="O415" s="158">
        <v>3.4449000000000001</v>
      </c>
      <c r="P415" s="158">
        <v>4.9085000000000001</v>
      </c>
      <c r="Q415" s="158">
        <v>6.6817000000000002</v>
      </c>
      <c r="R415" s="158">
        <v>0.5363</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44766</v>
      </c>
      <c r="E416" s="158">
        <v>2372.2555716981801</v>
      </c>
      <c r="F416" s="158">
        <v>0</v>
      </c>
      <c r="G416" s="158">
        <v>1.4898</v>
      </c>
      <c r="H416" s="158">
        <v>3.0131000000000001</v>
      </c>
      <c r="I416" s="158">
        <v>2.9468999999999999</v>
      </c>
      <c r="J416" s="158">
        <v>3.0063</v>
      </c>
      <c r="K416" s="158">
        <v>3.1947000000000001</v>
      </c>
      <c r="L416" s="158">
        <v>2.9973999999999998</v>
      </c>
      <c r="M416" s="158">
        <v>2.8874</v>
      </c>
      <c r="N416" s="158">
        <v>2.758</v>
      </c>
      <c r="O416" s="158">
        <v>2.6663000000000001</v>
      </c>
      <c r="P416" s="158">
        <v>3.2324999999999999</v>
      </c>
      <c r="Q416" s="158">
        <v>4.6371000000000002</v>
      </c>
      <c r="R416" s="158">
        <v>2.5525000000000002</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44764</v>
      </c>
      <c r="E417" s="158">
        <v>22.202300000000001</v>
      </c>
      <c r="F417" s="158">
        <v>99.897499999999994</v>
      </c>
      <c r="G417" s="158">
        <v>28.6175</v>
      </c>
      <c r="H417" s="158">
        <v>16.066400000000002</v>
      </c>
      <c r="I417" s="158">
        <v>4.8352000000000004</v>
      </c>
      <c r="J417" s="158">
        <v>6.9774000000000003</v>
      </c>
      <c r="K417" s="158">
        <v>1.5450999999999999</v>
      </c>
      <c r="L417" s="158">
        <v>-3.4401999999999999</v>
      </c>
      <c r="M417" s="158">
        <v>-2.6802999999999999</v>
      </c>
      <c r="N417" s="158">
        <v>-1.3148</v>
      </c>
      <c r="O417" s="158">
        <v>3.5716999999999999</v>
      </c>
      <c r="P417" s="158">
        <v>5.0705999999999998</v>
      </c>
      <c r="Q417" s="158">
        <v>6.2252999999999998</v>
      </c>
      <c r="R417" s="158">
        <v>0.47970000000000002</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44764</v>
      </c>
      <c r="E418" s="158">
        <v>199.40450000000001</v>
      </c>
      <c r="F418" s="158">
        <v>101.4134</v>
      </c>
      <c r="G418" s="158">
        <v>29.854500000000002</v>
      </c>
      <c r="H418" s="158">
        <v>15.3081</v>
      </c>
      <c r="I418" s="158">
        <v>6.6852</v>
      </c>
      <c r="J418" s="158">
        <v>6.5015000000000001</v>
      </c>
      <c r="K418" s="158">
        <v>0.73089999999999999</v>
      </c>
      <c r="L418" s="158">
        <v>-4.0768000000000004</v>
      </c>
      <c r="M418" s="158">
        <v>-3.2136999999999998</v>
      </c>
      <c r="N418" s="158">
        <v>-2.4929999999999999</v>
      </c>
      <c r="O418" s="158">
        <v>2.4817999999999998</v>
      </c>
      <c r="P418" s="158">
        <v>3.7612999999999999</v>
      </c>
      <c r="Q418" s="158">
        <v>5.2813999999999997</v>
      </c>
      <c r="R418" s="158">
        <v>-0.19109999999999999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45.450914285714283</v>
      </c>
      <c r="G419" s="160">
        <v>16.646157142857142</v>
      </c>
      <c r="H419" s="160">
        <v>8.3823714285714299</v>
      </c>
      <c r="I419" s="160">
        <v>4.8330857142857147</v>
      </c>
      <c r="J419" s="160">
        <v>7.2555000000000005</v>
      </c>
      <c r="K419" s="160">
        <v>1.9773714285714286</v>
      </c>
      <c r="L419" s="160">
        <v>-0.10864285714285733</v>
      </c>
      <c r="M419" s="160">
        <v>0.35565714285714284</v>
      </c>
      <c r="N419" s="160">
        <v>1.0621285714285713</v>
      </c>
      <c r="O419" s="160">
        <v>3.0209999999999999</v>
      </c>
      <c r="P419" s="160">
        <v>4.2432249999999998</v>
      </c>
      <c r="Q419" s="160">
        <v>5.6474142857142846</v>
      </c>
      <c r="R419" s="160">
        <v>2.0814571428571429</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12.595499999999999</v>
      </c>
      <c r="G420" s="160">
        <v>19.827200000000001</v>
      </c>
      <c r="H420" s="160">
        <v>4.7243000000000004</v>
      </c>
      <c r="I420" s="160">
        <v>4.6147999999999998</v>
      </c>
      <c r="J420" s="160">
        <v>6.5015000000000001</v>
      </c>
      <c r="K420" s="160">
        <v>1.5450999999999999</v>
      </c>
      <c r="L420" s="160">
        <v>0.31119999999999998</v>
      </c>
      <c r="M420" s="160">
        <v>1.2776000000000001</v>
      </c>
      <c r="N420" s="160">
        <v>2.7033</v>
      </c>
      <c r="O420" s="160">
        <v>2.9403000000000001</v>
      </c>
      <c r="P420" s="160">
        <v>4.3349000000000002</v>
      </c>
      <c r="Q420" s="160">
        <v>6.2252999999999998</v>
      </c>
      <c r="R420" s="160">
        <v>2.5525000000000002</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44764</v>
      </c>
      <c r="E423" s="158">
        <v>30.405100000000001</v>
      </c>
      <c r="F423" s="158">
        <v>7.5644</v>
      </c>
      <c r="G423" s="158">
        <v>4.2831000000000001</v>
      </c>
      <c r="H423" s="158">
        <v>3.5352000000000001</v>
      </c>
      <c r="I423" s="158">
        <v>6.4211</v>
      </c>
      <c r="J423" s="158">
        <v>7.8452000000000002</v>
      </c>
      <c r="K423" s="158">
        <v>1.7568999999999999</v>
      </c>
      <c r="L423" s="158">
        <v>0.99960000000000004</v>
      </c>
      <c r="M423" s="158">
        <v>1.5669</v>
      </c>
      <c r="N423" s="158">
        <v>2.0994000000000002</v>
      </c>
      <c r="O423" s="158">
        <v>5.8928000000000003</v>
      </c>
      <c r="P423" s="158">
        <v>5.5787000000000004</v>
      </c>
      <c r="Q423" s="158">
        <v>7.4006999999999996</v>
      </c>
      <c r="R423" s="158">
        <v>4.0397999999999996</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44764</v>
      </c>
      <c r="E424" s="158">
        <v>31.8078</v>
      </c>
      <c r="F424" s="158">
        <v>8.1492000000000004</v>
      </c>
      <c r="G424" s="158">
        <v>4.7831999999999999</v>
      </c>
      <c r="H424" s="158">
        <v>4.0358000000000001</v>
      </c>
      <c r="I424" s="158">
        <v>6.9198000000000004</v>
      </c>
      <c r="J424" s="158">
        <v>8.3419000000000008</v>
      </c>
      <c r="K424" s="158">
        <v>2.2496</v>
      </c>
      <c r="L424" s="158">
        <v>1.4934000000000001</v>
      </c>
      <c r="M424" s="158">
        <v>2.0640999999999998</v>
      </c>
      <c r="N424" s="158">
        <v>2.6027999999999998</v>
      </c>
      <c r="O424" s="158">
        <v>6.4231999999999996</v>
      </c>
      <c r="P424" s="158">
        <v>6.1101000000000001</v>
      </c>
      <c r="Q424" s="158">
        <v>7.5871000000000004</v>
      </c>
      <c r="R424" s="158">
        <v>4.5038999999999998</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44764</v>
      </c>
      <c r="E425" s="158">
        <v>42.1661</v>
      </c>
      <c r="F425" s="158">
        <v>119.15130000000001</v>
      </c>
      <c r="G425" s="158">
        <v>116.7572</v>
      </c>
      <c r="H425" s="158">
        <v>99.942400000000006</v>
      </c>
      <c r="I425" s="158">
        <v>50.035400000000003</v>
      </c>
      <c r="J425" s="158">
        <v>60.4069</v>
      </c>
      <c r="K425" s="158">
        <v>-6.0106999999999999</v>
      </c>
      <c r="L425" s="158">
        <v>-5.0052000000000003</v>
      </c>
      <c r="M425" s="158">
        <v>-3.8241999999999998</v>
      </c>
      <c r="N425" s="158">
        <v>1.486</v>
      </c>
      <c r="O425" s="158">
        <v>13.956</v>
      </c>
      <c r="P425" s="158">
        <v>8.9979999999999993</v>
      </c>
      <c r="Q425" s="158">
        <v>9.4480000000000004</v>
      </c>
      <c r="R425" s="158">
        <v>17.047499999999999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44764</v>
      </c>
      <c r="E426" s="158">
        <v>21.550599999999999</v>
      </c>
      <c r="F426" s="158">
        <v>120.30840000000001</v>
      </c>
      <c r="G426" s="158">
        <v>117.8828</v>
      </c>
      <c r="H426" s="158">
        <v>101.0754</v>
      </c>
      <c r="I426" s="158">
        <v>51.166400000000003</v>
      </c>
      <c r="J426" s="158">
        <v>61.567</v>
      </c>
      <c r="K426" s="158">
        <v>-4.9611999999999998</v>
      </c>
      <c r="L426" s="158">
        <v>-3.9823</v>
      </c>
      <c r="M426" s="158">
        <v>-2.8816000000000002</v>
      </c>
      <c r="N426" s="158">
        <v>2.4146000000000001</v>
      </c>
      <c r="O426" s="158">
        <v>14.6046</v>
      </c>
      <c r="P426" s="158">
        <v>9.4869000000000003</v>
      </c>
      <c r="Q426" s="158">
        <v>10.4917</v>
      </c>
      <c r="R426" s="158">
        <v>17.861499999999999</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44764</v>
      </c>
      <c r="E427" s="158">
        <v>23.977900000000002</v>
      </c>
      <c r="F427" s="158">
        <v>77.0351</v>
      </c>
      <c r="G427" s="158">
        <v>71.8142</v>
      </c>
      <c r="H427" s="158">
        <v>56.182200000000002</v>
      </c>
      <c r="I427" s="158">
        <v>24.385999999999999</v>
      </c>
      <c r="J427" s="158">
        <v>32.422899999999998</v>
      </c>
      <c r="K427" s="158">
        <v>-4.2370999999999999</v>
      </c>
      <c r="L427" s="158">
        <v>-1.1228</v>
      </c>
      <c r="M427" s="158">
        <v>-0.3886</v>
      </c>
      <c r="N427" s="158">
        <v>3.1067999999999998</v>
      </c>
      <c r="O427" s="158">
        <v>9.2794000000000008</v>
      </c>
      <c r="P427" s="158">
        <v>7.1273999999999997</v>
      </c>
      <c r="Q427" s="158">
        <v>8.1132000000000009</v>
      </c>
      <c r="R427" s="158">
        <v>10.0487</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44764</v>
      </c>
      <c r="E428" s="158">
        <v>25.193100000000001</v>
      </c>
      <c r="F428" s="158">
        <v>77.676299999999998</v>
      </c>
      <c r="G428" s="158">
        <v>72.4345</v>
      </c>
      <c r="H428" s="158">
        <v>56.784100000000002</v>
      </c>
      <c r="I428" s="158">
        <v>24.991199999999999</v>
      </c>
      <c r="J428" s="158">
        <v>33.042000000000002</v>
      </c>
      <c r="K428" s="158">
        <v>-3.5880000000000001</v>
      </c>
      <c r="L428" s="158">
        <v>-0.63249999999999995</v>
      </c>
      <c r="M428" s="158">
        <v>6.9599999999999995E-2</v>
      </c>
      <c r="N428" s="158">
        <v>3.6297000000000001</v>
      </c>
      <c r="O428" s="158">
        <v>9.8519000000000005</v>
      </c>
      <c r="P428" s="158">
        <v>7.6904000000000003</v>
      </c>
      <c r="Q428" s="158">
        <v>8.3846000000000007</v>
      </c>
      <c r="R428" s="158">
        <v>10.6533</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44764</v>
      </c>
      <c r="E429" s="158">
        <v>27.674900000000001</v>
      </c>
      <c r="F429" s="158">
        <v>105.4187</v>
      </c>
      <c r="G429" s="158">
        <v>117.6726</v>
      </c>
      <c r="H429" s="158">
        <v>95.998000000000005</v>
      </c>
      <c r="I429" s="158">
        <v>40.457999999999998</v>
      </c>
      <c r="J429" s="158">
        <v>54.411999999999999</v>
      </c>
      <c r="K429" s="158">
        <v>-6.9794999999999998</v>
      </c>
      <c r="L429" s="158">
        <v>-3.9512</v>
      </c>
      <c r="M429" s="158">
        <v>-2.3904000000000001</v>
      </c>
      <c r="N429" s="158">
        <v>3.2290999999999999</v>
      </c>
      <c r="O429" s="158">
        <v>11.689500000000001</v>
      </c>
      <c r="P429" s="158">
        <v>8.3190000000000008</v>
      </c>
      <c r="Q429" s="158">
        <v>9.5048999999999992</v>
      </c>
      <c r="R429" s="158">
        <v>14.1366</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44764</v>
      </c>
      <c r="E430" s="158">
        <v>29.127600000000001</v>
      </c>
      <c r="F430" s="158">
        <v>106.1956</v>
      </c>
      <c r="G430" s="158">
        <v>118.39</v>
      </c>
      <c r="H430" s="158">
        <v>96.6922</v>
      </c>
      <c r="I430" s="158">
        <v>41.150599999999997</v>
      </c>
      <c r="J430" s="158">
        <v>55.128799999999998</v>
      </c>
      <c r="K430" s="158">
        <v>-6.2186000000000003</v>
      </c>
      <c r="L430" s="158">
        <v>-3.3239000000000001</v>
      </c>
      <c r="M430" s="158">
        <v>-1.7714000000000001</v>
      </c>
      <c r="N430" s="158">
        <v>3.9314</v>
      </c>
      <c r="O430" s="158">
        <v>12.390599999999999</v>
      </c>
      <c r="P430" s="158">
        <v>8.9577000000000009</v>
      </c>
      <c r="Q430" s="158">
        <v>10.0496</v>
      </c>
      <c r="R430" s="158">
        <v>14.9206</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44764</v>
      </c>
      <c r="E431" s="158">
        <v>11.639200000000001</v>
      </c>
      <c r="F431" s="158">
        <v>11.292899999999999</v>
      </c>
      <c r="G431" s="158">
        <v>8.4730000000000008</v>
      </c>
      <c r="H431" s="158">
        <v>8.3460000000000001</v>
      </c>
      <c r="I431" s="158">
        <v>7.9085999999999999</v>
      </c>
      <c r="J431" s="158">
        <v>10.533099999999999</v>
      </c>
      <c r="K431" s="158">
        <v>2.2804000000000002</v>
      </c>
      <c r="L431" s="158">
        <v>2.0505</v>
      </c>
      <c r="M431" s="158">
        <v>2.2698</v>
      </c>
      <c r="N431" s="158">
        <v>3.2475999999999998</v>
      </c>
      <c r="O431" s="158"/>
      <c r="P431" s="158"/>
      <c r="Q431" s="158">
        <v>6.3061999999999996</v>
      </c>
      <c r="R431" s="158">
        <v>4.6896000000000004</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44764</v>
      </c>
      <c r="E432" s="158">
        <v>11.544600000000001</v>
      </c>
      <c r="F432" s="158">
        <v>10.752800000000001</v>
      </c>
      <c r="G432" s="158">
        <v>8.0147999999999993</v>
      </c>
      <c r="H432" s="158">
        <v>7.9161000000000001</v>
      </c>
      <c r="I432" s="158">
        <v>7.5193000000000003</v>
      </c>
      <c r="J432" s="158">
        <v>10.1271</v>
      </c>
      <c r="K432" s="158">
        <v>1.8778999999999999</v>
      </c>
      <c r="L432" s="158">
        <v>1.6463000000000001</v>
      </c>
      <c r="M432" s="158">
        <v>1.8634999999999999</v>
      </c>
      <c r="N432" s="158">
        <v>2.8371</v>
      </c>
      <c r="O432" s="158"/>
      <c r="P432" s="158"/>
      <c r="Q432" s="158">
        <v>5.9572000000000003</v>
      </c>
      <c r="R432" s="158">
        <v>4.3236999999999997</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44764</v>
      </c>
      <c r="E433" s="158">
        <v>11.7789</v>
      </c>
      <c r="F433" s="158">
        <v>3.0990000000000002</v>
      </c>
      <c r="G433" s="158">
        <v>19.242699999999999</v>
      </c>
      <c r="H433" s="158">
        <v>2.3473000000000002</v>
      </c>
      <c r="I433" s="158">
        <v>3.5684999999999998</v>
      </c>
      <c r="J433" s="158">
        <v>10.2811</v>
      </c>
      <c r="K433" s="158">
        <v>3.1263000000000001</v>
      </c>
      <c r="L433" s="158">
        <v>3.3654000000000002</v>
      </c>
      <c r="M433" s="158">
        <v>3.4321000000000002</v>
      </c>
      <c r="N433" s="158">
        <v>3.6482999999999999</v>
      </c>
      <c r="O433" s="158"/>
      <c r="P433" s="158"/>
      <c r="Q433" s="158">
        <v>6.6001000000000003</v>
      </c>
      <c r="R433" s="158">
        <v>4.6013000000000002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44764</v>
      </c>
      <c r="E434" s="158">
        <v>11.7789</v>
      </c>
      <c r="F434" s="158">
        <v>3.0990000000000002</v>
      </c>
      <c r="G434" s="158">
        <v>19.242699999999999</v>
      </c>
      <c r="H434" s="158">
        <v>2.3473000000000002</v>
      </c>
      <c r="I434" s="158">
        <v>3.5684999999999998</v>
      </c>
      <c r="J434" s="158">
        <v>10.2811</v>
      </c>
      <c r="K434" s="158">
        <v>3.1263000000000001</v>
      </c>
      <c r="L434" s="158">
        <v>3.3654000000000002</v>
      </c>
      <c r="M434" s="158">
        <v>3.4321000000000002</v>
      </c>
      <c r="N434" s="158">
        <v>3.6482999999999999</v>
      </c>
      <c r="O434" s="158"/>
      <c r="P434" s="158"/>
      <c r="Q434" s="158">
        <v>6.6001000000000003</v>
      </c>
      <c r="R434" s="158">
        <v>4.6013000000000002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44764</v>
      </c>
      <c r="E435" s="158">
        <v>11.898199999999999</v>
      </c>
      <c r="F435" s="158">
        <v>96.272000000000006</v>
      </c>
      <c r="G435" s="158">
        <v>36.100999999999999</v>
      </c>
      <c r="H435" s="158">
        <v>12.2997</v>
      </c>
      <c r="I435" s="158">
        <v>8.6179000000000006</v>
      </c>
      <c r="J435" s="158">
        <v>20.303899999999999</v>
      </c>
      <c r="K435" s="158">
        <v>2.0636000000000001</v>
      </c>
      <c r="L435" s="158">
        <v>0.84970000000000001</v>
      </c>
      <c r="M435" s="158">
        <v>1.623</v>
      </c>
      <c r="N435" s="158">
        <v>2.9497</v>
      </c>
      <c r="O435" s="158"/>
      <c r="P435" s="158"/>
      <c r="Q435" s="158">
        <v>7.0202</v>
      </c>
      <c r="R435" s="158">
        <v>3.8489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44764</v>
      </c>
      <c r="E436" s="158">
        <v>11.898199999999999</v>
      </c>
      <c r="F436" s="158">
        <v>96.272000000000006</v>
      </c>
      <c r="G436" s="158">
        <v>36.100999999999999</v>
      </c>
      <c r="H436" s="158">
        <v>12.2997</v>
      </c>
      <c r="I436" s="158">
        <v>8.6179000000000006</v>
      </c>
      <c r="J436" s="158">
        <v>20.303899999999999</v>
      </c>
      <c r="K436" s="158">
        <v>2.0636000000000001</v>
      </c>
      <c r="L436" s="158">
        <v>0.84970000000000001</v>
      </c>
      <c r="M436" s="158">
        <v>1.623</v>
      </c>
      <c r="N436" s="158">
        <v>2.9497</v>
      </c>
      <c r="O436" s="158"/>
      <c r="P436" s="158"/>
      <c r="Q436" s="158">
        <v>7.0202</v>
      </c>
      <c r="R436" s="158">
        <v>3.8489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44764</v>
      </c>
      <c r="E437" s="158">
        <v>109.1956</v>
      </c>
      <c r="F437" s="158">
        <v>138.91139999999999</v>
      </c>
      <c r="G437" s="158">
        <v>155.21459999999999</v>
      </c>
      <c r="H437" s="158">
        <v>131.7217</v>
      </c>
      <c r="I437" s="158">
        <v>52.481000000000002</v>
      </c>
      <c r="J437" s="158">
        <v>72.927599999999998</v>
      </c>
      <c r="K437" s="158">
        <v>-0.74319999999999997</v>
      </c>
      <c r="L437" s="158">
        <v>-0.1956</v>
      </c>
      <c r="M437" s="158">
        <v>0.55120000000000002</v>
      </c>
      <c r="N437" s="158">
        <v>10.640700000000001</v>
      </c>
      <c r="O437" s="158">
        <v>9.1257999999999999</v>
      </c>
      <c r="P437" s="158">
        <v>7.7987000000000002</v>
      </c>
      <c r="Q437" s="158">
        <v>13.6081</v>
      </c>
      <c r="R437" s="158">
        <v>25.174399999999999</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44764</v>
      </c>
      <c r="E438" s="158">
        <v>120.07259999999999</v>
      </c>
      <c r="F438" s="158">
        <v>139.87970000000001</v>
      </c>
      <c r="G438" s="158">
        <v>156.20050000000001</v>
      </c>
      <c r="H438" s="158">
        <v>132.7124</v>
      </c>
      <c r="I438" s="158">
        <v>53.4681</v>
      </c>
      <c r="J438" s="158">
        <v>73.9529</v>
      </c>
      <c r="K438" s="158">
        <v>0.2213</v>
      </c>
      <c r="L438" s="158">
        <v>0.76819999999999999</v>
      </c>
      <c r="M438" s="158">
        <v>1.5208999999999999</v>
      </c>
      <c r="N438" s="158">
        <v>11.7256</v>
      </c>
      <c r="O438" s="158">
        <v>10.238</v>
      </c>
      <c r="P438" s="158">
        <v>8.9238999999999997</v>
      </c>
      <c r="Q438" s="158">
        <v>10.549099999999999</v>
      </c>
      <c r="R438" s="158">
        <v>26.4434</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44764</v>
      </c>
      <c r="E439" s="158">
        <v>57.1614</v>
      </c>
      <c r="F439" s="158">
        <v>71.913600000000002</v>
      </c>
      <c r="G439" s="158">
        <v>93.212299999999999</v>
      </c>
      <c r="H439" s="158">
        <v>76.593699999999998</v>
      </c>
      <c r="I439" s="158">
        <v>34.217599999999997</v>
      </c>
      <c r="J439" s="158">
        <v>47.8611</v>
      </c>
      <c r="K439" s="158">
        <v>-1.0275000000000001</v>
      </c>
      <c r="L439" s="158">
        <v>-1.0226999999999999</v>
      </c>
      <c r="M439" s="158">
        <v>-0.73019999999999996</v>
      </c>
      <c r="N439" s="158">
        <v>5.9820000000000002</v>
      </c>
      <c r="O439" s="158">
        <v>5.9255000000000004</v>
      </c>
      <c r="P439" s="158">
        <v>5.2405999999999997</v>
      </c>
      <c r="Q439" s="158">
        <v>9.7971000000000004</v>
      </c>
      <c r="R439" s="158">
        <v>18.753499999999999</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44764</v>
      </c>
      <c r="E440" s="158">
        <v>60.953299999999999</v>
      </c>
      <c r="F440" s="158">
        <v>72.6614</v>
      </c>
      <c r="G440" s="158">
        <v>93.976399999999998</v>
      </c>
      <c r="H440" s="158">
        <v>77.360600000000005</v>
      </c>
      <c r="I440" s="158">
        <v>34.985199999999999</v>
      </c>
      <c r="J440" s="158">
        <v>48.650300000000001</v>
      </c>
      <c r="K440" s="158">
        <v>-0.27289999999999998</v>
      </c>
      <c r="L440" s="158">
        <v>-0.30159999999999998</v>
      </c>
      <c r="M440" s="158">
        <v>-2.6499999999999999E-2</v>
      </c>
      <c r="N440" s="158">
        <v>6.7436999999999996</v>
      </c>
      <c r="O440" s="158">
        <v>6.6418999999999997</v>
      </c>
      <c r="P440" s="158">
        <v>5.9720000000000004</v>
      </c>
      <c r="Q440" s="158">
        <v>8.9316999999999993</v>
      </c>
      <c r="R440" s="158">
        <v>19.597200000000001</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44764</v>
      </c>
      <c r="E441" s="158">
        <v>36.366</v>
      </c>
      <c r="F441" s="158">
        <v>47.737400000000001</v>
      </c>
      <c r="G441" s="158">
        <v>53.800199999999997</v>
      </c>
      <c r="H441" s="158">
        <v>42.862699999999997</v>
      </c>
      <c r="I441" s="158">
        <v>18.286899999999999</v>
      </c>
      <c r="J441" s="158">
        <v>27.3355</v>
      </c>
      <c r="K441" s="158">
        <v>-0.37580000000000002</v>
      </c>
      <c r="L441" s="158">
        <v>0.68559999999999999</v>
      </c>
      <c r="M441" s="158">
        <v>1.2606999999999999</v>
      </c>
      <c r="N441" s="158">
        <v>6.1730999999999998</v>
      </c>
      <c r="O441" s="158">
        <v>0.15329999999999999</v>
      </c>
      <c r="P441" s="158">
        <v>2.0499999999999998</v>
      </c>
      <c r="Q441" s="158">
        <v>7.1669</v>
      </c>
      <c r="R441" s="158">
        <v>14.544</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44764</v>
      </c>
      <c r="E442" s="158">
        <v>38.8476</v>
      </c>
      <c r="F442" s="158">
        <v>48.6404</v>
      </c>
      <c r="G442" s="158">
        <v>54.5822</v>
      </c>
      <c r="H442" s="158">
        <v>43.649700000000003</v>
      </c>
      <c r="I442" s="158">
        <v>19.070799999999998</v>
      </c>
      <c r="J442" s="158">
        <v>28.127400000000002</v>
      </c>
      <c r="K442" s="158">
        <v>0.39689999999999998</v>
      </c>
      <c r="L442" s="158">
        <v>1.4617</v>
      </c>
      <c r="M442" s="158">
        <v>2.0424000000000002</v>
      </c>
      <c r="N442" s="158">
        <v>6.9964000000000004</v>
      </c>
      <c r="O442" s="158">
        <v>0.86219999999999997</v>
      </c>
      <c r="P442" s="158">
        <v>2.8086000000000002</v>
      </c>
      <c r="Q442" s="158">
        <v>6.3977000000000004</v>
      </c>
      <c r="R442" s="158">
        <v>15.424300000000001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44764</v>
      </c>
      <c r="E443" s="158">
        <v>46.984400000000001</v>
      </c>
      <c r="F443" s="158">
        <v>45.035299999999999</v>
      </c>
      <c r="G443" s="158">
        <v>51.5154</v>
      </c>
      <c r="H443" s="158">
        <v>42.030900000000003</v>
      </c>
      <c r="I443" s="158">
        <v>17.794</v>
      </c>
      <c r="J443" s="158">
        <v>25.637</v>
      </c>
      <c r="K443" s="158">
        <v>1.0269999999999999</v>
      </c>
      <c r="L443" s="158">
        <v>1.2715000000000001</v>
      </c>
      <c r="M443" s="158">
        <v>1.1234</v>
      </c>
      <c r="N443" s="158">
        <v>3.8365999999999998</v>
      </c>
      <c r="O443" s="158">
        <v>7.2624000000000004</v>
      </c>
      <c r="P443" s="158">
        <v>6.6581000000000001</v>
      </c>
      <c r="Q443" s="158">
        <v>8.9518000000000004</v>
      </c>
      <c r="R443" s="158">
        <v>8.4061000000000003</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44764</v>
      </c>
      <c r="E444" s="158">
        <v>49.110900000000001</v>
      </c>
      <c r="F444" s="158">
        <v>45.616100000000003</v>
      </c>
      <c r="G444" s="158">
        <v>52.123600000000003</v>
      </c>
      <c r="H444" s="158">
        <v>42.645600000000002</v>
      </c>
      <c r="I444" s="158">
        <v>18.4176</v>
      </c>
      <c r="J444" s="158">
        <v>26.267900000000001</v>
      </c>
      <c r="K444" s="158">
        <v>1.6393</v>
      </c>
      <c r="L444" s="158">
        <v>1.8671</v>
      </c>
      <c r="M444" s="158">
        <v>1.7156</v>
      </c>
      <c r="N444" s="158">
        <v>4.4568000000000003</v>
      </c>
      <c r="O444" s="158">
        <v>7.8978999999999999</v>
      </c>
      <c r="P444" s="158">
        <v>7.1989000000000001</v>
      </c>
      <c r="Q444" s="158">
        <v>8.6127000000000002</v>
      </c>
      <c r="R444" s="158">
        <v>9.0772999999999993</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44764</v>
      </c>
      <c r="E445" s="158">
        <v>14.241899999999999</v>
      </c>
      <c r="F445" s="158">
        <v>148.73699999999999</v>
      </c>
      <c r="G445" s="158">
        <v>85.166399999999996</v>
      </c>
      <c r="H445" s="158">
        <v>64.155600000000007</v>
      </c>
      <c r="I445" s="158">
        <v>17.433399999999999</v>
      </c>
      <c r="J445" s="158">
        <v>32.307600000000001</v>
      </c>
      <c r="K445" s="158">
        <v>-6.3936999999999999</v>
      </c>
      <c r="L445" s="158">
        <v>0.57189999999999996</v>
      </c>
      <c r="M445" s="158">
        <v>8.3999999999999995E-3</v>
      </c>
      <c r="N445" s="158">
        <v>6.4169999999999998</v>
      </c>
      <c r="O445" s="158">
        <v>4.0982000000000003</v>
      </c>
      <c r="P445" s="158">
        <v>3.8041999999999998</v>
      </c>
      <c r="Q445" s="158">
        <v>4.7294999999999998</v>
      </c>
      <c r="R445" s="158">
        <v>17.106400000000001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44764</v>
      </c>
      <c r="E446" s="158">
        <v>15.616</v>
      </c>
      <c r="F446" s="158">
        <v>149.73439999999999</v>
      </c>
      <c r="G446" s="158">
        <v>86.152600000000007</v>
      </c>
      <c r="H446" s="158">
        <v>65.113500000000002</v>
      </c>
      <c r="I446" s="158">
        <v>18.3766</v>
      </c>
      <c r="J446" s="158">
        <v>33.281799999999997</v>
      </c>
      <c r="K446" s="158">
        <v>-5.4622999999999999</v>
      </c>
      <c r="L446" s="158">
        <v>1.5648</v>
      </c>
      <c r="M446" s="158">
        <v>1.0241</v>
      </c>
      <c r="N446" s="158">
        <v>7.5053000000000001</v>
      </c>
      <c r="O446" s="158">
        <v>4.9413999999999998</v>
      </c>
      <c r="P446" s="158">
        <v>4.7640000000000002</v>
      </c>
      <c r="Q446" s="158">
        <v>5.9977</v>
      </c>
      <c r="R446" s="158">
        <v>18.171199999999999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44764</v>
      </c>
      <c r="E447" s="158">
        <v>28.528400000000001</v>
      </c>
      <c r="F447" s="158">
        <v>72.431100000000001</v>
      </c>
      <c r="G447" s="158">
        <v>119.46599999999999</v>
      </c>
      <c r="H447" s="158">
        <v>118.1883</v>
      </c>
      <c r="I447" s="158">
        <v>65.311599999999999</v>
      </c>
      <c r="J447" s="158">
        <v>82.572100000000006</v>
      </c>
      <c r="K447" s="158">
        <v>-3.3448000000000002</v>
      </c>
      <c r="L447" s="158">
        <v>-0.75149999999999995</v>
      </c>
      <c r="M447" s="158">
        <v>0.82330000000000003</v>
      </c>
      <c r="N447" s="158">
        <v>5.0815999999999999</v>
      </c>
      <c r="O447" s="158">
        <v>13.273999999999999</v>
      </c>
      <c r="P447" s="158">
        <v>9.4751999999999992</v>
      </c>
      <c r="Q447" s="158">
        <v>10.6098</v>
      </c>
      <c r="R447" s="158">
        <v>19.751200000000001</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44764</v>
      </c>
      <c r="E448" s="158">
        <v>26.439299999999999</v>
      </c>
      <c r="F448" s="158">
        <v>71.651399999999995</v>
      </c>
      <c r="G448" s="158">
        <v>118.7216</v>
      </c>
      <c r="H448" s="158">
        <v>117.40519999999999</v>
      </c>
      <c r="I448" s="158">
        <v>64.5197</v>
      </c>
      <c r="J448" s="158">
        <v>81.742000000000004</v>
      </c>
      <c r="K448" s="158">
        <v>-4.1260000000000003</v>
      </c>
      <c r="L448" s="158">
        <v>-1.5662</v>
      </c>
      <c r="M448" s="158">
        <v>-8.6E-3</v>
      </c>
      <c r="N448" s="158">
        <v>4.2324999999999999</v>
      </c>
      <c r="O448" s="158">
        <v>12.4109</v>
      </c>
      <c r="P448" s="158">
        <v>8.5980000000000008</v>
      </c>
      <c r="Q448" s="158">
        <v>9.7378</v>
      </c>
      <c r="R448" s="158">
        <v>18.878799999999998</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44764</v>
      </c>
      <c r="E449" s="158">
        <v>17.330200000000001</v>
      </c>
      <c r="F449" s="158">
        <v>33.307499999999997</v>
      </c>
      <c r="G449" s="158">
        <v>35.910200000000003</v>
      </c>
      <c r="H449" s="158">
        <v>29.258199999999999</v>
      </c>
      <c r="I449" s="158">
        <v>14.568300000000001</v>
      </c>
      <c r="J449" s="158">
        <v>19.820699999999999</v>
      </c>
      <c r="K449" s="158">
        <v>-0.56850000000000001</v>
      </c>
      <c r="L449" s="158">
        <v>-1.3563000000000001</v>
      </c>
      <c r="M449" s="158">
        <v>-0.72430000000000005</v>
      </c>
      <c r="N449" s="158">
        <v>1.5517000000000001</v>
      </c>
      <c r="O449" s="158">
        <v>5.2359999999999998</v>
      </c>
      <c r="P449" s="158">
        <v>4.7922000000000002</v>
      </c>
      <c r="Q449" s="158">
        <v>6.907</v>
      </c>
      <c r="R449" s="158">
        <v>3.9094000000000002</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44764</v>
      </c>
      <c r="E450" s="158">
        <v>17.978999999999999</v>
      </c>
      <c r="F450" s="158">
        <v>33.935000000000002</v>
      </c>
      <c r="G450" s="158">
        <v>36.652700000000003</v>
      </c>
      <c r="H450" s="158">
        <v>30.0443</v>
      </c>
      <c r="I450" s="158">
        <v>15.3302</v>
      </c>
      <c r="J450" s="158">
        <v>20.59</v>
      </c>
      <c r="K450" s="158">
        <v>0.18079999999999999</v>
      </c>
      <c r="L450" s="158">
        <v>-0.61160000000000003</v>
      </c>
      <c r="M450" s="158">
        <v>2.23E-2</v>
      </c>
      <c r="N450" s="158">
        <v>2.3138999999999998</v>
      </c>
      <c r="O450" s="158">
        <v>6.0252999999999997</v>
      </c>
      <c r="P450" s="158">
        <v>5.3944000000000001</v>
      </c>
      <c r="Q450" s="158">
        <v>7.3853</v>
      </c>
      <c r="R450" s="158">
        <v>4.6897000000000002</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44764</v>
      </c>
      <c r="E451" s="158">
        <v>79.665800000000004</v>
      </c>
      <c r="F451" s="158">
        <v>76.490099999999998</v>
      </c>
      <c r="G451" s="158">
        <v>81.747500000000002</v>
      </c>
      <c r="H451" s="158">
        <v>76.857500000000002</v>
      </c>
      <c r="I451" s="158">
        <v>28.7224</v>
      </c>
      <c r="J451" s="158">
        <v>40.769799999999996</v>
      </c>
      <c r="K451" s="158">
        <v>-0.245</v>
      </c>
      <c r="L451" s="158">
        <v>3.7492000000000001</v>
      </c>
      <c r="M451" s="158">
        <v>1.7192000000000001</v>
      </c>
      <c r="N451" s="158">
        <v>6.6695000000000002</v>
      </c>
      <c r="O451" s="158">
        <v>12.341200000000001</v>
      </c>
      <c r="P451" s="158">
        <v>10.2729</v>
      </c>
      <c r="Q451" s="158">
        <v>11.799799999999999</v>
      </c>
      <c r="R451" s="158">
        <v>16.920999999999999</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44764</v>
      </c>
      <c r="E452" s="158">
        <v>85.203800000000001</v>
      </c>
      <c r="F452" s="158">
        <v>77.831800000000001</v>
      </c>
      <c r="G452" s="158">
        <v>83.099199999999996</v>
      </c>
      <c r="H452" s="158">
        <v>78.209900000000005</v>
      </c>
      <c r="I452" s="158">
        <v>30.066600000000001</v>
      </c>
      <c r="J452" s="158">
        <v>42.152299999999997</v>
      </c>
      <c r="K452" s="158">
        <v>1.0152000000000001</v>
      </c>
      <c r="L452" s="158">
        <v>4.9076000000000004</v>
      </c>
      <c r="M452" s="158">
        <v>2.8791000000000002</v>
      </c>
      <c r="N452" s="158">
        <v>7.9124999999999996</v>
      </c>
      <c r="O452" s="158">
        <v>13.7422</v>
      </c>
      <c r="P452" s="158">
        <v>11.2967</v>
      </c>
      <c r="Q452" s="158">
        <v>11.864800000000001</v>
      </c>
      <c r="R452" s="158">
        <v>18.3687</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44764</v>
      </c>
      <c r="E453" s="158">
        <v>35.743600000000001</v>
      </c>
      <c r="F453" s="158">
        <v>40.5852</v>
      </c>
      <c r="G453" s="158">
        <v>16.258199999999999</v>
      </c>
      <c r="H453" s="158">
        <v>6.6314000000000002</v>
      </c>
      <c r="I453" s="158">
        <v>9.6784999999999997</v>
      </c>
      <c r="J453" s="158">
        <v>9.1601999999999997</v>
      </c>
      <c r="K453" s="158">
        <v>2.1684000000000001</v>
      </c>
      <c r="L453" s="158">
        <v>1.5167999999999999</v>
      </c>
      <c r="M453" s="158">
        <v>1.0625</v>
      </c>
      <c r="N453" s="158">
        <v>2.3319000000000001</v>
      </c>
      <c r="O453" s="158">
        <v>6.0018000000000002</v>
      </c>
      <c r="P453" s="158">
        <v>6.1875999999999998</v>
      </c>
      <c r="Q453" s="158">
        <v>7.0861000000000001</v>
      </c>
      <c r="R453" s="158">
        <v>4.1340000000000003</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44764</v>
      </c>
      <c r="E454" s="158">
        <v>36.967599999999997</v>
      </c>
      <c r="F454" s="158">
        <v>40.8232</v>
      </c>
      <c r="G454" s="158">
        <v>16.577100000000002</v>
      </c>
      <c r="H454" s="158">
        <v>6.9630999999999998</v>
      </c>
      <c r="I454" s="158">
        <v>10.0105</v>
      </c>
      <c r="J454" s="158">
        <v>9.4928000000000008</v>
      </c>
      <c r="K454" s="158">
        <v>2.5011999999999999</v>
      </c>
      <c r="L454" s="158">
        <v>1.8494999999999999</v>
      </c>
      <c r="M454" s="158">
        <v>1.3953</v>
      </c>
      <c r="N454" s="158">
        <v>2.6701000000000001</v>
      </c>
      <c r="O454" s="158">
        <v>6.3116000000000003</v>
      </c>
      <c r="P454" s="158">
        <v>6.6555999999999997</v>
      </c>
      <c r="Q454" s="158">
        <v>8.2266999999999992</v>
      </c>
      <c r="R454" s="158">
        <v>4.4282000000000004</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44764</v>
      </c>
      <c r="E455" s="158">
        <v>44.485500000000002</v>
      </c>
      <c r="F455" s="158">
        <v>27.1785</v>
      </c>
      <c r="G455" s="158">
        <v>40.42</v>
      </c>
      <c r="H455" s="158">
        <v>31.449300000000001</v>
      </c>
      <c r="I455" s="158">
        <v>14.924099999999999</v>
      </c>
      <c r="J455" s="158">
        <v>24.5762</v>
      </c>
      <c r="K455" s="158">
        <v>-2.1265000000000001</v>
      </c>
      <c r="L455" s="158">
        <v>1.9809000000000001</v>
      </c>
      <c r="M455" s="158">
        <v>1.9810000000000001</v>
      </c>
      <c r="N455" s="158">
        <v>4.1454000000000004</v>
      </c>
      <c r="O455" s="158">
        <v>8.3434000000000008</v>
      </c>
      <c r="P455" s="158">
        <v>7.4699</v>
      </c>
      <c r="Q455" s="158">
        <v>8.3528000000000002</v>
      </c>
      <c r="R455" s="158">
        <v>10.7592</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44764</v>
      </c>
      <c r="E456" s="158">
        <v>46.865699999999997</v>
      </c>
      <c r="F456" s="158">
        <v>28.371099999999998</v>
      </c>
      <c r="G456" s="158">
        <v>41.600999999999999</v>
      </c>
      <c r="H456" s="158">
        <v>32.6128</v>
      </c>
      <c r="I456" s="158">
        <v>16.097999999999999</v>
      </c>
      <c r="J456" s="158">
        <v>25.776399999999999</v>
      </c>
      <c r="K456" s="158">
        <v>-1.0704</v>
      </c>
      <c r="L456" s="158">
        <v>2.7387999999999999</v>
      </c>
      <c r="M456" s="158">
        <v>2.7195999999999998</v>
      </c>
      <c r="N456" s="158">
        <v>4.8921000000000001</v>
      </c>
      <c r="O456" s="158">
        <v>9.0127000000000006</v>
      </c>
      <c r="P456" s="158">
        <v>8.0673999999999992</v>
      </c>
      <c r="Q456" s="158">
        <v>8.8953000000000007</v>
      </c>
      <c r="R456" s="158">
        <v>11.436400000000001</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44764</v>
      </c>
      <c r="E457" s="158">
        <v>37.089799999999997</v>
      </c>
      <c r="F457" s="158">
        <v>12.5023</v>
      </c>
      <c r="G457" s="158">
        <v>8.6334</v>
      </c>
      <c r="H457" s="158">
        <v>7.3207000000000004</v>
      </c>
      <c r="I457" s="158">
        <v>6.2217000000000002</v>
      </c>
      <c r="J457" s="158">
        <v>7.3593999999999999</v>
      </c>
      <c r="K457" s="158">
        <v>1.3988</v>
      </c>
      <c r="L457" s="158">
        <v>1.9816</v>
      </c>
      <c r="M457" s="158">
        <v>2.3050000000000002</v>
      </c>
      <c r="N457" s="158">
        <v>2.6932</v>
      </c>
      <c r="O457" s="158">
        <v>6.6148999999999996</v>
      </c>
      <c r="P457" s="158">
        <v>6.8590999999999998</v>
      </c>
      <c r="Q457" s="158">
        <v>8.0427999999999997</v>
      </c>
      <c r="R457" s="158">
        <v>3.7801999999999998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44764</v>
      </c>
      <c r="E458" s="158">
        <v>35.662599999999998</v>
      </c>
      <c r="F458" s="158">
        <v>12.081099999999999</v>
      </c>
      <c r="G458" s="158">
        <v>8.2616999999999994</v>
      </c>
      <c r="H458" s="158">
        <v>6.9690000000000003</v>
      </c>
      <c r="I458" s="158">
        <v>5.8689999999999998</v>
      </c>
      <c r="J458" s="158">
        <v>7.0031999999999996</v>
      </c>
      <c r="K458" s="158">
        <v>1.0442</v>
      </c>
      <c r="L458" s="158">
        <v>1.639</v>
      </c>
      <c r="M458" s="158">
        <v>1.9648000000000001</v>
      </c>
      <c r="N458" s="158">
        <v>2.3454999999999999</v>
      </c>
      <c r="O458" s="158">
        <v>6.2247000000000003</v>
      </c>
      <c r="P458" s="158">
        <v>6.4508999999999999</v>
      </c>
      <c r="Q458" s="158">
        <v>7.3764000000000003</v>
      </c>
      <c r="R458" s="158">
        <v>3.4125000000000001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44764</v>
      </c>
      <c r="E459" s="158">
        <v>27.1996</v>
      </c>
      <c r="F459" s="158">
        <v>66.950800000000001</v>
      </c>
      <c r="G459" s="158">
        <v>82.230900000000005</v>
      </c>
      <c r="H459" s="158">
        <v>66.830399999999997</v>
      </c>
      <c r="I459" s="158">
        <v>34.654699999999998</v>
      </c>
      <c r="J459" s="158">
        <v>38.871499999999997</v>
      </c>
      <c r="K459" s="158">
        <v>0.66320000000000001</v>
      </c>
      <c r="L459" s="158">
        <v>-1.5996999999999999</v>
      </c>
      <c r="M459" s="158">
        <v>-0.55169999999999997</v>
      </c>
      <c r="N459" s="158">
        <v>3.7191000000000001</v>
      </c>
      <c r="O459" s="158">
        <v>7.2232000000000003</v>
      </c>
      <c r="P459" s="158">
        <v>6.5785</v>
      </c>
      <c r="Q459" s="158">
        <v>8.4876000000000005</v>
      </c>
      <c r="R459" s="158">
        <v>7.3330000000000002</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44764</v>
      </c>
      <c r="E460" s="158">
        <v>25.808199999999999</v>
      </c>
      <c r="F460" s="158">
        <v>66.308499999999995</v>
      </c>
      <c r="G460" s="158">
        <v>81.533799999999999</v>
      </c>
      <c r="H460" s="158">
        <v>66.148099999999999</v>
      </c>
      <c r="I460" s="158">
        <v>33.954999999999998</v>
      </c>
      <c r="J460" s="158">
        <v>38.167900000000003</v>
      </c>
      <c r="K460" s="158">
        <v>-2.18E-2</v>
      </c>
      <c r="L460" s="158">
        <v>-2.2498</v>
      </c>
      <c r="M460" s="158">
        <v>-1.1830000000000001</v>
      </c>
      <c r="N460" s="158">
        <v>3.0501999999999998</v>
      </c>
      <c r="O460" s="158">
        <v>6.5068000000000001</v>
      </c>
      <c r="P460" s="158">
        <v>5.8287000000000004</v>
      </c>
      <c r="Q460" s="158">
        <v>7.9131999999999998</v>
      </c>
      <c r="R460" s="158">
        <v>6.6322999999999999</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44764</v>
      </c>
      <c r="E461" s="158">
        <v>30.070799999999998</v>
      </c>
      <c r="F461" s="158">
        <v>96.509</v>
      </c>
      <c r="G461" s="158">
        <v>131.65020000000001</v>
      </c>
      <c r="H461" s="158">
        <v>106.5917</v>
      </c>
      <c r="I461" s="158">
        <v>54.867600000000003</v>
      </c>
      <c r="J461" s="158">
        <v>65.119100000000003</v>
      </c>
      <c r="K461" s="158">
        <v>-3.3098000000000001</v>
      </c>
      <c r="L461" s="158">
        <v>-5.6510999999999996</v>
      </c>
      <c r="M461" s="158">
        <v>-3.6030000000000002</v>
      </c>
      <c r="N461" s="158">
        <v>3.1442999999999999</v>
      </c>
      <c r="O461" s="158">
        <v>9.3482000000000003</v>
      </c>
      <c r="P461" s="158">
        <v>7.1426999999999996</v>
      </c>
      <c r="Q461" s="158">
        <v>9.0883000000000003</v>
      </c>
      <c r="R461" s="158">
        <v>12.2262</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44764</v>
      </c>
      <c r="E462" s="158">
        <v>28.613399999999999</v>
      </c>
      <c r="F462" s="158">
        <v>95.923400000000001</v>
      </c>
      <c r="G462" s="158">
        <v>131.04249999999999</v>
      </c>
      <c r="H462" s="158">
        <v>105.9837</v>
      </c>
      <c r="I462" s="158">
        <v>54.263500000000001</v>
      </c>
      <c r="J462" s="158">
        <v>64.493700000000004</v>
      </c>
      <c r="K462" s="158">
        <v>-3.8732000000000002</v>
      </c>
      <c r="L462" s="158">
        <v>-6.1433</v>
      </c>
      <c r="M462" s="158">
        <v>-4.1635999999999997</v>
      </c>
      <c r="N462" s="158">
        <v>2.5</v>
      </c>
      <c r="O462" s="158">
        <v>8.6189</v>
      </c>
      <c r="P462" s="158">
        <v>6.4360999999999997</v>
      </c>
      <c r="Q462" s="158">
        <v>8.8114000000000008</v>
      </c>
      <c r="R462" s="158">
        <v>11.4893</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44764</v>
      </c>
      <c r="E463" s="158">
        <v>135.066</v>
      </c>
      <c r="F463" s="158">
        <v>176.77709999999999</v>
      </c>
      <c r="G463" s="158">
        <v>199.1294</v>
      </c>
      <c r="H463" s="158">
        <v>157.29040000000001</v>
      </c>
      <c r="I463" s="158">
        <v>72.126400000000004</v>
      </c>
      <c r="J463" s="158">
        <v>89.3352</v>
      </c>
      <c r="K463" s="158">
        <v>-1.4262999999999999</v>
      </c>
      <c r="L463" s="158">
        <v>-1.7791999999999999</v>
      </c>
      <c r="M463" s="158">
        <v>0.24890000000000001</v>
      </c>
      <c r="N463" s="158">
        <v>6.6029999999999998</v>
      </c>
      <c r="O463" s="158">
        <v>17.8979</v>
      </c>
      <c r="P463" s="158">
        <v>12.699</v>
      </c>
      <c r="Q463" s="158">
        <v>15.595800000000001</v>
      </c>
      <c r="R463" s="158">
        <v>20.870899999999999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44764</v>
      </c>
      <c r="E464" s="158">
        <v>142.21100000000001</v>
      </c>
      <c r="F464" s="158">
        <v>177.7003</v>
      </c>
      <c r="G464" s="158">
        <v>200.00810000000001</v>
      </c>
      <c r="H464" s="158">
        <v>158.13800000000001</v>
      </c>
      <c r="I464" s="158">
        <v>72.971900000000005</v>
      </c>
      <c r="J464" s="158">
        <v>90.215699999999998</v>
      </c>
      <c r="K464" s="158">
        <v>-0.59140000000000004</v>
      </c>
      <c r="L464" s="158">
        <v>-0.92920000000000003</v>
      </c>
      <c r="M464" s="158">
        <v>1.1091</v>
      </c>
      <c r="N464" s="158">
        <v>7.5026999999999999</v>
      </c>
      <c r="O464" s="158">
        <v>18.642800000000001</v>
      </c>
      <c r="P464" s="158">
        <v>13.5535</v>
      </c>
      <c r="Q464" s="158">
        <v>14.451499999999999</v>
      </c>
      <c r="R464" s="158">
        <v>21.773499999999999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44764</v>
      </c>
      <c r="E465" s="158">
        <v>23.9102</v>
      </c>
      <c r="F465" s="158">
        <v>182.41329999999999</v>
      </c>
      <c r="G465" s="158">
        <v>121.28530000000001</v>
      </c>
      <c r="H465" s="158">
        <v>93.817899999999995</v>
      </c>
      <c r="I465" s="158">
        <v>35.970799999999997</v>
      </c>
      <c r="J465" s="158">
        <v>41.9754</v>
      </c>
      <c r="K465" s="158">
        <v>-0.91720000000000002</v>
      </c>
      <c r="L465" s="158">
        <v>1.9197</v>
      </c>
      <c r="M465" s="158">
        <v>1.1778</v>
      </c>
      <c r="N465" s="158">
        <v>4.3151999999999999</v>
      </c>
      <c r="O465" s="158">
        <v>8.6434999999999995</v>
      </c>
      <c r="P465" s="158">
        <v>7.6409000000000002</v>
      </c>
      <c r="Q465" s="158">
        <v>9.0747</v>
      </c>
      <c r="R465" s="158">
        <v>8.9832999999999998</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44764</v>
      </c>
      <c r="E466" s="158">
        <v>23.616499999999998</v>
      </c>
      <c r="F466" s="158">
        <v>182.0395</v>
      </c>
      <c r="G466" s="158">
        <v>120.9169</v>
      </c>
      <c r="H466" s="158">
        <v>93.449799999999996</v>
      </c>
      <c r="I466" s="158">
        <v>35.5961</v>
      </c>
      <c r="J466" s="158">
        <v>41.594799999999999</v>
      </c>
      <c r="K466" s="158">
        <v>-1.2848999999999999</v>
      </c>
      <c r="L466" s="158">
        <v>1.5471999999999999</v>
      </c>
      <c r="M466" s="158">
        <v>0.80479999999999996</v>
      </c>
      <c r="N466" s="158">
        <v>3.9298999999999999</v>
      </c>
      <c r="O466" s="158">
        <v>8.2956000000000003</v>
      </c>
      <c r="P466" s="158">
        <v>7.3825000000000003</v>
      </c>
      <c r="Q466" s="158">
        <v>8.8892000000000007</v>
      </c>
      <c r="R466" s="158">
        <v>8.5886999999999993</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75.521900000000002</v>
      </c>
      <c r="G467" s="160">
        <v>75.188243181818194</v>
      </c>
      <c r="H467" s="160">
        <v>60.654715909090918</v>
      </c>
      <c r="I467" s="160">
        <v>28.308795454545461</v>
      </c>
      <c r="J467" s="160">
        <v>37.548509090909086</v>
      </c>
      <c r="K467" s="160">
        <v>-0.87216818181818168</v>
      </c>
      <c r="L467" s="160">
        <v>0.10148636363636365</v>
      </c>
      <c r="M467" s="160">
        <v>0.57173636363636371</v>
      </c>
      <c r="N467" s="160">
        <v>4.405954545454545</v>
      </c>
      <c r="O467" s="160">
        <v>8.7355315789473682</v>
      </c>
      <c r="P467" s="160">
        <v>7.2702368421052617</v>
      </c>
      <c r="Q467" s="160">
        <v>8.7232363636363655</v>
      </c>
      <c r="R467" s="160">
        <v>11.595225000000003</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72.172349999999994</v>
      </c>
      <c r="G468" s="160">
        <v>76.98415</v>
      </c>
      <c r="H468" s="160">
        <v>60.469850000000008</v>
      </c>
      <c r="I468" s="160">
        <v>21.728400000000001</v>
      </c>
      <c r="J468" s="160">
        <v>32.73245</v>
      </c>
      <c r="K468" s="160">
        <v>-0.32435000000000003</v>
      </c>
      <c r="L468" s="160">
        <v>0.80895000000000006</v>
      </c>
      <c r="M468" s="160">
        <v>1.0857999999999999</v>
      </c>
      <c r="N468" s="160">
        <v>3.6837</v>
      </c>
      <c r="O468" s="160">
        <v>8.3195000000000014</v>
      </c>
      <c r="P468" s="160">
        <v>7.1350499999999997</v>
      </c>
      <c r="Q468" s="160">
        <v>8.4360999999999997</v>
      </c>
      <c r="R468" s="160">
        <v>10.706250000000001</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44764</v>
      </c>
      <c r="E471" s="158">
        <v>242.43</v>
      </c>
      <c r="F471" s="158">
        <v>0.24809999999999999</v>
      </c>
      <c r="G471" s="158">
        <v>2.0457000000000001</v>
      </c>
      <c r="H471" s="158">
        <v>4.2709999999999999</v>
      </c>
      <c r="I471" s="158">
        <v>3.9668999999999999</v>
      </c>
      <c r="J471" s="158">
        <v>11.048500000000001</v>
      </c>
      <c r="K471" s="158">
        <v>-4.3253000000000004</v>
      </c>
      <c r="L471" s="158">
        <v>-4.5025000000000004</v>
      </c>
      <c r="M471" s="158">
        <v>-5.5736999999999997</v>
      </c>
      <c r="N471" s="158">
        <v>1.397</v>
      </c>
      <c r="O471" s="158">
        <v>17.139700000000001</v>
      </c>
      <c r="P471" s="158">
        <v>7.0625999999999998</v>
      </c>
      <c r="Q471" s="158">
        <v>17.803799999999999</v>
      </c>
      <c r="R471" s="158">
        <v>24.7331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44764</v>
      </c>
      <c r="E472" s="158">
        <v>260.2</v>
      </c>
      <c r="F472" s="158">
        <v>0.25040000000000001</v>
      </c>
      <c r="G472" s="158">
        <v>2.0512000000000001</v>
      </c>
      <c r="H472" s="158">
        <v>4.2843999999999998</v>
      </c>
      <c r="I472" s="158">
        <v>3.9967999999999999</v>
      </c>
      <c r="J472" s="158">
        <v>11.1159</v>
      </c>
      <c r="K472" s="158">
        <v>-4.1444000000000001</v>
      </c>
      <c r="L472" s="158">
        <v>-4.1020000000000003</v>
      </c>
      <c r="M472" s="158">
        <v>-5.0156999999999998</v>
      </c>
      <c r="N472" s="158">
        <v>2.1554000000000002</v>
      </c>
      <c r="O472" s="158">
        <v>17.943899999999999</v>
      </c>
      <c r="P472" s="158">
        <v>7.8220999999999998</v>
      </c>
      <c r="Q472" s="158">
        <v>11.0589</v>
      </c>
      <c r="R472" s="158">
        <v>25.619299999999999</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44764</v>
      </c>
      <c r="E473" s="158">
        <v>14.403</v>
      </c>
      <c r="F473" s="158">
        <v>0.1182</v>
      </c>
      <c r="G473" s="158">
        <v>1.8672</v>
      </c>
      <c r="H473" s="158">
        <v>3.8727999999999998</v>
      </c>
      <c r="I473" s="158">
        <v>3.5219</v>
      </c>
      <c r="J473" s="158">
        <v>10.911799999999999</v>
      </c>
      <c r="K473" s="158">
        <v>-2.0470999999999999</v>
      </c>
      <c r="L473" s="158">
        <v>-2.2530999999999999</v>
      </c>
      <c r="M473" s="158">
        <v>-0.8468</v>
      </c>
      <c r="N473" s="158">
        <v>13.5883</v>
      </c>
      <c r="O473" s="158"/>
      <c r="P473" s="158"/>
      <c r="Q473" s="158">
        <v>25.7606</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44764</v>
      </c>
      <c r="E474" s="158">
        <v>14.023999999999999</v>
      </c>
      <c r="F474" s="158">
        <v>0.1071</v>
      </c>
      <c r="G474" s="158">
        <v>1.8593999999999999</v>
      </c>
      <c r="H474" s="158">
        <v>3.843</v>
      </c>
      <c r="I474" s="158">
        <v>3.4523000000000001</v>
      </c>
      <c r="J474" s="158">
        <v>10.7653</v>
      </c>
      <c r="K474" s="158">
        <v>-2.4350000000000001</v>
      </c>
      <c r="L474" s="158">
        <v>-3.0286</v>
      </c>
      <c r="M474" s="158">
        <v>-2.0739000000000001</v>
      </c>
      <c r="N474" s="158">
        <v>11.7005</v>
      </c>
      <c r="O474" s="158"/>
      <c r="P474" s="158"/>
      <c r="Q474" s="158">
        <v>23.671299999999999</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44764</v>
      </c>
      <c r="E475" s="158">
        <v>26.5</v>
      </c>
      <c r="F475" s="158">
        <v>0.189</v>
      </c>
      <c r="G475" s="158">
        <v>2.1194999999999999</v>
      </c>
      <c r="H475" s="158">
        <v>4.4953000000000003</v>
      </c>
      <c r="I475" s="158">
        <v>2.8727</v>
      </c>
      <c r="J475" s="158">
        <v>8.7849000000000004</v>
      </c>
      <c r="K475" s="158">
        <v>-3.1433</v>
      </c>
      <c r="L475" s="158">
        <v>-2.2501000000000002</v>
      </c>
      <c r="M475" s="158">
        <v>-1.5967</v>
      </c>
      <c r="N475" s="158">
        <v>13.929500000000001</v>
      </c>
      <c r="O475" s="158">
        <v>18.569500000000001</v>
      </c>
      <c r="P475" s="158">
        <v>8.9810999999999996</v>
      </c>
      <c r="Q475" s="158">
        <v>12.6379</v>
      </c>
      <c r="R475" s="158">
        <v>34.909399999999998</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44764</v>
      </c>
      <c r="E476" s="158">
        <v>28.36</v>
      </c>
      <c r="F476" s="158">
        <v>0.21199999999999999</v>
      </c>
      <c r="G476" s="158">
        <v>2.1614</v>
      </c>
      <c r="H476" s="158">
        <v>4.5336999999999996</v>
      </c>
      <c r="I476" s="158">
        <v>2.9401000000000002</v>
      </c>
      <c r="J476" s="158">
        <v>8.9093999999999998</v>
      </c>
      <c r="K476" s="158">
        <v>-2.7768000000000002</v>
      </c>
      <c r="L476" s="158">
        <v>-1.5278</v>
      </c>
      <c r="M476" s="158">
        <v>-0.56100000000000005</v>
      </c>
      <c r="N476" s="158">
        <v>15.472300000000001</v>
      </c>
      <c r="O476" s="158">
        <v>19.7666</v>
      </c>
      <c r="P476" s="158">
        <v>10.0002</v>
      </c>
      <c r="Q476" s="158">
        <v>13.5748</v>
      </c>
      <c r="R476" s="158">
        <v>36.414499999999997</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44764</v>
      </c>
      <c r="E477" s="158">
        <v>17.04</v>
      </c>
      <c r="F477" s="158">
        <v>0</v>
      </c>
      <c r="G477" s="158">
        <v>1.4890000000000001</v>
      </c>
      <c r="H477" s="158">
        <v>3.7126999999999999</v>
      </c>
      <c r="I477" s="158">
        <v>3.0853000000000002</v>
      </c>
      <c r="J477" s="158">
        <v>10.077500000000001</v>
      </c>
      <c r="K477" s="158">
        <v>-4.6980000000000004</v>
      </c>
      <c r="L477" s="158">
        <v>-6.6813000000000002</v>
      </c>
      <c r="M477" s="158">
        <v>-5.5431999999999997</v>
      </c>
      <c r="N477" s="158">
        <v>5.2502000000000004</v>
      </c>
      <c r="O477" s="158">
        <v>19.184799999999999</v>
      </c>
      <c r="P477" s="158"/>
      <c r="Q477" s="158">
        <v>16.022600000000001</v>
      </c>
      <c r="R477" s="158">
        <v>23.844799999999999</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44764</v>
      </c>
      <c r="E478" s="158">
        <v>16.28</v>
      </c>
      <c r="F478" s="158">
        <v>0</v>
      </c>
      <c r="G478" s="158">
        <v>1.4963</v>
      </c>
      <c r="H478" s="158">
        <v>3.6943000000000001</v>
      </c>
      <c r="I478" s="158">
        <v>3.0379999999999998</v>
      </c>
      <c r="J478" s="158">
        <v>10</v>
      </c>
      <c r="K478" s="158">
        <v>-4.9621000000000004</v>
      </c>
      <c r="L478" s="158">
        <v>-7.0776000000000003</v>
      </c>
      <c r="M478" s="158">
        <v>-6.2211999999999996</v>
      </c>
      <c r="N478" s="158">
        <v>4.2920999999999996</v>
      </c>
      <c r="O478" s="158">
        <v>17.818100000000001</v>
      </c>
      <c r="P478" s="158"/>
      <c r="Q478" s="158">
        <v>14.555899999999999</v>
      </c>
      <c r="R478" s="158">
        <v>22.663</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44764</v>
      </c>
      <c r="E479" s="158">
        <v>82.559700000000007</v>
      </c>
      <c r="F479" s="158">
        <v>0.13109999999999999</v>
      </c>
      <c r="G479" s="158">
        <v>1.5915999999999999</v>
      </c>
      <c r="H479" s="158">
        <v>3.2387000000000001</v>
      </c>
      <c r="I479" s="158">
        <v>2.8264999999999998</v>
      </c>
      <c r="J479" s="158">
        <v>8.0105000000000004</v>
      </c>
      <c r="K479" s="158">
        <v>-2.94</v>
      </c>
      <c r="L479" s="158">
        <v>-5.3672000000000004</v>
      </c>
      <c r="M479" s="158">
        <v>-4.4337</v>
      </c>
      <c r="N479" s="158">
        <v>3.5230999999999999</v>
      </c>
      <c r="O479" s="158">
        <v>18.177</v>
      </c>
      <c r="P479" s="158">
        <v>11.822800000000001</v>
      </c>
      <c r="Q479" s="158">
        <v>12.6075</v>
      </c>
      <c r="R479" s="158">
        <v>24.950600000000001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44764</v>
      </c>
      <c r="E480" s="158">
        <v>86.891000000000005</v>
      </c>
      <c r="F480" s="158">
        <v>0.1333</v>
      </c>
      <c r="G480" s="158">
        <v>1.5981000000000001</v>
      </c>
      <c r="H480" s="158">
        <v>3.2543000000000002</v>
      </c>
      <c r="I480" s="158">
        <v>2.8573</v>
      </c>
      <c r="J480" s="158">
        <v>8.0813000000000006</v>
      </c>
      <c r="K480" s="158">
        <v>-2.734</v>
      </c>
      <c r="L480" s="158">
        <v>-4.9484000000000004</v>
      </c>
      <c r="M480" s="158">
        <v>-3.8923000000000001</v>
      </c>
      <c r="N480" s="158">
        <v>4.2358000000000002</v>
      </c>
      <c r="O480" s="158">
        <v>18.844999999999999</v>
      </c>
      <c r="P480" s="158">
        <v>12.470700000000001</v>
      </c>
      <c r="Q480" s="158">
        <v>13.2456</v>
      </c>
      <c r="R480" s="158">
        <v>25.668700000000001</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44764</v>
      </c>
      <c r="E481" s="158">
        <v>82.834500000000006</v>
      </c>
      <c r="F481" s="158">
        <v>-0.34910000000000002</v>
      </c>
      <c r="G481" s="158">
        <v>1.1387</v>
      </c>
      <c r="H481" s="158">
        <v>2.1568999999999998</v>
      </c>
      <c r="I481" s="158">
        <v>1.4516</v>
      </c>
      <c r="J481" s="158">
        <v>6.6047000000000002</v>
      </c>
      <c r="K481" s="158">
        <v>-1.6797</v>
      </c>
      <c r="L481" s="158">
        <v>-5.8900000000000001E-2</v>
      </c>
      <c r="M481" s="158">
        <v>1.1912</v>
      </c>
      <c r="N481" s="158">
        <v>11.0717</v>
      </c>
      <c r="O481" s="158">
        <v>22.247900000000001</v>
      </c>
      <c r="P481" s="158">
        <v>13.476000000000001</v>
      </c>
      <c r="Q481" s="158">
        <v>13.951000000000001</v>
      </c>
      <c r="R481" s="158">
        <v>38.884399999999999</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44764</v>
      </c>
      <c r="E482" s="158">
        <v>88.447100000000006</v>
      </c>
      <c r="F482" s="158">
        <v>-0.34720000000000001</v>
      </c>
      <c r="G482" s="158">
        <v>1.1444000000000001</v>
      </c>
      <c r="H482" s="158">
        <v>2.1703000000000001</v>
      </c>
      <c r="I482" s="158">
        <v>1.4784999999999999</v>
      </c>
      <c r="J482" s="158">
        <v>6.6673</v>
      </c>
      <c r="K482" s="158">
        <v>-1.508</v>
      </c>
      <c r="L482" s="158">
        <v>0.28060000000000002</v>
      </c>
      <c r="M482" s="158">
        <v>1.7047000000000001</v>
      </c>
      <c r="N482" s="158">
        <v>11.8353</v>
      </c>
      <c r="O482" s="158">
        <v>23.286799999999999</v>
      </c>
      <c r="P482" s="158">
        <v>14.356</v>
      </c>
      <c r="Q482" s="158">
        <v>14.9373</v>
      </c>
      <c r="R482" s="158">
        <v>39.9587</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44764</v>
      </c>
      <c r="E483" s="158">
        <v>105.2123</v>
      </c>
      <c r="F483" s="158">
        <v>-0.12230000000000001</v>
      </c>
      <c r="G483" s="158">
        <v>2.1166</v>
      </c>
      <c r="H483" s="158">
        <v>3.9944999999999999</v>
      </c>
      <c r="I483" s="158">
        <v>3.3096000000000001</v>
      </c>
      <c r="J483" s="158">
        <v>8.593</v>
      </c>
      <c r="K483" s="158">
        <v>-4.8526999999999996</v>
      </c>
      <c r="L483" s="158">
        <v>-6.2397999999999998</v>
      </c>
      <c r="M483" s="158">
        <v>-9.1111000000000004</v>
      </c>
      <c r="N483" s="158">
        <v>1.6960999999999999</v>
      </c>
      <c r="O483" s="158">
        <v>17.377500000000001</v>
      </c>
      <c r="P483" s="158">
        <v>11.8786</v>
      </c>
      <c r="Q483" s="158">
        <v>12.2706</v>
      </c>
      <c r="R483" s="158">
        <v>24.663799999999998</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44764</v>
      </c>
      <c r="E484" s="158">
        <v>99.26</v>
      </c>
      <c r="F484" s="158">
        <v>-0.1241</v>
      </c>
      <c r="G484" s="158">
        <v>2.1111</v>
      </c>
      <c r="H484" s="158">
        <v>3.9820000000000002</v>
      </c>
      <c r="I484" s="158">
        <v>3.2850000000000001</v>
      </c>
      <c r="J484" s="158">
        <v>8.5374999999999996</v>
      </c>
      <c r="K484" s="158">
        <v>-4.9988000000000001</v>
      </c>
      <c r="L484" s="158">
        <v>-6.5265000000000004</v>
      </c>
      <c r="M484" s="158">
        <v>-9.5282</v>
      </c>
      <c r="N484" s="158">
        <v>1.0751999999999999</v>
      </c>
      <c r="O484" s="158">
        <v>16.705100000000002</v>
      </c>
      <c r="P484" s="158">
        <v>11.2112</v>
      </c>
      <c r="Q484" s="158">
        <v>14.2485</v>
      </c>
      <c r="R484" s="158">
        <v>23.929600000000001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3.1892857142857153E-2</v>
      </c>
      <c r="G485" s="160">
        <v>1.7707285714285714</v>
      </c>
      <c r="H485" s="160">
        <v>3.6788500000000002</v>
      </c>
      <c r="I485" s="160">
        <v>3.0058928571428569</v>
      </c>
      <c r="J485" s="160">
        <v>9.150542857142856</v>
      </c>
      <c r="K485" s="160">
        <v>-3.374657142857143</v>
      </c>
      <c r="L485" s="160">
        <v>-3.8773714285714287</v>
      </c>
      <c r="M485" s="160">
        <v>-3.6786857142857134</v>
      </c>
      <c r="N485" s="160">
        <v>7.2301785714285725</v>
      </c>
      <c r="O485" s="160">
        <v>18.921824999999998</v>
      </c>
      <c r="P485" s="160">
        <v>10.908130000000002</v>
      </c>
      <c r="Q485" s="160">
        <v>15.453307142857142</v>
      </c>
      <c r="R485" s="160">
        <v>28.853325000000002</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0.11265</v>
      </c>
      <c r="G486" s="160">
        <v>1.8633</v>
      </c>
      <c r="H486" s="160">
        <v>3.8578999999999999</v>
      </c>
      <c r="I486" s="160">
        <v>3.0616500000000002</v>
      </c>
      <c r="J486" s="160">
        <v>8.8471499999999992</v>
      </c>
      <c r="K486" s="160">
        <v>-3.0416499999999997</v>
      </c>
      <c r="L486" s="160">
        <v>-4.3022500000000008</v>
      </c>
      <c r="M486" s="160">
        <v>-4.1630000000000003</v>
      </c>
      <c r="N486" s="160">
        <v>4.7711500000000004</v>
      </c>
      <c r="O486" s="160">
        <v>18.373249999999999</v>
      </c>
      <c r="P486" s="160">
        <v>11.516999999999999</v>
      </c>
      <c r="Q486" s="160">
        <v>14.09975</v>
      </c>
      <c r="R486" s="160">
        <v>25.284950000000002</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44764</v>
      </c>
      <c r="E489" s="158">
        <v>39.127299999999998</v>
      </c>
      <c r="F489" s="158">
        <v>19.040099999999999</v>
      </c>
      <c r="G489" s="158">
        <v>7.8720999999999997</v>
      </c>
      <c r="H489" s="158">
        <v>19.355</v>
      </c>
      <c r="I489" s="158">
        <v>80.454899999999995</v>
      </c>
      <c r="J489" s="158">
        <v>43.969000000000001</v>
      </c>
      <c r="K489" s="158">
        <v>13.639699999999999</v>
      </c>
      <c r="L489" s="158">
        <v>7.2697000000000003</v>
      </c>
      <c r="M489" s="158">
        <v>6.0053000000000001</v>
      </c>
      <c r="N489" s="158">
        <v>6.0381</v>
      </c>
      <c r="O489" s="158">
        <v>4.6811999999999996</v>
      </c>
      <c r="P489" s="158">
        <v>4.6832000000000003</v>
      </c>
      <c r="Q489" s="158">
        <v>7.5965999999999996</v>
      </c>
      <c r="R489" s="158">
        <v>6.3006000000000002</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44764</v>
      </c>
      <c r="E490" s="158">
        <v>25.664200000000001</v>
      </c>
      <c r="F490" s="158">
        <v>18.355799999999999</v>
      </c>
      <c r="G490" s="158">
        <v>7.2576000000000001</v>
      </c>
      <c r="H490" s="158">
        <v>18.738700000000001</v>
      </c>
      <c r="I490" s="158">
        <v>79.831800000000001</v>
      </c>
      <c r="J490" s="158">
        <v>43.341900000000003</v>
      </c>
      <c r="K490" s="158">
        <v>13.013500000000001</v>
      </c>
      <c r="L490" s="158">
        <v>6.6351000000000004</v>
      </c>
      <c r="M490" s="158">
        <v>5.3700999999999999</v>
      </c>
      <c r="N490" s="158">
        <v>5.3918999999999997</v>
      </c>
      <c r="O490" s="158">
        <v>4.0766999999999998</v>
      </c>
      <c r="P490" s="158">
        <v>4.0984999999999996</v>
      </c>
      <c r="Q490" s="158">
        <v>7.3460000000000001</v>
      </c>
      <c r="R490" s="158">
        <v>5.6818</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44764</v>
      </c>
      <c r="E491" s="158">
        <v>37.109900000000003</v>
      </c>
      <c r="F491" s="158">
        <v>18.401900000000001</v>
      </c>
      <c r="G491" s="158">
        <v>7.2827000000000002</v>
      </c>
      <c r="H491" s="158">
        <v>18.754999999999999</v>
      </c>
      <c r="I491" s="158">
        <v>79.842299999999994</v>
      </c>
      <c r="J491" s="158">
        <v>43.348599999999998</v>
      </c>
      <c r="K491" s="158">
        <v>13.0183</v>
      </c>
      <c r="L491" s="158">
        <v>6.6468999999999996</v>
      </c>
      <c r="M491" s="158">
        <v>5.3784000000000001</v>
      </c>
      <c r="N491" s="158">
        <v>5.4028</v>
      </c>
      <c r="O491" s="158">
        <v>4.0850999999999997</v>
      </c>
      <c r="P491" s="158">
        <v>4.1036999999999999</v>
      </c>
      <c r="Q491" s="158">
        <v>7.6327999999999996</v>
      </c>
      <c r="R491" s="158">
        <v>5.6920999999999999</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44764</v>
      </c>
      <c r="E492" s="158">
        <v>0.59440000000000004</v>
      </c>
      <c r="F492" s="158">
        <v>0</v>
      </c>
      <c r="G492" s="158">
        <v>0</v>
      </c>
      <c r="H492" s="158">
        <v>0.87739999999999996</v>
      </c>
      <c r="I492" s="158">
        <v>0.43869999999999998</v>
      </c>
      <c r="J492" s="158">
        <v>0.61439999999999995</v>
      </c>
      <c r="K492" s="158">
        <v>0.47289999999999999</v>
      </c>
      <c r="L492" s="158">
        <v>-118.4682</v>
      </c>
      <c r="M492" s="158">
        <v>-78.978800000000007</v>
      </c>
      <c r="N492" s="158">
        <v>-59.071800000000003</v>
      </c>
      <c r="O492" s="158"/>
      <c r="P492" s="158"/>
      <c r="Q492" s="158">
        <v>-35.54</v>
      </c>
      <c r="R492" s="158">
        <v>-36.024900000000002</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44764</v>
      </c>
      <c r="E493" s="158">
        <v>0.39589999999999997</v>
      </c>
      <c r="F493" s="158">
        <v>0</v>
      </c>
      <c r="G493" s="158">
        <v>0</v>
      </c>
      <c r="H493" s="158">
        <v>0</v>
      </c>
      <c r="I493" s="158">
        <v>0.65869999999999995</v>
      </c>
      <c r="J493" s="158">
        <v>0.30740000000000001</v>
      </c>
      <c r="K493" s="158">
        <v>0.40570000000000001</v>
      </c>
      <c r="L493" s="158">
        <v>-118.47629999999999</v>
      </c>
      <c r="M493" s="158">
        <v>-78.984200000000001</v>
      </c>
      <c r="N493" s="158">
        <v>-59.075899999999997</v>
      </c>
      <c r="O493" s="158"/>
      <c r="P493" s="158"/>
      <c r="Q493" s="158">
        <v>-35.540900000000001</v>
      </c>
      <c r="R493" s="158">
        <v>-36.027999999999999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44764</v>
      </c>
      <c r="E494" s="158">
        <v>0.57230000000000003</v>
      </c>
      <c r="F494" s="158">
        <v>0</v>
      </c>
      <c r="G494" s="158">
        <v>0</v>
      </c>
      <c r="H494" s="158">
        <v>0</v>
      </c>
      <c r="I494" s="158">
        <v>0.4556</v>
      </c>
      <c r="J494" s="158">
        <v>0.42530000000000001</v>
      </c>
      <c r="K494" s="158">
        <v>0.42099999999999999</v>
      </c>
      <c r="L494" s="158">
        <v>-118.4798</v>
      </c>
      <c r="M494" s="158">
        <v>-78.986500000000007</v>
      </c>
      <c r="N494" s="158">
        <v>-59.077599999999997</v>
      </c>
      <c r="O494" s="158"/>
      <c r="P494" s="158"/>
      <c r="Q494" s="158">
        <v>-35.5426</v>
      </c>
      <c r="R494" s="158">
        <v>-36.029400000000003</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44764</v>
      </c>
      <c r="E495" s="158">
        <v>25.705400000000001</v>
      </c>
      <c r="F495" s="158">
        <v>-1.9878</v>
      </c>
      <c r="G495" s="158">
        <v>15.8292</v>
      </c>
      <c r="H495" s="158">
        <v>-1.4195</v>
      </c>
      <c r="I495" s="158">
        <v>3.5242</v>
      </c>
      <c r="J495" s="158">
        <v>13.790699999999999</v>
      </c>
      <c r="K495" s="158">
        <v>-0.21829999999999999</v>
      </c>
      <c r="L495" s="158">
        <v>-1.0586</v>
      </c>
      <c r="M495" s="158">
        <v>-0.2238</v>
      </c>
      <c r="N495" s="158">
        <v>1.5823</v>
      </c>
      <c r="O495" s="158">
        <v>6.4116999999999997</v>
      </c>
      <c r="P495" s="158">
        <v>6.87</v>
      </c>
      <c r="Q495" s="158">
        <v>8.6275999999999993</v>
      </c>
      <c r="R495" s="158">
        <v>2.7989000000000002</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44764</v>
      </c>
      <c r="E496" s="158">
        <v>23.636399999999998</v>
      </c>
      <c r="F496" s="158">
        <v>-2.3161999999999998</v>
      </c>
      <c r="G496" s="158">
        <v>15.410299999999999</v>
      </c>
      <c r="H496" s="158">
        <v>-1.8304</v>
      </c>
      <c r="I496" s="158">
        <v>3.1141999999999999</v>
      </c>
      <c r="J496" s="158">
        <v>13.3796</v>
      </c>
      <c r="K496" s="158">
        <v>-0.62690000000000001</v>
      </c>
      <c r="L496" s="158">
        <v>-1.4488000000000001</v>
      </c>
      <c r="M496" s="158">
        <v>-0.61709999999999998</v>
      </c>
      <c r="N496" s="158">
        <v>1.1776</v>
      </c>
      <c r="O496" s="158">
        <v>5.9313000000000002</v>
      </c>
      <c r="P496" s="158">
        <v>6.2202000000000002</v>
      </c>
      <c r="Q496" s="158">
        <v>7.9507000000000003</v>
      </c>
      <c r="R496" s="158">
        <v>2.3816999999999999</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44764</v>
      </c>
      <c r="E497" s="158">
        <v>36.768900000000002</v>
      </c>
      <c r="F497" s="158">
        <v>28.114699999999999</v>
      </c>
      <c r="G497" s="158">
        <v>15.571999999999999</v>
      </c>
      <c r="H497" s="158">
        <v>10.529500000000001</v>
      </c>
      <c r="I497" s="158">
        <v>9.0291999999999994</v>
      </c>
      <c r="J497" s="158">
        <v>8.2350999999999992</v>
      </c>
      <c r="K497" s="158">
        <v>1.2332000000000001</v>
      </c>
      <c r="L497" s="158">
        <v>0.8226</v>
      </c>
      <c r="M497" s="158">
        <v>0.63170000000000004</v>
      </c>
      <c r="N497" s="158">
        <v>1.6024</v>
      </c>
      <c r="O497" s="158">
        <v>3.9784000000000002</v>
      </c>
      <c r="P497" s="158">
        <v>4.4678000000000004</v>
      </c>
      <c r="Q497" s="158">
        <v>7.5723000000000003</v>
      </c>
      <c r="R497" s="158">
        <v>1.6389</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44764</v>
      </c>
      <c r="E498" s="158">
        <v>39.796199999999999</v>
      </c>
      <c r="F498" s="158">
        <v>29.0976</v>
      </c>
      <c r="G498" s="158">
        <v>16.531500000000001</v>
      </c>
      <c r="H498" s="158">
        <v>11.5031</v>
      </c>
      <c r="I498" s="158">
        <v>10.0093</v>
      </c>
      <c r="J498" s="158">
        <v>9.2196999999999996</v>
      </c>
      <c r="K498" s="158">
        <v>2.2795999999999998</v>
      </c>
      <c r="L498" s="158">
        <v>1.9273</v>
      </c>
      <c r="M498" s="158">
        <v>1.7722</v>
      </c>
      <c r="N498" s="158">
        <v>2.7995999999999999</v>
      </c>
      <c r="O498" s="158">
        <v>5.1012000000000004</v>
      </c>
      <c r="P498" s="158">
        <v>5.5590000000000002</v>
      </c>
      <c r="Q498" s="158">
        <v>7.9302999999999999</v>
      </c>
      <c r="R498" s="158">
        <v>2.8628</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44764</v>
      </c>
      <c r="E499" s="158">
        <v>25.892600000000002</v>
      </c>
      <c r="F499" s="158">
        <v>28.074000000000002</v>
      </c>
      <c r="G499" s="158">
        <v>15.5733</v>
      </c>
      <c r="H499" s="158">
        <v>10.533300000000001</v>
      </c>
      <c r="I499" s="158">
        <v>9.0328999999999997</v>
      </c>
      <c r="J499" s="158">
        <v>8.2362000000000002</v>
      </c>
      <c r="K499" s="158">
        <v>1.5331999999999999</v>
      </c>
      <c r="L499" s="158">
        <v>1.2925</v>
      </c>
      <c r="M499" s="158">
        <v>1.1704000000000001</v>
      </c>
      <c r="N499" s="158">
        <v>2.2094</v>
      </c>
      <c r="O499" s="158">
        <v>4.5522999999999998</v>
      </c>
      <c r="P499" s="158">
        <v>5.0613999999999999</v>
      </c>
      <c r="Q499" s="158">
        <v>7.3330000000000002</v>
      </c>
      <c r="R499" s="158">
        <v>2.3068</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44764</v>
      </c>
      <c r="E502" s="158">
        <v>25.998699999999999</v>
      </c>
      <c r="F502" s="158">
        <v>33.725099999999998</v>
      </c>
      <c r="G502" s="158">
        <v>18.090599999999998</v>
      </c>
      <c r="H502" s="158">
        <v>11.4369</v>
      </c>
      <c r="I502" s="158">
        <v>8.3297000000000008</v>
      </c>
      <c r="J502" s="158">
        <v>7.8277000000000001</v>
      </c>
      <c r="K502" s="158">
        <v>2.1808999999999998</v>
      </c>
      <c r="L502" s="158">
        <v>1.3355999999999999</v>
      </c>
      <c r="M502" s="158">
        <v>1.7257</v>
      </c>
      <c r="N502" s="158">
        <v>2.3264999999999998</v>
      </c>
      <c r="O502" s="158">
        <v>4.8708</v>
      </c>
      <c r="P502" s="158">
        <v>5.3192000000000004</v>
      </c>
      <c r="Q502" s="158">
        <v>7.9039000000000001</v>
      </c>
      <c r="R502" s="158">
        <v>2.4687999999999999</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44764</v>
      </c>
      <c r="E503" s="158">
        <v>24.34</v>
      </c>
      <c r="F503" s="158">
        <v>32.570099999999996</v>
      </c>
      <c r="G503" s="158">
        <v>17.019100000000002</v>
      </c>
      <c r="H503" s="158">
        <v>10.3462</v>
      </c>
      <c r="I503" s="158">
        <v>7.2286999999999999</v>
      </c>
      <c r="J503" s="158">
        <v>6.7302</v>
      </c>
      <c r="K503" s="158">
        <v>1.0906</v>
      </c>
      <c r="L503" s="158">
        <v>0.26240000000000002</v>
      </c>
      <c r="M503" s="158">
        <v>0.6341</v>
      </c>
      <c r="N503" s="158">
        <v>1.226</v>
      </c>
      <c r="O503" s="158">
        <v>3.8769</v>
      </c>
      <c r="P503" s="158">
        <v>4.4081000000000001</v>
      </c>
      <c r="Q503" s="158">
        <v>6.9951999999999996</v>
      </c>
      <c r="R503" s="158">
        <v>1.4288000000000001</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44764</v>
      </c>
      <c r="E504" s="158">
        <v>2818.2145</v>
      </c>
      <c r="F504" s="158">
        <v>13.405799999999999</v>
      </c>
      <c r="G504" s="158">
        <v>5.2747999999999999</v>
      </c>
      <c r="H504" s="158">
        <v>4.9493999999999998</v>
      </c>
      <c r="I504" s="158">
        <v>2.3694999999999999</v>
      </c>
      <c r="J504" s="158">
        <v>5.0171999999999999</v>
      </c>
      <c r="K504" s="158">
        <v>1.4055</v>
      </c>
      <c r="L504" s="158">
        <v>0.79849999999999999</v>
      </c>
      <c r="M504" s="158">
        <v>1.2242</v>
      </c>
      <c r="N504" s="158">
        <v>2.7322000000000002</v>
      </c>
      <c r="O504" s="158">
        <v>6.8513999999999999</v>
      </c>
      <c r="P504" s="158">
        <v>6.4908000000000001</v>
      </c>
      <c r="Q504" s="158">
        <v>8.1369000000000007</v>
      </c>
      <c r="R504" s="158">
        <v>2.8437000000000001</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44764</v>
      </c>
      <c r="E505" s="158">
        <v>2695.9564</v>
      </c>
      <c r="F505" s="158">
        <v>12.7539</v>
      </c>
      <c r="G505" s="158">
        <v>4.6238999999999999</v>
      </c>
      <c r="H505" s="158">
        <v>4.2986000000000004</v>
      </c>
      <c r="I505" s="158">
        <v>1.7189000000000001</v>
      </c>
      <c r="J505" s="158">
        <v>4.3646000000000003</v>
      </c>
      <c r="K505" s="158">
        <v>0.75819999999999999</v>
      </c>
      <c r="L505" s="158">
        <v>0.1638</v>
      </c>
      <c r="M505" s="158">
        <v>0.58330000000000004</v>
      </c>
      <c r="N505" s="158">
        <v>2.0817000000000001</v>
      </c>
      <c r="O505" s="158">
        <v>6.1730999999999998</v>
      </c>
      <c r="P505" s="158">
        <v>5.8952</v>
      </c>
      <c r="Q505" s="158">
        <v>6.7359999999999998</v>
      </c>
      <c r="R505" s="158">
        <v>2.1903000000000001</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44764</v>
      </c>
      <c r="E506" s="158">
        <v>93.626599999999996</v>
      </c>
      <c r="F506" s="158">
        <v>5.0297000000000001</v>
      </c>
      <c r="G506" s="158">
        <v>4.8620000000000001</v>
      </c>
      <c r="H506" s="158">
        <v>4.766</v>
      </c>
      <c r="I506" s="158">
        <v>4.6753999999999998</v>
      </c>
      <c r="J506" s="158">
        <v>4.6398999999999999</v>
      </c>
      <c r="K506" s="158">
        <v>3.8702999999999999</v>
      </c>
      <c r="L506" s="158">
        <v>40.1203</v>
      </c>
      <c r="M506" s="158">
        <v>28.662500000000001</v>
      </c>
      <c r="N506" s="158">
        <v>30.742799999999999</v>
      </c>
      <c r="O506" s="158">
        <v>11.2644</v>
      </c>
      <c r="P506" s="158">
        <v>9.7918000000000003</v>
      </c>
      <c r="Q506" s="158">
        <v>9.2064000000000004</v>
      </c>
      <c r="R506" s="158">
        <v>18.738</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44764</v>
      </c>
      <c r="E507" s="158">
        <v>83.003200000000007</v>
      </c>
      <c r="F507" s="158">
        <v>5.0137</v>
      </c>
      <c r="G507" s="158">
        <v>4.8684000000000003</v>
      </c>
      <c r="H507" s="158">
        <v>4.7660999999999998</v>
      </c>
      <c r="I507" s="158">
        <v>4.6759000000000004</v>
      </c>
      <c r="J507" s="158">
        <v>4.6407999999999996</v>
      </c>
      <c r="K507" s="158">
        <v>3.87</v>
      </c>
      <c r="L507" s="158">
        <v>-0.95509999999999995</v>
      </c>
      <c r="M507" s="158">
        <v>0.95209999999999995</v>
      </c>
      <c r="N507" s="158">
        <v>8.4289000000000005</v>
      </c>
      <c r="O507" s="158">
        <v>5.0179</v>
      </c>
      <c r="P507" s="158">
        <v>6.4427000000000003</v>
      </c>
      <c r="Q507" s="158">
        <v>8.2289999999999992</v>
      </c>
      <c r="R507" s="158">
        <v>8.4080999999999992</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44764</v>
      </c>
      <c r="E510" s="158">
        <v>0.78149999999999997</v>
      </c>
      <c r="F510" s="158">
        <v>9.3434000000000008</v>
      </c>
      <c r="G510" s="158">
        <v>10.9076</v>
      </c>
      <c r="H510" s="158">
        <v>10.6973</v>
      </c>
      <c r="I510" s="158">
        <v>10.7193</v>
      </c>
      <c r="J510" s="158">
        <v>10.837899999999999</v>
      </c>
      <c r="K510" s="158">
        <v>11.075699999999999</v>
      </c>
      <c r="L510" s="158"/>
      <c r="M510" s="158"/>
      <c r="N510" s="158"/>
      <c r="O510" s="158"/>
      <c r="P510" s="158"/>
      <c r="Q510" s="158">
        <v>11.225</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44764</v>
      </c>
      <c r="E511" s="158">
        <v>0.82779999999999998</v>
      </c>
      <c r="F511" s="158">
        <v>8.8207000000000004</v>
      </c>
      <c r="G511" s="158">
        <v>10.297000000000001</v>
      </c>
      <c r="H511" s="158">
        <v>10.7303</v>
      </c>
      <c r="I511" s="158">
        <v>10.7524</v>
      </c>
      <c r="J511" s="158">
        <v>10.8247</v>
      </c>
      <c r="K511" s="158">
        <v>11.053100000000001</v>
      </c>
      <c r="L511" s="158"/>
      <c r="M511" s="158"/>
      <c r="N511" s="158"/>
      <c r="O511" s="158"/>
      <c r="P511" s="158"/>
      <c r="Q511" s="158">
        <v>11.2462</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44764</v>
      </c>
      <c r="E514" s="158">
        <v>72.618899999999996</v>
      </c>
      <c r="F514" s="158">
        <v>19.5626</v>
      </c>
      <c r="G514" s="158">
        <v>18.625599999999999</v>
      </c>
      <c r="H514" s="158">
        <v>11.874499999999999</v>
      </c>
      <c r="I514" s="158">
        <v>7.1170999999999998</v>
      </c>
      <c r="J514" s="158">
        <v>6.4695</v>
      </c>
      <c r="K514" s="158">
        <v>0.36870000000000003</v>
      </c>
      <c r="L514" s="158">
        <v>-1.1958</v>
      </c>
      <c r="M514" s="158">
        <v>-0.66610000000000003</v>
      </c>
      <c r="N514" s="158">
        <v>0.22389999999999999</v>
      </c>
      <c r="O514" s="158">
        <v>6.1032999999999999</v>
      </c>
      <c r="P514" s="158">
        <v>4.3403</v>
      </c>
      <c r="Q514" s="158">
        <v>8.1687999999999992</v>
      </c>
      <c r="R514" s="158">
        <v>4.5942999999999996</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44764</v>
      </c>
      <c r="E515" s="158">
        <v>78.062299999999993</v>
      </c>
      <c r="F515" s="158">
        <v>20.818999999999999</v>
      </c>
      <c r="G515" s="158">
        <v>19.873200000000001</v>
      </c>
      <c r="H515" s="158">
        <v>13.1318</v>
      </c>
      <c r="I515" s="158">
        <v>8.3696999999999999</v>
      </c>
      <c r="J515" s="158">
        <v>7.7215999999999996</v>
      </c>
      <c r="K515" s="158">
        <v>1.6177999999999999</v>
      </c>
      <c r="L515" s="158">
        <v>1.7000000000000001E-2</v>
      </c>
      <c r="M515" s="158">
        <v>0.55810000000000004</v>
      </c>
      <c r="N515" s="158">
        <v>1.3237000000000001</v>
      </c>
      <c r="O515" s="158">
        <v>6.9555999999999996</v>
      </c>
      <c r="P515" s="158">
        <v>5.0948000000000002</v>
      </c>
      <c r="Q515" s="158">
        <v>7.6833</v>
      </c>
      <c r="R515" s="158">
        <v>5.4505999999999997</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44764</v>
      </c>
      <c r="E516" s="158">
        <v>72.618899999999996</v>
      </c>
      <c r="F516" s="158">
        <v>19.5626</v>
      </c>
      <c r="G516" s="158">
        <v>18.625599999999999</v>
      </c>
      <c r="H516" s="158">
        <v>11.874499999999999</v>
      </c>
      <c r="I516" s="158">
        <v>7.1170999999999998</v>
      </c>
      <c r="J516" s="158">
        <v>6.4695</v>
      </c>
      <c r="K516" s="158">
        <v>0.36870000000000003</v>
      </c>
      <c r="L516" s="158">
        <v>-1.1958</v>
      </c>
      <c r="M516" s="158">
        <v>-0.66610000000000003</v>
      </c>
      <c r="N516" s="158">
        <v>0.22389999999999999</v>
      </c>
      <c r="O516" s="158">
        <v>6.1032999999999999</v>
      </c>
      <c r="P516" s="158">
        <v>4.3403</v>
      </c>
      <c r="Q516" s="158">
        <v>8.1687999999999992</v>
      </c>
      <c r="R516" s="158">
        <v>4.5942999999999996</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44764</v>
      </c>
      <c r="E517" s="158">
        <v>72.618899999999996</v>
      </c>
      <c r="F517" s="158">
        <v>19.5626</v>
      </c>
      <c r="G517" s="158">
        <v>18.625599999999999</v>
      </c>
      <c r="H517" s="158">
        <v>11.874499999999999</v>
      </c>
      <c r="I517" s="158">
        <v>7.1170999999999998</v>
      </c>
      <c r="J517" s="158">
        <v>6.4695</v>
      </c>
      <c r="K517" s="158">
        <v>0.36870000000000003</v>
      </c>
      <c r="L517" s="158">
        <v>-1.1958</v>
      </c>
      <c r="M517" s="158">
        <v>-0.66610000000000003</v>
      </c>
      <c r="N517" s="158">
        <v>0.22389999999999999</v>
      </c>
      <c r="O517" s="158">
        <v>6.1032999999999999</v>
      </c>
      <c r="P517" s="158">
        <v>4.3403</v>
      </c>
      <c r="Q517" s="158">
        <v>8.1687999999999992</v>
      </c>
      <c r="R517" s="158">
        <v>4.5942999999999996</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44764</v>
      </c>
      <c r="E518" s="158">
        <v>28.585699999999999</v>
      </c>
      <c r="F518" s="158">
        <v>26.322299999999998</v>
      </c>
      <c r="G518" s="158">
        <v>13.6351</v>
      </c>
      <c r="H518" s="158">
        <v>11.7553</v>
      </c>
      <c r="I518" s="158">
        <v>7.4635999999999996</v>
      </c>
      <c r="J518" s="158">
        <v>7.7054</v>
      </c>
      <c r="K518" s="158">
        <v>-0.42609999999999998</v>
      </c>
      <c r="L518" s="158">
        <v>-1.0906</v>
      </c>
      <c r="M518" s="158">
        <v>-0.64049999999999996</v>
      </c>
      <c r="N518" s="158">
        <v>0.52290000000000003</v>
      </c>
      <c r="O518" s="158">
        <v>3.6635</v>
      </c>
      <c r="P518" s="158">
        <v>4.4793000000000003</v>
      </c>
      <c r="Q518" s="158">
        <v>7.3517999999999999</v>
      </c>
      <c r="R518" s="158">
        <v>1.2655000000000001</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44764</v>
      </c>
      <c r="E519" s="158">
        <v>30.764299999999999</v>
      </c>
      <c r="F519" s="158">
        <v>27.189699999999998</v>
      </c>
      <c r="G519" s="158">
        <v>14.4125</v>
      </c>
      <c r="H519" s="158">
        <v>12.5556</v>
      </c>
      <c r="I519" s="158">
        <v>8.2634000000000007</v>
      </c>
      <c r="J519" s="158">
        <v>8.5065000000000008</v>
      </c>
      <c r="K519" s="158">
        <v>0.36409999999999998</v>
      </c>
      <c r="L519" s="158">
        <v>-0.30330000000000001</v>
      </c>
      <c r="M519" s="158">
        <v>0.14749999999999999</v>
      </c>
      <c r="N519" s="158">
        <v>1.319</v>
      </c>
      <c r="O519" s="158">
        <v>4.4794999999999998</v>
      </c>
      <c r="P519" s="158">
        <v>5.2869999999999999</v>
      </c>
      <c r="Q519" s="158">
        <v>7.0266999999999999</v>
      </c>
      <c r="R519" s="158">
        <v>2.0657000000000001</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44764</v>
      </c>
      <c r="E520" s="158">
        <v>27.412700000000001</v>
      </c>
      <c r="F520" s="158">
        <v>26.116099999999999</v>
      </c>
      <c r="G520" s="158">
        <v>13.3741</v>
      </c>
      <c r="H520" s="158">
        <v>11.5143</v>
      </c>
      <c r="I520" s="158">
        <v>7.2195</v>
      </c>
      <c r="J520" s="158">
        <v>7.4573999999999998</v>
      </c>
      <c r="K520" s="158">
        <v>-0.67630000000000001</v>
      </c>
      <c r="L520" s="158">
        <v>-1.3392999999999999</v>
      </c>
      <c r="M520" s="158">
        <v>-0.88900000000000001</v>
      </c>
      <c r="N520" s="158">
        <v>0.27139999999999997</v>
      </c>
      <c r="O520" s="158">
        <v>3.41</v>
      </c>
      <c r="P520" s="158">
        <v>4.2215999999999996</v>
      </c>
      <c r="Q520" s="158">
        <v>7.0484999999999998</v>
      </c>
      <c r="R520" s="158">
        <v>1.0145999999999999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44764</v>
      </c>
      <c r="E521" s="158">
        <v>29.316600000000001</v>
      </c>
      <c r="F521" s="158">
        <v>41.7562</v>
      </c>
      <c r="G521" s="158">
        <v>21.202400000000001</v>
      </c>
      <c r="H521" s="158">
        <v>8.1409000000000002</v>
      </c>
      <c r="I521" s="158">
        <v>14.0283</v>
      </c>
      <c r="J521" s="158">
        <v>15.023999999999999</v>
      </c>
      <c r="K521" s="158">
        <v>2.9937999999999998</v>
      </c>
      <c r="L521" s="158">
        <v>2.4645999999999999</v>
      </c>
      <c r="M521" s="158">
        <v>1.9297</v>
      </c>
      <c r="N521" s="158">
        <v>2.9899</v>
      </c>
      <c r="O521" s="158">
        <v>6.7728999999999999</v>
      </c>
      <c r="P521" s="158">
        <v>6.5301999999999998</v>
      </c>
      <c r="Q521" s="158">
        <v>8.9784000000000006</v>
      </c>
      <c r="R521" s="158">
        <v>4.2388000000000003</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44764</v>
      </c>
      <c r="E522" s="158">
        <v>31.005600000000001</v>
      </c>
      <c r="F522" s="158">
        <v>42.546700000000001</v>
      </c>
      <c r="G522" s="158">
        <v>21.974900000000002</v>
      </c>
      <c r="H522" s="158">
        <v>8.8946000000000005</v>
      </c>
      <c r="I522" s="158">
        <v>14.790100000000001</v>
      </c>
      <c r="J522" s="158">
        <v>15.788500000000001</v>
      </c>
      <c r="K522" s="158">
        <v>3.7513999999999998</v>
      </c>
      <c r="L522" s="158">
        <v>3.2282999999999999</v>
      </c>
      <c r="M522" s="158">
        <v>2.7052</v>
      </c>
      <c r="N522" s="158">
        <v>3.7850999999999999</v>
      </c>
      <c r="O522" s="158">
        <v>7.5509000000000004</v>
      </c>
      <c r="P522" s="158">
        <v>7.3019999999999996</v>
      </c>
      <c r="Q522" s="158">
        <v>9.9476999999999993</v>
      </c>
      <c r="R522" s="158">
        <v>5.0400999999999998</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44764</v>
      </c>
      <c r="E523" s="158">
        <v>17.891100000000002</v>
      </c>
      <c r="F523" s="158">
        <v>2.0402</v>
      </c>
      <c r="G523" s="158">
        <v>2.8567999999999998</v>
      </c>
      <c r="H523" s="158">
        <v>5.8061999999999996</v>
      </c>
      <c r="I523" s="158">
        <v>5.7687999999999997</v>
      </c>
      <c r="J523" s="158">
        <v>6.9554999999999998</v>
      </c>
      <c r="K523" s="158">
        <v>-0.47470000000000001</v>
      </c>
      <c r="L523" s="158">
        <v>-0.502</v>
      </c>
      <c r="M523" s="158">
        <v>-0.26700000000000002</v>
      </c>
      <c r="N523" s="158">
        <v>1.8449</v>
      </c>
      <c r="O523" s="158">
        <v>5.1943000000000001</v>
      </c>
      <c r="P523" s="158">
        <v>4.3479000000000001</v>
      </c>
      <c r="Q523" s="158">
        <v>5.7404000000000002</v>
      </c>
      <c r="R523" s="158">
        <v>3.4885999999999999</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44764</v>
      </c>
      <c r="E524" s="158">
        <v>19.316299999999998</v>
      </c>
      <c r="F524" s="158">
        <v>2.6456</v>
      </c>
      <c r="G524" s="158">
        <v>3.5912999999999999</v>
      </c>
      <c r="H524" s="158">
        <v>6.5678999999999998</v>
      </c>
      <c r="I524" s="158">
        <v>6.5218999999999996</v>
      </c>
      <c r="J524" s="158">
        <v>7.7077</v>
      </c>
      <c r="K524" s="158">
        <v>0.27429999999999999</v>
      </c>
      <c r="L524" s="158">
        <v>0.24740000000000001</v>
      </c>
      <c r="M524" s="158">
        <v>0.48420000000000002</v>
      </c>
      <c r="N524" s="158">
        <v>2.6109</v>
      </c>
      <c r="O524" s="158">
        <v>5.9960000000000004</v>
      </c>
      <c r="P524" s="158">
        <v>5.3621999999999996</v>
      </c>
      <c r="Q524" s="158">
        <v>6.2293000000000003</v>
      </c>
      <c r="R524" s="158">
        <v>4.2651000000000003</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44764</v>
      </c>
      <c r="E525" s="158">
        <v>29.965299999999999</v>
      </c>
      <c r="F525" s="158">
        <v>36.823</v>
      </c>
      <c r="G525" s="158">
        <v>27.468599999999999</v>
      </c>
      <c r="H525" s="158">
        <v>20.000699999999998</v>
      </c>
      <c r="I525" s="158">
        <v>14.4002</v>
      </c>
      <c r="J525" s="158">
        <v>10.884600000000001</v>
      </c>
      <c r="K525" s="158">
        <v>-0.4506</v>
      </c>
      <c r="L525" s="158">
        <v>-5.4899999999999997E-2</v>
      </c>
      <c r="M525" s="158">
        <v>0.51780000000000004</v>
      </c>
      <c r="N525" s="158">
        <v>1.5942000000000001</v>
      </c>
      <c r="O525" s="158">
        <v>6.1558000000000002</v>
      </c>
      <c r="P525" s="158">
        <v>6.6944999999999997</v>
      </c>
      <c r="Q525" s="158">
        <v>8.5699000000000005</v>
      </c>
      <c r="R525" s="158">
        <v>2.5186999999999999</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44764</v>
      </c>
      <c r="E526" s="158">
        <v>27.653099999999998</v>
      </c>
      <c r="F526" s="158">
        <v>36.069499999999998</v>
      </c>
      <c r="G526" s="158">
        <v>26.6326</v>
      </c>
      <c r="H526" s="158">
        <v>19.1524</v>
      </c>
      <c r="I526" s="158">
        <v>13.5426</v>
      </c>
      <c r="J526" s="158">
        <v>10.016400000000001</v>
      </c>
      <c r="K526" s="158">
        <v>-1.3084</v>
      </c>
      <c r="L526" s="158">
        <v>-0.91320000000000001</v>
      </c>
      <c r="M526" s="158">
        <v>-0.34720000000000001</v>
      </c>
      <c r="N526" s="158">
        <v>0.71709999999999996</v>
      </c>
      <c r="O526" s="158">
        <v>5.2717000000000001</v>
      </c>
      <c r="P526" s="158">
        <v>5.8563000000000001</v>
      </c>
      <c r="Q526" s="158">
        <v>7.7382999999999997</v>
      </c>
      <c r="R526" s="158">
        <v>1.6309</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44764</v>
      </c>
      <c r="E527" s="158">
        <v>18.792400000000001</v>
      </c>
      <c r="F527" s="158">
        <v>6.9935</v>
      </c>
      <c r="G527" s="158">
        <v>7.3202999999999996</v>
      </c>
      <c r="H527" s="158">
        <v>5.1104000000000003</v>
      </c>
      <c r="I527" s="158">
        <v>4.6698000000000004</v>
      </c>
      <c r="J527" s="158">
        <v>8.7114999999999991</v>
      </c>
      <c r="K527" s="158">
        <v>0.52149999999999996</v>
      </c>
      <c r="L527" s="158">
        <v>1.8427</v>
      </c>
      <c r="M527" s="158">
        <v>2.8691</v>
      </c>
      <c r="N527" s="158">
        <v>3.9495</v>
      </c>
      <c r="O527" s="158">
        <v>6.4302999999999999</v>
      </c>
      <c r="P527" s="158">
        <v>6.4260999999999999</v>
      </c>
      <c r="Q527" s="158">
        <v>7.1931000000000003</v>
      </c>
      <c r="R527" s="158">
        <v>5.4581</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44764</v>
      </c>
      <c r="E528" s="158">
        <v>17.944299999999998</v>
      </c>
      <c r="F528" s="158">
        <v>6.5102000000000002</v>
      </c>
      <c r="G528" s="158">
        <v>6.9877000000000002</v>
      </c>
      <c r="H528" s="158">
        <v>4.8571999999999997</v>
      </c>
      <c r="I528" s="158">
        <v>4.4097999999999997</v>
      </c>
      <c r="J528" s="158">
        <v>8.4522999999999993</v>
      </c>
      <c r="K528" s="158">
        <v>0.27060000000000001</v>
      </c>
      <c r="L528" s="158">
        <v>1.5906</v>
      </c>
      <c r="M528" s="158">
        <v>2.6139999999999999</v>
      </c>
      <c r="N528" s="158">
        <v>3.6894999999999998</v>
      </c>
      <c r="O528" s="158">
        <v>5.9649999999999999</v>
      </c>
      <c r="P528" s="158">
        <v>5.8800999999999997</v>
      </c>
      <c r="Q528" s="158">
        <v>6.6494999999999997</v>
      </c>
      <c r="R528" s="158">
        <v>5.1078999999999999</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44764</v>
      </c>
      <c r="E529" s="158">
        <v>1250.5138999999999</v>
      </c>
      <c r="F529" s="158">
        <v>16.656400000000001</v>
      </c>
      <c r="G529" s="158">
        <v>10.602499999999999</v>
      </c>
      <c r="H529" s="158">
        <v>7.6810999999999998</v>
      </c>
      <c r="I529" s="158">
        <v>6.8959000000000001</v>
      </c>
      <c r="J529" s="158">
        <v>6.6539000000000001</v>
      </c>
      <c r="K529" s="158">
        <v>0.98650000000000004</v>
      </c>
      <c r="L529" s="158">
        <v>1.0824</v>
      </c>
      <c r="M529" s="158">
        <v>1.6415999999999999</v>
      </c>
      <c r="N529" s="158">
        <v>2.694</v>
      </c>
      <c r="O529" s="158">
        <v>5.1445999999999996</v>
      </c>
      <c r="P529" s="158"/>
      <c r="Q529" s="158">
        <v>6.3468999999999998</v>
      </c>
      <c r="R529" s="158">
        <v>3.7808999999999999</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44764</v>
      </c>
      <c r="E530" s="158">
        <v>1227.1731</v>
      </c>
      <c r="F530" s="158">
        <v>16.160699999999999</v>
      </c>
      <c r="G530" s="158">
        <v>10.093299999999999</v>
      </c>
      <c r="H530" s="158">
        <v>7.1635</v>
      </c>
      <c r="I530" s="158">
        <v>6.3780999999999999</v>
      </c>
      <c r="J530" s="158">
        <v>6.1307999999999998</v>
      </c>
      <c r="K530" s="158">
        <v>0.46789999999999998</v>
      </c>
      <c r="L530" s="158">
        <v>0.56130000000000002</v>
      </c>
      <c r="M530" s="158">
        <v>1.1103000000000001</v>
      </c>
      <c r="N530" s="158">
        <v>2.1583999999999999</v>
      </c>
      <c r="O530" s="158">
        <v>4.5978000000000003</v>
      </c>
      <c r="P530" s="158"/>
      <c r="Q530" s="158">
        <v>5.7968000000000002</v>
      </c>
      <c r="R530" s="158">
        <v>3.2418</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44764</v>
      </c>
      <c r="E531" s="158">
        <v>35.597000000000001</v>
      </c>
      <c r="F531" s="158">
        <v>14.9765</v>
      </c>
      <c r="G531" s="158">
        <v>7.1134000000000004</v>
      </c>
      <c r="H531" s="158">
        <v>5.9539</v>
      </c>
      <c r="I531" s="158">
        <v>4.6958000000000002</v>
      </c>
      <c r="J531" s="158">
        <v>5.0312999999999999</v>
      </c>
      <c r="K531" s="158">
        <v>3.5019</v>
      </c>
      <c r="L531" s="158">
        <v>3.2368000000000001</v>
      </c>
      <c r="M531" s="158">
        <v>3.2608000000000001</v>
      </c>
      <c r="N531" s="158">
        <v>3.6149</v>
      </c>
      <c r="O531" s="158">
        <v>5.3654000000000002</v>
      </c>
      <c r="P531" s="158">
        <v>6.3262</v>
      </c>
      <c r="Q531" s="158">
        <v>7.6218000000000004</v>
      </c>
      <c r="R531" s="158">
        <v>3.8279000000000001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44764</v>
      </c>
      <c r="E532" s="158">
        <v>33.754300000000001</v>
      </c>
      <c r="F532" s="158">
        <v>14.603999999999999</v>
      </c>
      <c r="G532" s="158">
        <v>6.7080000000000002</v>
      </c>
      <c r="H532" s="158">
        <v>5.5670999999999999</v>
      </c>
      <c r="I532" s="158">
        <v>4.2938000000000001</v>
      </c>
      <c r="J532" s="158">
        <v>4.6313000000000004</v>
      </c>
      <c r="K532" s="158">
        <v>3.0977999999999999</v>
      </c>
      <c r="L532" s="158">
        <v>2.8307000000000002</v>
      </c>
      <c r="M532" s="158">
        <v>2.7711000000000001</v>
      </c>
      <c r="N532" s="158">
        <v>3.0548999999999999</v>
      </c>
      <c r="O532" s="158">
        <v>4.71</v>
      </c>
      <c r="P532" s="158">
        <v>5.7172999999999998</v>
      </c>
      <c r="Q532" s="158">
        <v>6.5808</v>
      </c>
      <c r="R532" s="158">
        <v>3.1697000000000002</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44764</v>
      </c>
      <c r="E533" s="158">
        <v>32.0334</v>
      </c>
      <c r="F533" s="158">
        <v>44.834800000000001</v>
      </c>
      <c r="G533" s="158">
        <v>19.858499999999999</v>
      </c>
      <c r="H533" s="158">
        <v>8.3964999999999996</v>
      </c>
      <c r="I533" s="158">
        <v>11.419700000000001</v>
      </c>
      <c r="J533" s="158">
        <v>14.232799999999999</v>
      </c>
      <c r="K533" s="158">
        <v>-0.4153</v>
      </c>
      <c r="L533" s="158">
        <v>0.54110000000000003</v>
      </c>
      <c r="M533" s="158">
        <v>1.1678999999999999</v>
      </c>
      <c r="N533" s="158">
        <v>3.0661999999999998</v>
      </c>
      <c r="O533" s="158">
        <v>6.508</v>
      </c>
      <c r="P533" s="158">
        <v>7.4363000000000001</v>
      </c>
      <c r="Q533" s="158">
        <v>8.8879000000000001</v>
      </c>
      <c r="R533" s="158">
        <v>3.9125999999999999</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44764</v>
      </c>
      <c r="E534" s="158">
        <v>30.1023</v>
      </c>
      <c r="F534" s="158">
        <v>43.825000000000003</v>
      </c>
      <c r="G534" s="158">
        <v>18.904399999999999</v>
      </c>
      <c r="H534" s="158">
        <v>7.4591000000000003</v>
      </c>
      <c r="I534" s="158">
        <v>10.4871</v>
      </c>
      <c r="J534" s="158">
        <v>13.2957</v>
      </c>
      <c r="K534" s="158">
        <v>-1.3796999999999999</v>
      </c>
      <c r="L534" s="158">
        <v>-0.43480000000000002</v>
      </c>
      <c r="M534" s="158">
        <v>0.26300000000000001</v>
      </c>
      <c r="N534" s="158">
        <v>2.1867999999999999</v>
      </c>
      <c r="O534" s="158">
        <v>5.7214</v>
      </c>
      <c r="P534" s="158">
        <v>6.7076000000000002</v>
      </c>
      <c r="Q534" s="158">
        <v>8.0922999999999998</v>
      </c>
      <c r="R534" s="158">
        <v>3.0987</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44764</v>
      </c>
      <c r="E535" s="158">
        <v>25.6312</v>
      </c>
      <c r="F535" s="158">
        <v>27.362200000000001</v>
      </c>
      <c r="G535" s="158">
        <v>19.112200000000001</v>
      </c>
      <c r="H535" s="158">
        <v>12.868399999999999</v>
      </c>
      <c r="I535" s="158">
        <v>10.006600000000001</v>
      </c>
      <c r="J535" s="158">
        <v>7.8925999999999998</v>
      </c>
      <c r="K535" s="158">
        <v>3.7736999999999998</v>
      </c>
      <c r="L535" s="158">
        <v>2.5796000000000001</v>
      </c>
      <c r="M535" s="158">
        <v>1.9411</v>
      </c>
      <c r="N535" s="158">
        <v>2.6882999999999999</v>
      </c>
      <c r="O535" s="158">
        <v>5.6005000000000003</v>
      </c>
      <c r="P535" s="158">
        <v>6.4267000000000003</v>
      </c>
      <c r="Q535" s="158">
        <v>8.1995000000000005</v>
      </c>
      <c r="R535" s="158">
        <v>2.8046000000000002</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44764</v>
      </c>
      <c r="E536" s="158">
        <v>24.056100000000001</v>
      </c>
      <c r="F536" s="158">
        <v>26.723800000000001</v>
      </c>
      <c r="G536" s="158">
        <v>18.386900000000001</v>
      </c>
      <c r="H536" s="158">
        <v>12.1448</v>
      </c>
      <c r="I536" s="158">
        <v>9.2883999999999993</v>
      </c>
      <c r="J536" s="158">
        <v>7.1681999999999997</v>
      </c>
      <c r="K536" s="158">
        <v>3.0474999999999999</v>
      </c>
      <c r="L536" s="158">
        <v>1.8519000000000001</v>
      </c>
      <c r="M536" s="158">
        <v>1.2131000000000001</v>
      </c>
      <c r="N536" s="158">
        <v>1.9516</v>
      </c>
      <c r="O536" s="158">
        <v>4.8647999999999998</v>
      </c>
      <c r="P536" s="158">
        <v>5.6307999999999998</v>
      </c>
      <c r="Q536" s="158">
        <v>5.6745000000000001</v>
      </c>
      <c r="R536" s="158">
        <v>2.0792000000000002</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44764</v>
      </c>
      <c r="E537" s="158">
        <v>12.208600000000001</v>
      </c>
      <c r="F537" s="158">
        <v>33.215800000000002</v>
      </c>
      <c r="G537" s="158">
        <v>18.764299999999999</v>
      </c>
      <c r="H537" s="158">
        <v>12.8445</v>
      </c>
      <c r="I537" s="158">
        <v>9.9894999999999996</v>
      </c>
      <c r="J537" s="158">
        <v>9.0862999999999996</v>
      </c>
      <c r="K537" s="158">
        <v>0.91869999999999996</v>
      </c>
      <c r="L537" s="158">
        <v>-1.0215000000000001</v>
      </c>
      <c r="M537" s="158">
        <v>-0.44309999999999999</v>
      </c>
      <c r="N537" s="158">
        <v>0.77090000000000003</v>
      </c>
      <c r="O537" s="158">
        <v>4.3125</v>
      </c>
      <c r="P537" s="158"/>
      <c r="Q537" s="158">
        <v>5.218</v>
      </c>
      <c r="R537" s="158">
        <v>2.7240000000000002</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44764</v>
      </c>
      <c r="E538" s="158">
        <v>11.693300000000001</v>
      </c>
      <c r="F538" s="158">
        <v>32.179200000000002</v>
      </c>
      <c r="G538" s="158">
        <v>17.713899999999999</v>
      </c>
      <c r="H538" s="158">
        <v>11.7989</v>
      </c>
      <c r="I538" s="158">
        <v>8.9040999999999997</v>
      </c>
      <c r="J538" s="158">
        <v>7.9805000000000001</v>
      </c>
      <c r="K538" s="158">
        <v>-0.192</v>
      </c>
      <c r="L538" s="158">
        <v>-2.0724999999999998</v>
      </c>
      <c r="M538" s="158">
        <v>-1.5103</v>
      </c>
      <c r="N538" s="158">
        <v>-0.31459999999999999</v>
      </c>
      <c r="O538" s="158">
        <v>3.1728999999999998</v>
      </c>
      <c r="P538" s="158"/>
      <c r="Q538" s="158">
        <v>4.0678000000000001</v>
      </c>
      <c r="R538" s="158">
        <v>1.6202000000000001</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44764</v>
      </c>
      <c r="E539" s="158">
        <v>14.2212</v>
      </c>
      <c r="F539" s="158">
        <v>-24.11</v>
      </c>
      <c r="G539" s="158">
        <v>0.1711</v>
      </c>
      <c r="H539" s="158">
        <v>5.3586999999999998</v>
      </c>
      <c r="I539" s="158">
        <v>6.1744000000000003</v>
      </c>
      <c r="J539" s="158">
        <v>14.0893</v>
      </c>
      <c r="K539" s="158">
        <v>-0.64200000000000002</v>
      </c>
      <c r="L539" s="158">
        <v>-0.88029999999999997</v>
      </c>
      <c r="M539" s="158">
        <v>0.37330000000000002</v>
      </c>
      <c r="N539" s="158">
        <v>1.1955</v>
      </c>
      <c r="O539" s="158">
        <v>5.2843999999999998</v>
      </c>
      <c r="P539" s="158">
        <v>6.5285000000000002</v>
      </c>
      <c r="Q539" s="158">
        <v>6.8281000000000001</v>
      </c>
      <c r="R539" s="158">
        <v>2.2482000000000002</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44764</v>
      </c>
      <c r="E540" s="158">
        <v>13.361700000000001</v>
      </c>
      <c r="F540" s="158">
        <v>-25.1142</v>
      </c>
      <c r="G540" s="158">
        <v>-0.81950000000000001</v>
      </c>
      <c r="H540" s="158">
        <v>4.4916</v>
      </c>
      <c r="I540" s="158">
        <v>5.2789000000000001</v>
      </c>
      <c r="J540" s="158">
        <v>13.1526</v>
      </c>
      <c r="K540" s="158">
        <v>-1.5728</v>
      </c>
      <c r="L540" s="158">
        <v>-1.8205</v>
      </c>
      <c r="M540" s="158">
        <v>-0.57189999999999996</v>
      </c>
      <c r="N540" s="158">
        <v>0.23930000000000001</v>
      </c>
      <c r="O540" s="158">
        <v>4.2698</v>
      </c>
      <c r="P540" s="158">
        <v>5.2927</v>
      </c>
      <c r="Q540" s="158">
        <v>5.5861999999999998</v>
      </c>
      <c r="R540" s="158">
        <v>1.2866</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44764</v>
      </c>
      <c r="E541" s="158">
        <v>29.503299999999999</v>
      </c>
      <c r="F541" s="158">
        <v>-10.76</v>
      </c>
      <c r="G541" s="158">
        <v>4.2903000000000002</v>
      </c>
      <c r="H541" s="158">
        <v>-9.9489000000000001</v>
      </c>
      <c r="I541" s="158">
        <v>0.43309999999999998</v>
      </c>
      <c r="J541" s="158">
        <v>9.2118000000000002</v>
      </c>
      <c r="K541" s="158">
        <v>-2.4175</v>
      </c>
      <c r="L541" s="158">
        <v>-1.2081</v>
      </c>
      <c r="M541" s="158">
        <v>-0.84660000000000002</v>
      </c>
      <c r="N541" s="158">
        <v>1.294</v>
      </c>
      <c r="O541" s="158">
        <v>4.4917999999999996</v>
      </c>
      <c r="P541" s="158">
        <v>4.8653000000000004</v>
      </c>
      <c r="Q541" s="158">
        <v>6.3056999999999999</v>
      </c>
      <c r="R541" s="158">
        <v>1.8061</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44764</v>
      </c>
      <c r="E542" s="158">
        <v>31.283300000000001</v>
      </c>
      <c r="F542" s="158">
        <v>-10.2646</v>
      </c>
      <c r="G542" s="158">
        <v>4.7077</v>
      </c>
      <c r="H542" s="158">
        <v>-9.5333000000000006</v>
      </c>
      <c r="I542" s="158">
        <v>0.84199999999999997</v>
      </c>
      <c r="J542" s="158">
        <v>9.6234999999999999</v>
      </c>
      <c r="K542" s="158">
        <v>-2.0055000000000001</v>
      </c>
      <c r="L542" s="158">
        <v>-0.79620000000000002</v>
      </c>
      <c r="M542" s="158">
        <v>-0.43619999999999998</v>
      </c>
      <c r="N542" s="158">
        <v>1.7118</v>
      </c>
      <c r="O542" s="158">
        <v>5.0044000000000004</v>
      </c>
      <c r="P542" s="158">
        <v>5.4630000000000001</v>
      </c>
      <c r="Q542" s="158">
        <v>7.7023000000000001</v>
      </c>
      <c r="R542" s="158">
        <v>2.2347999999999999</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44764</v>
      </c>
      <c r="E543" s="158">
        <v>2149.7464</v>
      </c>
      <c r="F543" s="158">
        <v>24.6647</v>
      </c>
      <c r="G543" s="158">
        <v>9.6679999999999993</v>
      </c>
      <c r="H543" s="158">
        <v>4.6661000000000001</v>
      </c>
      <c r="I543" s="158">
        <v>4.2</v>
      </c>
      <c r="J543" s="158">
        <v>5.1493000000000002</v>
      </c>
      <c r="K543" s="158">
        <v>2.2431000000000001</v>
      </c>
      <c r="L543" s="158">
        <v>1.3697999999999999</v>
      </c>
      <c r="M543" s="158">
        <v>0.83530000000000004</v>
      </c>
      <c r="N543" s="158">
        <v>1.9736</v>
      </c>
      <c r="O543" s="158">
        <v>4.7724000000000002</v>
      </c>
      <c r="P543" s="158">
        <v>5.5450999999999997</v>
      </c>
      <c r="Q543" s="158">
        <v>7.5377999999999998</v>
      </c>
      <c r="R543" s="158">
        <v>2.5356000000000001</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44764</v>
      </c>
      <c r="E544" s="158">
        <v>2352.4312</v>
      </c>
      <c r="F544" s="158">
        <v>25.892600000000002</v>
      </c>
      <c r="G544" s="158">
        <v>10.8962</v>
      </c>
      <c r="H544" s="158">
        <v>5.8944999999999999</v>
      </c>
      <c r="I544" s="158">
        <v>5.4292999999999996</v>
      </c>
      <c r="J544" s="158">
        <v>6.3822999999999999</v>
      </c>
      <c r="K544" s="158">
        <v>3.4769000000000001</v>
      </c>
      <c r="L544" s="158">
        <v>2.6038000000000001</v>
      </c>
      <c r="M544" s="158">
        <v>2.0691999999999999</v>
      </c>
      <c r="N544" s="158">
        <v>3.1966999999999999</v>
      </c>
      <c r="O544" s="158">
        <v>5.8472999999999997</v>
      </c>
      <c r="P544" s="158">
        <v>6.6036000000000001</v>
      </c>
      <c r="Q544" s="158">
        <v>8.3348999999999993</v>
      </c>
      <c r="R544" s="158">
        <v>3.7134999999999998</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44764</v>
      </c>
      <c r="E549" s="158">
        <v>17.1112</v>
      </c>
      <c r="F549" s="158">
        <v>14.510899999999999</v>
      </c>
      <c r="G549" s="158">
        <v>6.0468000000000002</v>
      </c>
      <c r="H549" s="158">
        <v>7.2015000000000002</v>
      </c>
      <c r="I549" s="158">
        <v>6.9969999999999999</v>
      </c>
      <c r="J549" s="158">
        <v>7.548</v>
      </c>
      <c r="K549" s="158">
        <v>4.4246999999999996</v>
      </c>
      <c r="L549" s="158">
        <v>3.0665</v>
      </c>
      <c r="M549" s="158">
        <v>2.3437999999999999</v>
      </c>
      <c r="N549" s="158">
        <v>3.2686000000000002</v>
      </c>
      <c r="O549" s="158">
        <v>5.6853999999999996</v>
      </c>
      <c r="P549" s="158">
        <v>5.7944000000000004</v>
      </c>
      <c r="Q549" s="158">
        <v>7.7671999999999999</v>
      </c>
      <c r="R549" s="158">
        <v>3.7399</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44764</v>
      </c>
      <c r="E550" s="158">
        <v>17.008600000000001</v>
      </c>
      <c r="F550" s="158">
        <v>14.383699999999999</v>
      </c>
      <c r="G550" s="158">
        <v>5.9401000000000002</v>
      </c>
      <c r="H550" s="158">
        <v>7.0913000000000004</v>
      </c>
      <c r="I550" s="158">
        <v>6.8852000000000002</v>
      </c>
      <c r="J550" s="158">
        <v>7.4344999999999999</v>
      </c>
      <c r="K550" s="158">
        <v>4.3045999999999998</v>
      </c>
      <c r="L550" s="158">
        <v>2.9456000000000002</v>
      </c>
      <c r="M550" s="158">
        <v>2.2223999999999999</v>
      </c>
      <c r="N550" s="158">
        <v>3.1456</v>
      </c>
      <c r="O550" s="158">
        <v>5.5559000000000003</v>
      </c>
      <c r="P550" s="158">
        <v>5.6726000000000001</v>
      </c>
      <c r="Q550" s="158">
        <v>7.649</v>
      </c>
      <c r="R550" s="158">
        <v>3.6162999999999998</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44764</v>
      </c>
      <c r="E551" s="158">
        <v>30.388500000000001</v>
      </c>
      <c r="F551" s="158">
        <v>13.217000000000001</v>
      </c>
      <c r="G551" s="158">
        <v>4.4457000000000004</v>
      </c>
      <c r="H551" s="158">
        <v>3.3653</v>
      </c>
      <c r="I551" s="158">
        <v>3.1352000000000002</v>
      </c>
      <c r="J551" s="158">
        <v>1.8686</v>
      </c>
      <c r="K551" s="158">
        <v>3.0066999999999999</v>
      </c>
      <c r="L551" s="158">
        <v>1.9276</v>
      </c>
      <c r="M551" s="158">
        <v>2.1635</v>
      </c>
      <c r="N551" s="158">
        <v>2.8020999999999998</v>
      </c>
      <c r="O551" s="158">
        <v>5.8680000000000003</v>
      </c>
      <c r="P551" s="158">
        <v>6.5975999999999999</v>
      </c>
      <c r="Q551" s="158">
        <v>8.1533999999999995</v>
      </c>
      <c r="R551" s="158">
        <v>2.9434</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44764</v>
      </c>
      <c r="E552" s="158">
        <v>28.438199999999998</v>
      </c>
      <c r="F552" s="158">
        <v>12.4541</v>
      </c>
      <c r="G552" s="158">
        <v>3.6804000000000001</v>
      </c>
      <c r="H552" s="158">
        <v>2.5865999999999998</v>
      </c>
      <c r="I552" s="158">
        <v>2.3582000000000001</v>
      </c>
      <c r="J552" s="158">
        <v>1.0962000000000001</v>
      </c>
      <c r="K552" s="158">
        <v>2.2366000000000001</v>
      </c>
      <c r="L552" s="158">
        <v>1.1547000000000001</v>
      </c>
      <c r="M552" s="158">
        <v>1.3851</v>
      </c>
      <c r="N552" s="158">
        <v>2.0152999999999999</v>
      </c>
      <c r="O552" s="158">
        <v>5.1134000000000004</v>
      </c>
      <c r="P552" s="158">
        <v>5.8036000000000003</v>
      </c>
      <c r="Q552" s="158">
        <v>5.8010000000000002</v>
      </c>
      <c r="R552" s="158">
        <v>2.1545000000000001</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44764</v>
      </c>
      <c r="E553" s="158">
        <v>37.372199999999999</v>
      </c>
      <c r="F553" s="158">
        <v>59.281799999999997</v>
      </c>
      <c r="G553" s="158">
        <v>19.1401</v>
      </c>
      <c r="H553" s="158">
        <v>11.2979</v>
      </c>
      <c r="I553" s="158">
        <v>5.8592000000000004</v>
      </c>
      <c r="J553" s="158">
        <v>4.5585000000000004</v>
      </c>
      <c r="K553" s="158">
        <v>5.2153</v>
      </c>
      <c r="L553" s="158">
        <v>4.5086000000000004</v>
      </c>
      <c r="M553" s="158">
        <v>4.2565999999999997</v>
      </c>
      <c r="N553" s="158">
        <v>4.5358999999999998</v>
      </c>
      <c r="O553" s="158">
        <v>6.6597</v>
      </c>
      <c r="P553" s="158">
        <v>6.1879999999999997</v>
      </c>
      <c r="Q553" s="158">
        <v>8.6702999999999992</v>
      </c>
      <c r="R553" s="158">
        <v>4.7887000000000004</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44764</v>
      </c>
      <c r="E554" s="158">
        <v>34.158900000000003</v>
      </c>
      <c r="F554" s="158">
        <v>58.864199999999997</v>
      </c>
      <c r="G554" s="158">
        <v>18.692399999999999</v>
      </c>
      <c r="H554" s="158">
        <v>10.8452</v>
      </c>
      <c r="I554" s="158">
        <v>5.4073000000000002</v>
      </c>
      <c r="J554" s="158">
        <v>4.1063000000000001</v>
      </c>
      <c r="K554" s="158">
        <v>4.7561</v>
      </c>
      <c r="L554" s="158">
        <v>4.2973999999999997</v>
      </c>
      <c r="M554" s="158">
        <v>3.9607000000000001</v>
      </c>
      <c r="N554" s="158">
        <v>4.1867999999999999</v>
      </c>
      <c r="O554" s="158">
        <v>5.8177000000000003</v>
      </c>
      <c r="P554" s="158">
        <v>5.2489999999999997</v>
      </c>
      <c r="Q554" s="158">
        <v>6.7171000000000003</v>
      </c>
      <c r="R554" s="158">
        <v>4.1265999999999998</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44764</v>
      </c>
      <c r="E555" s="158">
        <v>19.031300000000002</v>
      </c>
      <c r="F555" s="158">
        <v>5.7545999999999999</v>
      </c>
      <c r="G555" s="158">
        <v>7.2923999999999998</v>
      </c>
      <c r="H555" s="158">
        <v>5.2108999999999996</v>
      </c>
      <c r="I555" s="158">
        <v>5.0098000000000003</v>
      </c>
      <c r="J555" s="158">
        <v>6.0327999999999999</v>
      </c>
      <c r="K555" s="158">
        <v>0.16450000000000001</v>
      </c>
      <c r="L555" s="158">
        <v>-2.1568000000000001</v>
      </c>
      <c r="M555" s="158">
        <v>-1.5106999999999999</v>
      </c>
      <c r="N555" s="158">
        <v>0.12520000000000001</v>
      </c>
      <c r="O555" s="158">
        <v>4.2965999999999998</v>
      </c>
      <c r="P555" s="158">
        <v>4.8589000000000002</v>
      </c>
      <c r="Q555" s="158">
        <v>6.3552999999999997</v>
      </c>
      <c r="R555" s="158">
        <v>1.1394</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44764</v>
      </c>
      <c r="E556" s="158">
        <v>19.954599999999999</v>
      </c>
      <c r="F556" s="158">
        <v>5.8541999999999996</v>
      </c>
      <c r="G556" s="158">
        <v>7.5041000000000002</v>
      </c>
      <c r="H556" s="158">
        <v>5.4671000000000003</v>
      </c>
      <c r="I556" s="158">
        <v>5.2891000000000004</v>
      </c>
      <c r="J556" s="158">
        <v>6.3250000000000002</v>
      </c>
      <c r="K556" s="158">
        <v>0.46079999999999999</v>
      </c>
      <c r="L556" s="158">
        <v>-1.9093</v>
      </c>
      <c r="M556" s="158">
        <v>-1.2806999999999999</v>
      </c>
      <c r="N556" s="158">
        <v>0.36919999999999997</v>
      </c>
      <c r="O556" s="158">
        <v>4.5655999999999999</v>
      </c>
      <c r="P556" s="158">
        <v>5.1497000000000002</v>
      </c>
      <c r="Q556" s="158">
        <v>6.6032999999999999</v>
      </c>
      <c r="R556" s="158">
        <v>1.3908</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44764</v>
      </c>
      <c r="E559" s="158">
        <v>26.7118</v>
      </c>
      <c r="F559" s="158">
        <v>9.0206999999999997</v>
      </c>
      <c r="G559" s="158">
        <v>2.3690000000000002</v>
      </c>
      <c r="H559" s="158">
        <v>2.0699999999999998</v>
      </c>
      <c r="I559" s="158">
        <v>5.4673999999999996</v>
      </c>
      <c r="J559" s="158">
        <v>5.6052999999999997</v>
      </c>
      <c r="K559" s="158">
        <v>32.298999999999999</v>
      </c>
      <c r="L559" s="158">
        <v>16.244199999999999</v>
      </c>
      <c r="M559" s="158">
        <v>10.888</v>
      </c>
      <c r="N559" s="158">
        <v>19.334900000000001</v>
      </c>
      <c r="O559" s="158">
        <v>8.8705999999999996</v>
      </c>
      <c r="P559" s="158">
        <v>5.4778000000000002</v>
      </c>
      <c r="Q559" s="158">
        <v>8.2424999999999997</v>
      </c>
      <c r="R559" s="158">
        <v>10.450100000000001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44764</v>
      </c>
      <c r="E560" s="158">
        <v>25.173500000000001</v>
      </c>
      <c r="F560" s="158">
        <v>8.4116</v>
      </c>
      <c r="G560" s="158">
        <v>1.6918</v>
      </c>
      <c r="H560" s="158">
        <v>1.4089</v>
      </c>
      <c r="I560" s="158">
        <v>4.8040000000000003</v>
      </c>
      <c r="J560" s="158">
        <v>4.9352</v>
      </c>
      <c r="K560" s="158">
        <v>31.6145</v>
      </c>
      <c r="L560" s="158">
        <v>15.5572</v>
      </c>
      <c r="M560" s="158">
        <v>10.2636</v>
      </c>
      <c r="N560" s="158">
        <v>18.669</v>
      </c>
      <c r="O560" s="158">
        <v>8.2454000000000001</v>
      </c>
      <c r="P560" s="158">
        <v>4.8106</v>
      </c>
      <c r="Q560" s="158">
        <v>7.9367999999999999</v>
      </c>
      <c r="R560" s="158">
        <v>9.8282000000000007</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17.409366666666667</v>
      </c>
      <c r="G561" s="160">
        <v>11.090873333333336</v>
      </c>
      <c r="H561" s="160">
        <v>7.6915816666666661</v>
      </c>
      <c r="I561" s="160">
        <v>10.226495</v>
      </c>
      <c r="J561" s="160">
        <v>9.3885566666666644</v>
      </c>
      <c r="K561" s="160">
        <v>3.1568616666666669</v>
      </c>
      <c r="L561" s="160">
        <v>-4.0681551724137917</v>
      </c>
      <c r="M561" s="160">
        <v>-2.2149293103448291</v>
      </c>
      <c r="N561" s="160">
        <v>0.20244137931034578</v>
      </c>
      <c r="O561" s="160">
        <v>5.5158927272727301</v>
      </c>
      <c r="P561" s="160">
        <v>5.6482313725490192</v>
      </c>
      <c r="Q561" s="160">
        <v>5.3730816666666659</v>
      </c>
      <c r="R561" s="160">
        <v>1.7456689655172406</v>
      </c>
    </row>
    <row r="562" spans="1:34" x14ac:dyDescent="0.3">
      <c r="A562" s="159" t="s">
        <v>407</v>
      </c>
      <c r="B562" s="154"/>
      <c r="C562" s="154"/>
      <c r="D562" s="154"/>
      <c r="E562" s="154"/>
      <c r="F562" s="160">
        <v>16.408549999999998</v>
      </c>
      <c r="G562" s="160">
        <v>10.19515</v>
      </c>
      <c r="H562" s="160">
        <v>7.3303000000000003</v>
      </c>
      <c r="I562" s="160">
        <v>6.7035499999999999</v>
      </c>
      <c r="J562" s="160">
        <v>7.6266999999999996</v>
      </c>
      <c r="K562" s="160">
        <v>1.0385500000000001</v>
      </c>
      <c r="L562" s="160">
        <v>0.55120000000000002</v>
      </c>
      <c r="M562" s="160">
        <v>0.89369999999999994</v>
      </c>
      <c r="N562" s="160">
        <v>2.12005</v>
      </c>
      <c r="O562" s="160">
        <v>5.2843999999999998</v>
      </c>
      <c r="P562" s="160">
        <v>5.5590000000000002</v>
      </c>
      <c r="Q562" s="160">
        <v>7.6091999999999995</v>
      </c>
      <c r="R562" s="160">
        <v>2.9031000000000002</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44764</v>
      </c>
      <c r="E565" s="158">
        <v>48.12</v>
      </c>
      <c r="F565" s="158">
        <v>0.90169999999999995</v>
      </c>
      <c r="G565" s="158">
        <v>2.383</v>
      </c>
      <c r="H565" s="158">
        <v>4.2234999999999996</v>
      </c>
      <c r="I565" s="158">
        <v>4.2461000000000002</v>
      </c>
      <c r="J565" s="158">
        <v>9.7628000000000004</v>
      </c>
      <c r="K565" s="158">
        <v>-1.7959000000000001</v>
      </c>
      <c r="L565" s="158">
        <v>-6.4541000000000004</v>
      </c>
      <c r="M565" s="158">
        <v>-8.0977999999999994</v>
      </c>
      <c r="N565" s="158">
        <v>-3.2568999999999999</v>
      </c>
      <c r="O565" s="158">
        <v>9.7215000000000007</v>
      </c>
      <c r="P565" s="158">
        <v>6.343</v>
      </c>
      <c r="Q565" s="158">
        <v>10.4473</v>
      </c>
      <c r="R565" s="158">
        <v>13.6274</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44764</v>
      </c>
      <c r="E566" s="158">
        <v>52.29</v>
      </c>
      <c r="F566" s="158">
        <v>0.88749999999999996</v>
      </c>
      <c r="G566" s="158">
        <v>2.3889</v>
      </c>
      <c r="H566" s="158">
        <v>4.2256</v>
      </c>
      <c r="I566" s="158">
        <v>4.2671999999999999</v>
      </c>
      <c r="J566" s="158">
        <v>9.8068000000000008</v>
      </c>
      <c r="K566" s="158">
        <v>-1.6919999999999999</v>
      </c>
      <c r="L566" s="158">
        <v>-6.2567000000000004</v>
      </c>
      <c r="M566" s="158">
        <v>-7.7614999999999998</v>
      </c>
      <c r="N566" s="158">
        <v>-2.7343999999999999</v>
      </c>
      <c r="O566" s="158">
        <v>10.4002</v>
      </c>
      <c r="P566" s="158">
        <v>7.1544999999999996</v>
      </c>
      <c r="Q566" s="158">
        <v>13.5806</v>
      </c>
      <c r="R566" s="158">
        <v>14.292199999999999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44764</v>
      </c>
      <c r="E567" s="158">
        <v>39.6</v>
      </c>
      <c r="F567" s="158">
        <v>0.81469999999999998</v>
      </c>
      <c r="G567" s="158">
        <v>2.1408</v>
      </c>
      <c r="H567" s="158">
        <v>3.9643000000000002</v>
      </c>
      <c r="I567" s="158">
        <v>4.1557000000000004</v>
      </c>
      <c r="J567" s="158">
        <v>9.8779000000000003</v>
      </c>
      <c r="K567" s="158">
        <v>-1.4435</v>
      </c>
      <c r="L567" s="158">
        <v>-6.3164999999999996</v>
      </c>
      <c r="M567" s="158">
        <v>-7.907</v>
      </c>
      <c r="N567" s="158">
        <v>-2.7505000000000002</v>
      </c>
      <c r="O567" s="158">
        <v>10.427300000000001</v>
      </c>
      <c r="P567" s="158">
        <v>7.0029000000000003</v>
      </c>
      <c r="Q567" s="158">
        <v>10.1394</v>
      </c>
      <c r="R567" s="158">
        <v>14.132899999999999</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44764</v>
      </c>
      <c r="E568" s="158">
        <v>39.6</v>
      </c>
      <c r="F568" s="158">
        <v>0.81469999999999998</v>
      </c>
      <c r="G568" s="158">
        <v>2.1408</v>
      </c>
      <c r="H568" s="158">
        <v>3.9643000000000002</v>
      </c>
      <c r="I568" s="158">
        <v>4.1557000000000004</v>
      </c>
      <c r="J568" s="158">
        <v>9.8779000000000003</v>
      </c>
      <c r="K568" s="158">
        <v>-1.4435</v>
      </c>
      <c r="L568" s="158">
        <v>-6.3164999999999996</v>
      </c>
      <c r="M568" s="158">
        <v>-7.907</v>
      </c>
      <c r="N568" s="158">
        <v>-2.7505000000000002</v>
      </c>
      <c r="O568" s="158">
        <v>10.427300000000001</v>
      </c>
      <c r="P568" s="158">
        <v>7.0029000000000003</v>
      </c>
      <c r="Q568" s="158">
        <v>10.1394</v>
      </c>
      <c r="R568" s="158">
        <v>14.132899999999999</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44764</v>
      </c>
      <c r="E569" s="158">
        <v>43.2</v>
      </c>
      <c r="F569" s="158">
        <v>0.81679999999999997</v>
      </c>
      <c r="G569" s="158">
        <v>2.1518000000000002</v>
      </c>
      <c r="H569" s="158">
        <v>3.9710999999999999</v>
      </c>
      <c r="I569" s="158">
        <v>4.1967999999999996</v>
      </c>
      <c r="J569" s="158">
        <v>9.9515999999999991</v>
      </c>
      <c r="K569" s="158">
        <v>-1.2345999999999999</v>
      </c>
      <c r="L569" s="158">
        <v>-5.9233000000000002</v>
      </c>
      <c r="M569" s="158">
        <v>-7.3358999999999996</v>
      </c>
      <c r="N569" s="158">
        <v>-1.9296</v>
      </c>
      <c r="O569" s="158">
        <v>11.422800000000001</v>
      </c>
      <c r="P569" s="158">
        <v>8.0579000000000001</v>
      </c>
      <c r="Q569" s="158">
        <v>14.3697</v>
      </c>
      <c r="R569" s="158">
        <v>15.1153</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44764</v>
      </c>
      <c r="E570" s="158">
        <v>69.960099999999997</v>
      </c>
      <c r="F570" s="158">
        <v>-1.1000000000000001E-3</v>
      </c>
      <c r="G570" s="158">
        <v>1.5018</v>
      </c>
      <c r="H570" s="158">
        <v>3.5386000000000002</v>
      </c>
      <c r="I570" s="158">
        <v>3.3370000000000002</v>
      </c>
      <c r="J570" s="158">
        <v>9.8147000000000002</v>
      </c>
      <c r="K570" s="158">
        <v>-6.7628000000000004</v>
      </c>
      <c r="L570" s="158">
        <v>-12.2837</v>
      </c>
      <c r="M570" s="158">
        <v>-16.688199999999998</v>
      </c>
      <c r="N570" s="158">
        <v>-6.2041000000000004</v>
      </c>
      <c r="O570" s="158">
        <v>13.8414</v>
      </c>
      <c r="P570" s="158">
        <v>11.847799999999999</v>
      </c>
      <c r="Q570" s="158">
        <v>17.549399999999999</v>
      </c>
      <c r="R570" s="158">
        <v>20.0718</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44764</v>
      </c>
      <c r="E571" s="158">
        <v>63.367899999999999</v>
      </c>
      <c r="F571" s="158">
        <v>-3.5000000000000001E-3</v>
      </c>
      <c r="G571" s="158">
        <v>1.4950000000000001</v>
      </c>
      <c r="H571" s="158">
        <v>3.5226999999999999</v>
      </c>
      <c r="I571" s="158">
        <v>3.3058000000000001</v>
      </c>
      <c r="J571" s="158">
        <v>9.7431999999999999</v>
      </c>
      <c r="K571" s="158">
        <v>-6.952</v>
      </c>
      <c r="L571" s="158">
        <v>-12.654299999999999</v>
      </c>
      <c r="M571" s="158">
        <v>-17.213899999999999</v>
      </c>
      <c r="N571" s="158">
        <v>-6.98</v>
      </c>
      <c r="O571" s="158">
        <v>12.9024</v>
      </c>
      <c r="P571" s="158">
        <v>10.835900000000001</v>
      </c>
      <c r="Q571" s="158">
        <v>15.8225</v>
      </c>
      <c r="R571" s="158">
        <v>19.055900000000001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44764</v>
      </c>
      <c r="E572" s="158">
        <v>16.27</v>
      </c>
      <c r="F572" s="158">
        <v>0.1231</v>
      </c>
      <c r="G572" s="158">
        <v>1.1816</v>
      </c>
      <c r="H572" s="158">
        <v>3.0398999999999998</v>
      </c>
      <c r="I572" s="158">
        <v>3.9617</v>
      </c>
      <c r="J572" s="158">
        <v>11.3621</v>
      </c>
      <c r="K572" s="158">
        <v>-4.6307</v>
      </c>
      <c r="L572" s="158">
        <v>-11.19</v>
      </c>
      <c r="M572" s="158">
        <v>-9.0045000000000002</v>
      </c>
      <c r="N572" s="158">
        <v>-1.3341000000000001</v>
      </c>
      <c r="O572" s="158">
        <v>26.4069</v>
      </c>
      <c r="P572" s="158"/>
      <c r="Q572" s="158">
        <v>11.636100000000001</v>
      </c>
      <c r="R572" s="158">
        <v>32.054400000000001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44764</v>
      </c>
      <c r="E573" s="158">
        <v>15.76</v>
      </c>
      <c r="F573" s="158">
        <v>0.12709999999999999</v>
      </c>
      <c r="G573" s="158">
        <v>1.1553</v>
      </c>
      <c r="H573" s="158">
        <v>3.0739000000000001</v>
      </c>
      <c r="I573" s="158">
        <v>3.9578000000000002</v>
      </c>
      <c r="J573" s="158">
        <v>11.2994</v>
      </c>
      <c r="K573" s="158">
        <v>-4.7733999999999996</v>
      </c>
      <c r="L573" s="158">
        <v>-11.4109</v>
      </c>
      <c r="M573" s="158">
        <v>-9.3732000000000006</v>
      </c>
      <c r="N573" s="158">
        <v>-1.8680000000000001</v>
      </c>
      <c r="O573" s="158">
        <v>25.5425</v>
      </c>
      <c r="P573" s="158"/>
      <c r="Q573" s="158">
        <v>10.834899999999999</v>
      </c>
      <c r="R573" s="158">
        <v>31.240400000000001</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44764</v>
      </c>
      <c r="E574" s="158">
        <v>19.5</v>
      </c>
      <c r="F574" s="158">
        <v>0.1027</v>
      </c>
      <c r="G574" s="158">
        <v>1.1936</v>
      </c>
      <c r="H574" s="158">
        <v>3.3386</v>
      </c>
      <c r="I574" s="158">
        <v>4.0555000000000003</v>
      </c>
      <c r="J574" s="158">
        <v>11.8119</v>
      </c>
      <c r="K574" s="158">
        <v>-4.7385999999999999</v>
      </c>
      <c r="L574" s="158">
        <v>-10.755100000000001</v>
      </c>
      <c r="M574" s="158">
        <v>-9.3023000000000007</v>
      </c>
      <c r="N574" s="158">
        <v>-3.6560999999999999</v>
      </c>
      <c r="O574" s="158">
        <v>24.3718</v>
      </c>
      <c r="P574" s="158"/>
      <c r="Q574" s="158">
        <v>19.442599999999999</v>
      </c>
      <c r="R574" s="158">
        <v>32.008600000000001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44764</v>
      </c>
      <c r="E575" s="158">
        <v>18.79</v>
      </c>
      <c r="F575" s="158">
        <v>0.1066</v>
      </c>
      <c r="G575" s="158">
        <v>1.1847000000000001</v>
      </c>
      <c r="H575" s="158">
        <v>3.3553000000000002</v>
      </c>
      <c r="I575" s="158">
        <v>3.9845000000000002</v>
      </c>
      <c r="J575" s="158">
        <v>11.778700000000001</v>
      </c>
      <c r="K575" s="158">
        <v>-4.9089</v>
      </c>
      <c r="L575" s="158">
        <v>-11.074299999999999</v>
      </c>
      <c r="M575" s="158">
        <v>-9.7935999999999996</v>
      </c>
      <c r="N575" s="158">
        <v>-4.3765999999999998</v>
      </c>
      <c r="O575" s="158">
        <v>23.210599999999999</v>
      </c>
      <c r="P575" s="158"/>
      <c r="Q575" s="158">
        <v>18.2699</v>
      </c>
      <c r="R575" s="158">
        <v>30.876000000000001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44764</v>
      </c>
      <c r="E576" s="158">
        <v>103.59</v>
      </c>
      <c r="F576" s="158">
        <v>0.19339999999999999</v>
      </c>
      <c r="G576" s="158">
        <v>1.3997999999999999</v>
      </c>
      <c r="H576" s="158">
        <v>3.3111000000000002</v>
      </c>
      <c r="I576" s="158">
        <v>3.4245000000000001</v>
      </c>
      <c r="J576" s="158">
        <v>10.237299999999999</v>
      </c>
      <c r="K576" s="158">
        <v>-4.5956999999999999</v>
      </c>
      <c r="L576" s="158">
        <v>-9.2350999999999992</v>
      </c>
      <c r="M576" s="158">
        <v>-8.9398999999999997</v>
      </c>
      <c r="N576" s="158">
        <v>-1.0885</v>
      </c>
      <c r="O576" s="158">
        <v>25.1067</v>
      </c>
      <c r="P576" s="158">
        <v>15.212400000000001</v>
      </c>
      <c r="Q576" s="158">
        <v>16.8505</v>
      </c>
      <c r="R576" s="158">
        <v>30.293500000000002</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44764</v>
      </c>
      <c r="E577" s="158">
        <v>91.97</v>
      </c>
      <c r="F577" s="158">
        <v>0.1852</v>
      </c>
      <c r="G577" s="158">
        <v>1.389</v>
      </c>
      <c r="H577" s="158">
        <v>3.2791000000000001</v>
      </c>
      <c r="I577" s="158">
        <v>3.3719000000000001</v>
      </c>
      <c r="J577" s="158">
        <v>10.1305</v>
      </c>
      <c r="K577" s="158">
        <v>-4.8815999999999997</v>
      </c>
      <c r="L577" s="158">
        <v>-9.7626000000000008</v>
      </c>
      <c r="M577" s="158">
        <v>-9.6917000000000009</v>
      </c>
      <c r="N577" s="158">
        <v>-2.1282999999999999</v>
      </c>
      <c r="O577" s="158">
        <v>23.7684</v>
      </c>
      <c r="P577" s="158">
        <v>13.901</v>
      </c>
      <c r="Q577" s="158">
        <v>17.992699999999999</v>
      </c>
      <c r="R577" s="158">
        <v>28.914999999999999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44764</v>
      </c>
      <c r="E578" s="158">
        <v>98.7</v>
      </c>
      <c r="F578" s="158">
        <v>0.1827</v>
      </c>
      <c r="G578" s="158">
        <v>1.3972</v>
      </c>
      <c r="H578" s="158">
        <v>3.2858999999999998</v>
      </c>
      <c r="I578" s="158">
        <v>3.3833000000000002</v>
      </c>
      <c r="J578" s="158">
        <v>10.1563</v>
      </c>
      <c r="K578" s="158">
        <v>-4.8124000000000002</v>
      </c>
      <c r="L578" s="158">
        <v>-9.6318999999999999</v>
      </c>
      <c r="M578" s="158">
        <v>-9.5076999999999998</v>
      </c>
      <c r="N578" s="158">
        <v>-1.8789</v>
      </c>
      <c r="O578" s="158">
        <v>24.3584</v>
      </c>
      <c r="P578" s="158">
        <v>14.5938</v>
      </c>
      <c r="Q578" s="158">
        <v>18.6157</v>
      </c>
      <c r="R578" s="158">
        <v>29.4057</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44764</v>
      </c>
      <c r="E579" s="158">
        <v>60.528300000000002</v>
      </c>
      <c r="F579" s="158">
        <v>0.61370000000000002</v>
      </c>
      <c r="G579" s="158">
        <v>2.0320999999999998</v>
      </c>
      <c r="H579" s="158">
        <v>3.8736000000000002</v>
      </c>
      <c r="I579" s="158">
        <v>3.3294000000000001</v>
      </c>
      <c r="J579" s="158">
        <v>9.8574999999999999</v>
      </c>
      <c r="K579" s="158">
        <v>-2.5527000000000002</v>
      </c>
      <c r="L579" s="158">
        <v>-7.8155999999999999</v>
      </c>
      <c r="M579" s="158">
        <v>-9.0374999999999996</v>
      </c>
      <c r="N579" s="158">
        <v>1.0202</v>
      </c>
      <c r="O579" s="158">
        <v>15.225300000000001</v>
      </c>
      <c r="P579" s="158">
        <v>10.3375</v>
      </c>
      <c r="Q579" s="158">
        <v>14.1897</v>
      </c>
      <c r="R579" s="158">
        <v>20.4025</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44764</v>
      </c>
      <c r="E580" s="158">
        <v>55.67</v>
      </c>
      <c r="F580" s="158">
        <v>0.61009999999999998</v>
      </c>
      <c r="G580" s="158">
        <v>2.0217000000000001</v>
      </c>
      <c r="H580" s="158">
        <v>3.8485999999999998</v>
      </c>
      <c r="I580" s="158">
        <v>3.2795999999999998</v>
      </c>
      <c r="J580" s="158">
        <v>9.7437000000000005</v>
      </c>
      <c r="K580" s="158">
        <v>-2.8515000000000001</v>
      </c>
      <c r="L580" s="158">
        <v>-8.3742000000000001</v>
      </c>
      <c r="M580" s="158">
        <v>-9.8826000000000001</v>
      </c>
      <c r="N580" s="158">
        <v>-0.25259999999999999</v>
      </c>
      <c r="O580" s="158">
        <v>13.7897</v>
      </c>
      <c r="P580" s="158">
        <v>9.0063999999999993</v>
      </c>
      <c r="Q580" s="158">
        <v>10.9285</v>
      </c>
      <c r="R580" s="158">
        <v>18.8643</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44764</v>
      </c>
      <c r="E583" s="158">
        <v>118.77</v>
      </c>
      <c r="F583" s="158">
        <v>0.43969999999999998</v>
      </c>
      <c r="G583" s="158">
        <v>1.9923</v>
      </c>
      <c r="H583" s="158">
        <v>3.6568000000000001</v>
      </c>
      <c r="I583" s="158">
        <v>3.4401999999999999</v>
      </c>
      <c r="J583" s="158">
        <v>10.411799999999999</v>
      </c>
      <c r="K583" s="158">
        <v>-0.76870000000000005</v>
      </c>
      <c r="L583" s="158">
        <v>-6.0735000000000001</v>
      </c>
      <c r="M583" s="158">
        <v>-5.9694000000000003</v>
      </c>
      <c r="N583" s="158">
        <v>4.7724000000000002</v>
      </c>
      <c r="O583" s="158">
        <v>21.575299999999999</v>
      </c>
      <c r="P583" s="158">
        <v>15.8009</v>
      </c>
      <c r="Q583" s="158">
        <v>15.535</v>
      </c>
      <c r="R583" s="158">
        <v>29.101299999999998</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44764</v>
      </c>
      <c r="E584" s="158">
        <v>110.15</v>
      </c>
      <c r="F584" s="158">
        <v>0.43769999999999998</v>
      </c>
      <c r="G584" s="158">
        <v>1.9813000000000001</v>
      </c>
      <c r="H584" s="158">
        <v>3.6217999999999999</v>
      </c>
      <c r="I584" s="158">
        <v>3.3883999999999999</v>
      </c>
      <c r="J584" s="158">
        <v>10.2934</v>
      </c>
      <c r="K584" s="158">
        <v>-1.1132</v>
      </c>
      <c r="L584" s="158">
        <v>-6.7394999999999996</v>
      </c>
      <c r="M584" s="158">
        <v>-6.9364999999999997</v>
      </c>
      <c r="N584" s="158">
        <v>3.3690000000000002</v>
      </c>
      <c r="O584" s="158">
        <v>20.164999999999999</v>
      </c>
      <c r="P584" s="158">
        <v>14.6061</v>
      </c>
      <c r="Q584" s="158">
        <v>19.126100000000001</v>
      </c>
      <c r="R584" s="158">
        <v>27.4892</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44764</v>
      </c>
      <c r="E585" s="158">
        <v>84.414000000000001</v>
      </c>
      <c r="F585" s="158">
        <v>0.56589999999999996</v>
      </c>
      <c r="G585" s="158">
        <v>1.7182999999999999</v>
      </c>
      <c r="H585" s="158">
        <v>3.6122999999999998</v>
      </c>
      <c r="I585" s="158">
        <v>3.1236999999999999</v>
      </c>
      <c r="J585" s="158">
        <v>10.661899999999999</v>
      </c>
      <c r="K585" s="158">
        <v>-2.1638999999999999</v>
      </c>
      <c r="L585" s="158">
        <v>-4.0357000000000003</v>
      </c>
      <c r="M585" s="158">
        <v>-5.4005000000000001</v>
      </c>
      <c r="N585" s="158">
        <v>4.0735000000000001</v>
      </c>
      <c r="O585" s="158">
        <v>19.600200000000001</v>
      </c>
      <c r="P585" s="158">
        <v>13.467700000000001</v>
      </c>
      <c r="Q585" s="158">
        <v>16.9238</v>
      </c>
      <c r="R585" s="158">
        <v>29.440300000000001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44764</v>
      </c>
      <c r="E586" s="158">
        <v>78.149000000000001</v>
      </c>
      <c r="F586" s="158">
        <v>0.56230000000000002</v>
      </c>
      <c r="G586" s="158">
        <v>1.7101999999999999</v>
      </c>
      <c r="H586" s="158">
        <v>3.5922999999999998</v>
      </c>
      <c r="I586" s="158">
        <v>3.0853000000000002</v>
      </c>
      <c r="J586" s="158">
        <v>10.575200000000001</v>
      </c>
      <c r="K586" s="158">
        <v>-2.3978999999999999</v>
      </c>
      <c r="L586" s="158">
        <v>-4.5088999999999997</v>
      </c>
      <c r="M586" s="158">
        <v>-6.0911999999999997</v>
      </c>
      <c r="N586" s="158">
        <v>3.0716999999999999</v>
      </c>
      <c r="O586" s="158">
        <v>18.456800000000001</v>
      </c>
      <c r="P586" s="158">
        <v>12.3477</v>
      </c>
      <c r="Q586" s="158">
        <v>14.167299999999999</v>
      </c>
      <c r="R586" s="158">
        <v>28.203600000000002</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44764</v>
      </c>
      <c r="E587" s="158">
        <v>75.91</v>
      </c>
      <c r="F587" s="158">
        <v>0.27739999999999998</v>
      </c>
      <c r="G587" s="158">
        <v>1.9063000000000001</v>
      </c>
      <c r="H587" s="158">
        <v>3.9436</v>
      </c>
      <c r="I587" s="158">
        <v>3.3069999999999999</v>
      </c>
      <c r="J587" s="158">
        <v>10.222200000000001</v>
      </c>
      <c r="K587" s="158">
        <v>-2.0137</v>
      </c>
      <c r="L587" s="158">
        <v>-5.7135999999999996</v>
      </c>
      <c r="M587" s="158">
        <v>-4.9222999999999999</v>
      </c>
      <c r="N587" s="158">
        <v>4.7756999999999996</v>
      </c>
      <c r="O587" s="158">
        <v>16.563700000000001</v>
      </c>
      <c r="P587" s="158">
        <v>10.8299</v>
      </c>
      <c r="Q587" s="158">
        <v>14.028</v>
      </c>
      <c r="R587" s="158">
        <v>26.256799999999998</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44764</v>
      </c>
      <c r="E588" s="158">
        <v>67.45</v>
      </c>
      <c r="F588" s="158">
        <v>0.2676</v>
      </c>
      <c r="G588" s="158">
        <v>1.8882000000000001</v>
      </c>
      <c r="H588" s="158">
        <v>3.8971</v>
      </c>
      <c r="I588" s="158">
        <v>3.2450999999999999</v>
      </c>
      <c r="J588" s="158">
        <v>10.0685</v>
      </c>
      <c r="K588" s="158">
        <v>-2.4443000000000001</v>
      </c>
      <c r="L588" s="158">
        <v>-6.5400999999999998</v>
      </c>
      <c r="M588" s="158">
        <v>-6.1368999999999998</v>
      </c>
      <c r="N588" s="158">
        <v>2.9927999999999999</v>
      </c>
      <c r="O588" s="158">
        <v>14.590400000000001</v>
      </c>
      <c r="P588" s="158">
        <v>9.0434000000000001</v>
      </c>
      <c r="Q588" s="158">
        <v>15.107100000000001</v>
      </c>
      <c r="R588" s="158">
        <v>24.123200000000001</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44764</v>
      </c>
      <c r="E589" s="158">
        <v>834.6354</v>
      </c>
      <c r="F589" s="158">
        <v>0.67349999999999999</v>
      </c>
      <c r="G589" s="158">
        <v>2.2307000000000001</v>
      </c>
      <c r="H589" s="158">
        <v>4.3364000000000003</v>
      </c>
      <c r="I589" s="158">
        <v>3.3794</v>
      </c>
      <c r="J589" s="158">
        <v>10.746700000000001</v>
      </c>
      <c r="K589" s="158">
        <v>-1.6718999999999999</v>
      </c>
      <c r="L589" s="158">
        <v>-5.0628000000000002</v>
      </c>
      <c r="M589" s="158">
        <v>-6.7758000000000003</v>
      </c>
      <c r="N589" s="158">
        <v>5.9390000000000001</v>
      </c>
      <c r="O589" s="158">
        <v>14.636200000000001</v>
      </c>
      <c r="P589" s="158">
        <v>9.6919000000000004</v>
      </c>
      <c r="Q589" s="158">
        <v>20.9129</v>
      </c>
      <c r="R589" s="158">
        <v>29.803699999999999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44764</v>
      </c>
      <c r="E590" s="158">
        <v>908.07510000000002</v>
      </c>
      <c r="F590" s="158">
        <v>0.67579999999999996</v>
      </c>
      <c r="G590" s="158">
        <v>2.2376999999999998</v>
      </c>
      <c r="H590" s="158">
        <v>4.3529</v>
      </c>
      <c r="I590" s="158">
        <v>3.4119999999999999</v>
      </c>
      <c r="J590" s="158">
        <v>10.8218</v>
      </c>
      <c r="K590" s="158">
        <v>-1.4705999999999999</v>
      </c>
      <c r="L590" s="158">
        <v>-4.6744000000000003</v>
      </c>
      <c r="M590" s="158">
        <v>-6.2080000000000002</v>
      </c>
      <c r="N590" s="158">
        <v>6.8121999999999998</v>
      </c>
      <c r="O590" s="158">
        <v>15.6629</v>
      </c>
      <c r="P590" s="158">
        <v>10.7135</v>
      </c>
      <c r="Q590" s="158">
        <v>14.805300000000001</v>
      </c>
      <c r="R590" s="158">
        <v>30.906400000000001</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44764</v>
      </c>
      <c r="E593" s="158">
        <v>2420.0080607187801</v>
      </c>
      <c r="F593" s="158">
        <v>0.25740000000000002</v>
      </c>
      <c r="G593" s="158">
        <v>1.5162</v>
      </c>
      <c r="H593" s="158">
        <v>3.5125999999999999</v>
      </c>
      <c r="I593" s="158">
        <v>2.6877</v>
      </c>
      <c r="J593" s="158">
        <v>9.2477999999999998</v>
      </c>
      <c r="K593" s="158">
        <v>0.20810000000000001</v>
      </c>
      <c r="L593" s="158">
        <v>0.14810000000000001</v>
      </c>
      <c r="M593" s="158">
        <v>-0.37819999999999998</v>
      </c>
      <c r="N593" s="158">
        <v>12.142799999999999</v>
      </c>
      <c r="O593" s="158">
        <v>13.5162</v>
      </c>
      <c r="P593" s="158">
        <v>8.0030999999999999</v>
      </c>
      <c r="Q593" s="158">
        <v>23.182700000000001</v>
      </c>
      <c r="R593" s="158">
        <v>27.7439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44764</v>
      </c>
      <c r="E594" s="158">
        <v>786.36500000000001</v>
      </c>
      <c r="F594" s="158">
        <v>0.2591</v>
      </c>
      <c r="G594" s="158">
        <v>1.5215000000000001</v>
      </c>
      <c r="H594" s="158">
        <v>3.5255000000000001</v>
      </c>
      <c r="I594" s="158">
        <v>2.7132999999999998</v>
      </c>
      <c r="J594" s="158">
        <v>9.3054000000000006</v>
      </c>
      <c r="K594" s="158">
        <v>0.36499999999999999</v>
      </c>
      <c r="L594" s="158">
        <v>0.44979999999999998</v>
      </c>
      <c r="M594" s="158">
        <v>8.1100000000000005E-2</v>
      </c>
      <c r="N594" s="158">
        <v>12.835800000000001</v>
      </c>
      <c r="O594" s="158">
        <v>14.1813</v>
      </c>
      <c r="P594" s="158">
        <v>8.6859000000000002</v>
      </c>
      <c r="Q594" s="158">
        <v>13.0205</v>
      </c>
      <c r="R594" s="158">
        <v>28.505700000000001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44764</v>
      </c>
      <c r="E595" s="158">
        <v>53.546300000000002</v>
      </c>
      <c r="F595" s="158">
        <v>0.42799999999999999</v>
      </c>
      <c r="G595" s="158">
        <v>2.1444999999999999</v>
      </c>
      <c r="H595" s="158">
        <v>4.0149999999999997</v>
      </c>
      <c r="I595" s="158">
        <v>3.5297000000000001</v>
      </c>
      <c r="J595" s="158">
        <v>10.6919</v>
      </c>
      <c r="K595" s="158">
        <v>-2.7107000000000001</v>
      </c>
      <c r="L595" s="158">
        <v>-7.7145999999999999</v>
      </c>
      <c r="M595" s="158">
        <v>-7.7361000000000004</v>
      </c>
      <c r="N595" s="158">
        <v>5.4272999999999998</v>
      </c>
      <c r="O595" s="158">
        <v>14.6417</v>
      </c>
      <c r="P595" s="158">
        <v>8.0739000000000001</v>
      </c>
      <c r="Q595" s="158">
        <v>11.3918</v>
      </c>
      <c r="R595" s="158">
        <v>25.066700000000001</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44764</v>
      </c>
      <c r="E596" s="158">
        <v>58.384300000000003</v>
      </c>
      <c r="F596" s="158">
        <v>0.43140000000000001</v>
      </c>
      <c r="G596" s="158">
        <v>2.1551</v>
      </c>
      <c r="H596" s="158">
        <v>4.0400999999999998</v>
      </c>
      <c r="I596" s="158">
        <v>3.5796000000000001</v>
      </c>
      <c r="J596" s="158">
        <v>10.8049</v>
      </c>
      <c r="K596" s="158">
        <v>-2.4089999999999998</v>
      </c>
      <c r="L596" s="158">
        <v>-7.1342999999999996</v>
      </c>
      <c r="M596" s="158">
        <v>-6.8632</v>
      </c>
      <c r="N596" s="158">
        <v>6.7614000000000001</v>
      </c>
      <c r="O596" s="158">
        <v>16.102699999999999</v>
      </c>
      <c r="P596" s="158">
        <v>9.2319999999999993</v>
      </c>
      <c r="Q596" s="158">
        <v>13.806100000000001</v>
      </c>
      <c r="R596" s="158">
        <v>26.651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44764</v>
      </c>
      <c r="E597" s="158">
        <v>570.66999999999996</v>
      </c>
      <c r="F597" s="158">
        <v>0.28999999999999998</v>
      </c>
      <c r="G597" s="158">
        <v>1.7981</v>
      </c>
      <c r="H597" s="158">
        <v>3.9396</v>
      </c>
      <c r="I597" s="158">
        <v>2.6551</v>
      </c>
      <c r="J597" s="158">
        <v>9.7210000000000001</v>
      </c>
      <c r="K597" s="158">
        <v>-1.8236000000000001</v>
      </c>
      <c r="L597" s="158">
        <v>-4.6181000000000001</v>
      </c>
      <c r="M597" s="158">
        <v>-7.0069999999999997</v>
      </c>
      <c r="N597" s="158">
        <v>6.7031999999999998</v>
      </c>
      <c r="O597" s="158">
        <v>15.4986</v>
      </c>
      <c r="P597" s="158">
        <v>11.485300000000001</v>
      </c>
      <c r="Q597" s="158">
        <v>19.279299999999999</v>
      </c>
      <c r="R597" s="158">
        <v>27.1035</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44764</v>
      </c>
      <c r="E598" s="158">
        <v>621.49</v>
      </c>
      <c r="F598" s="158">
        <v>0.29370000000000002</v>
      </c>
      <c r="G598" s="158">
        <v>1.8051999999999999</v>
      </c>
      <c r="H598" s="158">
        <v>3.9542000000000002</v>
      </c>
      <c r="I598" s="158">
        <v>2.6831999999999998</v>
      </c>
      <c r="J598" s="158">
        <v>9.7883999999999993</v>
      </c>
      <c r="K598" s="158">
        <v>-1.6287</v>
      </c>
      <c r="L598" s="158">
        <v>-4.2756999999999996</v>
      </c>
      <c r="M598" s="158">
        <v>-6.5118999999999998</v>
      </c>
      <c r="N598" s="158">
        <v>7.4814999999999996</v>
      </c>
      <c r="O598" s="158">
        <v>16.313300000000002</v>
      </c>
      <c r="P598" s="158">
        <v>12.4025</v>
      </c>
      <c r="Q598" s="158">
        <v>15.324400000000001</v>
      </c>
      <c r="R598" s="158">
        <v>28.011399999999998</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44764</v>
      </c>
      <c r="E599" s="158">
        <v>16.5</v>
      </c>
      <c r="F599" s="158">
        <v>0.42599999999999999</v>
      </c>
      <c r="G599" s="158">
        <v>1.9148000000000001</v>
      </c>
      <c r="H599" s="158">
        <v>3.2541000000000002</v>
      </c>
      <c r="I599" s="158">
        <v>3.0606</v>
      </c>
      <c r="J599" s="158">
        <v>11.1111</v>
      </c>
      <c r="K599" s="158">
        <v>3.3835000000000002</v>
      </c>
      <c r="L599" s="158">
        <v>2.5482</v>
      </c>
      <c r="M599" s="158">
        <v>0.85570000000000002</v>
      </c>
      <c r="N599" s="158">
        <v>15.304</v>
      </c>
      <c r="O599" s="158">
        <v>16.429300000000001</v>
      </c>
      <c r="P599" s="158"/>
      <c r="Q599" s="158">
        <v>12.2478</v>
      </c>
      <c r="R599" s="158">
        <v>31.72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44764</v>
      </c>
      <c r="E600" s="158">
        <v>17.03</v>
      </c>
      <c r="F600" s="158">
        <v>0.47199999999999998</v>
      </c>
      <c r="G600" s="158">
        <v>1.915</v>
      </c>
      <c r="H600" s="158">
        <v>3.2747000000000002</v>
      </c>
      <c r="I600" s="158">
        <v>3.0872000000000002</v>
      </c>
      <c r="J600" s="158">
        <v>11.161899999999999</v>
      </c>
      <c r="K600" s="158">
        <v>3.5257999999999998</v>
      </c>
      <c r="L600" s="158">
        <v>2.8382000000000001</v>
      </c>
      <c r="M600" s="158">
        <v>1.1883999999999999</v>
      </c>
      <c r="N600" s="158">
        <v>15.771599999999999</v>
      </c>
      <c r="O600" s="158">
        <v>16.957699999999999</v>
      </c>
      <c r="P600" s="158"/>
      <c r="Q600" s="158">
        <v>13.069599999999999</v>
      </c>
      <c r="R600" s="158">
        <v>32.2973</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44764</v>
      </c>
      <c r="E601" s="158">
        <v>40.64</v>
      </c>
      <c r="F601" s="158">
        <v>0.39529999999999998</v>
      </c>
      <c r="G601" s="158">
        <v>2.5226999999999999</v>
      </c>
      <c r="H601" s="158">
        <v>5.1215999999999999</v>
      </c>
      <c r="I601" s="158">
        <v>4.2319000000000004</v>
      </c>
      <c r="J601" s="158">
        <v>10.6754</v>
      </c>
      <c r="K601" s="158">
        <v>-2.4952000000000001</v>
      </c>
      <c r="L601" s="158">
        <v>-5.2239000000000004</v>
      </c>
      <c r="M601" s="158">
        <v>-6.0781000000000001</v>
      </c>
      <c r="N601" s="158">
        <v>5.7782</v>
      </c>
      <c r="O601" s="158">
        <v>15.6104</v>
      </c>
      <c r="P601" s="158">
        <v>9.6556999999999995</v>
      </c>
      <c r="Q601" s="158">
        <v>17.129100000000001</v>
      </c>
      <c r="R601" s="158">
        <v>23.304099999999998</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44764</v>
      </c>
      <c r="E602" s="158">
        <v>36.6</v>
      </c>
      <c r="F602" s="158">
        <v>0.41149999999999998</v>
      </c>
      <c r="G602" s="158">
        <v>2.5209999999999999</v>
      </c>
      <c r="H602" s="158">
        <v>5.0818000000000003</v>
      </c>
      <c r="I602" s="158">
        <v>4.1547999999999998</v>
      </c>
      <c r="J602" s="158">
        <v>10.5406</v>
      </c>
      <c r="K602" s="158">
        <v>-2.7888000000000002</v>
      </c>
      <c r="L602" s="158">
        <v>-5.7672999999999996</v>
      </c>
      <c r="M602" s="158">
        <v>-6.9176000000000002</v>
      </c>
      <c r="N602" s="158">
        <v>4.5117000000000003</v>
      </c>
      <c r="O602" s="158">
        <v>14.2394</v>
      </c>
      <c r="P602" s="158">
        <v>8.1381999999999994</v>
      </c>
      <c r="Q602" s="158">
        <v>15.7544</v>
      </c>
      <c r="R602" s="158">
        <v>21.827100000000002</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44764</v>
      </c>
      <c r="E603" s="158">
        <v>104.76</v>
      </c>
      <c r="F603" s="158">
        <v>0.56640000000000001</v>
      </c>
      <c r="G603" s="158">
        <v>2.0655000000000001</v>
      </c>
      <c r="H603" s="158">
        <v>4.0834999999999999</v>
      </c>
      <c r="I603" s="158">
        <v>3.9801000000000002</v>
      </c>
      <c r="J603" s="158">
        <v>11.222</v>
      </c>
      <c r="K603" s="158">
        <v>-4.1010999999999997</v>
      </c>
      <c r="L603" s="158">
        <v>-4.18</v>
      </c>
      <c r="M603" s="158">
        <v>-2.6846000000000001</v>
      </c>
      <c r="N603" s="158">
        <v>9.0681999999999992</v>
      </c>
      <c r="O603" s="158">
        <v>22.1629</v>
      </c>
      <c r="P603" s="158">
        <v>13.9937</v>
      </c>
      <c r="Q603" s="158">
        <v>17.561800000000002</v>
      </c>
      <c r="R603" s="158">
        <v>39.116500000000002</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44764</v>
      </c>
      <c r="E604" s="158">
        <v>94.36</v>
      </c>
      <c r="F604" s="158">
        <v>0.56489999999999996</v>
      </c>
      <c r="G604" s="158">
        <v>2.0548999999999999</v>
      </c>
      <c r="H604" s="158">
        <v>4.0582000000000003</v>
      </c>
      <c r="I604" s="158">
        <v>3.9321999999999999</v>
      </c>
      <c r="J604" s="158">
        <v>11.116300000000001</v>
      </c>
      <c r="K604" s="158">
        <v>-4.3875000000000002</v>
      </c>
      <c r="L604" s="158">
        <v>-4.7542</v>
      </c>
      <c r="M604" s="158">
        <v>-3.5667</v>
      </c>
      <c r="N604" s="158">
        <v>7.7907000000000002</v>
      </c>
      <c r="O604" s="158">
        <v>20.823399999999999</v>
      </c>
      <c r="P604" s="158">
        <v>12.664</v>
      </c>
      <c r="Q604" s="158">
        <v>17.9754</v>
      </c>
      <c r="R604" s="158">
        <v>37.554299999999998</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44764</v>
      </c>
      <c r="E605" s="158">
        <v>13.87</v>
      </c>
      <c r="F605" s="158">
        <v>0.65310000000000001</v>
      </c>
      <c r="G605" s="158">
        <v>1.9853000000000001</v>
      </c>
      <c r="H605" s="158">
        <v>3.5074999999999998</v>
      </c>
      <c r="I605" s="158">
        <v>2.7406999999999999</v>
      </c>
      <c r="J605" s="158">
        <v>8.9551999999999996</v>
      </c>
      <c r="K605" s="158">
        <v>-0.14399999999999999</v>
      </c>
      <c r="L605" s="158">
        <v>-3.8807999999999998</v>
      </c>
      <c r="M605" s="158">
        <v>-5.6463000000000001</v>
      </c>
      <c r="N605" s="158">
        <v>4.9962</v>
      </c>
      <c r="O605" s="158">
        <v>13.273099999999999</v>
      </c>
      <c r="P605" s="158"/>
      <c r="Q605" s="158">
        <v>7.4257999999999997</v>
      </c>
      <c r="R605" s="158">
        <v>22.254300000000001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44764</v>
      </c>
      <c r="E606" s="158">
        <v>12.84</v>
      </c>
      <c r="F606" s="158">
        <v>0.70589999999999997</v>
      </c>
      <c r="G606" s="158">
        <v>1.9857</v>
      </c>
      <c r="H606" s="158">
        <v>3.5484</v>
      </c>
      <c r="I606" s="158">
        <v>2.72</v>
      </c>
      <c r="J606" s="158">
        <v>8.9059000000000008</v>
      </c>
      <c r="K606" s="158">
        <v>-0.46510000000000001</v>
      </c>
      <c r="L606" s="158">
        <v>-4.6771000000000003</v>
      </c>
      <c r="M606" s="158">
        <v>-6.7538</v>
      </c>
      <c r="N606" s="158">
        <v>3.2153999999999998</v>
      </c>
      <c r="O606" s="158">
        <v>10.9442</v>
      </c>
      <c r="P606" s="158"/>
      <c r="Q606" s="158">
        <v>5.6260000000000003</v>
      </c>
      <c r="R606" s="158">
        <v>19.244599999999998</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44764</v>
      </c>
      <c r="E607" s="158">
        <v>74.489999999999995</v>
      </c>
      <c r="F607" s="158">
        <v>0.74380000000000002</v>
      </c>
      <c r="G607" s="158">
        <v>1.9713000000000001</v>
      </c>
      <c r="H607" s="158">
        <v>3.8767</v>
      </c>
      <c r="I607" s="158">
        <v>3.3721999999999999</v>
      </c>
      <c r="J607" s="158">
        <v>8.9193999999999996</v>
      </c>
      <c r="K607" s="158">
        <v>-5.3494000000000002</v>
      </c>
      <c r="L607" s="158">
        <v>-12.3544</v>
      </c>
      <c r="M607" s="158">
        <v>-12.958600000000001</v>
      </c>
      <c r="N607" s="158">
        <v>-3.5478000000000001</v>
      </c>
      <c r="O607" s="158">
        <v>15.054500000000001</v>
      </c>
      <c r="P607" s="158">
        <v>10.820600000000001</v>
      </c>
      <c r="Q607" s="158">
        <v>13.763299999999999</v>
      </c>
      <c r="R607" s="158">
        <v>20.7011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44764</v>
      </c>
      <c r="E608" s="158">
        <v>85.08</v>
      </c>
      <c r="F608" s="158">
        <v>0.73409999999999997</v>
      </c>
      <c r="G608" s="158">
        <v>1.9777</v>
      </c>
      <c r="H608" s="158">
        <v>3.8955000000000002</v>
      </c>
      <c r="I608" s="158">
        <v>3.4156</v>
      </c>
      <c r="J608" s="158">
        <v>9.0350000000000001</v>
      </c>
      <c r="K608" s="158">
        <v>-5.0552000000000001</v>
      </c>
      <c r="L608" s="158">
        <v>-11.751899999999999</v>
      </c>
      <c r="M608" s="158">
        <v>-12.0802</v>
      </c>
      <c r="N608" s="158">
        <v>-2.2854999999999999</v>
      </c>
      <c r="O608" s="158">
        <v>16.4682</v>
      </c>
      <c r="P608" s="158">
        <v>12.321199999999999</v>
      </c>
      <c r="Q608" s="158">
        <v>16.513400000000001</v>
      </c>
      <c r="R608" s="158">
        <v>22.2484</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44764</v>
      </c>
      <c r="E609" s="158">
        <v>13.9292</v>
      </c>
      <c r="F609" s="158">
        <v>0.43259999999999998</v>
      </c>
      <c r="G609" s="158">
        <v>1.9618</v>
      </c>
      <c r="H609" s="158">
        <v>3.8391999999999999</v>
      </c>
      <c r="I609" s="158">
        <v>3.5528</v>
      </c>
      <c r="J609" s="158">
        <v>9.6157000000000004</v>
      </c>
      <c r="K609" s="158">
        <v>-0.47589999999999999</v>
      </c>
      <c r="L609" s="158">
        <v>-4.7504</v>
      </c>
      <c r="M609" s="158">
        <v>-11.325900000000001</v>
      </c>
      <c r="N609" s="158">
        <v>-6.7656999999999998</v>
      </c>
      <c r="O609" s="158"/>
      <c r="P609" s="158"/>
      <c r="Q609" s="158">
        <v>12.7499</v>
      </c>
      <c r="R609" s="158">
        <v>20.9316</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44764</v>
      </c>
      <c r="E610" s="158">
        <v>13.1168</v>
      </c>
      <c r="F610" s="158">
        <v>0.42649999999999999</v>
      </c>
      <c r="G610" s="158">
        <v>1.9438</v>
      </c>
      <c r="H610" s="158">
        <v>3.7968000000000002</v>
      </c>
      <c r="I610" s="158">
        <v>3.4676</v>
      </c>
      <c r="J610" s="158">
        <v>9.4215999999999998</v>
      </c>
      <c r="K610" s="158">
        <v>-1.0165</v>
      </c>
      <c r="L610" s="158">
        <v>-5.7592999999999996</v>
      </c>
      <c r="M610" s="158">
        <v>-12.728</v>
      </c>
      <c r="N610" s="158">
        <v>-8.7476000000000003</v>
      </c>
      <c r="O610" s="158"/>
      <c r="P610" s="158"/>
      <c r="Q610" s="158">
        <v>10.322900000000001</v>
      </c>
      <c r="R610" s="158">
        <v>18.3307</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44764</v>
      </c>
      <c r="E611" s="158">
        <v>27.07</v>
      </c>
      <c r="F611" s="158">
        <v>0.50939999999999996</v>
      </c>
      <c r="G611" s="158">
        <v>2.298</v>
      </c>
      <c r="H611" s="158">
        <v>4.4298999999999999</v>
      </c>
      <c r="I611" s="158">
        <v>4.1086</v>
      </c>
      <c r="J611" s="158">
        <v>11.8309</v>
      </c>
      <c r="K611" s="158">
        <v>-1.0573999999999999</v>
      </c>
      <c r="L611" s="158">
        <v>-7.2077999999999998</v>
      </c>
      <c r="M611" s="158">
        <v>-8.3833000000000002</v>
      </c>
      <c r="N611" s="158">
        <v>4.5811999999999999</v>
      </c>
      <c r="O611" s="158">
        <v>17.974900000000002</v>
      </c>
      <c r="P611" s="158">
        <v>12.089600000000001</v>
      </c>
      <c r="Q611" s="158">
        <v>7.2027999999999999</v>
      </c>
      <c r="R611" s="158">
        <v>27.903700000000001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44764</v>
      </c>
      <c r="E612" s="158">
        <v>29.8995</v>
      </c>
      <c r="F612" s="158">
        <v>0.51160000000000005</v>
      </c>
      <c r="G612" s="158">
        <v>2.3052000000000001</v>
      </c>
      <c r="H612" s="158">
        <v>4.4469000000000003</v>
      </c>
      <c r="I612" s="158">
        <v>4.1428000000000003</v>
      </c>
      <c r="J612" s="158">
        <v>11.909800000000001</v>
      </c>
      <c r="K612" s="158">
        <v>-0.83779999999999999</v>
      </c>
      <c r="L612" s="158">
        <v>-6.8116000000000003</v>
      </c>
      <c r="M612" s="158">
        <v>-7.8003999999999998</v>
      </c>
      <c r="N612" s="158">
        <v>5.4459</v>
      </c>
      <c r="O612" s="158">
        <v>18.89</v>
      </c>
      <c r="P612" s="158">
        <v>12.948499999999999</v>
      </c>
      <c r="Q612" s="158">
        <v>16.152000000000001</v>
      </c>
      <c r="R612" s="158">
        <v>28.912400000000002</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44764</v>
      </c>
      <c r="E613" s="158">
        <v>69.831000000000003</v>
      </c>
      <c r="F613" s="158">
        <v>0.44590000000000002</v>
      </c>
      <c r="G613" s="158">
        <v>2.2774999999999999</v>
      </c>
      <c r="H613" s="158">
        <v>4.2222999999999997</v>
      </c>
      <c r="I613" s="158">
        <v>3.8332999999999999</v>
      </c>
      <c r="J613" s="158">
        <v>10.8499</v>
      </c>
      <c r="K613" s="158">
        <v>-2.4093</v>
      </c>
      <c r="L613" s="158">
        <v>-4.4942000000000002</v>
      </c>
      <c r="M613" s="158">
        <v>-1.8966000000000001</v>
      </c>
      <c r="N613" s="158">
        <v>5.7420999999999998</v>
      </c>
      <c r="O613" s="158">
        <v>17.086600000000001</v>
      </c>
      <c r="P613" s="158">
        <v>11.607200000000001</v>
      </c>
      <c r="Q613" s="158">
        <v>12.3645</v>
      </c>
      <c r="R613" s="158">
        <v>26.9726</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44764</v>
      </c>
      <c r="E614" s="158">
        <v>78.843999999999994</v>
      </c>
      <c r="F614" s="158">
        <v>0.45100000000000001</v>
      </c>
      <c r="G614" s="158">
        <v>2.2898999999999998</v>
      </c>
      <c r="H614" s="158">
        <v>4.2483000000000004</v>
      </c>
      <c r="I614" s="158">
        <v>3.887</v>
      </c>
      <c r="J614" s="158">
        <v>10.971299999999999</v>
      </c>
      <c r="K614" s="158">
        <v>-2.0851000000000002</v>
      </c>
      <c r="L614" s="158">
        <v>-3.8416999999999999</v>
      </c>
      <c r="M614" s="158">
        <v>-0.89370000000000005</v>
      </c>
      <c r="N614" s="158">
        <v>7.1862000000000004</v>
      </c>
      <c r="O614" s="158">
        <v>18.617699999999999</v>
      </c>
      <c r="P614" s="158">
        <v>13.0025</v>
      </c>
      <c r="Q614" s="158">
        <v>15.2384</v>
      </c>
      <c r="R614" s="158">
        <v>28.681799999999999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44764</v>
      </c>
      <c r="E615" s="158">
        <v>79.057000000000002</v>
      </c>
      <c r="F615" s="158">
        <v>0.30320000000000003</v>
      </c>
      <c r="G615" s="158">
        <v>2.4293</v>
      </c>
      <c r="H615" s="158">
        <v>4.3174999999999999</v>
      </c>
      <c r="I615" s="158">
        <v>4.3918999999999997</v>
      </c>
      <c r="J615" s="158">
        <v>10.9307</v>
      </c>
      <c r="K615" s="158">
        <v>-4.5205000000000002</v>
      </c>
      <c r="L615" s="158">
        <v>-8.6425999999999998</v>
      </c>
      <c r="M615" s="158">
        <v>-6.0042999999999997</v>
      </c>
      <c r="N615" s="158">
        <v>0.2651</v>
      </c>
      <c r="O615" s="158">
        <v>13.5222</v>
      </c>
      <c r="P615" s="158">
        <v>8.1568000000000005</v>
      </c>
      <c r="Q615" s="158">
        <v>13.454499999999999</v>
      </c>
      <c r="R615" s="158">
        <v>23.1784</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44764</v>
      </c>
      <c r="E616" s="158">
        <v>74.265000000000001</v>
      </c>
      <c r="F616" s="158">
        <v>0.30120000000000002</v>
      </c>
      <c r="G616" s="158">
        <v>2.4218000000000002</v>
      </c>
      <c r="H616" s="158">
        <v>4.3018000000000001</v>
      </c>
      <c r="I616" s="158">
        <v>4.3605</v>
      </c>
      <c r="J616" s="158">
        <v>10.8582</v>
      </c>
      <c r="K616" s="158">
        <v>-4.7077999999999998</v>
      </c>
      <c r="L616" s="158">
        <v>-8.9978999999999996</v>
      </c>
      <c r="M616" s="158">
        <v>-6.5449000000000002</v>
      </c>
      <c r="N616" s="158">
        <v>-0.50109999999999999</v>
      </c>
      <c r="O616" s="158">
        <v>12.7677</v>
      </c>
      <c r="P616" s="158">
        <v>7.4280999999999997</v>
      </c>
      <c r="Q616" s="158">
        <v>12.9978</v>
      </c>
      <c r="R616" s="158">
        <v>22.296800000000001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44764</v>
      </c>
      <c r="E617" s="158">
        <v>104.4469</v>
      </c>
      <c r="F617" s="158">
        <v>0.27039999999999997</v>
      </c>
      <c r="G617" s="158">
        <v>1.6006</v>
      </c>
      <c r="H617" s="158">
        <v>3.5907</v>
      </c>
      <c r="I617" s="158">
        <v>2.8742000000000001</v>
      </c>
      <c r="J617" s="158">
        <v>9.6287000000000003</v>
      </c>
      <c r="K617" s="158">
        <v>-2.5152000000000001</v>
      </c>
      <c r="L617" s="158">
        <v>-6.0050999999999997</v>
      </c>
      <c r="M617" s="158">
        <v>-6.7176</v>
      </c>
      <c r="N617" s="158">
        <v>5.3673999999999999</v>
      </c>
      <c r="O617" s="158">
        <v>14.836</v>
      </c>
      <c r="P617" s="158">
        <v>11.1919</v>
      </c>
      <c r="Q617" s="158">
        <v>13.9407</v>
      </c>
      <c r="R617" s="158">
        <v>25.1465</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44764</v>
      </c>
      <c r="E618" s="158">
        <v>94.644800000000004</v>
      </c>
      <c r="F618" s="158">
        <v>0.2676</v>
      </c>
      <c r="G618" s="158">
        <v>1.5921000000000001</v>
      </c>
      <c r="H618" s="158">
        <v>3.5706000000000002</v>
      </c>
      <c r="I618" s="158">
        <v>2.8340000000000001</v>
      </c>
      <c r="J618" s="158">
        <v>9.5364000000000004</v>
      </c>
      <c r="K618" s="158">
        <v>-2.7805</v>
      </c>
      <c r="L618" s="158">
        <v>-6.5503</v>
      </c>
      <c r="M618" s="158">
        <v>-7.5479000000000003</v>
      </c>
      <c r="N618" s="158">
        <v>4.0946999999999996</v>
      </c>
      <c r="O618" s="158">
        <v>13.470800000000001</v>
      </c>
      <c r="P618" s="158">
        <v>9.8706999999999994</v>
      </c>
      <c r="Q618" s="158">
        <v>9.5332000000000008</v>
      </c>
      <c r="R618" s="158">
        <v>23.611999999999998</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44764</v>
      </c>
      <c r="E619" s="158">
        <v>20.177</v>
      </c>
      <c r="F619" s="158">
        <v>0.5101</v>
      </c>
      <c r="G619" s="158">
        <v>2.0556000000000001</v>
      </c>
      <c r="H619" s="158">
        <v>4.0088999999999997</v>
      </c>
      <c r="I619" s="158">
        <v>3.4792000000000001</v>
      </c>
      <c r="J619" s="158">
        <v>10.8687</v>
      </c>
      <c r="K619" s="158">
        <v>-2.2488999999999999</v>
      </c>
      <c r="L619" s="158">
        <v>-4.6131000000000002</v>
      </c>
      <c r="M619" s="158">
        <v>-3.9784999999999999</v>
      </c>
      <c r="N619" s="158">
        <v>7.3228</v>
      </c>
      <c r="O619" s="158">
        <v>19.897400000000001</v>
      </c>
      <c r="P619" s="158">
        <v>11.0693</v>
      </c>
      <c r="Q619" s="158">
        <v>12.9565</v>
      </c>
      <c r="R619" s="158">
        <v>31.167300000000001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44764</v>
      </c>
      <c r="E620" s="158">
        <v>18.053799999999999</v>
      </c>
      <c r="F620" s="158">
        <v>0.50549999999999995</v>
      </c>
      <c r="G620" s="158">
        <v>2.0415000000000001</v>
      </c>
      <c r="H620" s="158">
        <v>3.9744000000000002</v>
      </c>
      <c r="I620" s="158">
        <v>3.4104000000000001</v>
      </c>
      <c r="J620" s="158">
        <v>10.709899999999999</v>
      </c>
      <c r="K620" s="158">
        <v>-2.6781000000000001</v>
      </c>
      <c r="L620" s="158">
        <v>-5.4428000000000001</v>
      </c>
      <c r="M620" s="158">
        <v>-5.2095000000000002</v>
      </c>
      <c r="N620" s="158">
        <v>5.5012999999999996</v>
      </c>
      <c r="O620" s="158">
        <v>17.9008</v>
      </c>
      <c r="P620" s="158">
        <v>9.0313999999999997</v>
      </c>
      <c r="Q620" s="158">
        <v>10.797599999999999</v>
      </c>
      <c r="R620" s="158">
        <v>28.9833</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44764</v>
      </c>
      <c r="E621" s="158">
        <v>32.518999999999998</v>
      </c>
      <c r="F621" s="158">
        <v>0.3921</v>
      </c>
      <c r="G621" s="158">
        <v>1.9532</v>
      </c>
      <c r="H621" s="158">
        <v>3.6396000000000002</v>
      </c>
      <c r="I621" s="158">
        <v>2.5836000000000001</v>
      </c>
      <c r="J621" s="158">
        <v>9.3994999999999997</v>
      </c>
      <c r="K621" s="158">
        <v>-2.9226000000000001</v>
      </c>
      <c r="L621" s="158">
        <v>-5.6052</v>
      </c>
      <c r="M621" s="158">
        <v>-6.4066999999999998</v>
      </c>
      <c r="N621" s="158">
        <v>4.8459000000000003</v>
      </c>
      <c r="O621" s="158">
        <v>20.926600000000001</v>
      </c>
      <c r="P621" s="158">
        <v>15.979200000000001</v>
      </c>
      <c r="Q621" s="158">
        <v>19.661000000000001</v>
      </c>
      <c r="R621" s="158">
        <v>30.267700000000001</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44764</v>
      </c>
      <c r="E622" s="158">
        <v>29.635000000000002</v>
      </c>
      <c r="F622" s="158">
        <v>0.3896</v>
      </c>
      <c r="G622" s="158">
        <v>1.9436</v>
      </c>
      <c r="H622" s="158">
        <v>3.6189</v>
      </c>
      <c r="I622" s="158">
        <v>2.5396999999999998</v>
      </c>
      <c r="J622" s="158">
        <v>9.3018000000000001</v>
      </c>
      <c r="K622" s="158">
        <v>-3.1916000000000002</v>
      </c>
      <c r="L622" s="158">
        <v>-6.1619000000000002</v>
      </c>
      <c r="M622" s="158">
        <v>-7.2602000000000002</v>
      </c>
      <c r="N622" s="158">
        <v>3.5537000000000001</v>
      </c>
      <c r="O622" s="158">
        <v>19.213799999999999</v>
      </c>
      <c r="P622" s="158">
        <v>14.382099999999999</v>
      </c>
      <c r="Q622" s="158">
        <v>17.981400000000001</v>
      </c>
      <c r="R622" s="158">
        <v>28.522500000000001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44764</v>
      </c>
      <c r="E623" s="158">
        <v>27.6951</v>
      </c>
      <c r="F623" s="158">
        <v>0.92230000000000001</v>
      </c>
      <c r="G623" s="158">
        <v>2.4163000000000001</v>
      </c>
      <c r="H623" s="158">
        <v>4.7786999999999997</v>
      </c>
      <c r="I623" s="158">
        <v>4.3429000000000002</v>
      </c>
      <c r="J623" s="158">
        <v>12.5556</v>
      </c>
      <c r="K623" s="158">
        <v>-0.72370000000000001</v>
      </c>
      <c r="L623" s="158">
        <v>-7.9573</v>
      </c>
      <c r="M623" s="158">
        <v>-6.3442999999999996</v>
      </c>
      <c r="N623" s="158">
        <v>0.28060000000000002</v>
      </c>
      <c r="O623" s="158">
        <v>16.6646</v>
      </c>
      <c r="P623" s="158">
        <v>10.1411</v>
      </c>
      <c r="Q623" s="158">
        <v>14.539400000000001</v>
      </c>
      <c r="R623" s="158">
        <v>25.052399999999999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44764</v>
      </c>
      <c r="E624" s="158">
        <v>25.062000000000001</v>
      </c>
      <c r="F624" s="158">
        <v>0.91849999999999998</v>
      </c>
      <c r="G624" s="158">
        <v>2.4055</v>
      </c>
      <c r="H624" s="158">
        <v>4.7527999999999997</v>
      </c>
      <c r="I624" s="158">
        <v>4.2915999999999999</v>
      </c>
      <c r="J624" s="158">
        <v>12.4391</v>
      </c>
      <c r="K624" s="158">
        <v>-1.0233000000000001</v>
      </c>
      <c r="L624" s="158">
        <v>-8.5030999999999999</v>
      </c>
      <c r="M624" s="158">
        <v>-7.1825999999999999</v>
      </c>
      <c r="N624" s="158">
        <v>-0.94230000000000003</v>
      </c>
      <c r="O624" s="158">
        <v>15.161</v>
      </c>
      <c r="P624" s="158">
        <v>8.7335999999999991</v>
      </c>
      <c r="Q624" s="158">
        <v>13.0246</v>
      </c>
      <c r="R624" s="158">
        <v>23.456299999999999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44764</v>
      </c>
      <c r="E625" s="158">
        <v>21.467199999999998</v>
      </c>
      <c r="F625" s="158">
        <v>0.50990000000000002</v>
      </c>
      <c r="G625" s="158">
        <v>2.2141000000000002</v>
      </c>
      <c r="H625" s="158">
        <v>4.0671999999999997</v>
      </c>
      <c r="I625" s="158">
        <v>3.3513000000000002</v>
      </c>
      <c r="J625" s="158">
        <v>9.2840000000000007</v>
      </c>
      <c r="K625" s="158">
        <v>-3.9016999999999999</v>
      </c>
      <c r="L625" s="158">
        <v>-8.3475999999999999</v>
      </c>
      <c r="M625" s="158">
        <v>-8.4795999999999996</v>
      </c>
      <c r="N625" s="158">
        <v>4.9570999999999996</v>
      </c>
      <c r="O625" s="158">
        <v>13.6296</v>
      </c>
      <c r="P625" s="158">
        <v>9.3703000000000003</v>
      </c>
      <c r="Q625" s="158">
        <v>12.341900000000001</v>
      </c>
      <c r="R625" s="158">
        <v>22.796099999999999</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44764</v>
      </c>
      <c r="E626" s="158">
        <v>19.167400000000001</v>
      </c>
      <c r="F626" s="158">
        <v>0.5071</v>
      </c>
      <c r="G626" s="158">
        <v>2.2054</v>
      </c>
      <c r="H626" s="158">
        <v>4.0366</v>
      </c>
      <c r="I626" s="158">
        <v>3.2826</v>
      </c>
      <c r="J626" s="158">
        <v>9.1145999999999994</v>
      </c>
      <c r="K626" s="158">
        <v>-4.3891</v>
      </c>
      <c r="L626" s="158">
        <v>-9.2543000000000006</v>
      </c>
      <c r="M626" s="158">
        <v>-9.8110999999999997</v>
      </c>
      <c r="N626" s="158">
        <v>2.9624999999999999</v>
      </c>
      <c r="O626" s="158">
        <v>11.6045</v>
      </c>
      <c r="P626" s="158">
        <v>7.4619</v>
      </c>
      <c r="Q626" s="158">
        <v>10.4193</v>
      </c>
      <c r="R626" s="158">
        <v>20.428699999999999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44764</v>
      </c>
      <c r="E627" s="158">
        <v>74.948300000000003</v>
      </c>
      <c r="F627" s="158">
        <v>0.63349999999999995</v>
      </c>
      <c r="G627" s="158">
        <v>1.9426000000000001</v>
      </c>
      <c r="H627" s="158">
        <v>4.1040000000000001</v>
      </c>
      <c r="I627" s="158">
        <v>3.3668</v>
      </c>
      <c r="J627" s="158">
        <v>11.0136</v>
      </c>
      <c r="K627" s="158">
        <v>-1.6776</v>
      </c>
      <c r="L627" s="158">
        <v>-4.0667</v>
      </c>
      <c r="M627" s="158">
        <v>-5.4409999999999998</v>
      </c>
      <c r="N627" s="158">
        <v>8.1475000000000009</v>
      </c>
      <c r="O627" s="158">
        <v>12.6614</v>
      </c>
      <c r="P627" s="158">
        <v>4.4835000000000003</v>
      </c>
      <c r="Q627" s="158">
        <v>12.702500000000001</v>
      </c>
      <c r="R627" s="158">
        <v>30.008700000000001</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44764</v>
      </c>
      <c r="E628" s="158">
        <v>80.620199999999997</v>
      </c>
      <c r="F628" s="158">
        <v>0.63619999999999999</v>
      </c>
      <c r="G628" s="158">
        <v>1.9509000000000001</v>
      </c>
      <c r="H628" s="158">
        <v>4.1237000000000004</v>
      </c>
      <c r="I628" s="158">
        <v>3.4043999999999999</v>
      </c>
      <c r="J628" s="158">
        <v>11.0997</v>
      </c>
      <c r="K628" s="158">
        <v>-1.4635</v>
      </c>
      <c r="L628" s="158">
        <v>-3.6882000000000001</v>
      </c>
      <c r="M628" s="158">
        <v>-4.8947000000000003</v>
      </c>
      <c r="N628" s="158">
        <v>8.9670000000000005</v>
      </c>
      <c r="O628" s="158">
        <v>13.4686</v>
      </c>
      <c r="P628" s="158">
        <v>5.3093000000000004</v>
      </c>
      <c r="Q628" s="158">
        <v>13.127700000000001</v>
      </c>
      <c r="R628" s="158">
        <v>30.959800000000001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44764</v>
      </c>
      <c r="E629" s="158">
        <v>18.8779</v>
      </c>
      <c r="F629" s="158">
        <v>0.2954</v>
      </c>
      <c r="G629" s="158">
        <v>1.3997999999999999</v>
      </c>
      <c r="H629" s="158">
        <v>2.6396999999999999</v>
      </c>
      <c r="I629" s="158">
        <v>1.1741999999999999</v>
      </c>
      <c r="J629" s="158">
        <v>6.4562999999999997</v>
      </c>
      <c r="K629" s="158">
        <v>-2.1743999999999999</v>
      </c>
      <c r="L629" s="158">
        <v>-3.6040000000000001</v>
      </c>
      <c r="M629" s="158">
        <v>-2.4664999999999999</v>
      </c>
      <c r="N629" s="158">
        <v>9.6437000000000008</v>
      </c>
      <c r="O629" s="158"/>
      <c r="P629" s="158"/>
      <c r="Q629" s="158">
        <v>23.6143</v>
      </c>
      <c r="R629" s="158">
        <v>30.076000000000001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44764</v>
      </c>
      <c r="E630" s="158">
        <v>18.1812</v>
      </c>
      <c r="F630" s="158">
        <v>0.2918</v>
      </c>
      <c r="G630" s="158">
        <v>1.3879999999999999</v>
      </c>
      <c r="H630" s="158">
        <v>2.6126</v>
      </c>
      <c r="I630" s="158">
        <v>1.1207</v>
      </c>
      <c r="J630" s="158">
        <v>6.3358999999999996</v>
      </c>
      <c r="K630" s="158">
        <v>-2.5110999999999999</v>
      </c>
      <c r="L630" s="158">
        <v>-4.2519999999999998</v>
      </c>
      <c r="M630" s="158">
        <v>-3.4348000000000001</v>
      </c>
      <c r="N630" s="158">
        <v>8.1989000000000001</v>
      </c>
      <c r="O630" s="158"/>
      <c r="P630" s="158"/>
      <c r="Q630" s="158">
        <v>22.0731</v>
      </c>
      <c r="R630" s="158">
        <v>28.4407</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44764</v>
      </c>
      <c r="E631" s="158">
        <v>25.11</v>
      </c>
      <c r="F631" s="158">
        <v>0.80289999999999995</v>
      </c>
      <c r="G631" s="158">
        <v>1.7835000000000001</v>
      </c>
      <c r="H631" s="158">
        <v>4.1044999999999998</v>
      </c>
      <c r="I631" s="158">
        <v>2.9943</v>
      </c>
      <c r="J631" s="158">
        <v>9.6028000000000002</v>
      </c>
      <c r="K631" s="158">
        <v>-3.3115000000000001</v>
      </c>
      <c r="L631" s="158">
        <v>-4.742</v>
      </c>
      <c r="M631" s="158">
        <v>-1.4907999999999999</v>
      </c>
      <c r="N631" s="158">
        <v>9.0317000000000007</v>
      </c>
      <c r="O631" s="158">
        <v>19.303699999999999</v>
      </c>
      <c r="P631" s="158">
        <v>13.3</v>
      </c>
      <c r="Q631" s="158">
        <v>14.9297</v>
      </c>
      <c r="R631" s="158">
        <v>30.6967</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44764</v>
      </c>
      <c r="E632" s="158">
        <v>22.94</v>
      </c>
      <c r="F632" s="158">
        <v>0.79090000000000005</v>
      </c>
      <c r="G632" s="158">
        <v>1.7295</v>
      </c>
      <c r="H632" s="158">
        <v>4.0362999999999998</v>
      </c>
      <c r="I632" s="158">
        <v>2.9161000000000001</v>
      </c>
      <c r="J632" s="158">
        <v>9.3943999999999992</v>
      </c>
      <c r="K632" s="158">
        <v>-3.7347999999999999</v>
      </c>
      <c r="L632" s="158">
        <v>-5.48</v>
      </c>
      <c r="M632" s="158">
        <v>-2.5489000000000002</v>
      </c>
      <c r="N632" s="158">
        <v>7.5480999999999998</v>
      </c>
      <c r="O632" s="158">
        <v>17.707699999999999</v>
      </c>
      <c r="P632" s="158">
        <v>11.572699999999999</v>
      </c>
      <c r="Q632" s="158">
        <v>13.3704</v>
      </c>
      <c r="R632" s="158">
        <v>29.071300000000001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44764</v>
      </c>
      <c r="E635" s="158">
        <v>220.32669999999999</v>
      </c>
      <c r="F635" s="158">
        <v>0.42280000000000001</v>
      </c>
      <c r="G635" s="158">
        <v>2.0716000000000001</v>
      </c>
      <c r="H635" s="158">
        <v>4.1426999999999996</v>
      </c>
      <c r="I635" s="158">
        <v>4.7545000000000002</v>
      </c>
      <c r="J635" s="158">
        <v>12.195499999999999</v>
      </c>
      <c r="K635" s="158">
        <v>-5.5677000000000003</v>
      </c>
      <c r="L635" s="158">
        <v>-2.5110000000000001</v>
      </c>
      <c r="M635" s="158">
        <v>-0.2402</v>
      </c>
      <c r="N635" s="158">
        <v>7.8483999999999998</v>
      </c>
      <c r="O635" s="158">
        <v>33.591999999999999</v>
      </c>
      <c r="P635" s="158">
        <v>20.4544</v>
      </c>
      <c r="Q635" s="158">
        <v>14.8588</v>
      </c>
      <c r="R635" s="158">
        <v>51.019100000000002</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44764</v>
      </c>
      <c r="E636" s="158">
        <v>237.92769999999999</v>
      </c>
      <c r="F636" s="158">
        <v>0.42720000000000002</v>
      </c>
      <c r="G636" s="158">
        <v>2.0859999999999999</v>
      </c>
      <c r="H636" s="158">
        <v>4.1775000000000002</v>
      </c>
      <c r="I636" s="158">
        <v>4.8255999999999997</v>
      </c>
      <c r="J636" s="158">
        <v>12.360300000000001</v>
      </c>
      <c r="K636" s="158">
        <v>-5.1406000000000001</v>
      </c>
      <c r="L636" s="158">
        <v>-1.6191</v>
      </c>
      <c r="M636" s="158">
        <v>1.1778999999999999</v>
      </c>
      <c r="N636" s="158">
        <v>9.9669000000000008</v>
      </c>
      <c r="O636" s="158">
        <v>36.183999999999997</v>
      </c>
      <c r="P636" s="158">
        <v>22.107099999999999</v>
      </c>
      <c r="Q636" s="158">
        <v>20.816700000000001</v>
      </c>
      <c r="R636" s="158">
        <v>54.087299999999999</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44764</v>
      </c>
      <c r="E637" s="158">
        <v>75.73</v>
      </c>
      <c r="F637" s="158">
        <v>0.53100000000000003</v>
      </c>
      <c r="G637" s="158">
        <v>2.2410999999999999</v>
      </c>
      <c r="H637" s="158">
        <v>4.0533000000000001</v>
      </c>
      <c r="I637" s="158">
        <v>3.3856999999999999</v>
      </c>
      <c r="J637" s="158">
        <v>10.104699999999999</v>
      </c>
      <c r="K637" s="158">
        <v>0.85229999999999995</v>
      </c>
      <c r="L637" s="158">
        <v>-1.097</v>
      </c>
      <c r="M637" s="158">
        <v>-4.4416000000000002</v>
      </c>
      <c r="N637" s="158">
        <v>3.2869999999999999</v>
      </c>
      <c r="O637" s="158">
        <v>12.4229</v>
      </c>
      <c r="P637" s="158">
        <v>8.4748000000000001</v>
      </c>
      <c r="Q637" s="158">
        <v>16.069299999999998</v>
      </c>
      <c r="R637" s="158">
        <v>26.720600000000001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44764</v>
      </c>
      <c r="E638" s="158">
        <v>74.22</v>
      </c>
      <c r="F638" s="158">
        <v>0.5282</v>
      </c>
      <c r="G638" s="158">
        <v>2.2454999999999998</v>
      </c>
      <c r="H638" s="158">
        <v>4.0515999999999996</v>
      </c>
      <c r="I638" s="158">
        <v>3.3704999999999998</v>
      </c>
      <c r="J638" s="158">
        <v>10.0534</v>
      </c>
      <c r="K638" s="158">
        <v>0.7329</v>
      </c>
      <c r="L638" s="158">
        <v>-1.3425</v>
      </c>
      <c r="M638" s="158">
        <v>-4.7972999999999999</v>
      </c>
      <c r="N638" s="158">
        <v>2.7978000000000001</v>
      </c>
      <c r="O638" s="158">
        <v>11.881500000000001</v>
      </c>
      <c r="P638" s="158">
        <v>8.0519999999999996</v>
      </c>
      <c r="Q638" s="158">
        <v>15.7202</v>
      </c>
      <c r="R638" s="158">
        <v>26.121200000000002</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44764</v>
      </c>
      <c r="E639" s="158">
        <v>231.0659</v>
      </c>
      <c r="F639" s="158">
        <v>7.1999999999999995E-2</v>
      </c>
      <c r="G639" s="158">
        <v>1.5384</v>
      </c>
      <c r="H639" s="158">
        <v>3.7183000000000002</v>
      </c>
      <c r="I639" s="158">
        <v>3.4799000000000002</v>
      </c>
      <c r="J639" s="158">
        <v>11.0624</v>
      </c>
      <c r="K639" s="158">
        <v>-0.65569999999999995</v>
      </c>
      <c r="L639" s="158">
        <v>-2.3357999999999999</v>
      </c>
      <c r="M639" s="158">
        <v>-4.3079999999999998</v>
      </c>
      <c r="N639" s="158">
        <v>6.2689000000000004</v>
      </c>
      <c r="O639" s="158">
        <v>17.055299999999999</v>
      </c>
      <c r="P639" s="158">
        <v>10.352</v>
      </c>
      <c r="Q639" s="158">
        <v>13.728400000000001</v>
      </c>
      <c r="R639" s="158">
        <v>27.542999999999999</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44764</v>
      </c>
      <c r="E640" s="158">
        <v>677.35084664988403</v>
      </c>
      <c r="F640" s="158">
        <v>7.0499999999999993E-2</v>
      </c>
      <c r="G640" s="158">
        <v>1.5338000000000001</v>
      </c>
      <c r="H640" s="158">
        <v>3.7071999999999998</v>
      </c>
      <c r="I640" s="158">
        <v>3.4577</v>
      </c>
      <c r="J640" s="158">
        <v>11.0113</v>
      </c>
      <c r="K640" s="158">
        <v>-0.79220000000000002</v>
      </c>
      <c r="L640" s="158">
        <v>-2.6347</v>
      </c>
      <c r="M640" s="158">
        <v>-4.7481</v>
      </c>
      <c r="N640" s="158">
        <v>5.617</v>
      </c>
      <c r="O640" s="158">
        <v>16.3277</v>
      </c>
      <c r="P640" s="158">
        <v>9.6414000000000009</v>
      </c>
      <c r="Q640" s="158">
        <v>15.4579</v>
      </c>
      <c r="R640" s="158">
        <v>26.760400000000001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44764</v>
      </c>
      <c r="E641" s="158">
        <v>25.715399999999999</v>
      </c>
      <c r="F641" s="158">
        <v>-0.15260000000000001</v>
      </c>
      <c r="G641" s="158">
        <v>0.65480000000000005</v>
      </c>
      <c r="H641" s="158">
        <v>3.8285</v>
      </c>
      <c r="I641" s="158">
        <v>4.8444000000000003</v>
      </c>
      <c r="J641" s="158">
        <v>10.6934</v>
      </c>
      <c r="K641" s="158">
        <v>-2.1454</v>
      </c>
      <c r="L641" s="158">
        <v>-5.8453999999999997</v>
      </c>
      <c r="M641" s="158">
        <v>4.1825999999999999</v>
      </c>
      <c r="N641" s="158">
        <v>13.0785</v>
      </c>
      <c r="O641" s="158">
        <v>23.875699999999998</v>
      </c>
      <c r="P641" s="158">
        <v>13.374599999999999</v>
      </c>
      <c r="Q641" s="158">
        <v>13.580399999999999</v>
      </c>
      <c r="R641" s="158">
        <v>40.257899999999999</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44764</v>
      </c>
      <c r="E642" s="158">
        <v>24.990600000000001</v>
      </c>
      <c r="F642" s="158">
        <v>-0.1542</v>
      </c>
      <c r="G642" s="158">
        <v>0.65129999999999999</v>
      </c>
      <c r="H642" s="158">
        <v>3.8208000000000002</v>
      </c>
      <c r="I642" s="158">
        <v>4.8299000000000003</v>
      </c>
      <c r="J642" s="158">
        <v>10.661099999999999</v>
      </c>
      <c r="K642" s="158">
        <v>-2.2288000000000001</v>
      </c>
      <c r="L642" s="158">
        <v>-6.0111999999999997</v>
      </c>
      <c r="M642" s="158">
        <v>3.9079999999999999</v>
      </c>
      <c r="N642" s="158">
        <v>12.6814</v>
      </c>
      <c r="O642" s="158">
        <v>23.441500000000001</v>
      </c>
      <c r="P642" s="158">
        <v>12.82</v>
      </c>
      <c r="Q642" s="158">
        <v>13.145300000000001</v>
      </c>
      <c r="R642" s="158">
        <v>39.763500000000001</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44764</v>
      </c>
      <c r="E643" s="158">
        <v>27.028300000000002</v>
      </c>
      <c r="F643" s="158">
        <v>-0.2248</v>
      </c>
      <c r="G643" s="158">
        <v>0.73760000000000003</v>
      </c>
      <c r="H643" s="158">
        <v>3.7538999999999998</v>
      </c>
      <c r="I643" s="158">
        <v>4.7397</v>
      </c>
      <c r="J643" s="158">
        <v>10.4039</v>
      </c>
      <c r="K643" s="158">
        <v>-2.4283999999999999</v>
      </c>
      <c r="L643" s="158">
        <v>-6.2073999999999998</v>
      </c>
      <c r="M643" s="158">
        <v>3.1772</v>
      </c>
      <c r="N643" s="158">
        <v>11.8841</v>
      </c>
      <c r="O643" s="158">
        <v>24.315100000000001</v>
      </c>
      <c r="P643" s="158">
        <v>14.0647</v>
      </c>
      <c r="Q643" s="158">
        <v>14.5274</v>
      </c>
      <c r="R643" s="158">
        <v>39.168100000000003</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44764</v>
      </c>
      <c r="E644" s="158">
        <v>26.275099999999998</v>
      </c>
      <c r="F644" s="158">
        <v>-0.22589999999999999</v>
      </c>
      <c r="G644" s="158">
        <v>0.73460000000000003</v>
      </c>
      <c r="H644" s="158">
        <v>3.7467000000000001</v>
      </c>
      <c r="I644" s="158">
        <v>4.7255000000000003</v>
      </c>
      <c r="J644" s="158">
        <v>10.3718</v>
      </c>
      <c r="K644" s="158">
        <v>-2.5114999999999998</v>
      </c>
      <c r="L644" s="158">
        <v>-6.3689999999999998</v>
      </c>
      <c r="M644" s="158">
        <v>2.9097</v>
      </c>
      <c r="N644" s="158">
        <v>11.495799999999999</v>
      </c>
      <c r="O644" s="158">
        <v>23.8858</v>
      </c>
      <c r="P644" s="158">
        <v>13.5204</v>
      </c>
      <c r="Q644" s="158">
        <v>14.085900000000001</v>
      </c>
      <c r="R644" s="158">
        <v>38.683900000000001</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44764</v>
      </c>
      <c r="E645" s="158">
        <v>27.110800000000001</v>
      </c>
      <c r="F645" s="158">
        <v>-0.1153</v>
      </c>
      <c r="G645" s="158">
        <v>0.54110000000000003</v>
      </c>
      <c r="H645" s="158">
        <v>3.7583000000000002</v>
      </c>
      <c r="I645" s="158">
        <v>4.7622999999999998</v>
      </c>
      <c r="J645" s="158">
        <v>10.672599999999999</v>
      </c>
      <c r="K645" s="158">
        <v>-1.867</v>
      </c>
      <c r="L645" s="158">
        <v>-5.3582000000000001</v>
      </c>
      <c r="M645" s="158">
        <v>5.1071</v>
      </c>
      <c r="N645" s="158">
        <v>13.8865</v>
      </c>
      <c r="O645" s="158">
        <v>24.838799999999999</v>
      </c>
      <c r="P645" s="158">
        <v>14.287699999999999</v>
      </c>
      <c r="Q645" s="158">
        <v>17.116599999999998</v>
      </c>
      <c r="R645" s="158">
        <v>40.740299999999998</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44764</v>
      </c>
      <c r="E646" s="158">
        <v>25.738900000000001</v>
      </c>
      <c r="F646" s="158">
        <v>-0.1168</v>
      </c>
      <c r="G646" s="158">
        <v>0.53749999999999998</v>
      </c>
      <c r="H646" s="158">
        <v>3.7490999999999999</v>
      </c>
      <c r="I646" s="158">
        <v>4.7442000000000002</v>
      </c>
      <c r="J646" s="158">
        <v>10.6317</v>
      </c>
      <c r="K646" s="158">
        <v>-1.9764999999999999</v>
      </c>
      <c r="L646" s="158">
        <v>-5.5696000000000003</v>
      </c>
      <c r="M646" s="158">
        <v>4.7549000000000001</v>
      </c>
      <c r="N646" s="158">
        <v>13.376200000000001</v>
      </c>
      <c r="O646" s="158">
        <v>24.253799999999998</v>
      </c>
      <c r="P646" s="158">
        <v>13.5337</v>
      </c>
      <c r="Q646" s="158">
        <v>16.1571</v>
      </c>
      <c r="R646" s="158">
        <v>40.092300000000002</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44764</v>
      </c>
      <c r="E647" s="158">
        <v>30.630400000000002</v>
      </c>
      <c r="F647" s="158">
        <v>-7.3400000000000007E-2</v>
      </c>
      <c r="G647" s="158">
        <v>0.3982</v>
      </c>
      <c r="H647" s="158">
        <v>3.0158</v>
      </c>
      <c r="I647" s="158">
        <v>2.2947000000000002</v>
      </c>
      <c r="J647" s="158">
        <v>9.1744000000000003</v>
      </c>
      <c r="K647" s="158">
        <v>-3.4314</v>
      </c>
      <c r="L647" s="158">
        <v>-3.8081</v>
      </c>
      <c r="M647" s="158">
        <v>-4.0377000000000001</v>
      </c>
      <c r="N647" s="158">
        <v>9.0791000000000004</v>
      </c>
      <c r="O647" s="158">
        <v>34.421500000000002</v>
      </c>
      <c r="P647" s="158">
        <v>21.575099999999999</v>
      </c>
      <c r="Q647" s="158">
        <v>23.456499999999998</v>
      </c>
      <c r="R647" s="158">
        <v>48.914000000000001</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44764</v>
      </c>
      <c r="E648" s="158">
        <v>29.567900000000002</v>
      </c>
      <c r="F648" s="158">
        <v>-7.4700000000000003E-2</v>
      </c>
      <c r="G648" s="158">
        <v>0.39450000000000002</v>
      </c>
      <c r="H648" s="158">
        <v>3.0065</v>
      </c>
      <c r="I648" s="158">
        <v>2.2770999999999999</v>
      </c>
      <c r="J648" s="158">
        <v>9.1335999999999995</v>
      </c>
      <c r="K648" s="158">
        <v>-3.5396000000000001</v>
      </c>
      <c r="L648" s="158">
        <v>-4.0231000000000003</v>
      </c>
      <c r="M648" s="158">
        <v>-4.3596000000000004</v>
      </c>
      <c r="N648" s="158">
        <v>8.5897000000000006</v>
      </c>
      <c r="O648" s="158">
        <v>33.783900000000003</v>
      </c>
      <c r="P648" s="158">
        <v>20.786100000000001</v>
      </c>
      <c r="Q648" s="158">
        <v>22.6388</v>
      </c>
      <c r="R648" s="158">
        <v>48.227200000000003</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44764</v>
      </c>
      <c r="E649" s="158">
        <v>16.305700000000002</v>
      </c>
      <c r="F649" s="158">
        <v>0.47449999999999998</v>
      </c>
      <c r="G649" s="158">
        <v>1.7204999999999999</v>
      </c>
      <c r="H649" s="158">
        <v>3.0819000000000001</v>
      </c>
      <c r="I649" s="158">
        <v>1.659</v>
      </c>
      <c r="J649" s="158">
        <v>7.5936000000000003</v>
      </c>
      <c r="K649" s="158">
        <v>-3.0162</v>
      </c>
      <c r="L649" s="158">
        <v>-4.9866999999999999</v>
      </c>
      <c r="M649" s="158">
        <v>-4.6901999999999999</v>
      </c>
      <c r="N649" s="158">
        <v>6.7141000000000002</v>
      </c>
      <c r="O649" s="158">
        <v>17.517299999999999</v>
      </c>
      <c r="P649" s="158"/>
      <c r="Q649" s="158">
        <v>11.9735</v>
      </c>
      <c r="R649" s="158">
        <v>28.145600000000002</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44764</v>
      </c>
      <c r="E650" s="158">
        <v>15.866400000000001</v>
      </c>
      <c r="F650" s="158">
        <v>0.47299999999999998</v>
      </c>
      <c r="G650" s="158">
        <v>1.7175</v>
      </c>
      <c r="H650" s="158">
        <v>3.0741000000000001</v>
      </c>
      <c r="I650" s="158">
        <v>1.6437999999999999</v>
      </c>
      <c r="J650" s="158">
        <v>7.5579000000000001</v>
      </c>
      <c r="K650" s="158">
        <v>-3.1118999999999999</v>
      </c>
      <c r="L650" s="158">
        <v>-5.1749999999999998</v>
      </c>
      <c r="M650" s="158">
        <v>-4.9740000000000002</v>
      </c>
      <c r="N650" s="158">
        <v>6.2889999999999997</v>
      </c>
      <c r="O650" s="158">
        <v>16.9526</v>
      </c>
      <c r="P650" s="158"/>
      <c r="Q650" s="158">
        <v>11.2684</v>
      </c>
      <c r="R650" s="158">
        <v>27.602599999999999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44764</v>
      </c>
      <c r="E651" s="158">
        <v>17.297499999999999</v>
      </c>
      <c r="F651" s="158">
        <v>0.2742</v>
      </c>
      <c r="G651" s="158">
        <v>1.4379</v>
      </c>
      <c r="H651" s="158">
        <v>3.1720000000000002</v>
      </c>
      <c r="I651" s="158">
        <v>2.6417999999999999</v>
      </c>
      <c r="J651" s="158">
        <v>9.5603999999999996</v>
      </c>
      <c r="K651" s="158">
        <v>-3.5061</v>
      </c>
      <c r="L651" s="158">
        <v>-6.9436999999999998</v>
      </c>
      <c r="M651" s="158">
        <v>-5.3623000000000003</v>
      </c>
      <c r="N651" s="158">
        <v>2.8149999999999999</v>
      </c>
      <c r="O651" s="158">
        <v>18.524899999999999</v>
      </c>
      <c r="P651" s="158"/>
      <c r="Q651" s="158">
        <v>14.617900000000001</v>
      </c>
      <c r="R651" s="158">
        <v>29.347100000000001</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44764</v>
      </c>
      <c r="E652" s="158">
        <v>16.8367</v>
      </c>
      <c r="F652" s="158">
        <v>0.27339999999999998</v>
      </c>
      <c r="G652" s="158">
        <v>1.4345000000000001</v>
      </c>
      <c r="H652" s="158">
        <v>3.1642000000000001</v>
      </c>
      <c r="I652" s="158">
        <v>2.6265000000000001</v>
      </c>
      <c r="J652" s="158">
        <v>9.5248000000000008</v>
      </c>
      <c r="K652" s="158">
        <v>-3.5991</v>
      </c>
      <c r="L652" s="158">
        <v>-7.1262999999999996</v>
      </c>
      <c r="M652" s="158">
        <v>-5.6418999999999997</v>
      </c>
      <c r="N652" s="158">
        <v>2.4068000000000001</v>
      </c>
      <c r="O652" s="158">
        <v>17.927199999999999</v>
      </c>
      <c r="P652" s="158"/>
      <c r="Q652" s="158">
        <v>13.8499</v>
      </c>
      <c r="R652" s="158">
        <v>28.782499999999999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44764</v>
      </c>
      <c r="E654" s="158">
        <v>60.695300000000003</v>
      </c>
      <c r="F654" s="158">
        <v>0.62749999999999995</v>
      </c>
      <c r="G654" s="158">
        <v>1.5325</v>
      </c>
      <c r="H654" s="158">
        <v>3.9148000000000001</v>
      </c>
      <c r="I654" s="158">
        <v>3.1429999999999998</v>
      </c>
      <c r="J654" s="158">
        <v>10.114000000000001</v>
      </c>
      <c r="K654" s="158">
        <v>-0.19339999999999999</v>
      </c>
      <c r="L654" s="158">
        <v>7.5399999999999995E-2</v>
      </c>
      <c r="M654" s="158">
        <v>-1.4759</v>
      </c>
      <c r="N654" s="158">
        <v>13.117599999999999</v>
      </c>
      <c r="O654" s="158">
        <v>34.240499999999997</v>
      </c>
      <c r="P654" s="158">
        <v>22.8748</v>
      </c>
      <c r="Q654" s="158">
        <v>24.191500000000001</v>
      </c>
      <c r="R654" s="158">
        <v>43.835500000000003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44764</v>
      </c>
      <c r="E655" s="158">
        <v>58.673499999999997</v>
      </c>
      <c r="F655" s="158">
        <v>0.62649999999999995</v>
      </c>
      <c r="G655" s="158">
        <v>1.5291999999999999</v>
      </c>
      <c r="H655" s="158">
        <v>3.907</v>
      </c>
      <c r="I655" s="158">
        <v>3.1272000000000002</v>
      </c>
      <c r="J655" s="158">
        <v>10.0779</v>
      </c>
      <c r="K655" s="158">
        <v>-0.2918</v>
      </c>
      <c r="L655" s="158">
        <v>-0.12189999999999999</v>
      </c>
      <c r="M655" s="158">
        <v>-1.768</v>
      </c>
      <c r="N655" s="158">
        <v>12.668799999999999</v>
      </c>
      <c r="O655" s="158">
        <v>33.639499999999998</v>
      </c>
      <c r="P655" s="158">
        <v>22.187999999999999</v>
      </c>
      <c r="Q655" s="158">
        <v>23.687100000000001</v>
      </c>
      <c r="R655" s="158">
        <v>43.224600000000002</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44764</v>
      </c>
      <c r="E656" s="158">
        <v>15.8857</v>
      </c>
      <c r="F656" s="158">
        <v>0.7752</v>
      </c>
      <c r="G656" s="158">
        <v>2.0506000000000002</v>
      </c>
      <c r="H656" s="158">
        <v>4.5035999999999996</v>
      </c>
      <c r="I656" s="158">
        <v>3.8300999999999998</v>
      </c>
      <c r="J656" s="158">
        <v>10.185</v>
      </c>
      <c r="K656" s="158">
        <v>-0.4219</v>
      </c>
      <c r="L656" s="158">
        <v>-4.5674999999999999</v>
      </c>
      <c r="M656" s="158">
        <v>-5.8780999999999999</v>
      </c>
      <c r="N656" s="158">
        <v>7.1454000000000004</v>
      </c>
      <c r="O656" s="158">
        <v>15.6098</v>
      </c>
      <c r="P656" s="158"/>
      <c r="Q656" s="158">
        <v>14.179500000000001</v>
      </c>
      <c r="R656" s="158">
        <v>19.135100000000001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44764</v>
      </c>
      <c r="E657" s="158">
        <v>14.8744</v>
      </c>
      <c r="F657" s="158">
        <v>0.77029999999999998</v>
      </c>
      <c r="G657" s="158">
        <v>2.0352999999999999</v>
      </c>
      <c r="H657" s="158">
        <v>4.4683000000000002</v>
      </c>
      <c r="I657" s="158">
        <v>3.7591999999999999</v>
      </c>
      <c r="J657" s="158">
        <v>10.021800000000001</v>
      </c>
      <c r="K657" s="158">
        <v>-0.873</v>
      </c>
      <c r="L657" s="158">
        <v>-5.4237000000000002</v>
      </c>
      <c r="M657" s="158">
        <v>-7.1371000000000002</v>
      </c>
      <c r="N657" s="158">
        <v>5.2377000000000002</v>
      </c>
      <c r="O657" s="158">
        <v>13.4879</v>
      </c>
      <c r="P657" s="158"/>
      <c r="Q657" s="158">
        <v>12.0479</v>
      </c>
      <c r="R657" s="158">
        <v>16.9895</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44764</v>
      </c>
      <c r="E658" s="158">
        <v>144.2928</v>
      </c>
      <c r="F658" s="158">
        <v>0.52759999999999996</v>
      </c>
      <c r="G658" s="158">
        <v>1.8329</v>
      </c>
      <c r="H658" s="158">
        <v>4.1292</v>
      </c>
      <c r="I658" s="158">
        <v>3.1880999999999999</v>
      </c>
      <c r="J658" s="158">
        <v>10.434200000000001</v>
      </c>
      <c r="K658" s="158">
        <v>-0.97609999999999997</v>
      </c>
      <c r="L658" s="158">
        <v>-3.6551</v>
      </c>
      <c r="M658" s="158">
        <v>-3.5409000000000002</v>
      </c>
      <c r="N658" s="158">
        <v>7.6695000000000002</v>
      </c>
      <c r="O658" s="158">
        <v>14.432399999999999</v>
      </c>
      <c r="P658" s="158">
        <v>7.7687999999999997</v>
      </c>
      <c r="Q658" s="158">
        <v>14.8851</v>
      </c>
      <c r="R658" s="158">
        <v>26.839300000000001</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44764</v>
      </c>
      <c r="E659" s="158">
        <v>150.31569999999999</v>
      </c>
      <c r="F659" s="158">
        <v>0.52939999999999998</v>
      </c>
      <c r="G659" s="158">
        <v>1.8384</v>
      </c>
      <c r="H659" s="158">
        <v>4.1424000000000003</v>
      </c>
      <c r="I659" s="158">
        <v>3.2141999999999999</v>
      </c>
      <c r="J659" s="158">
        <v>10.494199999999999</v>
      </c>
      <c r="K659" s="158">
        <v>-0.80840000000000001</v>
      </c>
      <c r="L659" s="158">
        <v>-3.3355999999999999</v>
      </c>
      <c r="M659" s="158">
        <v>-3.1019999999999999</v>
      </c>
      <c r="N659" s="158">
        <v>8.2560000000000002</v>
      </c>
      <c r="O659" s="158">
        <v>14.976900000000001</v>
      </c>
      <c r="P659" s="158">
        <v>8.3112999999999992</v>
      </c>
      <c r="Q659" s="158">
        <v>12.518700000000001</v>
      </c>
      <c r="R659" s="158">
        <v>27.506599999999999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44764</v>
      </c>
      <c r="E660" s="158">
        <v>18.5168</v>
      </c>
      <c r="F660" s="158">
        <v>0.52010000000000001</v>
      </c>
      <c r="G660" s="158">
        <v>2.0045999999999999</v>
      </c>
      <c r="H660" s="158">
        <v>3.9474999999999998</v>
      </c>
      <c r="I660" s="158">
        <v>4.3917999999999999</v>
      </c>
      <c r="J660" s="158">
        <v>11.4986</v>
      </c>
      <c r="K660" s="158">
        <v>-5.1684999999999999</v>
      </c>
      <c r="L660" s="158">
        <v>-5.2751999999999999</v>
      </c>
      <c r="M660" s="158">
        <v>-0.46229999999999999</v>
      </c>
      <c r="N660" s="158">
        <v>7.8715999999999999</v>
      </c>
      <c r="O660" s="158">
        <v>25.2776</v>
      </c>
      <c r="P660" s="158">
        <v>7.5265000000000004</v>
      </c>
      <c r="Q660" s="158">
        <v>11.463800000000001</v>
      </c>
      <c r="R660" s="158">
        <v>51.631900000000002</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44764</v>
      </c>
      <c r="E661" s="158">
        <v>18.078600000000002</v>
      </c>
      <c r="F661" s="158">
        <v>0.51929999999999998</v>
      </c>
      <c r="G661" s="158">
        <v>2.0036</v>
      </c>
      <c r="H661" s="158">
        <v>3.9441999999999999</v>
      </c>
      <c r="I661" s="158">
        <v>4.3853</v>
      </c>
      <c r="J661" s="158">
        <v>11.482699999999999</v>
      </c>
      <c r="K661" s="158">
        <v>-5.2007000000000003</v>
      </c>
      <c r="L661" s="158">
        <v>-5.3475999999999999</v>
      </c>
      <c r="M661" s="158">
        <v>-0.58020000000000005</v>
      </c>
      <c r="N661" s="158">
        <v>7.6973000000000003</v>
      </c>
      <c r="O661" s="158">
        <v>25.081</v>
      </c>
      <c r="P661" s="158">
        <v>7.2434000000000003</v>
      </c>
      <c r="Q661" s="158">
        <v>10.9946</v>
      </c>
      <c r="R661" s="158">
        <v>51.391599999999997</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44764</v>
      </c>
      <c r="E662" s="158">
        <v>15.9506</v>
      </c>
      <c r="F662" s="158">
        <v>0.4617</v>
      </c>
      <c r="G662" s="158">
        <v>2.0276999999999998</v>
      </c>
      <c r="H662" s="158">
        <v>3.8795000000000002</v>
      </c>
      <c r="I662" s="158">
        <v>4.3593999999999999</v>
      </c>
      <c r="J662" s="158">
        <v>11.4328</v>
      </c>
      <c r="K662" s="158">
        <v>-5.0639000000000003</v>
      </c>
      <c r="L662" s="158">
        <v>-5.1440000000000001</v>
      </c>
      <c r="M662" s="158">
        <v>0.1343</v>
      </c>
      <c r="N662" s="158">
        <v>8.2982999999999993</v>
      </c>
      <c r="O662" s="158">
        <v>26.244</v>
      </c>
      <c r="P662" s="158">
        <v>8.0225000000000009</v>
      </c>
      <c r="Q662" s="158">
        <v>9.1524999999999999</v>
      </c>
      <c r="R662" s="158">
        <v>52.331600000000002</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44764</v>
      </c>
      <c r="E663" s="158">
        <v>15.6517</v>
      </c>
      <c r="F663" s="158">
        <v>0.46150000000000002</v>
      </c>
      <c r="G663" s="158">
        <v>2.0272999999999999</v>
      </c>
      <c r="H663" s="158">
        <v>3.8772000000000002</v>
      </c>
      <c r="I663" s="158">
        <v>4.3551000000000002</v>
      </c>
      <c r="J663" s="158">
        <v>11.423</v>
      </c>
      <c r="K663" s="158">
        <v>-5.0848000000000004</v>
      </c>
      <c r="L663" s="158">
        <v>-5.1905999999999999</v>
      </c>
      <c r="M663" s="158">
        <v>5.7500000000000002E-2</v>
      </c>
      <c r="N663" s="158">
        <v>8.1852</v>
      </c>
      <c r="O663" s="158">
        <v>26.1023</v>
      </c>
      <c r="P663" s="158">
        <v>7.6788999999999996</v>
      </c>
      <c r="Q663" s="158">
        <v>8.7659000000000002</v>
      </c>
      <c r="R663" s="158">
        <v>52.175899999999999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44764</v>
      </c>
      <c r="E664" s="158">
        <v>15.707000000000001</v>
      </c>
      <c r="F664" s="158">
        <v>0.5242</v>
      </c>
      <c r="G664" s="158">
        <v>1.9935</v>
      </c>
      <c r="H664" s="158">
        <v>3.8967000000000001</v>
      </c>
      <c r="I664" s="158">
        <v>4.4362000000000004</v>
      </c>
      <c r="J664" s="158">
        <v>11.669600000000001</v>
      </c>
      <c r="K664" s="158">
        <v>-5.2161999999999997</v>
      </c>
      <c r="L664" s="158">
        <v>-5.3407</v>
      </c>
      <c r="M664" s="158">
        <v>-1.3230999999999999</v>
      </c>
      <c r="N664" s="158">
        <v>7.0411000000000001</v>
      </c>
      <c r="O664" s="158">
        <v>26.720199999999998</v>
      </c>
      <c r="P664" s="158">
        <v>9.4314</v>
      </c>
      <c r="Q664" s="158">
        <v>9.3542000000000005</v>
      </c>
      <c r="R664" s="158">
        <v>53.708500000000001</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44764</v>
      </c>
      <c r="E665" s="158">
        <v>15.3756</v>
      </c>
      <c r="F665" s="158">
        <v>0.52370000000000005</v>
      </c>
      <c r="G665" s="158">
        <v>1.992</v>
      </c>
      <c r="H665" s="158">
        <v>3.8934000000000002</v>
      </c>
      <c r="I665" s="158">
        <v>4.4283000000000001</v>
      </c>
      <c r="J665" s="158">
        <v>11.651999999999999</v>
      </c>
      <c r="K665" s="158">
        <v>-5.2725</v>
      </c>
      <c r="L665" s="158">
        <v>-5.4420000000000002</v>
      </c>
      <c r="M665" s="158">
        <v>-1.4757</v>
      </c>
      <c r="N665" s="158">
        <v>6.8247</v>
      </c>
      <c r="O665" s="158">
        <v>26.3797</v>
      </c>
      <c r="P665" s="158">
        <v>8.9740000000000002</v>
      </c>
      <c r="Q665" s="158">
        <v>8.8933999999999997</v>
      </c>
      <c r="R665" s="158">
        <v>53.335900000000002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44764</v>
      </c>
      <c r="E666" s="158">
        <v>15.104200000000001</v>
      </c>
      <c r="F666" s="158">
        <v>0.46760000000000002</v>
      </c>
      <c r="G666" s="158">
        <v>1.7858000000000001</v>
      </c>
      <c r="H666" s="158">
        <v>3.7982</v>
      </c>
      <c r="I666" s="158">
        <v>4.4745999999999997</v>
      </c>
      <c r="J666" s="158">
        <v>11.607699999999999</v>
      </c>
      <c r="K666" s="158">
        <v>-4.4364999999999997</v>
      </c>
      <c r="L666" s="158">
        <v>-4.3468999999999998</v>
      </c>
      <c r="M666" s="158">
        <v>-1.0702</v>
      </c>
      <c r="N666" s="158">
        <v>8.0986999999999991</v>
      </c>
      <c r="O666" s="158">
        <v>27.089600000000001</v>
      </c>
      <c r="P666" s="158"/>
      <c r="Q666" s="158">
        <v>8.9392999999999994</v>
      </c>
      <c r="R666" s="158">
        <v>54.378399999999999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44764</v>
      </c>
      <c r="E667" s="158">
        <v>14.515599999999999</v>
      </c>
      <c r="F667" s="158">
        <v>0.4672</v>
      </c>
      <c r="G667" s="158">
        <v>1.7846</v>
      </c>
      <c r="H667" s="158">
        <v>3.7948</v>
      </c>
      <c r="I667" s="158">
        <v>4.4671000000000003</v>
      </c>
      <c r="J667" s="158">
        <v>11.5915</v>
      </c>
      <c r="K667" s="158">
        <v>-4.5033000000000003</v>
      </c>
      <c r="L667" s="158">
        <v>-4.4561000000000002</v>
      </c>
      <c r="M667" s="158">
        <v>-1.2275</v>
      </c>
      <c r="N667" s="158">
        <v>7.8777999999999997</v>
      </c>
      <c r="O667" s="158">
        <v>26.778199999999998</v>
      </c>
      <c r="P667" s="158"/>
      <c r="Q667" s="158">
        <v>8.0440000000000005</v>
      </c>
      <c r="R667" s="158">
        <v>54.026299999999999</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44764</v>
      </c>
      <c r="E668" s="158">
        <v>21.653199999999998</v>
      </c>
      <c r="F668" s="158">
        <v>0.60309999999999997</v>
      </c>
      <c r="G668" s="158">
        <v>2.1671</v>
      </c>
      <c r="H668" s="158">
        <v>4.5235000000000003</v>
      </c>
      <c r="I668" s="158">
        <v>3.2570000000000001</v>
      </c>
      <c r="J668" s="158">
        <v>9.2454000000000001</v>
      </c>
      <c r="K668" s="158">
        <v>-0.62139999999999995</v>
      </c>
      <c r="L668" s="158">
        <v>-1.8708</v>
      </c>
      <c r="M668" s="158">
        <v>-2.9304999999999999</v>
      </c>
      <c r="N668" s="158">
        <v>8.3445</v>
      </c>
      <c r="O668" s="158">
        <v>17.9313</v>
      </c>
      <c r="P668" s="158">
        <v>10.7753</v>
      </c>
      <c r="Q668" s="158">
        <v>11.1173</v>
      </c>
      <c r="R668" s="158">
        <v>27.664100000000001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44764</v>
      </c>
      <c r="E669" s="158">
        <v>21.150300000000001</v>
      </c>
      <c r="F669" s="158">
        <v>0.60219999999999996</v>
      </c>
      <c r="G669" s="158">
        <v>2.1644999999999999</v>
      </c>
      <c r="H669" s="158">
        <v>4.5171999999999999</v>
      </c>
      <c r="I669" s="158">
        <v>3.2431999999999999</v>
      </c>
      <c r="J669" s="158">
        <v>9.2135999999999996</v>
      </c>
      <c r="K669" s="158">
        <v>-0.56179999999999997</v>
      </c>
      <c r="L669" s="158">
        <v>-1.8994</v>
      </c>
      <c r="M669" s="158">
        <v>-3.0448</v>
      </c>
      <c r="N669" s="158">
        <v>8.1204000000000001</v>
      </c>
      <c r="O669" s="158">
        <v>17.7197</v>
      </c>
      <c r="P669" s="158">
        <v>10.496600000000001</v>
      </c>
      <c r="Q669" s="158">
        <v>10.7615</v>
      </c>
      <c r="R669" s="158">
        <v>27.5243</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44764</v>
      </c>
      <c r="E670" s="158">
        <v>23.631499999999999</v>
      </c>
      <c r="F670" s="158">
        <v>0.59850000000000003</v>
      </c>
      <c r="G670" s="158">
        <v>2.2193999999999998</v>
      </c>
      <c r="H670" s="158">
        <v>4.6786000000000003</v>
      </c>
      <c r="I670" s="158">
        <v>3.3591000000000002</v>
      </c>
      <c r="J670" s="158">
        <v>9.3539999999999992</v>
      </c>
      <c r="K670" s="158">
        <v>-0.34660000000000002</v>
      </c>
      <c r="L670" s="158">
        <v>-2.0253000000000001</v>
      </c>
      <c r="M670" s="158">
        <v>-2.9714</v>
      </c>
      <c r="N670" s="158">
        <v>8.4282000000000004</v>
      </c>
      <c r="O670" s="158">
        <v>18.131599999999999</v>
      </c>
      <c r="P670" s="158">
        <v>11.523300000000001</v>
      </c>
      <c r="Q670" s="158">
        <v>14.5283</v>
      </c>
      <c r="R670" s="158">
        <v>27.3703</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44764</v>
      </c>
      <c r="E671" s="158">
        <v>23.069600000000001</v>
      </c>
      <c r="F671" s="158">
        <v>0.5978</v>
      </c>
      <c r="G671" s="158">
        <v>2.2176</v>
      </c>
      <c r="H671" s="158">
        <v>4.6744000000000003</v>
      </c>
      <c r="I671" s="158">
        <v>3.3515000000000001</v>
      </c>
      <c r="J671" s="158">
        <v>9.3371999999999993</v>
      </c>
      <c r="K671" s="158">
        <v>-0.39550000000000002</v>
      </c>
      <c r="L671" s="158">
        <v>-2.1172</v>
      </c>
      <c r="M671" s="158">
        <v>-3.1059999999999999</v>
      </c>
      <c r="N671" s="158">
        <v>8.2286999999999999</v>
      </c>
      <c r="O671" s="158">
        <v>17.899699999999999</v>
      </c>
      <c r="P671" s="158">
        <v>11.096</v>
      </c>
      <c r="Q671" s="158">
        <v>14.0944</v>
      </c>
      <c r="R671" s="158">
        <v>27.1493</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44764</v>
      </c>
      <c r="E672" s="158">
        <v>15.749499999999999</v>
      </c>
      <c r="F672" s="158">
        <v>0.35680000000000001</v>
      </c>
      <c r="G672" s="158">
        <v>1.5121</v>
      </c>
      <c r="H672" s="158">
        <v>3.3858999999999999</v>
      </c>
      <c r="I672" s="158">
        <v>4.1634000000000002</v>
      </c>
      <c r="J672" s="158">
        <v>12.1472</v>
      </c>
      <c r="K672" s="158">
        <v>-2.3069000000000002</v>
      </c>
      <c r="L672" s="158">
        <v>-2.3323</v>
      </c>
      <c r="M672" s="158">
        <v>3.9365000000000001</v>
      </c>
      <c r="N672" s="158">
        <v>12.1424</v>
      </c>
      <c r="O672" s="158">
        <v>26.388400000000001</v>
      </c>
      <c r="P672" s="158"/>
      <c r="Q672" s="158">
        <v>11.085599999999999</v>
      </c>
      <c r="R672" s="158">
        <v>53.396900000000002</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44764</v>
      </c>
      <c r="E673" s="158">
        <v>15.3512</v>
      </c>
      <c r="F673" s="158">
        <v>0.35630000000000001</v>
      </c>
      <c r="G673" s="158">
        <v>1.5089999999999999</v>
      </c>
      <c r="H673" s="158">
        <v>3.3786</v>
      </c>
      <c r="I673" s="158">
        <v>4.1479999999999997</v>
      </c>
      <c r="J673" s="158">
        <v>12.111499999999999</v>
      </c>
      <c r="K673" s="158">
        <v>-2.3268</v>
      </c>
      <c r="L673" s="158">
        <v>-2.4502999999999999</v>
      </c>
      <c r="M673" s="158">
        <v>3.7075</v>
      </c>
      <c r="N673" s="158">
        <v>11.783300000000001</v>
      </c>
      <c r="O673" s="158">
        <v>26.085999999999999</v>
      </c>
      <c r="P673" s="158"/>
      <c r="Q673" s="158">
        <v>10.429</v>
      </c>
      <c r="R673" s="158">
        <v>53.007199999999997</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44764</v>
      </c>
      <c r="E674" s="158">
        <v>17.9636</v>
      </c>
      <c r="F674" s="158">
        <v>0.35920000000000002</v>
      </c>
      <c r="G674" s="158">
        <v>1.5230999999999999</v>
      </c>
      <c r="H674" s="158">
        <v>3.4352999999999998</v>
      </c>
      <c r="I674" s="158">
        <v>4.1561000000000003</v>
      </c>
      <c r="J674" s="158">
        <v>12.1022</v>
      </c>
      <c r="K674" s="158">
        <v>-2.556</v>
      </c>
      <c r="L674" s="158">
        <v>-3.1137000000000001</v>
      </c>
      <c r="M674" s="158">
        <v>3.4799000000000002</v>
      </c>
      <c r="N674" s="158">
        <v>11.826599999999999</v>
      </c>
      <c r="O674" s="158">
        <v>26.2028</v>
      </c>
      <c r="P674" s="158"/>
      <c r="Q674" s="158">
        <v>15.4968</v>
      </c>
      <c r="R674" s="158">
        <v>51.501100000000001</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44764</v>
      </c>
      <c r="E675" s="158">
        <v>17.7361</v>
      </c>
      <c r="F675" s="158">
        <v>0.35870000000000002</v>
      </c>
      <c r="G675" s="158">
        <v>1.5214000000000001</v>
      </c>
      <c r="H675" s="158">
        <v>3.4325999999999999</v>
      </c>
      <c r="I675" s="158">
        <v>4.1510999999999996</v>
      </c>
      <c r="J675" s="158">
        <v>12.0906</v>
      </c>
      <c r="K675" s="158">
        <v>-2.5836999999999999</v>
      </c>
      <c r="L675" s="158">
        <v>-3.1703000000000001</v>
      </c>
      <c r="M675" s="158">
        <v>3.3885999999999998</v>
      </c>
      <c r="N675" s="158">
        <v>11.648899999999999</v>
      </c>
      <c r="O675" s="158">
        <v>25.889199999999999</v>
      </c>
      <c r="P675" s="158"/>
      <c r="Q675" s="158">
        <v>15.135300000000001</v>
      </c>
      <c r="R675" s="158">
        <v>51.155099999999997</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44764</v>
      </c>
      <c r="E680" s="158">
        <v>336.03050000000002</v>
      </c>
      <c r="F680" s="158">
        <v>0.46289999999999998</v>
      </c>
      <c r="G680" s="158">
        <v>1.6211</v>
      </c>
      <c r="H680" s="158">
        <v>3.9432</v>
      </c>
      <c r="I680" s="158">
        <v>3.1909000000000001</v>
      </c>
      <c r="J680" s="158">
        <v>10.2301</v>
      </c>
      <c r="K680" s="158">
        <v>-1.3137000000000001</v>
      </c>
      <c r="L680" s="158">
        <v>-3.5571000000000002</v>
      </c>
      <c r="M680" s="158">
        <v>-4.4717000000000002</v>
      </c>
      <c r="N680" s="158">
        <v>9.4383999999999997</v>
      </c>
      <c r="O680" s="158">
        <v>17.5869</v>
      </c>
      <c r="P680" s="158">
        <v>10.8917</v>
      </c>
      <c r="Q680" s="158">
        <v>15.3675</v>
      </c>
      <c r="R680" s="158">
        <v>28.811699999999998</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44764</v>
      </c>
      <c r="E681" s="158">
        <v>482.10456125484302</v>
      </c>
      <c r="F681" s="158">
        <v>0.4612</v>
      </c>
      <c r="G681" s="158">
        <v>1.6158999999999999</v>
      </c>
      <c r="H681" s="158">
        <v>3.9306000000000001</v>
      </c>
      <c r="I681" s="158">
        <v>3.1657999999999999</v>
      </c>
      <c r="J681" s="158">
        <v>10.172700000000001</v>
      </c>
      <c r="K681" s="158">
        <v>-1.4557</v>
      </c>
      <c r="L681" s="158">
        <v>-3.8546</v>
      </c>
      <c r="M681" s="158">
        <v>-4.8944999999999999</v>
      </c>
      <c r="N681" s="158">
        <v>8.8086000000000002</v>
      </c>
      <c r="O681" s="158">
        <v>16.976299999999998</v>
      </c>
      <c r="P681" s="158">
        <v>10.2576</v>
      </c>
      <c r="Q681" s="158">
        <v>15.860300000000001</v>
      </c>
      <c r="R681" s="158">
        <v>28.1097</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44764</v>
      </c>
      <c r="E682" s="158">
        <v>30.102699999999999</v>
      </c>
      <c r="F682" s="158">
        <v>0.50049999999999994</v>
      </c>
      <c r="G682" s="158">
        <v>1.8763000000000001</v>
      </c>
      <c r="H682" s="158">
        <v>4.5275999999999996</v>
      </c>
      <c r="I682" s="158">
        <v>3.6898</v>
      </c>
      <c r="J682" s="158">
        <v>10.678599999999999</v>
      </c>
      <c r="K682" s="158">
        <v>-1.536</v>
      </c>
      <c r="L682" s="158">
        <v>-3.8578000000000001</v>
      </c>
      <c r="M682" s="158">
        <v>-3.9676</v>
      </c>
      <c r="N682" s="158">
        <v>9.3676999999999992</v>
      </c>
      <c r="O682" s="158">
        <v>16.534500000000001</v>
      </c>
      <c r="P682" s="158">
        <v>12.0434</v>
      </c>
      <c r="Q682" s="158">
        <v>15.2212</v>
      </c>
      <c r="R682" s="158">
        <v>27.075299999999999</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44764</v>
      </c>
      <c r="E683" s="158">
        <v>27.2102</v>
      </c>
      <c r="F683" s="158">
        <v>0.49709999999999999</v>
      </c>
      <c r="G683" s="158">
        <v>1.8662000000000001</v>
      </c>
      <c r="H683" s="158">
        <v>4.5030999999999999</v>
      </c>
      <c r="I683" s="158">
        <v>3.6408999999999998</v>
      </c>
      <c r="J683" s="158">
        <v>10.568300000000001</v>
      </c>
      <c r="K683" s="158">
        <v>-1.8351999999999999</v>
      </c>
      <c r="L683" s="158">
        <v>-4.4576000000000002</v>
      </c>
      <c r="M683" s="158">
        <v>-4.8601000000000001</v>
      </c>
      <c r="N683" s="158">
        <v>8.0190000000000001</v>
      </c>
      <c r="O683" s="158">
        <v>14.954599999999999</v>
      </c>
      <c r="P683" s="158">
        <v>10.5579</v>
      </c>
      <c r="Q683" s="158">
        <v>13.734400000000001</v>
      </c>
      <c r="R683" s="158">
        <v>25.4512</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44764</v>
      </c>
      <c r="E684" s="158">
        <v>115.84</v>
      </c>
      <c r="F684" s="158">
        <v>0.41610000000000003</v>
      </c>
      <c r="G684" s="158">
        <v>1.9807999999999999</v>
      </c>
      <c r="H684" s="158">
        <v>3.6229</v>
      </c>
      <c r="I684" s="158">
        <v>1.7211000000000001</v>
      </c>
      <c r="J684" s="158">
        <v>7.4782000000000002</v>
      </c>
      <c r="K684" s="158">
        <v>-3.9866999999999999</v>
      </c>
      <c r="L684" s="158">
        <v>-4.2485999999999997</v>
      </c>
      <c r="M684" s="158">
        <v>-6.6334</v>
      </c>
      <c r="N684" s="158">
        <v>2.6404000000000001</v>
      </c>
      <c r="O684" s="158">
        <v>13.4519</v>
      </c>
      <c r="P684" s="158">
        <v>10.1134</v>
      </c>
      <c r="Q684" s="158">
        <v>12.1563</v>
      </c>
      <c r="R684" s="158">
        <v>20.378</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44764</v>
      </c>
      <c r="E685" s="158">
        <v>164.51033275804599</v>
      </c>
      <c r="F685" s="158">
        <v>0.4078</v>
      </c>
      <c r="G685" s="158">
        <v>1.9672000000000001</v>
      </c>
      <c r="H685" s="158">
        <v>3.6055999999999999</v>
      </c>
      <c r="I685" s="158">
        <v>1.6897</v>
      </c>
      <c r="J685" s="158">
        <v>7.4169999999999998</v>
      </c>
      <c r="K685" s="158">
        <v>-4.1412000000000004</v>
      </c>
      <c r="L685" s="158">
        <v>-4.5551000000000004</v>
      </c>
      <c r="M685" s="158">
        <v>-7.1165000000000003</v>
      </c>
      <c r="N685" s="158">
        <v>1.9289000000000001</v>
      </c>
      <c r="O685" s="158">
        <v>12.6477</v>
      </c>
      <c r="P685" s="158">
        <v>9.3701000000000008</v>
      </c>
      <c r="Q685" s="158">
        <v>11.223699999999999</v>
      </c>
      <c r="R685" s="158">
        <v>19.602499999999999</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44764</v>
      </c>
      <c r="E686" s="158">
        <v>40.01</v>
      </c>
      <c r="F686" s="158">
        <v>0.30080000000000001</v>
      </c>
      <c r="G686" s="158">
        <v>1.5998000000000001</v>
      </c>
      <c r="H686" s="158">
        <v>3.5724</v>
      </c>
      <c r="I686" s="158">
        <v>3.0124</v>
      </c>
      <c r="J686" s="158">
        <v>9.9478000000000009</v>
      </c>
      <c r="K686" s="158">
        <v>-2.2000000000000002</v>
      </c>
      <c r="L686" s="158">
        <v>-5.7035</v>
      </c>
      <c r="M686" s="158">
        <v>-6.6712999999999996</v>
      </c>
      <c r="N686" s="158">
        <v>5.3171999999999997</v>
      </c>
      <c r="O686" s="158">
        <v>19.287400000000002</v>
      </c>
      <c r="P686" s="158">
        <v>11.9298</v>
      </c>
      <c r="Q686" s="158">
        <v>13.994</v>
      </c>
      <c r="R686" s="158">
        <v>27.376000000000001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44764</v>
      </c>
      <c r="E687" s="158">
        <v>42.31</v>
      </c>
      <c r="F687" s="158">
        <v>0.30819999999999997</v>
      </c>
      <c r="G687" s="158">
        <v>1.609</v>
      </c>
      <c r="H687" s="158">
        <v>3.5994000000000002</v>
      </c>
      <c r="I687" s="158">
        <v>3.0693999999999999</v>
      </c>
      <c r="J687" s="158">
        <v>10.039</v>
      </c>
      <c r="K687" s="158">
        <v>-1.9694</v>
      </c>
      <c r="L687" s="158">
        <v>-5.2831999999999999</v>
      </c>
      <c r="M687" s="158">
        <v>-6.0820999999999996</v>
      </c>
      <c r="N687" s="158">
        <v>6.1199000000000003</v>
      </c>
      <c r="O687" s="158">
        <v>19.971800000000002</v>
      </c>
      <c r="P687" s="158">
        <v>12.5517</v>
      </c>
      <c r="Q687" s="158">
        <v>13.022</v>
      </c>
      <c r="R687" s="158">
        <v>28.233499999999999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44764</v>
      </c>
      <c r="E698" s="158">
        <v>147.98920000000001</v>
      </c>
      <c r="F698" s="158">
        <v>0.43070000000000003</v>
      </c>
      <c r="G698" s="158">
        <v>1.8702000000000001</v>
      </c>
      <c r="H698" s="158">
        <v>4.1127000000000002</v>
      </c>
      <c r="I698" s="158">
        <v>3.4708999999999999</v>
      </c>
      <c r="J698" s="158">
        <v>11.512</v>
      </c>
      <c r="K698" s="158">
        <v>-1.9750000000000001</v>
      </c>
      <c r="L698" s="158">
        <v>-7.8954000000000004</v>
      </c>
      <c r="M698" s="158">
        <v>-7.2205000000000004</v>
      </c>
      <c r="N698" s="158">
        <v>3.0815000000000001</v>
      </c>
      <c r="O698" s="158">
        <v>18.859200000000001</v>
      </c>
      <c r="P698" s="158">
        <v>11.9315</v>
      </c>
      <c r="Q698" s="158">
        <v>13.952</v>
      </c>
      <c r="R698" s="158">
        <v>27.084399999999999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44764</v>
      </c>
      <c r="E699" s="158">
        <v>136.2912</v>
      </c>
      <c r="F699" s="158">
        <v>0.42759999999999998</v>
      </c>
      <c r="G699" s="158">
        <v>1.8606</v>
      </c>
      <c r="H699" s="158">
        <v>4.0917000000000003</v>
      </c>
      <c r="I699" s="158">
        <v>3.4291999999999998</v>
      </c>
      <c r="J699" s="158">
        <v>11.417</v>
      </c>
      <c r="K699" s="158">
        <v>-2.2039</v>
      </c>
      <c r="L699" s="158">
        <v>-8.3422999999999998</v>
      </c>
      <c r="M699" s="158">
        <v>-7.9257999999999997</v>
      </c>
      <c r="N699" s="158">
        <v>2.0811999999999999</v>
      </c>
      <c r="O699" s="158">
        <v>17.734200000000001</v>
      </c>
      <c r="P699" s="158">
        <v>10.9192</v>
      </c>
      <c r="Q699" s="158">
        <v>11.5421</v>
      </c>
      <c r="R699" s="158">
        <v>25.878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44764</v>
      </c>
      <c r="E700" s="158">
        <v>218.08427340121901</v>
      </c>
      <c r="F700" s="158">
        <v>0.60129999999999995</v>
      </c>
      <c r="G700" s="158">
        <v>2.2585999999999999</v>
      </c>
      <c r="H700" s="158">
        <v>4.1921999999999997</v>
      </c>
      <c r="I700" s="158">
        <v>3.5141</v>
      </c>
      <c r="J700" s="158">
        <v>9.7545999999999999</v>
      </c>
      <c r="K700" s="158">
        <v>-2.6966999999999999</v>
      </c>
      <c r="L700" s="158">
        <v>-5.4551999999999996</v>
      </c>
      <c r="M700" s="158">
        <v>-6.7824999999999998</v>
      </c>
      <c r="N700" s="158">
        <v>4.5239000000000003</v>
      </c>
      <c r="O700" s="158">
        <v>13.510899999999999</v>
      </c>
      <c r="P700" s="158">
        <v>9.2708999999999993</v>
      </c>
      <c r="Q700" s="158">
        <v>17.285900000000002</v>
      </c>
      <c r="R700" s="158">
        <v>23.657699999999998</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0.42513739130434791</v>
      </c>
      <c r="G701" s="160">
        <v>1.8026121739130436</v>
      </c>
      <c r="H701" s="160">
        <v>3.8576252173913059</v>
      </c>
      <c r="I701" s="160">
        <v>3.5051652173913039</v>
      </c>
      <c r="J701" s="160">
        <v>10.300990434782609</v>
      </c>
      <c r="K701" s="160">
        <v>-2.4591643478260869</v>
      </c>
      <c r="L701" s="160">
        <v>-5.3622208695652169</v>
      </c>
      <c r="M701" s="160">
        <v>-4.7750669565217381</v>
      </c>
      <c r="N701" s="160">
        <v>5.2886991304347815</v>
      </c>
      <c r="O701" s="160">
        <v>18.961454054054048</v>
      </c>
      <c r="P701" s="160">
        <v>11.287856043956044</v>
      </c>
      <c r="Q701" s="160">
        <v>14.314573913043475</v>
      </c>
      <c r="R701" s="160">
        <v>30.625833043478281</v>
      </c>
    </row>
    <row r="702" spans="1:34" x14ac:dyDescent="0.3">
      <c r="A702" s="159" t="s">
        <v>407</v>
      </c>
      <c r="B702" s="154"/>
      <c r="C702" s="154"/>
      <c r="D702" s="154"/>
      <c r="E702" s="154"/>
      <c r="F702" s="160">
        <v>0.45100000000000001</v>
      </c>
      <c r="G702" s="160">
        <v>1.9426000000000001</v>
      </c>
      <c r="H702" s="160">
        <v>3.8955000000000002</v>
      </c>
      <c r="I702" s="160">
        <v>3.4156</v>
      </c>
      <c r="J702" s="160">
        <v>10.2934</v>
      </c>
      <c r="K702" s="160">
        <v>-2.3268</v>
      </c>
      <c r="L702" s="160">
        <v>-5.2751999999999999</v>
      </c>
      <c r="M702" s="160">
        <v>-5.4005000000000001</v>
      </c>
      <c r="N702" s="160">
        <v>5.9390000000000001</v>
      </c>
      <c r="O702" s="160">
        <v>17.707699999999999</v>
      </c>
      <c r="P702" s="160">
        <v>10.820600000000001</v>
      </c>
      <c r="Q702" s="160">
        <v>13.994</v>
      </c>
      <c r="R702" s="160">
        <v>28.145600000000002</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44764</v>
      </c>
      <c r="E705" s="158">
        <v>32.8127</v>
      </c>
      <c r="F705" s="158">
        <v>0.41099999999999998</v>
      </c>
      <c r="G705" s="158">
        <v>1.4802</v>
      </c>
      <c r="H705" s="158">
        <v>2.8717999999999999</v>
      </c>
      <c r="I705" s="158">
        <v>2.3727</v>
      </c>
      <c r="J705" s="158">
        <v>6.8483000000000001</v>
      </c>
      <c r="K705" s="158">
        <v>-2.6840999999999999</v>
      </c>
      <c r="L705" s="158">
        <v>-3.7545000000000002</v>
      </c>
      <c r="M705" s="158">
        <v>-3.7361</v>
      </c>
      <c r="N705" s="158">
        <v>3.1326999999999998</v>
      </c>
      <c r="O705" s="158">
        <v>13.8894</v>
      </c>
      <c r="P705" s="158">
        <v>9.2613000000000003</v>
      </c>
      <c r="Q705" s="158">
        <v>11.180899999999999</v>
      </c>
      <c r="R705" s="158">
        <v>18.333100000000002</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44764</v>
      </c>
      <c r="E706" s="158">
        <v>35.201799999999999</v>
      </c>
      <c r="F706" s="158">
        <v>0.41360000000000002</v>
      </c>
      <c r="G706" s="158">
        <v>1.4879</v>
      </c>
      <c r="H706" s="158">
        <v>2.8868</v>
      </c>
      <c r="I706" s="158">
        <v>2.4034</v>
      </c>
      <c r="J706" s="158">
        <v>6.9177</v>
      </c>
      <c r="K706" s="158">
        <v>-2.4923999999999999</v>
      </c>
      <c r="L706" s="158">
        <v>-3.39</v>
      </c>
      <c r="M706" s="158">
        <v>-3.1617000000000002</v>
      </c>
      <c r="N706" s="158">
        <v>4.0098000000000003</v>
      </c>
      <c r="O706" s="158">
        <v>14.9358</v>
      </c>
      <c r="P706" s="158">
        <v>10.1943</v>
      </c>
      <c r="Q706" s="158">
        <v>12.4216</v>
      </c>
      <c r="R706" s="158">
        <v>19.477900000000002</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44764</v>
      </c>
      <c r="E707" s="158">
        <v>114.28440000000001</v>
      </c>
      <c r="F707" s="158">
        <v>0.38490000000000002</v>
      </c>
      <c r="G707" s="158">
        <v>1.6185</v>
      </c>
      <c r="H707" s="158">
        <v>3.0064000000000002</v>
      </c>
      <c r="I707" s="158">
        <v>2.3100999999999998</v>
      </c>
      <c r="J707" s="158">
        <v>7.7614000000000001</v>
      </c>
      <c r="K707" s="158">
        <v>-1.0718000000000001</v>
      </c>
      <c r="L707" s="158">
        <v>-3.7987000000000002</v>
      </c>
      <c r="M707" s="158">
        <v>-5.6788999999999996</v>
      </c>
      <c r="N707" s="158">
        <v>3.3540000000000001</v>
      </c>
      <c r="O707" s="158">
        <v>12.4697</v>
      </c>
      <c r="P707" s="158">
        <v>7.7663000000000002</v>
      </c>
      <c r="Q707" s="158">
        <v>13.9521</v>
      </c>
      <c r="R707" s="158">
        <v>25.0245</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44764</v>
      </c>
      <c r="E708" s="158">
        <v>119.5994</v>
      </c>
      <c r="F708" s="158">
        <v>0.38629999999999998</v>
      </c>
      <c r="G708" s="158">
        <v>1.6227</v>
      </c>
      <c r="H708" s="158">
        <v>3.0163000000000002</v>
      </c>
      <c r="I708" s="158">
        <v>2.3298000000000001</v>
      </c>
      <c r="J708" s="158">
        <v>7.8057999999999996</v>
      </c>
      <c r="K708" s="158">
        <v>-0.95220000000000005</v>
      </c>
      <c r="L708" s="158">
        <v>-3.5714000000000001</v>
      </c>
      <c r="M708" s="158">
        <v>-5.3475000000000001</v>
      </c>
      <c r="N708" s="158">
        <v>3.8431000000000002</v>
      </c>
      <c r="O708" s="158">
        <v>13.131</v>
      </c>
      <c r="P708" s="158">
        <v>8.3353000000000002</v>
      </c>
      <c r="Q708" s="158">
        <v>11.5723</v>
      </c>
      <c r="R708" s="158">
        <v>25.696400000000001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44764</v>
      </c>
      <c r="E709" s="158">
        <v>77.438000000000002</v>
      </c>
      <c r="F709" s="158">
        <v>0.2666</v>
      </c>
      <c r="G709" s="158">
        <v>1.1024</v>
      </c>
      <c r="H709" s="158">
        <v>2.0308999999999999</v>
      </c>
      <c r="I709" s="158">
        <v>1.5706</v>
      </c>
      <c r="J709" s="158">
        <v>5.2739000000000003</v>
      </c>
      <c r="K709" s="158">
        <v>-0.68579999999999997</v>
      </c>
      <c r="L709" s="158">
        <v>-2.0531999999999999</v>
      </c>
      <c r="M709" s="158">
        <v>-2.8835999999999999</v>
      </c>
      <c r="N709" s="158">
        <v>5.1356999999999999</v>
      </c>
      <c r="O709" s="158">
        <v>9.4268999999999998</v>
      </c>
      <c r="P709" s="158">
        <v>6.7680999999999996</v>
      </c>
      <c r="Q709" s="158">
        <v>11.5989</v>
      </c>
      <c r="R709" s="158">
        <v>22.8706</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44764</v>
      </c>
      <c r="E710" s="158">
        <v>81.735699999999994</v>
      </c>
      <c r="F710" s="158">
        <v>0.26750000000000002</v>
      </c>
      <c r="G710" s="158">
        <v>1.1054999999999999</v>
      </c>
      <c r="H710" s="158">
        <v>2.0381</v>
      </c>
      <c r="I710" s="158">
        <v>1.5851</v>
      </c>
      <c r="J710" s="158">
        <v>5.3061999999999996</v>
      </c>
      <c r="K710" s="158">
        <v>-0.59250000000000003</v>
      </c>
      <c r="L710" s="158">
        <v>-1.8561000000000001</v>
      </c>
      <c r="M710" s="158">
        <v>-2.5834999999999999</v>
      </c>
      <c r="N710" s="158">
        <v>5.5858999999999996</v>
      </c>
      <c r="O710" s="158">
        <v>10.0359</v>
      </c>
      <c r="P710" s="158">
        <v>7.3939000000000004</v>
      </c>
      <c r="Q710" s="158">
        <v>10.217000000000001</v>
      </c>
      <c r="R710" s="158">
        <v>23.497900000000001</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44764</v>
      </c>
      <c r="E711" s="158">
        <v>25.5322</v>
      </c>
      <c r="F711" s="158">
        <v>0.37780000000000002</v>
      </c>
      <c r="G711" s="158">
        <v>1.7003999999999999</v>
      </c>
      <c r="H711" s="158">
        <v>3.319</v>
      </c>
      <c r="I711" s="158">
        <v>3.1324999999999998</v>
      </c>
      <c r="J711" s="158">
        <v>9.2188999999999997</v>
      </c>
      <c r="K711" s="158">
        <v>-2.7107999999999999</v>
      </c>
      <c r="L711" s="158">
        <v>-7.0742000000000003</v>
      </c>
      <c r="M711" s="158">
        <v>-6.9051</v>
      </c>
      <c r="N711" s="158">
        <v>2.0348999999999999</v>
      </c>
      <c r="O711" s="158">
        <v>13.3652</v>
      </c>
      <c r="P711" s="158">
        <v>8.6812000000000005</v>
      </c>
      <c r="Q711" s="158">
        <v>12.058999999999999</v>
      </c>
      <c r="R711" s="158">
        <v>20.918299999999999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44764</v>
      </c>
      <c r="E712" s="158">
        <v>26.175699999999999</v>
      </c>
      <c r="F712" s="158">
        <v>0.37890000000000001</v>
      </c>
      <c r="G712" s="158">
        <v>1.7038</v>
      </c>
      <c r="H712" s="158">
        <v>3.3264999999999998</v>
      </c>
      <c r="I712" s="158">
        <v>3.1469</v>
      </c>
      <c r="J712" s="158">
        <v>9.2521000000000004</v>
      </c>
      <c r="K712" s="158">
        <v>-2.6240999999999999</v>
      </c>
      <c r="L712" s="158">
        <v>-6.91</v>
      </c>
      <c r="M712" s="158">
        <v>-6.6586999999999996</v>
      </c>
      <c r="N712" s="158">
        <v>2.3959999999999999</v>
      </c>
      <c r="O712" s="158">
        <v>13.7669</v>
      </c>
      <c r="P712" s="158">
        <v>9.0329999999999995</v>
      </c>
      <c r="Q712" s="158">
        <v>12.398300000000001</v>
      </c>
      <c r="R712" s="158">
        <v>21.345800000000001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44764</v>
      </c>
      <c r="E713" s="158">
        <v>23.49</v>
      </c>
      <c r="F713" s="158">
        <v>0.3165</v>
      </c>
      <c r="G713" s="158">
        <v>1.4004000000000001</v>
      </c>
      <c r="H713" s="158">
        <v>2.7267000000000001</v>
      </c>
      <c r="I713" s="158">
        <v>2.5790999999999999</v>
      </c>
      <c r="J713" s="158">
        <v>7.4983000000000004</v>
      </c>
      <c r="K713" s="158">
        <v>-2.2162999999999999</v>
      </c>
      <c r="L713" s="158">
        <v>-5.8551000000000002</v>
      </c>
      <c r="M713" s="158">
        <v>-5.6925999999999997</v>
      </c>
      <c r="N713" s="158">
        <v>1.8129999999999999</v>
      </c>
      <c r="O713" s="158">
        <v>11.828799999999999</v>
      </c>
      <c r="P713" s="158">
        <v>7.9596</v>
      </c>
      <c r="Q713" s="158">
        <v>10.93</v>
      </c>
      <c r="R713" s="158">
        <v>17.063300000000002</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44764</v>
      </c>
      <c r="E714" s="158">
        <v>24.257000000000001</v>
      </c>
      <c r="F714" s="158">
        <v>0.318</v>
      </c>
      <c r="G714" s="158">
        <v>1.4055</v>
      </c>
      <c r="H714" s="158">
        <v>2.7385999999999999</v>
      </c>
      <c r="I714" s="158">
        <v>2.6030000000000002</v>
      </c>
      <c r="J714" s="158">
        <v>7.5517000000000003</v>
      </c>
      <c r="K714" s="158">
        <v>-2.0718000000000001</v>
      </c>
      <c r="L714" s="158">
        <v>-5.5644</v>
      </c>
      <c r="M714" s="158">
        <v>-5.2590000000000003</v>
      </c>
      <c r="N714" s="158">
        <v>2.4306000000000001</v>
      </c>
      <c r="O714" s="158">
        <v>12.5085</v>
      </c>
      <c r="P714" s="158">
        <v>8.4797999999999991</v>
      </c>
      <c r="Q714" s="158">
        <v>11.363799999999999</v>
      </c>
      <c r="R714" s="158">
        <v>17.763000000000002</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44764</v>
      </c>
      <c r="E715" s="158">
        <v>14.5449</v>
      </c>
      <c r="F715" s="158">
        <v>2.06E-2</v>
      </c>
      <c r="G715" s="158">
        <v>1.8778999999999999</v>
      </c>
      <c r="H715" s="158">
        <v>4.3326000000000002</v>
      </c>
      <c r="I715" s="158">
        <v>4.1315999999999997</v>
      </c>
      <c r="J715" s="158">
        <v>10.973000000000001</v>
      </c>
      <c r="K715" s="158">
        <v>-3.1095999999999999</v>
      </c>
      <c r="L715" s="158">
        <v>5.3703000000000003</v>
      </c>
      <c r="M715" s="158">
        <v>4.4630000000000001</v>
      </c>
      <c r="N715" s="158">
        <v>21.825800000000001</v>
      </c>
      <c r="O715" s="158">
        <v>10.7056</v>
      </c>
      <c r="P715" s="158"/>
      <c r="Q715" s="158">
        <v>9.6527999999999992</v>
      </c>
      <c r="R715" s="158">
        <v>36.161200000000001</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44764</v>
      </c>
      <c r="E716" s="158">
        <v>14.545999999999999</v>
      </c>
      <c r="F716" s="158">
        <v>1.9900000000000001E-2</v>
      </c>
      <c r="G716" s="158">
        <v>1.8776999999999999</v>
      </c>
      <c r="H716" s="158">
        <v>4.3330000000000002</v>
      </c>
      <c r="I716" s="158">
        <v>4.1321000000000003</v>
      </c>
      <c r="J716" s="158">
        <v>10.973800000000001</v>
      </c>
      <c r="K716" s="158">
        <v>-3.1074000000000002</v>
      </c>
      <c r="L716" s="158">
        <v>5.3753000000000002</v>
      </c>
      <c r="M716" s="158">
        <v>4.4709000000000003</v>
      </c>
      <c r="N716" s="158">
        <v>21.835999999999999</v>
      </c>
      <c r="O716" s="158">
        <v>10.708399999999999</v>
      </c>
      <c r="P716" s="158"/>
      <c r="Q716" s="158">
        <v>9.6548999999999996</v>
      </c>
      <c r="R716" s="158">
        <v>36.1663</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44764</v>
      </c>
      <c r="E717" s="158">
        <v>16.6968</v>
      </c>
      <c r="F717" s="158">
        <v>0.21970000000000001</v>
      </c>
      <c r="G717" s="158">
        <v>1.6460999999999999</v>
      </c>
      <c r="H717" s="158">
        <v>3.3570000000000002</v>
      </c>
      <c r="I717" s="158">
        <v>2.7627999999999999</v>
      </c>
      <c r="J717" s="158">
        <v>8.8377999999999997</v>
      </c>
      <c r="K717" s="158">
        <v>-1.385</v>
      </c>
      <c r="L717" s="158">
        <v>-1.9859</v>
      </c>
      <c r="M717" s="158">
        <v>-2.9272999999999998</v>
      </c>
      <c r="N717" s="158">
        <v>10.388400000000001</v>
      </c>
      <c r="O717" s="158"/>
      <c r="P717" s="158"/>
      <c r="Q717" s="158">
        <v>23.752099999999999</v>
      </c>
      <c r="R717" s="158">
        <v>34.221200000000003</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44764</v>
      </c>
      <c r="E718" s="158">
        <v>17.067900000000002</v>
      </c>
      <c r="F718" s="158">
        <v>0.222</v>
      </c>
      <c r="G718" s="158">
        <v>1.6538999999999999</v>
      </c>
      <c r="H718" s="158">
        <v>3.3759999999999999</v>
      </c>
      <c r="I718" s="158">
        <v>2.7995000000000001</v>
      </c>
      <c r="J718" s="158">
        <v>8.9091000000000005</v>
      </c>
      <c r="K718" s="158">
        <v>-1.1678999999999999</v>
      </c>
      <c r="L718" s="158">
        <v>-1.5681</v>
      </c>
      <c r="M718" s="158">
        <v>-2.2837999999999998</v>
      </c>
      <c r="N718" s="158">
        <v>11.399800000000001</v>
      </c>
      <c r="O718" s="158"/>
      <c r="P718" s="158"/>
      <c r="Q718" s="158">
        <v>24.888200000000001</v>
      </c>
      <c r="R718" s="158">
        <v>35.4863</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44764</v>
      </c>
      <c r="E719" s="158">
        <v>94.631600000000006</v>
      </c>
      <c r="F719" s="158">
        <v>0.4919</v>
      </c>
      <c r="G719" s="158">
        <v>2.2162999999999999</v>
      </c>
      <c r="H719" s="158">
        <v>4.4984000000000002</v>
      </c>
      <c r="I719" s="158">
        <v>3.2164000000000001</v>
      </c>
      <c r="J719" s="158">
        <v>8.734</v>
      </c>
      <c r="K719" s="158">
        <v>-1.9298999999999999</v>
      </c>
      <c r="L719" s="158">
        <v>-5.3464</v>
      </c>
      <c r="M719" s="158">
        <v>-7.4554999999999998</v>
      </c>
      <c r="N719" s="158">
        <v>4.6288999999999998</v>
      </c>
      <c r="O719" s="158">
        <v>13.7804</v>
      </c>
      <c r="P719" s="158">
        <v>9.4116</v>
      </c>
      <c r="Q719" s="158">
        <v>12.8391</v>
      </c>
      <c r="R719" s="158">
        <v>25.9695</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44764</v>
      </c>
      <c r="E720" s="158">
        <v>98.239900000000006</v>
      </c>
      <c r="F720" s="158">
        <v>0.49259999999999998</v>
      </c>
      <c r="G720" s="158">
        <v>2.2183999999999999</v>
      </c>
      <c r="H720" s="158">
        <v>4.5038</v>
      </c>
      <c r="I720" s="158">
        <v>3.2269000000000001</v>
      </c>
      <c r="J720" s="158">
        <v>8.7573000000000008</v>
      </c>
      <c r="K720" s="158">
        <v>-1.8631</v>
      </c>
      <c r="L720" s="158">
        <v>-5.2164999999999999</v>
      </c>
      <c r="M720" s="158">
        <v>-7.2591000000000001</v>
      </c>
      <c r="N720" s="158">
        <v>4.9257</v>
      </c>
      <c r="O720" s="158">
        <v>14.1591</v>
      </c>
      <c r="P720" s="158">
        <v>9.7916000000000007</v>
      </c>
      <c r="Q720" s="158">
        <v>11.1501</v>
      </c>
      <c r="R720" s="158">
        <v>26.381699999999999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44764</v>
      </c>
      <c r="E721" s="158">
        <v>126.0904</v>
      </c>
      <c r="F721" s="158">
        <v>0.2545</v>
      </c>
      <c r="G721" s="158">
        <v>1.5199</v>
      </c>
      <c r="H721" s="158">
        <v>3.2418</v>
      </c>
      <c r="I721" s="158">
        <v>2.4496000000000002</v>
      </c>
      <c r="J721" s="158">
        <v>7.7971000000000004</v>
      </c>
      <c r="K721" s="158">
        <v>-1.7726999999999999</v>
      </c>
      <c r="L721" s="158">
        <v>-3.5682</v>
      </c>
      <c r="M721" s="158">
        <v>-4.4032</v>
      </c>
      <c r="N721" s="158">
        <v>6.5213999999999999</v>
      </c>
      <c r="O721" s="158">
        <v>21.831299999999999</v>
      </c>
      <c r="P721" s="158">
        <v>12.833299999999999</v>
      </c>
      <c r="Q721" s="158">
        <v>14.5932</v>
      </c>
      <c r="R721" s="158">
        <v>34.372300000000003</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44764</v>
      </c>
      <c r="E722" s="158">
        <v>129.9982</v>
      </c>
      <c r="F722" s="158">
        <v>0.25840000000000002</v>
      </c>
      <c r="G722" s="158">
        <v>1.5317000000000001</v>
      </c>
      <c r="H722" s="158">
        <v>3.2694999999999999</v>
      </c>
      <c r="I722" s="158">
        <v>2.5042</v>
      </c>
      <c r="J722" s="158">
        <v>7.9207000000000001</v>
      </c>
      <c r="K722" s="158">
        <v>-1.4323999999999999</v>
      </c>
      <c r="L722" s="158">
        <v>-2.9033000000000002</v>
      </c>
      <c r="M722" s="158">
        <v>-3.4113000000000002</v>
      </c>
      <c r="N722" s="158">
        <v>7.8291000000000004</v>
      </c>
      <c r="O722" s="158">
        <v>22.459900000000001</v>
      </c>
      <c r="P722" s="158">
        <v>13.392799999999999</v>
      </c>
      <c r="Q722" s="158">
        <v>14.719200000000001</v>
      </c>
      <c r="R722" s="158">
        <v>35.427700000000002</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44764</v>
      </c>
      <c r="E723" s="158">
        <v>32.049700000000001</v>
      </c>
      <c r="F723" s="158">
        <v>0.36919999999999997</v>
      </c>
      <c r="G723" s="158">
        <v>1.5455000000000001</v>
      </c>
      <c r="H723" s="158">
        <v>2.9140999999999999</v>
      </c>
      <c r="I723" s="158">
        <v>2.9041000000000001</v>
      </c>
      <c r="J723" s="158">
        <v>7.5572999999999997</v>
      </c>
      <c r="K723" s="158">
        <v>-1.1897</v>
      </c>
      <c r="L723" s="158">
        <v>-4.1761999999999997</v>
      </c>
      <c r="M723" s="158">
        <v>-4.3160999999999996</v>
      </c>
      <c r="N723" s="158">
        <v>3.3311000000000002</v>
      </c>
      <c r="O723" s="158">
        <v>11.6526</v>
      </c>
      <c r="P723" s="158">
        <v>7.6123000000000003</v>
      </c>
      <c r="Q723" s="158">
        <v>9.6699000000000002</v>
      </c>
      <c r="R723" s="158">
        <v>17.918299999999999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44764</v>
      </c>
      <c r="E724" s="158">
        <v>30.293600000000001</v>
      </c>
      <c r="F724" s="158">
        <v>0.3674</v>
      </c>
      <c r="G724" s="158">
        <v>1.5398000000000001</v>
      </c>
      <c r="H724" s="158">
        <v>2.9009</v>
      </c>
      <c r="I724" s="158">
        <v>2.8763999999999998</v>
      </c>
      <c r="J724" s="158">
        <v>7.4943</v>
      </c>
      <c r="K724" s="158">
        <v>-1.3738999999999999</v>
      </c>
      <c r="L724" s="158">
        <v>-4.5143000000000004</v>
      </c>
      <c r="M724" s="158">
        <v>-4.8358999999999996</v>
      </c>
      <c r="N724" s="158">
        <v>2.5539000000000001</v>
      </c>
      <c r="O724" s="158">
        <v>10.7469</v>
      </c>
      <c r="P724" s="158">
        <v>6.7630999999999997</v>
      </c>
      <c r="Q724" s="158">
        <v>9.3111999999999995</v>
      </c>
      <c r="R724" s="158">
        <v>16.9815</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44764</v>
      </c>
      <c r="E725" s="158">
        <v>14.901999999999999</v>
      </c>
      <c r="F725" s="158">
        <v>-0.12130000000000001</v>
      </c>
      <c r="G725" s="158">
        <v>1.2619</v>
      </c>
      <c r="H725" s="158">
        <v>3.1787000000000001</v>
      </c>
      <c r="I725" s="158">
        <v>4.7672999999999996</v>
      </c>
      <c r="J725" s="158">
        <v>12.4068</v>
      </c>
      <c r="K725" s="158">
        <v>-6.2466999999999997</v>
      </c>
      <c r="L725" s="158">
        <v>-4.2712000000000003</v>
      </c>
      <c r="M725" s="158">
        <v>-4.4370000000000003</v>
      </c>
      <c r="N725" s="158">
        <v>3.5501</v>
      </c>
      <c r="O725" s="158">
        <v>15.253500000000001</v>
      </c>
      <c r="P725" s="158"/>
      <c r="Q725" s="158">
        <v>12.5451</v>
      </c>
      <c r="R725" s="158">
        <v>23.797899999999998</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44764</v>
      </c>
      <c r="E726" s="158">
        <v>14.7681</v>
      </c>
      <c r="F726" s="158">
        <v>-0.1217</v>
      </c>
      <c r="G726" s="158">
        <v>1.2603</v>
      </c>
      <c r="H726" s="158">
        <v>3.1739000000000002</v>
      </c>
      <c r="I726" s="158">
        <v>4.7576000000000001</v>
      </c>
      <c r="J726" s="158">
        <v>12.3827</v>
      </c>
      <c r="K726" s="158">
        <v>-6.3068999999999997</v>
      </c>
      <c r="L726" s="158">
        <v>-4.4005999999999998</v>
      </c>
      <c r="M726" s="158">
        <v>-4.6284000000000001</v>
      </c>
      <c r="N726" s="158">
        <v>3.2763</v>
      </c>
      <c r="O726" s="158">
        <v>14.959199999999999</v>
      </c>
      <c r="P726" s="158"/>
      <c r="Q726" s="158">
        <v>12.2445</v>
      </c>
      <c r="R726" s="158">
        <v>23.472999999999999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44764</v>
      </c>
      <c r="E727" s="158">
        <v>51.084000000000003</v>
      </c>
      <c r="F727" s="158">
        <v>0.31219999999999998</v>
      </c>
      <c r="G727" s="158">
        <v>1.7284999999999999</v>
      </c>
      <c r="H727" s="158">
        <v>3.5577000000000001</v>
      </c>
      <c r="I727" s="158">
        <v>3.1958000000000002</v>
      </c>
      <c r="J727" s="158">
        <v>9.4556000000000004</v>
      </c>
      <c r="K727" s="158">
        <v>-2.8784000000000001</v>
      </c>
      <c r="L727" s="158">
        <v>-7.0591999999999997</v>
      </c>
      <c r="M727" s="158">
        <v>-8.0213999999999999</v>
      </c>
      <c r="N727" s="158">
        <v>1.8198000000000001</v>
      </c>
      <c r="O727" s="158">
        <v>14.1334</v>
      </c>
      <c r="P727" s="158">
        <v>9.4024000000000001</v>
      </c>
      <c r="Q727" s="158">
        <v>13.3512</v>
      </c>
      <c r="R727" s="158">
        <v>23.1526</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0.27419565217391312</v>
      </c>
      <c r="G728" s="160">
        <v>1.587182608695652</v>
      </c>
      <c r="H728" s="160">
        <v>3.2434130434782609</v>
      </c>
      <c r="I728" s="160">
        <v>2.9459782608695648</v>
      </c>
      <c r="J728" s="160">
        <v>8.5058173913043476</v>
      </c>
      <c r="K728" s="160">
        <v>-2.2550173913043476</v>
      </c>
      <c r="L728" s="160">
        <v>-3.3953000000000002</v>
      </c>
      <c r="M728" s="160">
        <v>-4.0413826086956517</v>
      </c>
      <c r="N728" s="160">
        <v>5.9835652173913036</v>
      </c>
      <c r="O728" s="160">
        <v>13.607066666666666</v>
      </c>
      <c r="P728" s="160">
        <v>9.0046999999999997</v>
      </c>
      <c r="Q728" s="160">
        <v>12.872408695652178</v>
      </c>
      <c r="R728" s="160">
        <v>25.28262173913043</v>
      </c>
    </row>
    <row r="729" spans="1:34" x14ac:dyDescent="0.3">
      <c r="A729" s="159" t="s">
        <v>407</v>
      </c>
      <c r="B729" s="154"/>
      <c r="C729" s="154"/>
      <c r="D729" s="154"/>
      <c r="E729" s="154"/>
      <c r="F729" s="160">
        <v>0.3165</v>
      </c>
      <c r="G729" s="160">
        <v>1.5455000000000001</v>
      </c>
      <c r="H729" s="160">
        <v>3.1787000000000001</v>
      </c>
      <c r="I729" s="160">
        <v>2.7995000000000001</v>
      </c>
      <c r="J729" s="160">
        <v>7.9207000000000001</v>
      </c>
      <c r="K729" s="160">
        <v>-1.9298999999999999</v>
      </c>
      <c r="L729" s="160">
        <v>-3.7987000000000002</v>
      </c>
      <c r="M729" s="160">
        <v>-4.4370000000000003</v>
      </c>
      <c r="N729" s="160">
        <v>3.8431000000000002</v>
      </c>
      <c r="O729" s="160">
        <v>13.3652</v>
      </c>
      <c r="P729" s="160">
        <v>8.6812000000000005</v>
      </c>
      <c r="Q729" s="160">
        <v>12.058999999999999</v>
      </c>
      <c r="R729" s="160">
        <v>23.497900000000001</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44764</v>
      </c>
      <c r="E732" s="158">
        <v>18.27</v>
      </c>
      <c r="F732" s="158">
        <v>0.32950000000000002</v>
      </c>
      <c r="G732" s="158">
        <v>0.88349999999999995</v>
      </c>
      <c r="H732" s="158">
        <v>1.7261</v>
      </c>
      <c r="I732" s="158">
        <v>1.6694</v>
      </c>
      <c r="J732" s="158">
        <v>4.2213000000000003</v>
      </c>
      <c r="K732" s="158">
        <v>-1.4562999999999999</v>
      </c>
      <c r="L732" s="158">
        <v>-3.8420999999999998</v>
      </c>
      <c r="M732" s="158">
        <v>-3.6392000000000002</v>
      </c>
      <c r="N732" s="158">
        <v>1.1068</v>
      </c>
      <c r="O732" s="158">
        <v>9.3222000000000005</v>
      </c>
      <c r="P732" s="158">
        <v>6.6287000000000003</v>
      </c>
      <c r="Q732" s="158">
        <v>8.1944999999999997</v>
      </c>
      <c r="R732" s="158">
        <v>12.0952</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44764</v>
      </c>
      <c r="E733" s="158">
        <v>16.84</v>
      </c>
      <c r="F733" s="158">
        <v>0.29780000000000001</v>
      </c>
      <c r="G733" s="158">
        <v>0.83830000000000005</v>
      </c>
      <c r="H733" s="158">
        <v>1.6908000000000001</v>
      </c>
      <c r="I733" s="158">
        <v>1.6294999999999999</v>
      </c>
      <c r="J733" s="158">
        <v>4.1435000000000004</v>
      </c>
      <c r="K733" s="158">
        <v>-1.7503</v>
      </c>
      <c r="L733" s="158">
        <v>-4.3182</v>
      </c>
      <c r="M733" s="158">
        <v>-4.4268000000000001</v>
      </c>
      <c r="N733" s="158">
        <v>5.9400000000000001E-2</v>
      </c>
      <c r="O733" s="158">
        <v>8.2306000000000008</v>
      </c>
      <c r="P733" s="158">
        <v>5.5345000000000004</v>
      </c>
      <c r="Q733" s="158">
        <v>7.0481999999999996</v>
      </c>
      <c r="R733" s="158">
        <v>10.909599999999999</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44764</v>
      </c>
      <c r="E734" s="158">
        <v>17.89</v>
      </c>
      <c r="F734" s="158">
        <v>0.33650000000000002</v>
      </c>
      <c r="G734" s="158">
        <v>1.0733999999999999</v>
      </c>
      <c r="H734" s="158">
        <v>1.9373</v>
      </c>
      <c r="I734" s="158">
        <v>1.6476999999999999</v>
      </c>
      <c r="J734" s="158">
        <v>4.1933999999999996</v>
      </c>
      <c r="K734" s="158">
        <v>0.16800000000000001</v>
      </c>
      <c r="L734" s="158">
        <v>-2.613</v>
      </c>
      <c r="M734" s="158">
        <v>-2.7189000000000001</v>
      </c>
      <c r="N734" s="158">
        <v>3.0529999999999999</v>
      </c>
      <c r="O734" s="158">
        <v>10.075100000000001</v>
      </c>
      <c r="P734" s="158">
        <v>8.9846000000000004</v>
      </c>
      <c r="Q734" s="158">
        <v>8.7392000000000003</v>
      </c>
      <c r="R734" s="158">
        <v>12.720700000000001</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44764</v>
      </c>
      <c r="E735" s="158">
        <v>16.41</v>
      </c>
      <c r="F735" s="158">
        <v>0.30559999999999998</v>
      </c>
      <c r="G735" s="158">
        <v>1.0468</v>
      </c>
      <c r="H735" s="158">
        <v>1.9255</v>
      </c>
      <c r="I735" s="158">
        <v>1.5469999999999999</v>
      </c>
      <c r="J735" s="158">
        <v>4.0583</v>
      </c>
      <c r="K735" s="158">
        <v>-0.1825</v>
      </c>
      <c r="L735" s="158">
        <v>-3.2999000000000001</v>
      </c>
      <c r="M735" s="158">
        <v>-3.6972</v>
      </c>
      <c r="N735" s="158">
        <v>1.6729000000000001</v>
      </c>
      <c r="O735" s="158">
        <v>8.5976999999999997</v>
      </c>
      <c r="P735" s="158">
        <v>7.6433999999999997</v>
      </c>
      <c r="Q735" s="158">
        <v>7.3951000000000002</v>
      </c>
      <c r="R735" s="158">
        <v>11.1617</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44764</v>
      </c>
      <c r="E736" s="158">
        <v>12.6821</v>
      </c>
      <c r="F736" s="158">
        <v>0.3251</v>
      </c>
      <c r="G736" s="158">
        <v>1.0904</v>
      </c>
      <c r="H736" s="158">
        <v>1.8413999999999999</v>
      </c>
      <c r="I736" s="158">
        <v>1.5437000000000001</v>
      </c>
      <c r="J736" s="158">
        <v>4.2164999999999999</v>
      </c>
      <c r="K736" s="158">
        <v>0.51280000000000003</v>
      </c>
      <c r="L736" s="158">
        <v>-0.45450000000000002</v>
      </c>
      <c r="M736" s="158">
        <v>0.49209999999999998</v>
      </c>
      <c r="N736" s="158">
        <v>4.0369000000000002</v>
      </c>
      <c r="O736" s="158"/>
      <c r="P736" s="158"/>
      <c r="Q736" s="158">
        <v>8.2579999999999991</v>
      </c>
      <c r="R736" s="158">
        <v>6.7450999999999999</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44764</v>
      </c>
      <c r="E737" s="158">
        <v>12.2784</v>
      </c>
      <c r="F737" s="158">
        <v>0.32190000000000002</v>
      </c>
      <c r="G737" s="158">
        <v>1.0809</v>
      </c>
      <c r="H737" s="158">
        <v>1.8185</v>
      </c>
      <c r="I737" s="158">
        <v>1.4986999999999999</v>
      </c>
      <c r="J737" s="158">
        <v>4.1169000000000002</v>
      </c>
      <c r="K737" s="158">
        <v>0.22939999999999999</v>
      </c>
      <c r="L737" s="158">
        <v>-0.98060000000000003</v>
      </c>
      <c r="M737" s="158">
        <v>-0.3377</v>
      </c>
      <c r="N737" s="158">
        <v>2.9203999999999999</v>
      </c>
      <c r="O737" s="158"/>
      <c r="P737" s="158"/>
      <c r="Q737" s="158">
        <v>7.0948000000000002</v>
      </c>
      <c r="R737" s="158">
        <v>5.6032000000000002</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44764</v>
      </c>
      <c r="E738" s="158">
        <v>17.678999999999998</v>
      </c>
      <c r="F738" s="158">
        <v>0.19839999999999999</v>
      </c>
      <c r="G738" s="158">
        <v>0.47170000000000001</v>
      </c>
      <c r="H738" s="158">
        <v>1.1499999999999999</v>
      </c>
      <c r="I738" s="158">
        <v>1.1094999999999999</v>
      </c>
      <c r="J738" s="158">
        <v>3.6465999999999998</v>
      </c>
      <c r="K738" s="158">
        <v>0.79249999999999998</v>
      </c>
      <c r="L738" s="158">
        <v>1.0344</v>
      </c>
      <c r="M738" s="158">
        <v>1.2890999999999999</v>
      </c>
      <c r="N738" s="158">
        <v>4.4795999999999996</v>
      </c>
      <c r="O738" s="158">
        <v>10.630699999999999</v>
      </c>
      <c r="P738" s="158">
        <v>7.9462000000000002</v>
      </c>
      <c r="Q738" s="158">
        <v>9.4337999999999997</v>
      </c>
      <c r="R738" s="158">
        <v>14.575900000000001</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44764</v>
      </c>
      <c r="E739" s="158">
        <v>16.178999999999998</v>
      </c>
      <c r="F739" s="158">
        <v>0.192</v>
      </c>
      <c r="G739" s="158">
        <v>0.4657</v>
      </c>
      <c r="H739" s="158">
        <v>1.1314</v>
      </c>
      <c r="I739" s="158">
        <v>1.0808</v>
      </c>
      <c r="J739" s="158">
        <v>3.5853999999999999</v>
      </c>
      <c r="K739" s="158">
        <v>0.59689999999999999</v>
      </c>
      <c r="L739" s="158">
        <v>0.60319999999999996</v>
      </c>
      <c r="M739" s="158">
        <v>0.58440000000000003</v>
      </c>
      <c r="N739" s="158">
        <v>3.3405999999999998</v>
      </c>
      <c r="O739" s="158">
        <v>9.1053999999999995</v>
      </c>
      <c r="P739" s="158">
        <v>6.3682999999999996</v>
      </c>
      <c r="Q739" s="158">
        <v>7.9093999999999998</v>
      </c>
      <c r="R739" s="158">
        <v>13.0604</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44764</v>
      </c>
      <c r="E740" s="158">
        <v>19.371099999999998</v>
      </c>
      <c r="F740" s="158">
        <v>0.11990000000000001</v>
      </c>
      <c r="G740" s="158">
        <v>0.69030000000000002</v>
      </c>
      <c r="H740" s="158">
        <v>1.2683</v>
      </c>
      <c r="I740" s="158">
        <v>1.1682999999999999</v>
      </c>
      <c r="J740" s="158">
        <v>3.0503999999999998</v>
      </c>
      <c r="K740" s="158">
        <v>-0.62690000000000001</v>
      </c>
      <c r="L740" s="158">
        <v>-0.49370000000000003</v>
      </c>
      <c r="M740" s="158">
        <v>-0.49830000000000002</v>
      </c>
      <c r="N740" s="158">
        <v>4.1501999999999999</v>
      </c>
      <c r="O740" s="158">
        <v>10.5616</v>
      </c>
      <c r="P740" s="158">
        <v>9.0381999999999998</v>
      </c>
      <c r="Q740" s="158">
        <v>8.8725000000000005</v>
      </c>
      <c r="R740" s="158">
        <v>11.009600000000001</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44764</v>
      </c>
      <c r="E741" s="158">
        <v>18.1388</v>
      </c>
      <c r="F741" s="158">
        <v>0.1159</v>
      </c>
      <c r="G741" s="158">
        <v>0.67879999999999996</v>
      </c>
      <c r="H741" s="158">
        <v>1.2419</v>
      </c>
      <c r="I741" s="158">
        <v>1.1154999999999999</v>
      </c>
      <c r="J741" s="158">
        <v>2.9350000000000001</v>
      </c>
      <c r="K741" s="158">
        <v>-0.96309999999999996</v>
      </c>
      <c r="L741" s="158">
        <v>-1.1617</v>
      </c>
      <c r="M741" s="158">
        <v>-1.5138</v>
      </c>
      <c r="N741" s="158">
        <v>2.7216999999999998</v>
      </c>
      <c r="O741" s="158">
        <v>9.3048999999999999</v>
      </c>
      <c r="P741" s="158">
        <v>7.8594999999999997</v>
      </c>
      <c r="Q741" s="158">
        <v>7.9564000000000004</v>
      </c>
      <c r="R741" s="158">
        <v>9.6626999999999992</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44764</v>
      </c>
      <c r="E742" s="158">
        <v>12.681699999999999</v>
      </c>
      <c r="F742" s="158">
        <v>0.19040000000000001</v>
      </c>
      <c r="G742" s="158">
        <v>0.59570000000000001</v>
      </c>
      <c r="H742" s="158">
        <v>1.3847</v>
      </c>
      <c r="I742" s="158">
        <v>1.1526000000000001</v>
      </c>
      <c r="J742" s="158">
        <v>3.5807000000000002</v>
      </c>
      <c r="K742" s="158">
        <v>-0.43890000000000001</v>
      </c>
      <c r="L742" s="158">
        <v>-1.4715</v>
      </c>
      <c r="M742" s="158">
        <v>-1.9029</v>
      </c>
      <c r="N742" s="158">
        <v>3.2778999999999998</v>
      </c>
      <c r="O742" s="158">
        <v>7.5167000000000002</v>
      </c>
      <c r="P742" s="158"/>
      <c r="Q742" s="158">
        <v>6.2742000000000004</v>
      </c>
      <c r="R742" s="158">
        <v>12.0786</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44764</v>
      </c>
      <c r="E743" s="158">
        <v>13.4678</v>
      </c>
      <c r="F743" s="158">
        <v>0.19339999999999999</v>
      </c>
      <c r="G743" s="158">
        <v>0.60509999999999997</v>
      </c>
      <c r="H743" s="158">
        <v>1.4073</v>
      </c>
      <c r="I743" s="158">
        <v>1.1977</v>
      </c>
      <c r="J743" s="158">
        <v>3.6821999999999999</v>
      </c>
      <c r="K743" s="158">
        <v>-0.13719999999999999</v>
      </c>
      <c r="L743" s="158">
        <v>-0.86270000000000002</v>
      </c>
      <c r="M743" s="158">
        <v>-0.98880000000000001</v>
      </c>
      <c r="N743" s="158">
        <v>4.5839999999999996</v>
      </c>
      <c r="O743" s="158">
        <v>9.1036999999999999</v>
      </c>
      <c r="P743" s="158"/>
      <c r="Q743" s="158">
        <v>7.9240000000000004</v>
      </c>
      <c r="R743" s="158">
        <v>13.518700000000001</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44764</v>
      </c>
      <c r="E744" s="158">
        <v>48.164999999999999</v>
      </c>
      <c r="F744" s="158">
        <v>0.12889999999999999</v>
      </c>
      <c r="G744" s="158">
        <v>0.78049999999999997</v>
      </c>
      <c r="H744" s="158">
        <v>1.5968</v>
      </c>
      <c r="I744" s="158">
        <v>1.1848000000000001</v>
      </c>
      <c r="J744" s="158">
        <v>3.6475</v>
      </c>
      <c r="K744" s="158">
        <v>-0.70909999999999995</v>
      </c>
      <c r="L744" s="158">
        <v>-0.4773</v>
      </c>
      <c r="M744" s="158">
        <v>-0.25059999999999999</v>
      </c>
      <c r="N744" s="158">
        <v>4.4295999999999998</v>
      </c>
      <c r="O744" s="158">
        <v>9.3719999999999999</v>
      </c>
      <c r="P744" s="158">
        <v>7.2782</v>
      </c>
      <c r="Q744" s="158">
        <v>9.2039000000000009</v>
      </c>
      <c r="R744" s="158">
        <v>14.958399999999999</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44764</v>
      </c>
      <c r="E745" s="158">
        <v>52.433</v>
      </c>
      <c r="F745" s="158">
        <v>0.1318</v>
      </c>
      <c r="G745" s="158">
        <v>0.78810000000000002</v>
      </c>
      <c r="H745" s="158">
        <v>1.6163000000000001</v>
      </c>
      <c r="I745" s="158">
        <v>1.222</v>
      </c>
      <c r="J745" s="158">
        <v>3.7271000000000001</v>
      </c>
      <c r="K745" s="158">
        <v>-0.48780000000000001</v>
      </c>
      <c r="L745" s="158">
        <v>-4.58E-2</v>
      </c>
      <c r="M745" s="158">
        <v>0.39639999999999997</v>
      </c>
      <c r="N745" s="158">
        <v>5.3337000000000003</v>
      </c>
      <c r="O745" s="158">
        <v>10.233000000000001</v>
      </c>
      <c r="P745" s="158">
        <v>8.3932000000000002</v>
      </c>
      <c r="Q745" s="158">
        <v>10.017200000000001</v>
      </c>
      <c r="R745" s="158">
        <v>15.909700000000001</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44764</v>
      </c>
      <c r="E748" s="158">
        <v>17.399999999999999</v>
      </c>
      <c r="F748" s="158">
        <v>-5.74E-2</v>
      </c>
      <c r="G748" s="158">
        <v>0.34599999999999997</v>
      </c>
      <c r="H748" s="158">
        <v>0.63619999999999999</v>
      </c>
      <c r="I748" s="158">
        <v>0.57799999999999996</v>
      </c>
      <c r="J748" s="158">
        <v>1.2806</v>
      </c>
      <c r="K748" s="158">
        <v>0</v>
      </c>
      <c r="L748" s="158">
        <v>2.5339</v>
      </c>
      <c r="M748" s="158">
        <v>3.1417000000000002</v>
      </c>
      <c r="N748" s="158">
        <v>6.1623000000000001</v>
      </c>
      <c r="O748" s="158">
        <v>7.5346000000000002</v>
      </c>
      <c r="P748" s="158">
        <v>6.8650000000000002</v>
      </c>
      <c r="Q748" s="158">
        <v>7.5263</v>
      </c>
      <c r="R748" s="158">
        <v>10.617800000000001</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44764</v>
      </c>
      <c r="E749" s="158">
        <v>18.41</v>
      </c>
      <c r="F749" s="158">
        <v>-5.4300000000000001E-2</v>
      </c>
      <c r="G749" s="158">
        <v>0.32700000000000001</v>
      </c>
      <c r="H749" s="158">
        <v>0.65610000000000002</v>
      </c>
      <c r="I749" s="158">
        <v>0.54610000000000003</v>
      </c>
      <c r="J749" s="158">
        <v>1.3209</v>
      </c>
      <c r="K749" s="158">
        <v>0.16320000000000001</v>
      </c>
      <c r="L749" s="158">
        <v>2.8492000000000002</v>
      </c>
      <c r="M749" s="158">
        <v>3.6015999999999999</v>
      </c>
      <c r="N749" s="158">
        <v>6.7865000000000002</v>
      </c>
      <c r="O749" s="158">
        <v>8.2010000000000005</v>
      </c>
      <c r="P749" s="158">
        <v>7.5647000000000002</v>
      </c>
      <c r="Q749" s="158">
        <v>8.3240999999999996</v>
      </c>
      <c r="R749" s="158">
        <v>11.2683</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44764</v>
      </c>
      <c r="E750" s="158">
        <v>20.826599999999999</v>
      </c>
      <c r="F750" s="158">
        <v>0.28260000000000002</v>
      </c>
      <c r="G750" s="158">
        <v>1.1152</v>
      </c>
      <c r="H750" s="158">
        <v>1.8685</v>
      </c>
      <c r="I750" s="158">
        <v>1.6194</v>
      </c>
      <c r="J750" s="158">
        <v>4.5460000000000003</v>
      </c>
      <c r="K750" s="158">
        <v>-0.39029999999999998</v>
      </c>
      <c r="L750" s="158">
        <v>-1.1613</v>
      </c>
      <c r="M750" s="158">
        <v>-1.2708999999999999</v>
      </c>
      <c r="N750" s="158">
        <v>3.2410000000000001</v>
      </c>
      <c r="O750" s="158">
        <v>8.3872999999999998</v>
      </c>
      <c r="P750" s="158">
        <v>5.5853999999999999</v>
      </c>
      <c r="Q750" s="158">
        <v>6.657</v>
      </c>
      <c r="R750" s="158">
        <v>11.0228</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44764</v>
      </c>
      <c r="E751" s="158">
        <v>22.811</v>
      </c>
      <c r="F751" s="158">
        <v>0.28489999999999999</v>
      </c>
      <c r="G751" s="158">
        <v>1.1233</v>
      </c>
      <c r="H751" s="158">
        <v>1.8871</v>
      </c>
      <c r="I751" s="158">
        <v>1.6577999999999999</v>
      </c>
      <c r="J751" s="158">
        <v>4.6295000000000002</v>
      </c>
      <c r="K751" s="158">
        <v>-0.1449</v>
      </c>
      <c r="L751" s="158">
        <v>-0.7026</v>
      </c>
      <c r="M751" s="158">
        <v>-0.56799999999999995</v>
      </c>
      <c r="N751" s="158">
        <v>4.2426000000000004</v>
      </c>
      <c r="O751" s="158">
        <v>9.4072999999999993</v>
      </c>
      <c r="P751" s="158">
        <v>6.9318999999999997</v>
      </c>
      <c r="Q751" s="158">
        <v>7.3619000000000003</v>
      </c>
      <c r="R751" s="158">
        <v>12.106400000000001</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44764</v>
      </c>
      <c r="E752" s="158">
        <v>26.71</v>
      </c>
      <c r="F752" s="158">
        <v>3.7499999999999999E-2</v>
      </c>
      <c r="G752" s="158">
        <v>0.52690000000000003</v>
      </c>
      <c r="H752" s="158">
        <v>1.0593999999999999</v>
      </c>
      <c r="I752" s="158">
        <v>0.71640000000000004</v>
      </c>
      <c r="J752" s="158">
        <v>2.298</v>
      </c>
      <c r="K752" s="158">
        <v>0.26279999999999998</v>
      </c>
      <c r="L752" s="158">
        <v>-3.7400000000000003E-2</v>
      </c>
      <c r="M752" s="158">
        <v>1.1741999999999999</v>
      </c>
      <c r="N752" s="158">
        <v>4.7039999999999997</v>
      </c>
      <c r="O752" s="158">
        <v>8.3393999999999995</v>
      </c>
      <c r="P752" s="158">
        <v>7.0242000000000004</v>
      </c>
      <c r="Q752" s="158">
        <v>7.4496000000000002</v>
      </c>
      <c r="R752" s="158">
        <v>10.085800000000001</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44764</v>
      </c>
      <c r="E753" s="158">
        <v>24.77</v>
      </c>
      <c r="F753" s="158">
        <v>4.0399999999999998E-2</v>
      </c>
      <c r="G753" s="158">
        <v>0.48680000000000001</v>
      </c>
      <c r="H753" s="158">
        <v>1.0196000000000001</v>
      </c>
      <c r="I753" s="158">
        <v>0.65010000000000001</v>
      </c>
      <c r="J753" s="158">
        <v>2.1865000000000001</v>
      </c>
      <c r="K753" s="158">
        <v>0</v>
      </c>
      <c r="L753" s="158">
        <v>-0.60189999999999999</v>
      </c>
      <c r="M753" s="158">
        <v>0.36470000000000002</v>
      </c>
      <c r="N753" s="158">
        <v>3.5535000000000001</v>
      </c>
      <c r="O753" s="158">
        <v>7.2051999999999996</v>
      </c>
      <c r="P753" s="158">
        <v>5.9321999999999999</v>
      </c>
      <c r="Q753" s="158">
        <v>6.6318000000000001</v>
      </c>
      <c r="R753" s="158">
        <v>8.9175000000000004</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44764</v>
      </c>
      <c r="E754" s="158">
        <v>12.9429</v>
      </c>
      <c r="F754" s="158">
        <v>0.30149999999999999</v>
      </c>
      <c r="G754" s="158">
        <v>0.86970000000000003</v>
      </c>
      <c r="H754" s="158">
        <v>1.6892</v>
      </c>
      <c r="I754" s="158">
        <v>1.5089999999999999</v>
      </c>
      <c r="J754" s="158">
        <v>3.6709000000000001</v>
      </c>
      <c r="K754" s="158">
        <v>-1.3732</v>
      </c>
      <c r="L754" s="158">
        <v>-2.9899</v>
      </c>
      <c r="M754" s="158">
        <v>-2.7968000000000002</v>
      </c>
      <c r="N754" s="158">
        <v>1.2255</v>
      </c>
      <c r="O754" s="158">
        <v>8.2619000000000007</v>
      </c>
      <c r="P754" s="158"/>
      <c r="Q754" s="158">
        <v>7.9355000000000002</v>
      </c>
      <c r="R754" s="158">
        <v>8.3813999999999993</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44764</v>
      </c>
      <c r="E755" s="158">
        <v>12.196400000000001</v>
      </c>
      <c r="F755" s="158">
        <v>0.29770000000000002</v>
      </c>
      <c r="G755" s="158">
        <v>0.85670000000000002</v>
      </c>
      <c r="H755" s="158">
        <v>1.657</v>
      </c>
      <c r="I755" s="158">
        <v>1.4431</v>
      </c>
      <c r="J755" s="158">
        <v>3.5278</v>
      </c>
      <c r="K755" s="158">
        <v>-1.7861</v>
      </c>
      <c r="L755" s="158">
        <v>-3.8054999999999999</v>
      </c>
      <c r="M755" s="158">
        <v>-4.0198</v>
      </c>
      <c r="N755" s="158">
        <v>-0.47410000000000002</v>
      </c>
      <c r="O755" s="158">
        <v>6.4001999999999999</v>
      </c>
      <c r="P755" s="158"/>
      <c r="Q755" s="158">
        <v>6.0538999999999996</v>
      </c>
      <c r="R755" s="158">
        <v>6.5499000000000001</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44764</v>
      </c>
      <c r="E756" s="158">
        <v>18.650600000000001</v>
      </c>
      <c r="F756" s="158">
        <v>0.14610000000000001</v>
      </c>
      <c r="G756" s="158">
        <v>0.69210000000000005</v>
      </c>
      <c r="H756" s="158">
        <v>1.292</v>
      </c>
      <c r="I756" s="158">
        <v>1.1903999999999999</v>
      </c>
      <c r="J756" s="158">
        <v>3.1467999999999998</v>
      </c>
      <c r="K756" s="158">
        <v>-7.0199999999999999E-2</v>
      </c>
      <c r="L756" s="158">
        <v>0.93899999999999995</v>
      </c>
      <c r="M756" s="158">
        <v>2.6049000000000002</v>
      </c>
      <c r="N756" s="158">
        <v>7.1577999999999999</v>
      </c>
      <c r="O756" s="158">
        <v>9.4678000000000004</v>
      </c>
      <c r="P756" s="158">
        <v>8.0038</v>
      </c>
      <c r="Q756" s="158">
        <v>8.3432999999999993</v>
      </c>
      <c r="R756" s="158">
        <v>11.1729</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44764</v>
      </c>
      <c r="E757" s="158">
        <v>19.833400000000001</v>
      </c>
      <c r="F757" s="158">
        <v>0.14899999999999999</v>
      </c>
      <c r="G757" s="158">
        <v>0.70069999999999999</v>
      </c>
      <c r="H757" s="158">
        <v>1.3118000000000001</v>
      </c>
      <c r="I757" s="158">
        <v>1.2296</v>
      </c>
      <c r="J757" s="158">
        <v>3.2328000000000001</v>
      </c>
      <c r="K757" s="158">
        <v>0.18129999999999999</v>
      </c>
      <c r="L757" s="158">
        <v>1.446</v>
      </c>
      <c r="M757" s="158">
        <v>3.3813</v>
      </c>
      <c r="N757" s="158">
        <v>8.2342999999999993</v>
      </c>
      <c r="O757" s="158">
        <v>10.5176</v>
      </c>
      <c r="P757" s="158">
        <v>8.9298999999999999</v>
      </c>
      <c r="Q757" s="158">
        <v>9.2032000000000007</v>
      </c>
      <c r="R757" s="158">
        <v>12.2654</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44764</v>
      </c>
      <c r="E758" s="158">
        <v>24.734000000000002</v>
      </c>
      <c r="F758" s="158">
        <v>9.3100000000000002E-2</v>
      </c>
      <c r="G758" s="158">
        <v>0.58560000000000001</v>
      </c>
      <c r="H758" s="158">
        <v>1.1036999999999999</v>
      </c>
      <c r="I758" s="158">
        <v>1.2278</v>
      </c>
      <c r="J758" s="158">
        <v>2.9597000000000002</v>
      </c>
      <c r="K758" s="158">
        <v>-0.86970000000000003</v>
      </c>
      <c r="L758" s="158">
        <v>-0.3947</v>
      </c>
      <c r="M758" s="158">
        <v>1.0789</v>
      </c>
      <c r="N758" s="158">
        <v>5.1391999999999998</v>
      </c>
      <c r="O758" s="158">
        <v>10.776199999999999</v>
      </c>
      <c r="P758" s="158">
        <v>7.6954000000000002</v>
      </c>
      <c r="Q758" s="158">
        <v>8.7657000000000007</v>
      </c>
      <c r="R758" s="158">
        <v>15.771599999999999</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44764</v>
      </c>
      <c r="E759" s="158">
        <v>22.898</v>
      </c>
      <c r="F759" s="158">
        <v>9.1800000000000007E-2</v>
      </c>
      <c r="G759" s="158">
        <v>0.57979999999999998</v>
      </c>
      <c r="H759" s="158">
        <v>1.0860000000000001</v>
      </c>
      <c r="I759" s="158">
        <v>1.1932</v>
      </c>
      <c r="J759" s="158">
        <v>2.8845999999999998</v>
      </c>
      <c r="K759" s="158">
        <v>-1.0886</v>
      </c>
      <c r="L759" s="158">
        <v>-0.83150000000000002</v>
      </c>
      <c r="M759" s="158">
        <v>0.4078</v>
      </c>
      <c r="N759" s="158">
        <v>4.2096999999999998</v>
      </c>
      <c r="O759" s="158">
        <v>9.7881</v>
      </c>
      <c r="P759" s="158">
        <v>6.7759999999999998</v>
      </c>
      <c r="Q759" s="158">
        <v>7.9981</v>
      </c>
      <c r="R759" s="158">
        <v>14.768800000000001</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44764</v>
      </c>
      <c r="E760" s="158">
        <v>16.9727</v>
      </c>
      <c r="F760" s="158">
        <v>0.17349999999999999</v>
      </c>
      <c r="G760" s="158">
        <v>0.82450000000000001</v>
      </c>
      <c r="H760" s="158">
        <v>1.9357</v>
      </c>
      <c r="I760" s="158">
        <v>1.6919999999999999</v>
      </c>
      <c r="J760" s="158">
        <v>4.4641000000000002</v>
      </c>
      <c r="K760" s="158">
        <v>-1.9531000000000001</v>
      </c>
      <c r="L760" s="158">
        <v>-1.4184000000000001</v>
      </c>
      <c r="M760" s="158">
        <v>-1.855</v>
      </c>
      <c r="N760" s="158">
        <v>5.9554999999999998</v>
      </c>
      <c r="O760" s="158">
        <v>12.7553</v>
      </c>
      <c r="P760" s="158">
        <v>9.0963999999999992</v>
      </c>
      <c r="Q760" s="158">
        <v>10.151999999999999</v>
      </c>
      <c r="R760" s="158">
        <v>15.865</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44764</v>
      </c>
      <c r="E761" s="158">
        <v>15.3034</v>
      </c>
      <c r="F761" s="158">
        <v>0.1676</v>
      </c>
      <c r="G761" s="158">
        <v>0.80830000000000002</v>
      </c>
      <c r="H761" s="158">
        <v>1.8984000000000001</v>
      </c>
      <c r="I761" s="158">
        <v>1.6175999999999999</v>
      </c>
      <c r="J761" s="158">
        <v>4.3013000000000003</v>
      </c>
      <c r="K761" s="158">
        <v>-2.4217</v>
      </c>
      <c r="L761" s="158">
        <v>-2.3494999999999999</v>
      </c>
      <c r="M761" s="158">
        <v>-3.2233000000000001</v>
      </c>
      <c r="N761" s="158">
        <v>4.0206</v>
      </c>
      <c r="O761" s="158">
        <v>10.8531</v>
      </c>
      <c r="P761" s="158">
        <v>7.0946999999999996</v>
      </c>
      <c r="Q761" s="158">
        <v>8.0871999999999993</v>
      </c>
      <c r="R761" s="158">
        <v>13.852499999999999</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44764</v>
      </c>
      <c r="E762" s="158">
        <v>15.071999999999999</v>
      </c>
      <c r="F762" s="158">
        <v>0.1928</v>
      </c>
      <c r="G762" s="158">
        <v>0.97819999999999996</v>
      </c>
      <c r="H762" s="158">
        <v>1.8171999999999999</v>
      </c>
      <c r="I762" s="158">
        <v>1.5427999999999999</v>
      </c>
      <c r="J762" s="158">
        <v>4.5286999999999997</v>
      </c>
      <c r="K762" s="158">
        <v>-0.27129999999999999</v>
      </c>
      <c r="L762" s="158">
        <v>-0.98540000000000005</v>
      </c>
      <c r="M762" s="158">
        <v>-0.35039999999999999</v>
      </c>
      <c r="N762" s="158">
        <v>4.8852000000000002</v>
      </c>
      <c r="O762" s="158">
        <v>12.6709</v>
      </c>
      <c r="P762" s="158"/>
      <c r="Q762" s="158">
        <v>12.080399999999999</v>
      </c>
      <c r="R762" s="158">
        <v>15.5365</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44764</v>
      </c>
      <c r="E763" s="158">
        <v>14.499000000000001</v>
      </c>
      <c r="F763" s="158">
        <v>0.19350000000000001</v>
      </c>
      <c r="G763" s="158">
        <v>0.97499999999999998</v>
      </c>
      <c r="H763" s="158">
        <v>1.8045</v>
      </c>
      <c r="I763" s="158">
        <v>1.5052000000000001</v>
      </c>
      <c r="J763" s="158">
        <v>4.4446000000000003</v>
      </c>
      <c r="K763" s="158">
        <v>-0.51459999999999995</v>
      </c>
      <c r="L763" s="158">
        <v>-1.4745999999999999</v>
      </c>
      <c r="M763" s="158">
        <v>-1.0982000000000001</v>
      </c>
      <c r="N763" s="158">
        <v>3.8237999999999999</v>
      </c>
      <c r="O763" s="158">
        <v>11.508699999999999</v>
      </c>
      <c r="P763" s="158"/>
      <c r="Q763" s="158">
        <v>10.879200000000001</v>
      </c>
      <c r="R763" s="158">
        <v>14.362</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44764</v>
      </c>
      <c r="E764" s="158">
        <v>12.293200000000001</v>
      </c>
      <c r="F764" s="158">
        <v>0.21279999999999999</v>
      </c>
      <c r="G764" s="158">
        <v>0.61470000000000002</v>
      </c>
      <c r="H764" s="158">
        <v>1.0863</v>
      </c>
      <c r="I764" s="158">
        <v>0.98</v>
      </c>
      <c r="J764" s="158">
        <v>2.6821000000000002</v>
      </c>
      <c r="K764" s="158">
        <v>-0.1835</v>
      </c>
      <c r="L764" s="158">
        <v>-0.69469999999999998</v>
      </c>
      <c r="M764" s="158">
        <v>-1.5804</v>
      </c>
      <c r="N764" s="158">
        <v>2.8117000000000001</v>
      </c>
      <c r="O764" s="158">
        <v>-0.27129999999999999</v>
      </c>
      <c r="P764" s="158">
        <v>0.19350000000000001</v>
      </c>
      <c r="Q764" s="158">
        <v>2.9293999999999998</v>
      </c>
      <c r="R764" s="158">
        <v>10.269299999999999</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44764</v>
      </c>
      <c r="E765" s="158">
        <v>13.168100000000001</v>
      </c>
      <c r="F765" s="158">
        <v>0.21460000000000001</v>
      </c>
      <c r="G765" s="158">
        <v>0.61890000000000001</v>
      </c>
      <c r="H765" s="158">
        <v>1.0971</v>
      </c>
      <c r="I765" s="158">
        <v>1.0017</v>
      </c>
      <c r="J765" s="158">
        <v>2.7288999999999999</v>
      </c>
      <c r="K765" s="158">
        <v>-3.3399999999999999E-2</v>
      </c>
      <c r="L765" s="158">
        <v>-0.33979999999999999</v>
      </c>
      <c r="M765" s="158">
        <v>-1.0215000000000001</v>
      </c>
      <c r="N765" s="158">
        <v>3.6206</v>
      </c>
      <c r="O765" s="158">
        <v>0.52239999999999998</v>
      </c>
      <c r="P765" s="158">
        <v>1.0972999999999999</v>
      </c>
      <c r="Q765" s="158">
        <v>3.9238</v>
      </c>
      <c r="R765" s="158">
        <v>11.153600000000001</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44764</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44764</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44764</v>
      </c>
      <c r="E770" s="158">
        <v>39.800899999999999</v>
      </c>
      <c r="F770" s="158">
        <v>0.1024</v>
      </c>
      <c r="G770" s="158">
        <v>0.44390000000000002</v>
      </c>
      <c r="H770" s="158">
        <v>0.75619999999999998</v>
      </c>
      <c r="I770" s="158">
        <v>0.6069</v>
      </c>
      <c r="J770" s="158">
        <v>1.7476</v>
      </c>
      <c r="K770" s="158">
        <v>-0.38319999999999999</v>
      </c>
      <c r="L770" s="158">
        <v>0.14949999999999999</v>
      </c>
      <c r="M770" s="158">
        <v>0.35499999999999998</v>
      </c>
      <c r="N770" s="158">
        <v>3.6400999999999999</v>
      </c>
      <c r="O770" s="158">
        <v>7.5872999999999999</v>
      </c>
      <c r="P770" s="158">
        <v>6.6349999999999998</v>
      </c>
      <c r="Q770" s="158">
        <v>7.7648999999999999</v>
      </c>
      <c r="R770" s="158">
        <v>11.489800000000001</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44764</v>
      </c>
      <c r="E771" s="158">
        <v>44.023299999999999</v>
      </c>
      <c r="F771" s="158">
        <v>0.1048</v>
      </c>
      <c r="G771" s="158">
        <v>0.45090000000000002</v>
      </c>
      <c r="H771" s="158">
        <v>0.77229999999999999</v>
      </c>
      <c r="I771" s="158">
        <v>0.63919999999999999</v>
      </c>
      <c r="J771" s="158">
        <v>1.8176000000000001</v>
      </c>
      <c r="K771" s="158">
        <v>-0.17460000000000001</v>
      </c>
      <c r="L771" s="158">
        <v>0.57089999999999996</v>
      </c>
      <c r="M771" s="158">
        <v>1.0266999999999999</v>
      </c>
      <c r="N771" s="158">
        <v>4.6029</v>
      </c>
      <c r="O771" s="158">
        <v>8.7992000000000008</v>
      </c>
      <c r="P771" s="158">
        <v>7.8564999999999996</v>
      </c>
      <c r="Q771" s="158">
        <v>9.2470999999999997</v>
      </c>
      <c r="R771" s="158">
        <v>12.7841</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44764</v>
      </c>
      <c r="E774" s="158">
        <v>18.588699999999999</v>
      </c>
      <c r="F774" s="158">
        <v>1.9400000000000001E-2</v>
      </c>
      <c r="G774" s="158">
        <v>0.66339999999999999</v>
      </c>
      <c r="H774" s="158">
        <v>1.5221</v>
      </c>
      <c r="I774" s="158">
        <v>1.6342000000000001</v>
      </c>
      <c r="J774" s="158">
        <v>4.1816000000000004</v>
      </c>
      <c r="K774" s="158">
        <v>-1.7069000000000001</v>
      </c>
      <c r="L774" s="158">
        <v>-1.7385999999999999</v>
      </c>
      <c r="M774" s="158">
        <v>-0.41949999999999998</v>
      </c>
      <c r="N774" s="158">
        <v>3.8155999999999999</v>
      </c>
      <c r="O774" s="158">
        <v>10.5572</v>
      </c>
      <c r="P774" s="158">
        <v>8.2324000000000002</v>
      </c>
      <c r="Q774" s="158">
        <v>9.0462000000000007</v>
      </c>
      <c r="R774" s="158">
        <v>13.2644</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44764</v>
      </c>
      <c r="E775" s="158">
        <v>17.124199999999998</v>
      </c>
      <c r="F775" s="158">
        <v>1.8100000000000002E-2</v>
      </c>
      <c r="G775" s="158">
        <v>0.65890000000000004</v>
      </c>
      <c r="H775" s="158">
        <v>1.5109999999999999</v>
      </c>
      <c r="I775" s="158">
        <v>1.6128</v>
      </c>
      <c r="J775" s="158">
        <v>4.1395999999999997</v>
      </c>
      <c r="K775" s="158">
        <v>-1.831</v>
      </c>
      <c r="L775" s="158">
        <v>-1.9979</v>
      </c>
      <c r="M775" s="158">
        <v>-0.82410000000000005</v>
      </c>
      <c r="N775" s="158">
        <v>3.2467999999999999</v>
      </c>
      <c r="O775" s="158">
        <v>9.8698999999999995</v>
      </c>
      <c r="P775" s="158">
        <v>7.1929999999999996</v>
      </c>
      <c r="Q775" s="158">
        <v>7.8033000000000001</v>
      </c>
      <c r="R775" s="158">
        <v>12.569599999999999</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44764</v>
      </c>
      <c r="E776" s="158">
        <v>50.180199999999999</v>
      </c>
      <c r="F776" s="158">
        <v>0.15989999999999999</v>
      </c>
      <c r="G776" s="158">
        <v>0.60550000000000004</v>
      </c>
      <c r="H776" s="158">
        <v>1.5569</v>
      </c>
      <c r="I776" s="158">
        <v>1.4743999999999999</v>
      </c>
      <c r="J776" s="158">
        <v>4.2877000000000001</v>
      </c>
      <c r="K776" s="158">
        <v>-0.33350000000000002</v>
      </c>
      <c r="L776" s="158">
        <v>-0.86709999999999998</v>
      </c>
      <c r="M776" s="158">
        <v>-0.34179999999999999</v>
      </c>
      <c r="N776" s="158">
        <v>7.0670999999999999</v>
      </c>
      <c r="O776" s="158">
        <v>11.662000000000001</v>
      </c>
      <c r="P776" s="158">
        <v>8.3676999999999992</v>
      </c>
      <c r="Q776" s="158">
        <v>8.3222000000000005</v>
      </c>
      <c r="R776" s="158">
        <v>15.1183</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44764</v>
      </c>
      <c r="E777" s="158">
        <v>55.45</v>
      </c>
      <c r="F777" s="158">
        <v>0.1646</v>
      </c>
      <c r="G777" s="158">
        <v>0.61990000000000001</v>
      </c>
      <c r="H777" s="158">
        <v>1.5906</v>
      </c>
      <c r="I777" s="158">
        <v>1.5412999999999999</v>
      </c>
      <c r="J777" s="158">
        <v>4.4348999999999998</v>
      </c>
      <c r="K777" s="158">
        <v>9.2100000000000001E-2</v>
      </c>
      <c r="L777" s="158">
        <v>-9.7000000000000003E-3</v>
      </c>
      <c r="M777" s="158">
        <v>0.9264</v>
      </c>
      <c r="N777" s="158">
        <v>8.8335000000000008</v>
      </c>
      <c r="O777" s="158">
        <v>13.213900000000001</v>
      </c>
      <c r="P777" s="158">
        <v>9.8074999999999992</v>
      </c>
      <c r="Q777" s="158">
        <v>9.0609000000000002</v>
      </c>
      <c r="R777" s="158">
        <v>16.8583</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44764</v>
      </c>
      <c r="E780" s="158">
        <v>45.376800000000003</v>
      </c>
      <c r="F780" s="158">
        <v>0.1459</v>
      </c>
      <c r="G780" s="158">
        <v>0.69010000000000005</v>
      </c>
      <c r="H780" s="158">
        <v>1.2712000000000001</v>
      </c>
      <c r="I780" s="158">
        <v>0.89500000000000002</v>
      </c>
      <c r="J780" s="158">
        <v>2.7530999999999999</v>
      </c>
      <c r="K780" s="158">
        <v>-0.1459</v>
      </c>
      <c r="L780" s="158">
        <v>-0.1885</v>
      </c>
      <c r="M780" s="158">
        <v>0.38229999999999997</v>
      </c>
      <c r="N780" s="158">
        <v>5.8978000000000002</v>
      </c>
      <c r="O780" s="158">
        <v>8.9184000000000001</v>
      </c>
      <c r="P780" s="158">
        <v>7.2554999999999996</v>
      </c>
      <c r="Q780" s="158">
        <v>8.0782000000000007</v>
      </c>
      <c r="R780" s="158">
        <v>11.583299999999999</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44764</v>
      </c>
      <c r="E781" s="158">
        <v>54.274061433998298</v>
      </c>
      <c r="F781" s="158">
        <v>0.1426</v>
      </c>
      <c r="G781" s="158">
        <v>0.68159999999999998</v>
      </c>
      <c r="H781" s="158">
        <v>1.2531000000000001</v>
      </c>
      <c r="I781" s="158">
        <v>0.85950000000000004</v>
      </c>
      <c r="J781" s="158">
        <v>2.6737000000000002</v>
      </c>
      <c r="K781" s="158">
        <v>-0.38129999999999997</v>
      </c>
      <c r="L781" s="158">
        <v>-0.67889999999999995</v>
      </c>
      <c r="M781" s="158">
        <v>-0.47039999999999998</v>
      </c>
      <c r="N781" s="158">
        <v>4.6539999999999999</v>
      </c>
      <c r="O781" s="158">
        <v>7.7058999999999997</v>
      </c>
      <c r="P781" s="158">
        <v>6.0970000000000004</v>
      </c>
      <c r="Q781" s="158">
        <v>7.6698000000000004</v>
      </c>
      <c r="R781" s="158">
        <v>10.317</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44764</v>
      </c>
      <c r="E782" s="158">
        <v>13.38</v>
      </c>
      <c r="F782" s="158">
        <v>0.1497</v>
      </c>
      <c r="G782" s="158">
        <v>0.753</v>
      </c>
      <c r="H782" s="158">
        <v>1.3635999999999999</v>
      </c>
      <c r="I782" s="158">
        <v>1.0573999999999999</v>
      </c>
      <c r="J782" s="158">
        <v>3.1610999999999998</v>
      </c>
      <c r="K782" s="158">
        <v>-0.59440000000000004</v>
      </c>
      <c r="L782" s="158">
        <v>-1.4728000000000001</v>
      </c>
      <c r="M782" s="158">
        <v>-1.7621</v>
      </c>
      <c r="N782" s="158">
        <v>2.6861000000000002</v>
      </c>
      <c r="O782" s="158">
        <v>8.0652000000000008</v>
      </c>
      <c r="P782" s="158"/>
      <c r="Q782" s="158">
        <v>7.6432000000000002</v>
      </c>
      <c r="R782" s="158">
        <v>8.5751000000000008</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44764</v>
      </c>
      <c r="E783" s="158">
        <v>13.07</v>
      </c>
      <c r="F783" s="158">
        <v>0.2301</v>
      </c>
      <c r="G783" s="158">
        <v>0.77100000000000002</v>
      </c>
      <c r="H783" s="158">
        <v>1.3964000000000001</v>
      </c>
      <c r="I783" s="158">
        <v>1.0828</v>
      </c>
      <c r="J783" s="158">
        <v>3.1570999999999998</v>
      </c>
      <c r="K783" s="158">
        <v>-0.75929999999999997</v>
      </c>
      <c r="L783" s="158">
        <v>-1.7293000000000001</v>
      </c>
      <c r="M783" s="158">
        <v>-2.1707000000000001</v>
      </c>
      <c r="N783" s="158">
        <v>2.1093999999999999</v>
      </c>
      <c r="O783" s="158">
        <v>7.4957000000000003</v>
      </c>
      <c r="P783" s="158"/>
      <c r="Q783" s="158">
        <v>7.0068000000000001</v>
      </c>
      <c r="R783" s="158">
        <v>7.9298000000000002</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44764</v>
      </c>
      <c r="E784" s="158">
        <v>13.6983</v>
      </c>
      <c r="F784" s="158">
        <v>0.19309999999999999</v>
      </c>
      <c r="G784" s="158">
        <v>0.91420000000000001</v>
      </c>
      <c r="H784" s="158">
        <v>1.6654</v>
      </c>
      <c r="I784" s="158">
        <v>1.3728</v>
      </c>
      <c r="J784" s="158">
        <v>3.9830000000000001</v>
      </c>
      <c r="K784" s="158">
        <v>0.54679999999999995</v>
      </c>
      <c r="L784" s="158">
        <v>0.68730000000000002</v>
      </c>
      <c r="M784" s="158">
        <v>0.63100000000000001</v>
      </c>
      <c r="N784" s="158">
        <v>6.4242999999999997</v>
      </c>
      <c r="O784" s="158">
        <v>9.9966000000000008</v>
      </c>
      <c r="P784" s="158"/>
      <c r="Q784" s="158">
        <v>8.4125999999999994</v>
      </c>
      <c r="R784" s="158">
        <v>13.98</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44764</v>
      </c>
      <c r="E785" s="158">
        <v>13.2211</v>
      </c>
      <c r="F785" s="158">
        <v>0.19020000000000001</v>
      </c>
      <c r="G785" s="158">
        <v>0.90749999999999997</v>
      </c>
      <c r="H785" s="158">
        <v>1.6492</v>
      </c>
      <c r="I785" s="158">
        <v>1.3406</v>
      </c>
      <c r="J785" s="158">
        <v>3.9133</v>
      </c>
      <c r="K785" s="158">
        <v>0.34</v>
      </c>
      <c r="L785" s="158">
        <v>0.27229999999999999</v>
      </c>
      <c r="M785" s="158">
        <v>9.1000000000000004E-3</v>
      </c>
      <c r="N785" s="158">
        <v>5.5467000000000004</v>
      </c>
      <c r="O785" s="158">
        <v>9.1236999999999995</v>
      </c>
      <c r="P785" s="158"/>
      <c r="Q785" s="158">
        <v>7.4303999999999997</v>
      </c>
      <c r="R785" s="158">
        <v>13.032500000000001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0.16468695652173915</v>
      </c>
      <c r="G786" s="160">
        <v>0.70170652173913051</v>
      </c>
      <c r="H786" s="160">
        <v>1.3684804347826087</v>
      </c>
      <c r="I786" s="160">
        <v>1.190963043478261</v>
      </c>
      <c r="J786" s="160">
        <v>3.3019326086956515</v>
      </c>
      <c r="K786" s="160">
        <v>-0.44080434782608696</v>
      </c>
      <c r="L786" s="160">
        <v>-0.76968043478260861</v>
      </c>
      <c r="M786" s="160">
        <v>-0.47607608695652165</v>
      </c>
      <c r="N786" s="160">
        <v>3.9780586956521726</v>
      </c>
      <c r="O786" s="160">
        <v>8.9851023809523802</v>
      </c>
      <c r="P786" s="160">
        <v>7.0596812500000006</v>
      </c>
      <c r="Q786" s="160">
        <v>7.6545478260869553</v>
      </c>
      <c r="R786" s="160">
        <v>11.423460869565217</v>
      </c>
    </row>
    <row r="787" spans="1:34" x14ac:dyDescent="0.3">
      <c r="A787" s="159" t="s">
        <v>407</v>
      </c>
      <c r="B787" s="154"/>
      <c r="C787" s="154"/>
      <c r="D787" s="154"/>
      <c r="E787" s="154"/>
      <c r="F787" s="160">
        <v>0.1661</v>
      </c>
      <c r="G787" s="160">
        <v>0.69020000000000004</v>
      </c>
      <c r="H787" s="160">
        <v>1.40185</v>
      </c>
      <c r="I787" s="160">
        <v>1.2098499999999999</v>
      </c>
      <c r="J787" s="160">
        <v>3.6159999999999997</v>
      </c>
      <c r="K787" s="160">
        <v>-0.22739999999999999</v>
      </c>
      <c r="L787" s="160">
        <v>-0.68679999999999997</v>
      </c>
      <c r="M787" s="160">
        <v>-0.34609999999999996</v>
      </c>
      <c r="N787" s="160">
        <v>4.0287500000000005</v>
      </c>
      <c r="O787" s="160">
        <v>9.2142999999999997</v>
      </c>
      <c r="P787" s="160">
        <v>7.2668499999999998</v>
      </c>
      <c r="Q787" s="160">
        <v>7.9459499999999998</v>
      </c>
      <c r="R787" s="160">
        <v>11.83095</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44764</v>
      </c>
      <c r="E790" s="158">
        <v>1059.58</v>
      </c>
      <c r="F790" s="158">
        <v>0.50749999999999995</v>
      </c>
      <c r="G790" s="158">
        <v>1.7769999999999999</v>
      </c>
      <c r="H790" s="158">
        <v>3.8529</v>
      </c>
      <c r="I790" s="158">
        <v>2.6128</v>
      </c>
      <c r="J790" s="158">
        <v>9.0249000000000006</v>
      </c>
      <c r="K790" s="158">
        <v>-4.8723000000000001</v>
      </c>
      <c r="L790" s="158">
        <v>-7.9082999999999997</v>
      </c>
      <c r="M790" s="158">
        <v>-10.3896</v>
      </c>
      <c r="N790" s="158">
        <v>-0.97109999999999996</v>
      </c>
      <c r="O790" s="158">
        <v>14.7081</v>
      </c>
      <c r="P790" s="158">
        <v>9.3338999999999999</v>
      </c>
      <c r="Q790" s="158">
        <v>21.526399999999999</v>
      </c>
      <c r="R790" s="158">
        <v>24.7392</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44764</v>
      </c>
      <c r="E791" s="158">
        <v>1155.73</v>
      </c>
      <c r="F791" s="158">
        <v>0.50960000000000005</v>
      </c>
      <c r="G791" s="158">
        <v>1.7843</v>
      </c>
      <c r="H791" s="158">
        <v>3.87</v>
      </c>
      <c r="I791" s="158">
        <v>2.6484999999999999</v>
      </c>
      <c r="J791" s="158">
        <v>9.1062999999999992</v>
      </c>
      <c r="K791" s="158">
        <v>-4.6623999999999999</v>
      </c>
      <c r="L791" s="158">
        <v>-7.5134999999999996</v>
      </c>
      <c r="M791" s="158">
        <v>-9.8115000000000006</v>
      </c>
      <c r="N791" s="158">
        <v>-9.4200000000000006E-2</v>
      </c>
      <c r="O791" s="158">
        <v>15.7028</v>
      </c>
      <c r="P791" s="158">
        <v>10.3834</v>
      </c>
      <c r="Q791" s="158">
        <v>16.049600000000002</v>
      </c>
      <c r="R791" s="158">
        <v>25.818100000000001</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44764</v>
      </c>
      <c r="E792" s="158">
        <v>18.27</v>
      </c>
      <c r="F792" s="158">
        <v>0.27439999999999998</v>
      </c>
      <c r="G792" s="158">
        <v>1.5</v>
      </c>
      <c r="H792" s="158">
        <v>3.3371</v>
      </c>
      <c r="I792" s="158">
        <v>2.8715999999999999</v>
      </c>
      <c r="J792" s="158">
        <v>8.75</v>
      </c>
      <c r="K792" s="158">
        <v>-4.7942</v>
      </c>
      <c r="L792" s="158">
        <v>-11.094900000000001</v>
      </c>
      <c r="M792" s="158">
        <v>-12.4161</v>
      </c>
      <c r="N792" s="158">
        <v>-0.65249999999999997</v>
      </c>
      <c r="O792" s="158">
        <v>15.868399999999999</v>
      </c>
      <c r="P792" s="158"/>
      <c r="Q792" s="158">
        <v>13.7453</v>
      </c>
      <c r="R792" s="158">
        <v>21.334199999999999</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44764</v>
      </c>
      <c r="E793" s="158">
        <v>17.07</v>
      </c>
      <c r="F793" s="158">
        <v>0.2349</v>
      </c>
      <c r="G793" s="158">
        <v>1.4863</v>
      </c>
      <c r="H793" s="158">
        <v>3.2667999999999999</v>
      </c>
      <c r="I793" s="158">
        <v>2.8313000000000001</v>
      </c>
      <c r="J793" s="158">
        <v>8.6569000000000003</v>
      </c>
      <c r="K793" s="158">
        <v>-5.0612000000000004</v>
      </c>
      <c r="L793" s="158">
        <v>-11.646000000000001</v>
      </c>
      <c r="M793" s="158">
        <v>-13.2181</v>
      </c>
      <c r="N793" s="158">
        <v>-1.8966000000000001</v>
      </c>
      <c r="O793" s="158">
        <v>14.356999999999999</v>
      </c>
      <c r="P793" s="158"/>
      <c r="Q793" s="158">
        <v>12.1059</v>
      </c>
      <c r="R793" s="158">
        <v>19.768699999999999</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44764</v>
      </c>
      <c r="E794" s="158">
        <v>18.940000000000001</v>
      </c>
      <c r="F794" s="158">
        <v>-5.28E-2</v>
      </c>
      <c r="G794" s="158">
        <v>1.6093999999999999</v>
      </c>
      <c r="H794" s="158">
        <v>3.7808000000000002</v>
      </c>
      <c r="I794" s="158">
        <v>3.7240000000000002</v>
      </c>
      <c r="J794" s="158">
        <v>11.346299999999999</v>
      </c>
      <c r="K794" s="158">
        <v>-6.4229000000000003</v>
      </c>
      <c r="L794" s="158">
        <v>-9.2042000000000002</v>
      </c>
      <c r="M794" s="158">
        <v>-5.4889999999999999</v>
      </c>
      <c r="N794" s="158">
        <v>2.6002000000000001</v>
      </c>
      <c r="O794" s="158"/>
      <c r="P794" s="158"/>
      <c r="Q794" s="158">
        <v>36.286799999999999</v>
      </c>
      <c r="R794" s="158">
        <v>33.923900000000003</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44764</v>
      </c>
      <c r="E795" s="158">
        <v>18.3</v>
      </c>
      <c r="F795" s="158">
        <v>-5.4600000000000003E-2</v>
      </c>
      <c r="G795" s="158">
        <v>1.6102000000000001</v>
      </c>
      <c r="H795" s="158">
        <v>3.7414999999999998</v>
      </c>
      <c r="I795" s="158">
        <v>3.6240000000000001</v>
      </c>
      <c r="J795" s="158">
        <v>11.2462</v>
      </c>
      <c r="K795" s="158">
        <v>-6.7752999999999997</v>
      </c>
      <c r="L795" s="158">
        <v>-9.8521999999999998</v>
      </c>
      <c r="M795" s="158">
        <v>-6.585</v>
      </c>
      <c r="N795" s="158">
        <v>1.0490999999999999</v>
      </c>
      <c r="O795" s="158"/>
      <c r="P795" s="158"/>
      <c r="Q795" s="158">
        <v>34.034700000000001</v>
      </c>
      <c r="R795" s="158">
        <v>31.7041</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44764</v>
      </c>
      <c r="E796" s="158">
        <v>229.6</v>
      </c>
      <c r="F796" s="158">
        <v>0.499</v>
      </c>
      <c r="G796" s="158">
        <v>1.9674</v>
      </c>
      <c r="H796" s="158">
        <v>3.7692999999999999</v>
      </c>
      <c r="I796" s="158">
        <v>3.1215000000000002</v>
      </c>
      <c r="J796" s="158">
        <v>9.3020999999999994</v>
      </c>
      <c r="K796" s="158">
        <v>-2.7242000000000002</v>
      </c>
      <c r="L796" s="158">
        <v>-7.4268000000000001</v>
      </c>
      <c r="M796" s="158">
        <v>-7.3258999999999999</v>
      </c>
      <c r="N796" s="158">
        <v>4.0561999999999996</v>
      </c>
      <c r="O796" s="158">
        <v>19.0884</v>
      </c>
      <c r="P796" s="158">
        <v>14.2639</v>
      </c>
      <c r="Q796" s="158">
        <v>14.311299999999999</v>
      </c>
      <c r="R796" s="158">
        <v>25.287700000000001</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44764</v>
      </c>
      <c r="E797" s="158">
        <v>212.12</v>
      </c>
      <c r="F797" s="158">
        <v>0.49270000000000003</v>
      </c>
      <c r="G797" s="158">
        <v>1.9562999999999999</v>
      </c>
      <c r="H797" s="158">
        <v>3.7414000000000001</v>
      </c>
      <c r="I797" s="158">
        <v>3.0659000000000001</v>
      </c>
      <c r="J797" s="158">
        <v>9.1826000000000008</v>
      </c>
      <c r="K797" s="158">
        <v>-3.0573999999999999</v>
      </c>
      <c r="L797" s="158">
        <v>-8.0577000000000005</v>
      </c>
      <c r="M797" s="158">
        <v>-8.2684999999999995</v>
      </c>
      <c r="N797" s="158">
        <v>2.6371000000000002</v>
      </c>
      <c r="O797" s="158">
        <v>17.518000000000001</v>
      </c>
      <c r="P797" s="158">
        <v>13.039899999999999</v>
      </c>
      <c r="Q797" s="158">
        <v>17.581099999999999</v>
      </c>
      <c r="R797" s="158">
        <v>23.631</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44764</v>
      </c>
      <c r="E798" s="158">
        <v>65.33</v>
      </c>
      <c r="F798" s="158">
        <v>0.30709999999999998</v>
      </c>
      <c r="G798" s="158">
        <v>1.7347999999999999</v>
      </c>
      <c r="H798" s="158">
        <v>3.7099000000000002</v>
      </c>
      <c r="I798" s="158">
        <v>3.5653000000000001</v>
      </c>
      <c r="J798" s="158">
        <v>11.1792</v>
      </c>
      <c r="K798" s="158">
        <v>-2.6103000000000001</v>
      </c>
      <c r="L798" s="158">
        <v>-8.9527999999999999</v>
      </c>
      <c r="M798" s="158">
        <v>-10.821999999999999</v>
      </c>
      <c r="N798" s="158">
        <v>-2.7204999999999999</v>
      </c>
      <c r="O798" s="158">
        <v>18.174399999999999</v>
      </c>
      <c r="P798" s="158">
        <v>12.491400000000001</v>
      </c>
      <c r="Q798" s="158">
        <v>14.543100000000001</v>
      </c>
      <c r="R798" s="158">
        <v>24.595700000000001</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44764</v>
      </c>
      <c r="E799" s="158">
        <v>180.53356627368899</v>
      </c>
      <c r="F799" s="158">
        <v>0.30830000000000002</v>
      </c>
      <c r="G799" s="158">
        <v>1.7358</v>
      </c>
      <c r="H799" s="158">
        <v>3.7115</v>
      </c>
      <c r="I799" s="158">
        <v>3.5663999999999998</v>
      </c>
      <c r="J799" s="158">
        <v>11.1784</v>
      </c>
      <c r="K799" s="158">
        <v>-2.6089000000000002</v>
      </c>
      <c r="L799" s="158">
        <v>-8.9517000000000007</v>
      </c>
      <c r="M799" s="158">
        <v>-10.821</v>
      </c>
      <c r="N799" s="158">
        <v>-2.7193999999999998</v>
      </c>
      <c r="O799" s="158">
        <v>17.6113</v>
      </c>
      <c r="P799" s="158">
        <v>11.879</v>
      </c>
      <c r="Q799" s="158">
        <v>14.218299999999999</v>
      </c>
      <c r="R799" s="158">
        <v>24.596499999999999</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44764</v>
      </c>
      <c r="E800" s="158">
        <v>60.624000000000002</v>
      </c>
      <c r="F800" s="158">
        <v>0.30609999999999998</v>
      </c>
      <c r="G800" s="158">
        <v>1.7266999999999999</v>
      </c>
      <c r="H800" s="158">
        <v>3.6875</v>
      </c>
      <c r="I800" s="158">
        <v>3.5211000000000001</v>
      </c>
      <c r="J800" s="158">
        <v>11.073700000000001</v>
      </c>
      <c r="K800" s="158">
        <v>-2.8913000000000002</v>
      </c>
      <c r="L800" s="158">
        <v>-9.4678000000000004</v>
      </c>
      <c r="M800" s="158">
        <v>-11.585599999999999</v>
      </c>
      <c r="N800" s="158">
        <v>-3.8355000000000001</v>
      </c>
      <c r="O800" s="158">
        <v>16.950199999999999</v>
      </c>
      <c r="P800" s="158">
        <v>11.4475</v>
      </c>
      <c r="Q800" s="158">
        <v>12.6454</v>
      </c>
      <c r="R800" s="158">
        <v>23.2577</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44764</v>
      </c>
      <c r="E801" s="158">
        <v>756.08583554727102</v>
      </c>
      <c r="F801" s="158">
        <v>0.30430000000000001</v>
      </c>
      <c r="G801" s="158">
        <v>1.7246999999999999</v>
      </c>
      <c r="H801" s="158">
        <v>3.6861000000000002</v>
      </c>
      <c r="I801" s="158">
        <v>3.5188000000000001</v>
      </c>
      <c r="J801" s="158">
        <v>11.0703</v>
      </c>
      <c r="K801" s="158">
        <v>-2.8913000000000002</v>
      </c>
      <c r="L801" s="158">
        <v>-9.4696999999999996</v>
      </c>
      <c r="M801" s="158">
        <v>-11.587300000000001</v>
      </c>
      <c r="N801" s="158">
        <v>-3.8370000000000002</v>
      </c>
      <c r="O801" s="158">
        <v>16.388999999999999</v>
      </c>
      <c r="P801" s="158">
        <v>10.833399999999999</v>
      </c>
      <c r="Q801" s="158">
        <v>18.688600000000001</v>
      </c>
      <c r="R801" s="158">
        <v>23.258099999999999</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44764</v>
      </c>
      <c r="E802" s="158">
        <v>24.132999999999999</v>
      </c>
      <c r="F802" s="158">
        <v>0.36180000000000001</v>
      </c>
      <c r="G802" s="158">
        <v>1.9776</v>
      </c>
      <c r="H802" s="158">
        <v>3.8649</v>
      </c>
      <c r="I802" s="158">
        <v>3.4641000000000002</v>
      </c>
      <c r="J802" s="158">
        <v>10.5953</v>
      </c>
      <c r="K802" s="158">
        <v>-1.5703</v>
      </c>
      <c r="L802" s="158">
        <v>-5.0293000000000001</v>
      </c>
      <c r="M802" s="158">
        <v>-4.9283000000000001</v>
      </c>
      <c r="N802" s="158">
        <v>5.2050999999999998</v>
      </c>
      <c r="O802" s="158">
        <v>17.7745</v>
      </c>
      <c r="P802" s="158">
        <v>13.303699999999999</v>
      </c>
      <c r="Q802" s="158">
        <v>12.520099999999999</v>
      </c>
      <c r="R802" s="158">
        <v>28.5977</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44764</v>
      </c>
      <c r="E803" s="158">
        <v>21.879000000000001</v>
      </c>
      <c r="F803" s="158">
        <v>0.3624</v>
      </c>
      <c r="G803" s="158">
        <v>1.9666999999999999</v>
      </c>
      <c r="H803" s="158">
        <v>3.8347000000000002</v>
      </c>
      <c r="I803" s="158">
        <v>3.3978999999999999</v>
      </c>
      <c r="J803" s="158">
        <v>10.438599999999999</v>
      </c>
      <c r="K803" s="158">
        <v>-1.9890000000000001</v>
      </c>
      <c r="L803" s="158">
        <v>-5.8482000000000003</v>
      </c>
      <c r="M803" s="158">
        <v>-6.1551</v>
      </c>
      <c r="N803" s="158">
        <v>3.3929999999999998</v>
      </c>
      <c r="O803" s="158">
        <v>15.715299999999999</v>
      </c>
      <c r="P803" s="158">
        <v>11.5387</v>
      </c>
      <c r="Q803" s="158">
        <v>11.0525</v>
      </c>
      <c r="R803" s="158">
        <v>26.368099999999998</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44764</v>
      </c>
      <c r="E804" s="158">
        <v>927.90949999999998</v>
      </c>
      <c r="F804" s="158">
        <v>0.62419999999999998</v>
      </c>
      <c r="G804" s="158">
        <v>2.1044999999999998</v>
      </c>
      <c r="H804" s="158">
        <v>4.2035999999999998</v>
      </c>
      <c r="I804" s="158">
        <v>3.2898999999999998</v>
      </c>
      <c r="J804" s="158">
        <v>10.3917</v>
      </c>
      <c r="K804" s="158">
        <v>-2.0030999999999999</v>
      </c>
      <c r="L804" s="158">
        <v>-4.9410999999999996</v>
      </c>
      <c r="M804" s="158">
        <v>-6.3474000000000004</v>
      </c>
      <c r="N804" s="158">
        <v>8.3866999999999994</v>
      </c>
      <c r="O804" s="158">
        <v>17.8276</v>
      </c>
      <c r="P804" s="158">
        <v>10.7059</v>
      </c>
      <c r="Q804" s="158">
        <v>17.6785</v>
      </c>
      <c r="R804" s="158">
        <v>31.626799999999999</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44764</v>
      </c>
      <c r="E805" s="158">
        <v>1009.3626</v>
      </c>
      <c r="F805" s="158">
        <v>0.62609999999999999</v>
      </c>
      <c r="G805" s="158">
        <v>2.1105</v>
      </c>
      <c r="H805" s="158">
        <v>4.2178000000000004</v>
      </c>
      <c r="I805" s="158">
        <v>3.3180999999999998</v>
      </c>
      <c r="J805" s="158">
        <v>10.456899999999999</v>
      </c>
      <c r="K805" s="158">
        <v>-1.8275999999999999</v>
      </c>
      <c r="L805" s="158">
        <v>-4.5989000000000004</v>
      </c>
      <c r="M805" s="158">
        <v>-5.8452999999999999</v>
      </c>
      <c r="N805" s="158">
        <v>9.1608999999999998</v>
      </c>
      <c r="O805" s="158">
        <v>18.706199999999999</v>
      </c>
      <c r="P805" s="158">
        <v>11.638400000000001</v>
      </c>
      <c r="Q805" s="158">
        <v>15.5425</v>
      </c>
      <c r="R805" s="158">
        <v>32.584200000000003</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44764</v>
      </c>
      <c r="E806" s="158">
        <v>1021.032</v>
      </c>
      <c r="F806" s="158">
        <v>0.23619999999999999</v>
      </c>
      <c r="G806" s="158">
        <v>1.7511000000000001</v>
      </c>
      <c r="H806" s="158">
        <v>4.0503</v>
      </c>
      <c r="I806" s="158">
        <v>3.1042999999999998</v>
      </c>
      <c r="J806" s="158">
        <v>9.3435000000000006</v>
      </c>
      <c r="K806" s="158">
        <v>-1.6996</v>
      </c>
      <c r="L806" s="158">
        <v>1.1747000000000001</v>
      </c>
      <c r="M806" s="158">
        <v>0.1046</v>
      </c>
      <c r="N806" s="158">
        <v>13.736499999999999</v>
      </c>
      <c r="O806" s="158">
        <v>15.3873</v>
      </c>
      <c r="P806" s="158">
        <v>11.391400000000001</v>
      </c>
      <c r="Q806" s="158">
        <v>18.266999999999999</v>
      </c>
      <c r="R806" s="158">
        <v>34.251899999999999</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44764</v>
      </c>
      <c r="E807" s="158">
        <v>1094.5150000000001</v>
      </c>
      <c r="F807" s="158">
        <v>0.2382</v>
      </c>
      <c r="G807" s="158">
        <v>1.7571000000000001</v>
      </c>
      <c r="H807" s="158">
        <v>4.0644</v>
      </c>
      <c r="I807" s="158">
        <v>3.1324000000000001</v>
      </c>
      <c r="J807" s="158">
        <v>9.4059000000000008</v>
      </c>
      <c r="K807" s="158">
        <v>-1.5328999999999999</v>
      </c>
      <c r="L807" s="158">
        <v>1.5185</v>
      </c>
      <c r="M807" s="158">
        <v>0.6079</v>
      </c>
      <c r="N807" s="158">
        <v>14.479100000000001</v>
      </c>
      <c r="O807" s="158">
        <v>16.078099999999999</v>
      </c>
      <c r="P807" s="158">
        <v>12.162599999999999</v>
      </c>
      <c r="Q807" s="158">
        <v>14.760999999999999</v>
      </c>
      <c r="R807" s="158">
        <v>35.084000000000003</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44764</v>
      </c>
      <c r="E808" s="158">
        <v>122.002</v>
      </c>
      <c r="F808" s="158">
        <v>0.4415</v>
      </c>
      <c r="G808" s="158">
        <v>2.1772999999999998</v>
      </c>
      <c r="H808" s="158">
        <v>4.3098999999999998</v>
      </c>
      <c r="I808" s="158">
        <v>3.6393</v>
      </c>
      <c r="J808" s="158">
        <v>10.259600000000001</v>
      </c>
      <c r="K808" s="158">
        <v>-5.8815</v>
      </c>
      <c r="L808" s="158">
        <v>-10.919499999999999</v>
      </c>
      <c r="M808" s="158">
        <v>-9.4199000000000002</v>
      </c>
      <c r="N808" s="158">
        <v>1.1778</v>
      </c>
      <c r="O808" s="158">
        <v>14.368</v>
      </c>
      <c r="P808" s="158">
        <v>7.9061000000000003</v>
      </c>
      <c r="Q808" s="158">
        <v>14.546099999999999</v>
      </c>
      <c r="R808" s="158">
        <v>23.530100000000001</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44764</v>
      </c>
      <c r="E809" s="158">
        <v>132.7568</v>
      </c>
      <c r="F809" s="158">
        <v>0.44519999999999998</v>
      </c>
      <c r="G809" s="158">
        <v>2.1884999999999999</v>
      </c>
      <c r="H809" s="158">
        <v>4.3367000000000004</v>
      </c>
      <c r="I809" s="158">
        <v>3.6909999999999998</v>
      </c>
      <c r="J809" s="158">
        <v>10.375</v>
      </c>
      <c r="K809" s="158">
        <v>-5.5946999999999996</v>
      </c>
      <c r="L809" s="158">
        <v>-10.379899999999999</v>
      </c>
      <c r="M809" s="158">
        <v>-8.6038999999999994</v>
      </c>
      <c r="N809" s="158">
        <v>2.3887</v>
      </c>
      <c r="O809" s="158">
        <v>15.712300000000001</v>
      </c>
      <c r="P809" s="158">
        <v>9.0094999999999992</v>
      </c>
      <c r="Q809" s="158">
        <v>13.898400000000001</v>
      </c>
      <c r="R809" s="158">
        <v>24.992000000000001</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44764</v>
      </c>
      <c r="E810" s="158">
        <v>32.950000000000003</v>
      </c>
      <c r="F810" s="158">
        <v>0.42670000000000002</v>
      </c>
      <c r="G810" s="158">
        <v>2.1705000000000001</v>
      </c>
      <c r="H810" s="158">
        <v>4.3381999999999996</v>
      </c>
      <c r="I810" s="158">
        <v>3.976</v>
      </c>
      <c r="J810" s="158">
        <v>11.3552</v>
      </c>
      <c r="K810" s="158">
        <v>-3.0596999999999999</v>
      </c>
      <c r="L810" s="158">
        <v>-7.3396999999999997</v>
      </c>
      <c r="M810" s="158">
        <v>-6.4451999999999998</v>
      </c>
      <c r="N810" s="158">
        <v>7.1893000000000002</v>
      </c>
      <c r="O810" s="158">
        <v>18.266400000000001</v>
      </c>
      <c r="P810" s="158">
        <v>10.677199999999999</v>
      </c>
      <c r="Q810" s="158">
        <v>15.4031</v>
      </c>
      <c r="R810" s="158">
        <v>26.7182</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44764</v>
      </c>
      <c r="E811" s="158">
        <v>36.71</v>
      </c>
      <c r="F811" s="158">
        <v>0.43780000000000002</v>
      </c>
      <c r="G811" s="158">
        <v>2.1709000000000001</v>
      </c>
      <c r="H811" s="158">
        <v>4.3787000000000003</v>
      </c>
      <c r="I811" s="158">
        <v>4.0237999999999996</v>
      </c>
      <c r="J811" s="158">
        <v>11.478899999999999</v>
      </c>
      <c r="K811" s="158">
        <v>-2.7292000000000001</v>
      </c>
      <c r="L811" s="158">
        <v>-6.7564000000000002</v>
      </c>
      <c r="M811" s="158">
        <v>-5.5570000000000004</v>
      </c>
      <c r="N811" s="158">
        <v>8.6095000000000006</v>
      </c>
      <c r="O811" s="158">
        <v>19.819099999999999</v>
      </c>
      <c r="P811" s="158">
        <v>12.420999999999999</v>
      </c>
      <c r="Q811" s="158">
        <v>16.911100000000001</v>
      </c>
      <c r="R811" s="158">
        <v>28.3614</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44764</v>
      </c>
      <c r="E812" s="158">
        <v>139.05000000000001</v>
      </c>
      <c r="F812" s="158">
        <v>0.68789999999999996</v>
      </c>
      <c r="G812" s="158">
        <v>1.7786999999999999</v>
      </c>
      <c r="H812" s="158">
        <v>4.056</v>
      </c>
      <c r="I812" s="158">
        <v>3.4289999999999998</v>
      </c>
      <c r="J812" s="158">
        <v>11.168900000000001</v>
      </c>
      <c r="K812" s="158">
        <v>-1.7244999999999999</v>
      </c>
      <c r="L812" s="158">
        <v>-7.0894000000000004</v>
      </c>
      <c r="M812" s="158">
        <v>-5.3051000000000004</v>
      </c>
      <c r="N812" s="158">
        <v>4.7378999999999998</v>
      </c>
      <c r="O812" s="158">
        <v>14.5809</v>
      </c>
      <c r="P812" s="158">
        <v>8.7428000000000008</v>
      </c>
      <c r="Q812" s="158">
        <v>13.791600000000001</v>
      </c>
      <c r="R812" s="158">
        <v>24.847200000000001</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44764</v>
      </c>
      <c r="E813" s="158">
        <v>129.94</v>
      </c>
      <c r="F813" s="158">
        <v>0.68189999999999995</v>
      </c>
      <c r="G813" s="158">
        <v>1.778</v>
      </c>
      <c r="H813" s="158">
        <v>4.0351999999999997</v>
      </c>
      <c r="I813" s="158">
        <v>3.4060000000000001</v>
      </c>
      <c r="J813" s="158">
        <v>11.1073</v>
      </c>
      <c r="K813" s="158">
        <v>-1.9025000000000001</v>
      </c>
      <c r="L813" s="158">
        <v>-7.4172000000000002</v>
      </c>
      <c r="M813" s="158">
        <v>-5.8064999999999998</v>
      </c>
      <c r="N813" s="158">
        <v>4.0019</v>
      </c>
      <c r="O813" s="158">
        <v>13.7948</v>
      </c>
      <c r="P813" s="158">
        <v>7.9779999999999998</v>
      </c>
      <c r="Q813" s="158">
        <v>16.465399999999999</v>
      </c>
      <c r="R813" s="158">
        <v>23.976800000000001</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44764</v>
      </c>
      <c r="E814" s="158">
        <v>55.892899999999997</v>
      </c>
      <c r="F814" s="158">
        <v>0.59789999999999999</v>
      </c>
      <c r="G814" s="158">
        <v>2.7174999999999998</v>
      </c>
      <c r="H814" s="158">
        <v>4.6140999999999996</v>
      </c>
      <c r="I814" s="158">
        <v>4.0319000000000003</v>
      </c>
      <c r="J814" s="158">
        <v>11.8744</v>
      </c>
      <c r="K814" s="158">
        <v>0.97609999999999997</v>
      </c>
      <c r="L814" s="158">
        <v>-3.0697000000000001</v>
      </c>
      <c r="M814" s="158">
        <v>-2.3050999999999999</v>
      </c>
      <c r="N814" s="158">
        <v>11.9246</v>
      </c>
      <c r="O814" s="158">
        <v>18.741800000000001</v>
      </c>
      <c r="P814" s="158">
        <v>12.3423</v>
      </c>
      <c r="Q814" s="158">
        <v>15.8165</v>
      </c>
      <c r="R814" s="158">
        <v>28.594000000000001</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44764</v>
      </c>
      <c r="E815" s="158">
        <v>50.954599999999999</v>
      </c>
      <c r="F815" s="158">
        <v>0.5958</v>
      </c>
      <c r="G815" s="158">
        <v>2.7115999999999998</v>
      </c>
      <c r="H815" s="158">
        <v>4.5994999999999999</v>
      </c>
      <c r="I815" s="158">
        <v>4.0019</v>
      </c>
      <c r="J815" s="158">
        <v>11.804600000000001</v>
      </c>
      <c r="K815" s="158">
        <v>0.78290000000000004</v>
      </c>
      <c r="L815" s="158">
        <v>-3.4226000000000001</v>
      </c>
      <c r="M815" s="158">
        <v>-2.8593999999999999</v>
      </c>
      <c r="N815" s="158">
        <v>11.071</v>
      </c>
      <c r="O815" s="158">
        <v>17.825600000000001</v>
      </c>
      <c r="P815" s="158">
        <v>11.4732</v>
      </c>
      <c r="Q815" s="158">
        <v>12.489800000000001</v>
      </c>
      <c r="R815" s="158">
        <v>27.603899999999999</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44764</v>
      </c>
      <c r="E816" s="158">
        <v>50.512999999999998</v>
      </c>
      <c r="F816" s="158">
        <v>0.49540000000000001</v>
      </c>
      <c r="G816" s="158">
        <v>2.2241</v>
      </c>
      <c r="H816" s="158">
        <v>4.4562999999999997</v>
      </c>
      <c r="I816" s="158">
        <v>3.9769000000000001</v>
      </c>
      <c r="J816" s="158">
        <v>10.1557</v>
      </c>
      <c r="K816" s="158">
        <v>-2.3959999999999999</v>
      </c>
      <c r="L816" s="158">
        <v>-5.2306999999999997</v>
      </c>
      <c r="M816" s="158">
        <v>-5.8331</v>
      </c>
      <c r="N816" s="158">
        <v>2.5083000000000002</v>
      </c>
      <c r="O816" s="158">
        <v>13.3139</v>
      </c>
      <c r="P816" s="158">
        <v>10.016299999999999</v>
      </c>
      <c r="Q816" s="158">
        <v>13.4125</v>
      </c>
      <c r="R816" s="158">
        <v>21.517199999999999</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44764</v>
      </c>
      <c r="E817" s="158">
        <v>55.433999999999997</v>
      </c>
      <c r="F817" s="158">
        <v>0.49859999999999999</v>
      </c>
      <c r="G817" s="158">
        <v>2.2334000000000001</v>
      </c>
      <c r="H817" s="158">
        <v>4.4741999999999997</v>
      </c>
      <c r="I817" s="158">
        <v>4.0155000000000003</v>
      </c>
      <c r="J817" s="158">
        <v>10.239599999999999</v>
      </c>
      <c r="K817" s="158">
        <v>-2.1602999999999999</v>
      </c>
      <c r="L817" s="158">
        <v>-4.7770999999999999</v>
      </c>
      <c r="M817" s="158">
        <v>-5.1566999999999998</v>
      </c>
      <c r="N817" s="158">
        <v>3.4834000000000001</v>
      </c>
      <c r="O817" s="158">
        <v>14.3996</v>
      </c>
      <c r="P817" s="158">
        <v>11.1195</v>
      </c>
      <c r="Q817" s="158">
        <v>16.0319</v>
      </c>
      <c r="R817" s="158">
        <v>22.680499999999999</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44764</v>
      </c>
      <c r="E818" s="158">
        <v>122.498</v>
      </c>
      <c r="F818" s="158">
        <v>0.25290000000000001</v>
      </c>
      <c r="G818" s="158">
        <v>1.4829000000000001</v>
      </c>
      <c r="H818" s="158">
        <v>3.4979</v>
      </c>
      <c r="I818" s="158">
        <v>2.8557000000000001</v>
      </c>
      <c r="J818" s="158">
        <v>9.7367000000000008</v>
      </c>
      <c r="K818" s="158">
        <v>-2.6635</v>
      </c>
      <c r="L818" s="158">
        <v>-4.4208999999999996</v>
      </c>
      <c r="M818" s="158">
        <v>-6.2869000000000002</v>
      </c>
      <c r="N818" s="158">
        <v>4.0526</v>
      </c>
      <c r="O818" s="158">
        <v>13.806800000000001</v>
      </c>
      <c r="P818" s="158">
        <v>9.1651000000000007</v>
      </c>
      <c r="Q818" s="158">
        <v>13.0153</v>
      </c>
      <c r="R818" s="158">
        <v>22.536999999999999</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44764</v>
      </c>
      <c r="E819" s="158">
        <v>114.636</v>
      </c>
      <c r="F819" s="158">
        <v>0.25190000000000001</v>
      </c>
      <c r="G819" s="158">
        <v>1.4764999999999999</v>
      </c>
      <c r="H819" s="158">
        <v>3.4836</v>
      </c>
      <c r="I819" s="158">
        <v>2.8264</v>
      </c>
      <c r="J819" s="158">
        <v>9.6700999999999997</v>
      </c>
      <c r="K819" s="158">
        <v>-2.8426</v>
      </c>
      <c r="L819" s="158">
        <v>-4.7652000000000001</v>
      </c>
      <c r="M819" s="158">
        <v>-6.7908999999999997</v>
      </c>
      <c r="N819" s="158">
        <v>3.298</v>
      </c>
      <c r="O819" s="158">
        <v>13.011799999999999</v>
      </c>
      <c r="P819" s="158">
        <v>8.3841000000000001</v>
      </c>
      <c r="Q819" s="158">
        <v>15.241300000000001</v>
      </c>
      <c r="R819" s="158">
        <v>21.659800000000001</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44764</v>
      </c>
      <c r="E820" s="158">
        <v>67.901399999999995</v>
      </c>
      <c r="F820" s="158">
        <v>0.58840000000000003</v>
      </c>
      <c r="G820" s="158">
        <v>2.0207000000000002</v>
      </c>
      <c r="H820" s="158">
        <v>3.9830000000000001</v>
      </c>
      <c r="I820" s="158">
        <v>3.0181</v>
      </c>
      <c r="J820" s="158">
        <v>10.219200000000001</v>
      </c>
      <c r="K820" s="158">
        <v>-0.60699999999999998</v>
      </c>
      <c r="L820" s="158">
        <v>-6.8771000000000004</v>
      </c>
      <c r="M820" s="158">
        <v>-6.6063000000000001</v>
      </c>
      <c r="N820" s="158">
        <v>2.2942999999999998</v>
      </c>
      <c r="O820" s="158">
        <v>12.306699999999999</v>
      </c>
      <c r="P820" s="158">
        <v>8.7401</v>
      </c>
      <c r="Q820" s="158">
        <v>9.9282000000000004</v>
      </c>
      <c r="R820" s="158">
        <v>18.209199999999999</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44764</v>
      </c>
      <c r="E821" s="158">
        <v>63.260599999999997</v>
      </c>
      <c r="F821" s="158">
        <v>0.58640000000000003</v>
      </c>
      <c r="G821" s="158">
        <v>2.0141</v>
      </c>
      <c r="H821" s="158">
        <v>3.9672000000000001</v>
      </c>
      <c r="I821" s="158">
        <v>2.9864999999999999</v>
      </c>
      <c r="J821" s="158">
        <v>10.146599999999999</v>
      </c>
      <c r="K821" s="158">
        <v>-0.81640000000000001</v>
      </c>
      <c r="L821" s="158">
        <v>-7.2949999999999999</v>
      </c>
      <c r="M821" s="158">
        <v>-7.2481</v>
      </c>
      <c r="N821" s="158">
        <v>1.3399000000000001</v>
      </c>
      <c r="O821" s="158">
        <v>11.3687</v>
      </c>
      <c r="P821" s="158">
        <v>7.8048999999999999</v>
      </c>
      <c r="Q821" s="158">
        <v>8.8056000000000001</v>
      </c>
      <c r="R821" s="158">
        <v>17.123799999999999</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44764</v>
      </c>
      <c r="E822" s="158">
        <v>33.950099999999999</v>
      </c>
      <c r="F822" s="158">
        <v>0.2155</v>
      </c>
      <c r="G822" s="158">
        <v>1.3511</v>
      </c>
      <c r="H822" s="158">
        <v>3.3664999999999998</v>
      </c>
      <c r="I822" s="158">
        <v>2.2324999999999999</v>
      </c>
      <c r="J822" s="158">
        <v>8.8925999999999998</v>
      </c>
      <c r="K822" s="158">
        <v>-2.9058999999999999</v>
      </c>
      <c r="L822" s="158">
        <v>-8.7878000000000007</v>
      </c>
      <c r="M822" s="158">
        <v>-12.3916</v>
      </c>
      <c r="N822" s="158">
        <v>-6.3528000000000002</v>
      </c>
      <c r="O822" s="158">
        <v>8.8167000000000009</v>
      </c>
      <c r="P822" s="158">
        <v>5.8605</v>
      </c>
      <c r="Q822" s="158">
        <v>15.9939</v>
      </c>
      <c r="R822" s="158">
        <v>13.336</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44764</v>
      </c>
      <c r="E823" s="158">
        <v>31.4237</v>
      </c>
      <c r="F823" s="158">
        <v>0.21340000000000001</v>
      </c>
      <c r="G823" s="158">
        <v>1.3442000000000001</v>
      </c>
      <c r="H823" s="158">
        <v>3.3498000000000001</v>
      </c>
      <c r="I823" s="158">
        <v>2.1999</v>
      </c>
      <c r="J823" s="158">
        <v>8.8199000000000005</v>
      </c>
      <c r="K823" s="158">
        <v>-3.1149</v>
      </c>
      <c r="L823" s="158">
        <v>-9.1866000000000003</v>
      </c>
      <c r="M823" s="158">
        <v>-12.9656</v>
      </c>
      <c r="N823" s="158">
        <v>-7.1760000000000002</v>
      </c>
      <c r="O823" s="158">
        <v>7.8419999999999996</v>
      </c>
      <c r="P823" s="158">
        <v>4.8996000000000004</v>
      </c>
      <c r="Q823" s="158">
        <v>14.910299999999999</v>
      </c>
      <c r="R823" s="158">
        <v>12.3262</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44764</v>
      </c>
      <c r="E824" s="158">
        <v>16.4526</v>
      </c>
      <c r="F824" s="158">
        <v>0.54569999999999996</v>
      </c>
      <c r="G824" s="158">
        <v>2.3140000000000001</v>
      </c>
      <c r="H824" s="158">
        <v>4.3113000000000001</v>
      </c>
      <c r="I824" s="158">
        <v>3.9651999999999998</v>
      </c>
      <c r="J824" s="158">
        <v>10.309100000000001</v>
      </c>
      <c r="K824" s="158">
        <v>-2.6554000000000002</v>
      </c>
      <c r="L824" s="158">
        <v>-4.9185999999999996</v>
      </c>
      <c r="M824" s="158">
        <v>-6.3368000000000002</v>
      </c>
      <c r="N824" s="158">
        <v>6.9358000000000004</v>
      </c>
      <c r="O824" s="158">
        <v>16.0106</v>
      </c>
      <c r="P824" s="158"/>
      <c r="Q824" s="158">
        <v>13.121499999999999</v>
      </c>
      <c r="R824" s="158">
        <v>26.357099999999999</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44764</v>
      </c>
      <c r="E825" s="158">
        <v>15.135400000000001</v>
      </c>
      <c r="F825" s="158">
        <v>0.54410000000000003</v>
      </c>
      <c r="G825" s="158">
        <v>2.3090999999999999</v>
      </c>
      <c r="H825" s="158">
        <v>4.2850000000000001</v>
      </c>
      <c r="I825" s="158">
        <v>3.9005000000000001</v>
      </c>
      <c r="J825" s="158">
        <v>10.1373</v>
      </c>
      <c r="K825" s="158">
        <v>-3.1768000000000001</v>
      </c>
      <c r="L825" s="158">
        <v>-5.9294000000000002</v>
      </c>
      <c r="M825" s="158">
        <v>-7.7610000000000001</v>
      </c>
      <c r="N825" s="158">
        <v>4.8426999999999998</v>
      </c>
      <c r="O825" s="158">
        <v>13.731</v>
      </c>
      <c r="P825" s="158"/>
      <c r="Q825" s="158">
        <v>10.808</v>
      </c>
      <c r="R825" s="158">
        <v>23.822299999999998</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44764</v>
      </c>
      <c r="E826" s="158">
        <v>49.464100000000002</v>
      </c>
      <c r="F826" s="158">
        <v>0.52090000000000003</v>
      </c>
      <c r="G826" s="158">
        <v>2.5749</v>
      </c>
      <c r="H826" s="158">
        <v>3.8264999999999998</v>
      </c>
      <c r="I826" s="158">
        <v>1.5033000000000001</v>
      </c>
      <c r="J826" s="158">
        <v>7.7202999999999999</v>
      </c>
      <c r="K826" s="158">
        <v>-3.0421999999999998</v>
      </c>
      <c r="L826" s="158">
        <v>-7.1050000000000004</v>
      </c>
      <c r="M826" s="158">
        <v>-8.5113000000000003</v>
      </c>
      <c r="N826" s="158">
        <v>3.5162</v>
      </c>
      <c r="O826" s="158">
        <v>24.6203</v>
      </c>
      <c r="P826" s="158">
        <v>17.915500000000002</v>
      </c>
      <c r="Q826" s="158">
        <v>19.077999999999999</v>
      </c>
      <c r="R826" s="158">
        <v>28.2468</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44764</v>
      </c>
      <c r="E827" s="158">
        <v>46.44</v>
      </c>
      <c r="F827" s="158">
        <v>0.51770000000000005</v>
      </c>
      <c r="G827" s="158">
        <v>2.5651999999999999</v>
      </c>
      <c r="H827" s="158">
        <v>3.8039000000000001</v>
      </c>
      <c r="I827" s="158">
        <v>1.4594</v>
      </c>
      <c r="J827" s="158">
        <v>7.6211000000000002</v>
      </c>
      <c r="K827" s="158">
        <v>-3.3142999999999998</v>
      </c>
      <c r="L827" s="158">
        <v>-7.5965999999999996</v>
      </c>
      <c r="M827" s="158">
        <v>-9.2141000000000002</v>
      </c>
      <c r="N827" s="158">
        <v>2.4729000000000001</v>
      </c>
      <c r="O827" s="158">
        <v>23.428599999999999</v>
      </c>
      <c r="P827" s="158">
        <v>16.939</v>
      </c>
      <c r="Q827" s="158">
        <v>18.2605</v>
      </c>
      <c r="R827" s="158">
        <v>26.951599999999999</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44764</v>
      </c>
      <c r="E828" s="158">
        <v>27.12</v>
      </c>
      <c r="F828" s="158">
        <v>0.22170000000000001</v>
      </c>
      <c r="G828" s="158">
        <v>2.6107</v>
      </c>
      <c r="H828" s="158">
        <v>4.4282000000000004</v>
      </c>
      <c r="I828" s="158">
        <v>3.8285</v>
      </c>
      <c r="J828" s="158">
        <v>11.011100000000001</v>
      </c>
      <c r="K828" s="158">
        <v>-4.2373000000000003</v>
      </c>
      <c r="L828" s="158">
        <v>-9.5094999999999992</v>
      </c>
      <c r="M828" s="158">
        <v>-8.4093</v>
      </c>
      <c r="N828" s="158">
        <v>0.89290000000000003</v>
      </c>
      <c r="O828" s="158">
        <v>25.474399999999999</v>
      </c>
      <c r="P828" s="158">
        <v>15.7</v>
      </c>
      <c r="Q828" s="158">
        <v>14.456200000000001</v>
      </c>
      <c r="R828" s="158">
        <v>31.5139</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44764</v>
      </c>
      <c r="E829" s="158">
        <v>24.21</v>
      </c>
      <c r="F829" s="158">
        <v>0.24840000000000001</v>
      </c>
      <c r="G829" s="158">
        <v>2.6282000000000001</v>
      </c>
      <c r="H829" s="158">
        <v>4.3983999999999996</v>
      </c>
      <c r="I829" s="158">
        <v>3.7719999999999998</v>
      </c>
      <c r="J829" s="158">
        <v>10.9024</v>
      </c>
      <c r="K829" s="158">
        <v>-4.6098999999999997</v>
      </c>
      <c r="L829" s="158">
        <v>-10.2003</v>
      </c>
      <c r="M829" s="158">
        <v>-9.5629000000000008</v>
      </c>
      <c r="N829" s="158">
        <v>-0.86</v>
      </c>
      <c r="O829" s="158">
        <v>23.134799999999998</v>
      </c>
      <c r="P829" s="158">
        <v>13.5078</v>
      </c>
      <c r="Q829" s="158">
        <v>12.711499999999999</v>
      </c>
      <c r="R829" s="158">
        <v>29.037299999999998</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44764</v>
      </c>
      <c r="E830" s="158">
        <v>78.703900000000004</v>
      </c>
      <c r="F830" s="158">
        <v>0.43130000000000002</v>
      </c>
      <c r="G830" s="158">
        <v>1.8769</v>
      </c>
      <c r="H830" s="158">
        <v>3.4701</v>
      </c>
      <c r="I830" s="158">
        <v>2.7284999999999999</v>
      </c>
      <c r="J830" s="158">
        <v>8.3518000000000008</v>
      </c>
      <c r="K830" s="158">
        <v>-3.4512999999999998</v>
      </c>
      <c r="L830" s="158">
        <v>-5.3544999999999998</v>
      </c>
      <c r="M830" s="158">
        <v>-6.6108000000000002</v>
      </c>
      <c r="N830" s="158">
        <v>3.8978999999999999</v>
      </c>
      <c r="O830" s="158">
        <v>15.628399999999999</v>
      </c>
      <c r="P830" s="158">
        <v>11.6616</v>
      </c>
      <c r="Q830" s="158">
        <v>16.032699999999998</v>
      </c>
      <c r="R830" s="158">
        <v>27.305499999999999</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44764</v>
      </c>
      <c r="E831" s="158">
        <v>72.284899999999993</v>
      </c>
      <c r="F831" s="158">
        <v>0.42899999999999999</v>
      </c>
      <c r="G831" s="158">
        <v>1.8697999999999999</v>
      </c>
      <c r="H831" s="158">
        <v>3.4533</v>
      </c>
      <c r="I831" s="158">
        <v>2.6949000000000001</v>
      </c>
      <c r="J831" s="158">
        <v>8.2797000000000001</v>
      </c>
      <c r="K831" s="158">
        <v>-3.6537999999999999</v>
      </c>
      <c r="L831" s="158">
        <v>-5.7882999999999996</v>
      </c>
      <c r="M831" s="158">
        <v>-7.2556000000000003</v>
      </c>
      <c r="N831" s="158">
        <v>2.9390999999999998</v>
      </c>
      <c r="O831" s="158">
        <v>14.5307</v>
      </c>
      <c r="P831" s="158">
        <v>10.557</v>
      </c>
      <c r="Q831" s="158">
        <v>12.45</v>
      </c>
      <c r="R831" s="158">
        <v>26.1145</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44764</v>
      </c>
      <c r="E832" s="158">
        <v>15.1868</v>
      </c>
      <c r="F832" s="158">
        <v>0.47770000000000001</v>
      </c>
      <c r="G832" s="158">
        <v>2.0590999999999999</v>
      </c>
      <c r="H832" s="158">
        <v>4.8704000000000001</v>
      </c>
      <c r="I832" s="158">
        <v>4.1554000000000002</v>
      </c>
      <c r="J832" s="158">
        <v>11.941700000000001</v>
      </c>
      <c r="K832" s="158">
        <v>9.0999999999999998E-2</v>
      </c>
      <c r="L832" s="158">
        <v>-4.2881</v>
      </c>
      <c r="M832" s="158">
        <v>-5.2873000000000001</v>
      </c>
      <c r="N832" s="158">
        <v>7.1553000000000004</v>
      </c>
      <c r="O832" s="158">
        <v>13.735099999999999</v>
      </c>
      <c r="P832" s="158"/>
      <c r="Q832" s="158">
        <v>11.5703</v>
      </c>
      <c r="R832" s="158">
        <v>20.523299999999999</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44764</v>
      </c>
      <c r="E833" s="158">
        <v>14.170299999999999</v>
      </c>
      <c r="F833" s="158">
        <v>0.47289999999999999</v>
      </c>
      <c r="G833" s="158">
        <v>2.0436999999999999</v>
      </c>
      <c r="H833" s="158">
        <v>4.8331999999999997</v>
      </c>
      <c r="I833" s="158">
        <v>4.0823999999999998</v>
      </c>
      <c r="J833" s="158">
        <v>11.7743</v>
      </c>
      <c r="K833" s="158">
        <v>-0.36280000000000001</v>
      </c>
      <c r="L833" s="158">
        <v>-5.1519000000000004</v>
      </c>
      <c r="M833" s="158">
        <v>-6.5709</v>
      </c>
      <c r="N833" s="158">
        <v>5.2184999999999997</v>
      </c>
      <c r="O833" s="158">
        <v>11.683299999999999</v>
      </c>
      <c r="P833" s="158"/>
      <c r="Q833" s="158">
        <v>9.5632999999999999</v>
      </c>
      <c r="R833" s="158">
        <v>18.361599999999999</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44764</v>
      </c>
      <c r="E834" s="158">
        <v>16.099799999999998</v>
      </c>
      <c r="F834" s="158">
        <v>0.42730000000000001</v>
      </c>
      <c r="G834" s="158">
        <v>1.8935999999999999</v>
      </c>
      <c r="H834" s="158">
        <v>3.9032</v>
      </c>
      <c r="I834" s="158">
        <v>2.6158000000000001</v>
      </c>
      <c r="J834" s="158">
        <v>8.3905999999999992</v>
      </c>
      <c r="K834" s="158">
        <v>-2.7302</v>
      </c>
      <c r="L834" s="158">
        <v>-6.2461000000000002</v>
      </c>
      <c r="M834" s="158">
        <v>-7.1013999999999999</v>
      </c>
      <c r="N834" s="158">
        <v>4.2881999999999998</v>
      </c>
      <c r="O834" s="158">
        <v>16.037400000000002</v>
      </c>
      <c r="P834" s="158"/>
      <c r="Q834" s="158">
        <v>13.070499999999999</v>
      </c>
      <c r="R834" s="158">
        <v>21.877500000000001</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44764</v>
      </c>
      <c r="E835" s="158">
        <v>15.0732</v>
      </c>
      <c r="F835" s="158">
        <v>0.42370000000000002</v>
      </c>
      <c r="G835" s="158">
        <v>1.8824000000000001</v>
      </c>
      <c r="H835" s="158">
        <v>3.875</v>
      </c>
      <c r="I835" s="158">
        <v>2.5611000000000002</v>
      </c>
      <c r="J835" s="158">
        <v>8.2674000000000003</v>
      </c>
      <c r="K835" s="158">
        <v>-3.0687000000000002</v>
      </c>
      <c r="L835" s="158">
        <v>-6.8922999999999996</v>
      </c>
      <c r="M835" s="158">
        <v>-8.0632999999999999</v>
      </c>
      <c r="N835" s="158">
        <v>2.8445</v>
      </c>
      <c r="O835" s="158">
        <v>14.1851</v>
      </c>
      <c r="P835" s="158"/>
      <c r="Q835" s="158">
        <v>11.164999999999999</v>
      </c>
      <c r="R835" s="158">
        <v>20.087199999999999</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44764</v>
      </c>
      <c r="E836" s="158">
        <v>149.81</v>
      </c>
      <c r="F836" s="158">
        <v>0.40210000000000001</v>
      </c>
      <c r="G836" s="158">
        <v>1.4422999999999999</v>
      </c>
      <c r="H836" s="158">
        <v>3.4171</v>
      </c>
      <c r="I836" s="158">
        <v>4.1070000000000002</v>
      </c>
      <c r="J836" s="158">
        <v>12.630599999999999</v>
      </c>
      <c r="K836" s="158">
        <v>-4.8402000000000003</v>
      </c>
      <c r="L836" s="158">
        <v>-3.6095999999999999</v>
      </c>
      <c r="M836" s="158">
        <v>-5.8449999999999998</v>
      </c>
      <c r="N836" s="158">
        <v>3.7105999999999999</v>
      </c>
      <c r="O836" s="158">
        <v>10.500999999999999</v>
      </c>
      <c r="P836" s="158">
        <v>5.5407000000000002</v>
      </c>
      <c r="Q836" s="158">
        <v>9.3015000000000008</v>
      </c>
      <c r="R836" s="158">
        <v>20.7714</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44764</v>
      </c>
      <c r="E837" s="158">
        <v>144.22999999999999</v>
      </c>
      <c r="F837" s="158">
        <v>0.39679999999999999</v>
      </c>
      <c r="G837" s="158">
        <v>1.4418</v>
      </c>
      <c r="H837" s="158">
        <v>3.4203000000000001</v>
      </c>
      <c r="I837" s="158">
        <v>4.1071</v>
      </c>
      <c r="J837" s="158">
        <v>12.626899999999999</v>
      </c>
      <c r="K837" s="158">
        <v>-4.8552</v>
      </c>
      <c r="L837" s="158">
        <v>-3.6282000000000001</v>
      </c>
      <c r="M837" s="158">
        <v>-5.8612000000000002</v>
      </c>
      <c r="N837" s="158">
        <v>3.6656</v>
      </c>
      <c r="O837" s="158">
        <v>10.413600000000001</v>
      </c>
      <c r="P837" s="158">
        <v>5.4318999999999997</v>
      </c>
      <c r="Q837" s="158">
        <v>9.8181999999999992</v>
      </c>
      <c r="R837" s="158">
        <v>20.713000000000001</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44764</v>
      </c>
      <c r="E838" s="158">
        <v>34.01</v>
      </c>
      <c r="F838" s="158">
        <v>0.20619999999999999</v>
      </c>
      <c r="G838" s="158">
        <v>1.4013</v>
      </c>
      <c r="H838" s="158">
        <v>3.3738999999999999</v>
      </c>
      <c r="I838" s="158">
        <v>3.0293999999999999</v>
      </c>
      <c r="J838" s="158">
        <v>9.5683000000000007</v>
      </c>
      <c r="K838" s="158">
        <v>-2.6617000000000002</v>
      </c>
      <c r="L838" s="158">
        <v>-7.0510999999999999</v>
      </c>
      <c r="M838" s="158">
        <v>-7.7069000000000001</v>
      </c>
      <c r="N838" s="158">
        <v>3.3738999999999999</v>
      </c>
      <c r="O838" s="158">
        <v>19.6203</v>
      </c>
      <c r="P838" s="158">
        <v>12.801500000000001</v>
      </c>
      <c r="Q838" s="158">
        <v>12.6523</v>
      </c>
      <c r="R838" s="158">
        <v>27.473099999999999</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44764</v>
      </c>
      <c r="E839" s="158">
        <v>31.62</v>
      </c>
      <c r="F839" s="158">
        <v>0.19009999999999999</v>
      </c>
      <c r="G839" s="158">
        <v>1.3786</v>
      </c>
      <c r="H839" s="158">
        <v>3.3671000000000002</v>
      </c>
      <c r="I839" s="158">
        <v>2.9632000000000001</v>
      </c>
      <c r="J839" s="158">
        <v>9.4496000000000002</v>
      </c>
      <c r="K839" s="158">
        <v>-2.9466000000000001</v>
      </c>
      <c r="L839" s="158">
        <v>-7.6249000000000002</v>
      </c>
      <c r="M839" s="158">
        <v>-8.4540000000000006</v>
      </c>
      <c r="N839" s="158">
        <v>2.2970000000000002</v>
      </c>
      <c r="O839" s="158">
        <v>18.590499999999999</v>
      </c>
      <c r="P839" s="158">
        <v>11.9762</v>
      </c>
      <c r="Q839" s="158">
        <v>10.904</v>
      </c>
      <c r="R839" s="158">
        <v>26.307500000000001</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44764</v>
      </c>
      <c r="E840" s="158">
        <v>240.92789999999999</v>
      </c>
      <c r="F840" s="158">
        <v>0.12330000000000001</v>
      </c>
      <c r="G840" s="158">
        <v>1.9857</v>
      </c>
      <c r="H840" s="158">
        <v>3.8887999999999998</v>
      </c>
      <c r="I840" s="158">
        <v>3.6547999999999998</v>
      </c>
      <c r="J840" s="158">
        <v>9.7222000000000008</v>
      </c>
      <c r="K840" s="158">
        <v>-4.8689</v>
      </c>
      <c r="L840" s="158">
        <v>-11.879</v>
      </c>
      <c r="M840" s="158">
        <v>-14.3879</v>
      </c>
      <c r="N840" s="158">
        <v>-2.4537</v>
      </c>
      <c r="O840" s="158">
        <v>20.478200000000001</v>
      </c>
      <c r="P840" s="158">
        <v>14.263500000000001</v>
      </c>
      <c r="Q840" s="158">
        <v>14.999000000000001</v>
      </c>
      <c r="R840" s="158">
        <v>26.840699999999998</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44764</v>
      </c>
      <c r="E841" s="158">
        <v>211.54330246158599</v>
      </c>
      <c r="F841" s="158">
        <v>0.12330000000000001</v>
      </c>
      <c r="G841" s="158">
        <v>1.9857</v>
      </c>
      <c r="H841" s="158">
        <v>3.8887999999999998</v>
      </c>
      <c r="I841" s="158">
        <v>3.6547999999999998</v>
      </c>
      <c r="J841" s="158">
        <v>9.7222000000000008</v>
      </c>
      <c r="K841" s="158">
        <v>-4.8689</v>
      </c>
      <c r="L841" s="158">
        <v>-11.879</v>
      </c>
      <c r="M841" s="158">
        <v>-14.3879</v>
      </c>
      <c r="N841" s="158">
        <v>-2.4502999999999999</v>
      </c>
      <c r="O841" s="158">
        <v>20.343800000000002</v>
      </c>
      <c r="P841" s="158">
        <v>14.113200000000001</v>
      </c>
      <c r="Q841" s="158">
        <v>14.9131</v>
      </c>
      <c r="R841" s="158">
        <v>26.843</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44764</v>
      </c>
      <c r="E842" s="158">
        <v>229.566</v>
      </c>
      <c r="F842" s="158">
        <v>0.1207</v>
      </c>
      <c r="G842" s="158">
        <v>1.9777</v>
      </c>
      <c r="H842" s="158">
        <v>3.8719000000000001</v>
      </c>
      <c r="I842" s="158">
        <v>3.6211000000000002</v>
      </c>
      <c r="J842" s="158">
        <v>9.6463000000000001</v>
      </c>
      <c r="K842" s="158">
        <v>-5.0728999999999997</v>
      </c>
      <c r="L842" s="158">
        <v>-12.2636</v>
      </c>
      <c r="M842" s="158">
        <v>-14.940799999999999</v>
      </c>
      <c r="N842" s="158">
        <v>-3.2835000000000001</v>
      </c>
      <c r="O842" s="158">
        <v>19.606100000000001</v>
      </c>
      <c r="P842" s="158">
        <v>13.545</v>
      </c>
      <c r="Q842" s="158">
        <v>14.9312</v>
      </c>
      <c r="R842" s="158">
        <v>25.839600000000001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44764</v>
      </c>
      <c r="E843" s="158">
        <v>367.572579667762</v>
      </c>
      <c r="F843" s="158">
        <v>0.1207</v>
      </c>
      <c r="G843" s="158">
        <v>1.9777</v>
      </c>
      <c r="H843" s="158">
        <v>3.8719999999999999</v>
      </c>
      <c r="I843" s="158">
        <v>3.6211000000000002</v>
      </c>
      <c r="J843" s="158">
        <v>9.6463000000000001</v>
      </c>
      <c r="K843" s="158">
        <v>-5.0728999999999997</v>
      </c>
      <c r="L843" s="158">
        <v>-12.2636</v>
      </c>
      <c r="M843" s="158">
        <v>-14.940799999999999</v>
      </c>
      <c r="N843" s="158">
        <v>-3.2837999999999998</v>
      </c>
      <c r="O843" s="158">
        <v>19.466999999999999</v>
      </c>
      <c r="P843" s="158">
        <v>13.390599999999999</v>
      </c>
      <c r="Q843" s="158">
        <v>12.6775</v>
      </c>
      <c r="R843" s="158">
        <v>25.839300000000001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0.37863333333333321</v>
      </c>
      <c r="G844" s="160">
        <v>1.9322000000000006</v>
      </c>
      <c r="H844" s="160">
        <v>3.9295499999999999</v>
      </c>
      <c r="I844" s="160">
        <v>3.3095148148148161</v>
      </c>
      <c r="J844" s="160">
        <v>10.125412962962965</v>
      </c>
      <c r="K844" s="160">
        <v>-3.0746833333333345</v>
      </c>
      <c r="L844" s="160">
        <v>-7.1145240740740743</v>
      </c>
      <c r="M844" s="160">
        <v>-7.9198833333333365</v>
      </c>
      <c r="N844" s="160">
        <v>2.7452833333333331</v>
      </c>
      <c r="O844" s="160">
        <v>16.289459615384615</v>
      </c>
      <c r="P844" s="160">
        <v>11.097654545454546</v>
      </c>
      <c r="Q844" s="160">
        <v>14.901914814814816</v>
      </c>
      <c r="R844" s="160">
        <v>24.986427777777777</v>
      </c>
    </row>
    <row r="845" spans="1:34" x14ac:dyDescent="0.3">
      <c r="A845" s="159" t="s">
        <v>407</v>
      </c>
      <c r="B845" s="154"/>
      <c r="C845" s="154"/>
      <c r="D845" s="154"/>
      <c r="E845" s="154"/>
      <c r="F845" s="160">
        <v>0.42520000000000002</v>
      </c>
      <c r="G845" s="160">
        <v>1.9615</v>
      </c>
      <c r="H845" s="160">
        <v>3.87195</v>
      </c>
      <c r="I845" s="160">
        <v>3.4465500000000002</v>
      </c>
      <c r="J845" s="160">
        <v>10.18745</v>
      </c>
      <c r="K845" s="160">
        <v>-2.8986000000000001</v>
      </c>
      <c r="L845" s="160">
        <v>-7.2</v>
      </c>
      <c r="M845" s="160">
        <v>-7.2518500000000001</v>
      </c>
      <c r="N845" s="160">
        <v>2.8917999999999999</v>
      </c>
      <c r="O845" s="160">
        <v>15.939499999999999</v>
      </c>
      <c r="P845" s="160">
        <v>11.46035</v>
      </c>
      <c r="Q845" s="160">
        <v>14.383749999999999</v>
      </c>
      <c r="R845" s="160">
        <v>25.139850000000003</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44764</v>
      </c>
      <c r="E848" s="158">
        <v>280.37689999999998</v>
      </c>
      <c r="F848" s="158">
        <v>8.6201000000000008</v>
      </c>
      <c r="G848" s="158">
        <v>3.6071</v>
      </c>
      <c r="H848" s="158">
        <v>1.7785</v>
      </c>
      <c r="I848" s="158">
        <v>4.4401999999999999</v>
      </c>
      <c r="J848" s="158">
        <v>7.1738999999999997</v>
      </c>
      <c r="K848" s="158">
        <v>2.7869999999999999</v>
      </c>
      <c r="L848" s="158">
        <v>3.6482000000000001</v>
      </c>
      <c r="M848" s="158">
        <v>3.4142000000000001</v>
      </c>
      <c r="N848" s="158">
        <v>3.6027</v>
      </c>
      <c r="O848" s="158">
        <v>5.9347000000000003</v>
      </c>
      <c r="P848" s="158">
        <v>6.5709999999999997</v>
      </c>
      <c r="Q848" s="158">
        <v>8.0367999999999995</v>
      </c>
      <c r="R848" s="158">
        <v>4.2275</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44764</v>
      </c>
      <c r="E849" s="158">
        <v>286.28750000000002</v>
      </c>
      <c r="F849" s="158">
        <v>8.8375000000000004</v>
      </c>
      <c r="G849" s="158">
        <v>3.8302999999999998</v>
      </c>
      <c r="H849" s="158">
        <v>2.0169999999999999</v>
      </c>
      <c r="I849" s="158">
        <v>4.6875</v>
      </c>
      <c r="J849" s="158">
        <v>7.4264999999999999</v>
      </c>
      <c r="K849" s="158">
        <v>3.0426000000000002</v>
      </c>
      <c r="L849" s="158">
        <v>3.9024999999999999</v>
      </c>
      <c r="M849" s="158">
        <v>3.6581000000000001</v>
      </c>
      <c r="N849" s="158">
        <v>3.8359999999999999</v>
      </c>
      <c r="O849" s="158">
        <v>6.1445999999999996</v>
      </c>
      <c r="P849" s="158">
        <v>6.8040000000000003</v>
      </c>
      <c r="Q849" s="158">
        <v>8.0542999999999996</v>
      </c>
      <c r="R849" s="158">
        <v>4.4282000000000004</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44764</v>
      </c>
      <c r="E850" s="158">
        <v>10.519399999999999</v>
      </c>
      <c r="F850" s="158">
        <v>-9.0191999999999997</v>
      </c>
      <c r="G850" s="158">
        <v>-5.7801999999999998</v>
      </c>
      <c r="H850" s="158">
        <v>-1.4371</v>
      </c>
      <c r="I850" s="158">
        <v>1.3142</v>
      </c>
      <c r="J850" s="158">
        <v>2.3292000000000002</v>
      </c>
      <c r="K850" s="158">
        <v>1.3812</v>
      </c>
      <c r="L850" s="158">
        <v>1.5485</v>
      </c>
      <c r="M850" s="158">
        <v>1.1085</v>
      </c>
      <c r="N850" s="158">
        <v>2.7736999999999998</v>
      </c>
      <c r="O850" s="158"/>
      <c r="P850" s="158"/>
      <c r="Q850" s="158">
        <v>3.8439000000000001</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44764</v>
      </c>
      <c r="E851" s="158">
        <v>10.4802</v>
      </c>
      <c r="F851" s="158">
        <v>-9.0528999999999993</v>
      </c>
      <c r="G851" s="158">
        <v>-6.0338000000000003</v>
      </c>
      <c r="H851" s="158">
        <v>-1.6911</v>
      </c>
      <c r="I851" s="158">
        <v>1.0451999999999999</v>
      </c>
      <c r="J851" s="158">
        <v>2.0583</v>
      </c>
      <c r="K851" s="158">
        <v>1.113</v>
      </c>
      <c r="L851" s="158">
        <v>1.2806999999999999</v>
      </c>
      <c r="M851" s="158">
        <v>0.83440000000000003</v>
      </c>
      <c r="N851" s="158">
        <v>2.4967999999999999</v>
      </c>
      <c r="O851" s="158"/>
      <c r="P851" s="158"/>
      <c r="Q851" s="158">
        <v>3.5554999999999999</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44764</v>
      </c>
      <c r="E852" s="158">
        <v>32.644599999999997</v>
      </c>
      <c r="F852" s="158">
        <v>10.1776</v>
      </c>
      <c r="G852" s="158">
        <v>6.1154000000000002</v>
      </c>
      <c r="H852" s="158">
        <v>4.0442999999999998</v>
      </c>
      <c r="I852" s="158">
        <v>4.7766000000000002</v>
      </c>
      <c r="J852" s="158">
        <v>6.3502000000000001</v>
      </c>
      <c r="K852" s="158">
        <v>1.4303999999999999</v>
      </c>
      <c r="L852" s="158">
        <v>2.2225000000000001</v>
      </c>
      <c r="M852" s="158">
        <v>1.9547000000000001</v>
      </c>
      <c r="N852" s="158">
        <v>2.7227999999999999</v>
      </c>
      <c r="O852" s="158">
        <v>4.6554000000000002</v>
      </c>
      <c r="P852" s="158">
        <v>5.4512</v>
      </c>
      <c r="Q852" s="158">
        <v>5.7225999999999999</v>
      </c>
      <c r="R852" s="158">
        <v>3.5455000000000001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44764</v>
      </c>
      <c r="E853" s="158">
        <v>34.885599999999997</v>
      </c>
      <c r="F853" s="158">
        <v>10.884499999999999</v>
      </c>
      <c r="G853" s="158">
        <v>6.8395000000000001</v>
      </c>
      <c r="H853" s="158">
        <v>4.7573999999999996</v>
      </c>
      <c r="I853" s="158">
        <v>5.4744999999999999</v>
      </c>
      <c r="J853" s="158">
        <v>7.0507</v>
      </c>
      <c r="K853" s="158">
        <v>2.1278999999999999</v>
      </c>
      <c r="L853" s="158">
        <v>2.915</v>
      </c>
      <c r="M853" s="158">
        <v>2.6387999999999998</v>
      </c>
      <c r="N853" s="158">
        <v>3.4178000000000002</v>
      </c>
      <c r="O853" s="158">
        <v>5.3449999999999998</v>
      </c>
      <c r="P853" s="158">
        <v>6.0975999999999999</v>
      </c>
      <c r="Q853" s="158">
        <v>6.6919000000000004</v>
      </c>
      <c r="R853" s="158">
        <v>4.242</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44764</v>
      </c>
      <c r="E854" s="158">
        <v>39.833599999999997</v>
      </c>
      <c r="F854" s="158">
        <v>4.3987999999999996</v>
      </c>
      <c r="G854" s="158">
        <v>7.7019000000000002</v>
      </c>
      <c r="H854" s="158">
        <v>5.2150999999999996</v>
      </c>
      <c r="I854" s="158">
        <v>6.5747</v>
      </c>
      <c r="J854" s="158">
        <v>7.6501000000000001</v>
      </c>
      <c r="K854" s="158">
        <v>1.8603000000000001</v>
      </c>
      <c r="L854" s="158">
        <v>2.3847999999999998</v>
      </c>
      <c r="M854" s="158">
        <v>2.4447999999999999</v>
      </c>
      <c r="N854" s="158">
        <v>3.1055999999999999</v>
      </c>
      <c r="O854" s="158">
        <v>6.0807000000000002</v>
      </c>
      <c r="P854" s="158">
        <v>6.5861000000000001</v>
      </c>
      <c r="Q854" s="158">
        <v>7.7820999999999998</v>
      </c>
      <c r="R854" s="158">
        <v>4.5403000000000002</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44764</v>
      </c>
      <c r="E855" s="158">
        <v>40.3611</v>
      </c>
      <c r="F855" s="158">
        <v>4.6127000000000002</v>
      </c>
      <c r="G855" s="158">
        <v>7.9029999999999996</v>
      </c>
      <c r="H855" s="158">
        <v>5.4317000000000002</v>
      </c>
      <c r="I855" s="158">
        <v>6.7937000000000003</v>
      </c>
      <c r="J855" s="158">
        <v>7.8700999999999999</v>
      </c>
      <c r="K855" s="158">
        <v>2.0848</v>
      </c>
      <c r="L855" s="158">
        <v>2.6246999999999998</v>
      </c>
      <c r="M855" s="158">
        <v>2.6905999999999999</v>
      </c>
      <c r="N855" s="158">
        <v>3.3567</v>
      </c>
      <c r="O855" s="158">
        <v>6.3118999999999996</v>
      </c>
      <c r="P855" s="158">
        <v>6.7911000000000001</v>
      </c>
      <c r="Q855" s="158">
        <v>7.8322000000000003</v>
      </c>
      <c r="R855" s="158">
        <v>4.7988</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44764</v>
      </c>
      <c r="E856" s="158">
        <v>337.6001</v>
      </c>
      <c r="F856" s="158">
        <v>27.005700000000001</v>
      </c>
      <c r="G856" s="158">
        <v>12.5291</v>
      </c>
      <c r="H856" s="158">
        <v>2.8713000000000002</v>
      </c>
      <c r="I856" s="158">
        <v>11.688499999999999</v>
      </c>
      <c r="J856" s="158">
        <v>8.8688000000000002</v>
      </c>
      <c r="K856" s="158">
        <v>0.23860000000000001</v>
      </c>
      <c r="L856" s="158">
        <v>0.67410000000000003</v>
      </c>
      <c r="M856" s="158">
        <v>0.4461</v>
      </c>
      <c r="N856" s="158">
        <v>2.1265999999999998</v>
      </c>
      <c r="O856" s="158">
        <v>5.7751999999999999</v>
      </c>
      <c r="P856" s="158">
        <v>6.1512000000000002</v>
      </c>
      <c r="Q856" s="158">
        <v>7.5632999999999999</v>
      </c>
      <c r="R856" s="158">
        <v>4.0397999999999996</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44764</v>
      </c>
      <c r="E857" s="158">
        <v>361.74029999999999</v>
      </c>
      <c r="F857" s="158">
        <v>27.708300000000001</v>
      </c>
      <c r="G857" s="158">
        <v>13.2324</v>
      </c>
      <c r="H857" s="158">
        <v>3.5714999999999999</v>
      </c>
      <c r="I857" s="158">
        <v>12.3916</v>
      </c>
      <c r="J857" s="158">
        <v>9.5742999999999991</v>
      </c>
      <c r="K857" s="158">
        <v>0.94850000000000001</v>
      </c>
      <c r="L857" s="158">
        <v>1.3922000000000001</v>
      </c>
      <c r="M857" s="158">
        <v>1.1667000000000001</v>
      </c>
      <c r="N857" s="158">
        <v>2.8618000000000001</v>
      </c>
      <c r="O857" s="158">
        <v>6.5434999999999999</v>
      </c>
      <c r="P857" s="158">
        <v>6.9447999999999999</v>
      </c>
      <c r="Q857" s="158">
        <v>8.1808999999999994</v>
      </c>
      <c r="R857" s="158">
        <v>4.7900999999999998</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44764</v>
      </c>
      <c r="E858" s="158">
        <v>10.539899999999999</v>
      </c>
      <c r="F858" s="158">
        <v>11.4316</v>
      </c>
      <c r="G858" s="158">
        <v>7.6234000000000002</v>
      </c>
      <c r="H858" s="158">
        <v>6.9848999999999997</v>
      </c>
      <c r="I858" s="158">
        <v>6.2484000000000002</v>
      </c>
      <c r="J858" s="158">
        <v>7.0240999999999998</v>
      </c>
      <c r="K858" s="158">
        <v>2.6469999999999998</v>
      </c>
      <c r="L858" s="158">
        <v>3.2012999999999998</v>
      </c>
      <c r="M858" s="158">
        <v>3.2469999999999999</v>
      </c>
      <c r="N858" s="158">
        <v>3.4155000000000002</v>
      </c>
      <c r="O858" s="158"/>
      <c r="P858" s="158"/>
      <c r="Q858" s="158">
        <v>3.7673000000000001</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44764</v>
      </c>
      <c r="E859" s="158">
        <v>10.4671</v>
      </c>
      <c r="F859" s="158">
        <v>11.1622</v>
      </c>
      <c r="G859" s="158">
        <v>7.2110000000000003</v>
      </c>
      <c r="H859" s="158">
        <v>6.4840999999999998</v>
      </c>
      <c r="I859" s="158">
        <v>5.7664999999999997</v>
      </c>
      <c r="J859" s="158">
        <v>6.5442999999999998</v>
      </c>
      <c r="K859" s="158">
        <v>2.1613000000000002</v>
      </c>
      <c r="L859" s="158">
        <v>2.7029999999999998</v>
      </c>
      <c r="M859" s="158">
        <v>2.7465999999999999</v>
      </c>
      <c r="N859" s="158">
        <v>2.9102000000000001</v>
      </c>
      <c r="O859" s="158"/>
      <c r="P859" s="158"/>
      <c r="Q859" s="158">
        <v>3.2627000000000002</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44764</v>
      </c>
      <c r="E860" s="158">
        <v>1227.2883999999999</v>
      </c>
      <c r="F860" s="158">
        <v>8.0940999999999992</v>
      </c>
      <c r="G860" s="158">
        <v>3.5966999999999998</v>
      </c>
      <c r="H860" s="158">
        <v>1.5753999999999999</v>
      </c>
      <c r="I860" s="158">
        <v>4.2348999999999997</v>
      </c>
      <c r="J860" s="158">
        <v>9.2308000000000003</v>
      </c>
      <c r="K860" s="158">
        <v>0.55810000000000004</v>
      </c>
      <c r="L860" s="158">
        <v>1.5827</v>
      </c>
      <c r="M860" s="158">
        <v>1.944</v>
      </c>
      <c r="N860" s="158">
        <v>3.2486999999999999</v>
      </c>
      <c r="O860" s="158">
        <v>6.5541</v>
      </c>
      <c r="P860" s="158"/>
      <c r="Q860" s="158">
        <v>6.6271000000000004</v>
      </c>
      <c r="R860" s="158">
        <v>4.6040000000000001</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44764</v>
      </c>
      <c r="E861" s="158">
        <v>1213.2748999999999</v>
      </c>
      <c r="F861" s="158">
        <v>7.6940999999999997</v>
      </c>
      <c r="G861" s="158">
        <v>3.1966999999999999</v>
      </c>
      <c r="H861" s="158">
        <v>1.1753</v>
      </c>
      <c r="I861" s="158">
        <v>3.8340000000000001</v>
      </c>
      <c r="J861" s="158">
        <v>8.8277000000000001</v>
      </c>
      <c r="K861" s="158">
        <v>0.15759999999999999</v>
      </c>
      <c r="L861" s="158">
        <v>1.1798999999999999</v>
      </c>
      <c r="M861" s="158">
        <v>1.5387</v>
      </c>
      <c r="N861" s="158">
        <v>2.8369</v>
      </c>
      <c r="O861" s="158">
        <v>6.1608999999999998</v>
      </c>
      <c r="P861" s="158"/>
      <c r="Q861" s="158">
        <v>6.2441000000000004</v>
      </c>
      <c r="R861" s="158">
        <v>4.1864999999999997</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44764</v>
      </c>
      <c r="E862" s="158">
        <v>36.388800000000003</v>
      </c>
      <c r="F862" s="158">
        <v>2.6080999999999999</v>
      </c>
      <c r="G862" s="158">
        <v>1.6385000000000001</v>
      </c>
      <c r="H862" s="158">
        <v>2.0499000000000001</v>
      </c>
      <c r="I862" s="158">
        <v>3.8531</v>
      </c>
      <c r="J862" s="158">
        <v>6.8761000000000001</v>
      </c>
      <c r="K862" s="158">
        <v>1.8648</v>
      </c>
      <c r="L862" s="158">
        <v>2.3689</v>
      </c>
      <c r="M862" s="158">
        <v>2.5394999999999999</v>
      </c>
      <c r="N862" s="158">
        <v>2.9398</v>
      </c>
      <c r="O862" s="158">
        <v>6.6060999999999996</v>
      </c>
      <c r="P862" s="158">
        <v>6.5309999999999997</v>
      </c>
      <c r="Q862" s="158">
        <v>7.4846000000000004</v>
      </c>
      <c r="R862" s="158">
        <v>4.2206000000000001</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44764</v>
      </c>
      <c r="E863" s="158">
        <v>37.948799999999999</v>
      </c>
      <c r="F863" s="158">
        <v>2.9819</v>
      </c>
      <c r="G863" s="158">
        <v>1.956</v>
      </c>
      <c r="H863" s="158">
        <v>2.3782000000000001</v>
      </c>
      <c r="I863" s="158">
        <v>4.1837999999999997</v>
      </c>
      <c r="J863" s="158">
        <v>7.2047999999999996</v>
      </c>
      <c r="K863" s="158">
        <v>2.1966999999999999</v>
      </c>
      <c r="L863" s="158">
        <v>2.7031999999999998</v>
      </c>
      <c r="M863" s="158">
        <v>2.8763000000000001</v>
      </c>
      <c r="N863" s="158">
        <v>3.28</v>
      </c>
      <c r="O863" s="158">
        <v>6.9901</v>
      </c>
      <c r="P863" s="158">
        <v>6.9532999999999996</v>
      </c>
      <c r="Q863" s="158">
        <v>8.0336999999999996</v>
      </c>
      <c r="R863" s="158">
        <v>4.5713999999999997</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44764</v>
      </c>
      <c r="E864" s="158">
        <v>10.7546</v>
      </c>
      <c r="F864" s="158">
        <v>3.7336999999999998</v>
      </c>
      <c r="G864" s="158">
        <v>1.8103</v>
      </c>
      <c r="H864" s="158">
        <v>4.1243999999999996</v>
      </c>
      <c r="I864" s="158">
        <v>3.9331</v>
      </c>
      <c r="J864" s="158">
        <v>8.2346000000000004</v>
      </c>
      <c r="K864" s="158">
        <v>3.6734</v>
      </c>
      <c r="L864" s="158">
        <v>3.5276000000000001</v>
      </c>
      <c r="M864" s="158">
        <v>3.0687000000000002</v>
      </c>
      <c r="N864" s="158">
        <v>3.8730000000000002</v>
      </c>
      <c r="O864" s="158"/>
      <c r="P864" s="158"/>
      <c r="Q864" s="158">
        <v>4.2839999999999998</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44764</v>
      </c>
      <c r="E865" s="158">
        <v>10.716699999999999</v>
      </c>
      <c r="F865" s="158">
        <v>3.7469000000000001</v>
      </c>
      <c r="G865" s="158">
        <v>1.5895999999999999</v>
      </c>
      <c r="H865" s="158">
        <v>3.9441000000000002</v>
      </c>
      <c r="I865" s="158">
        <v>3.7519</v>
      </c>
      <c r="J865" s="158">
        <v>8.0338999999999992</v>
      </c>
      <c r="K865" s="158">
        <v>3.4693000000000001</v>
      </c>
      <c r="L865" s="158">
        <v>3.3254000000000001</v>
      </c>
      <c r="M865" s="158">
        <v>2.8633999999999999</v>
      </c>
      <c r="N865" s="158">
        <v>3.6631999999999998</v>
      </c>
      <c r="O865" s="158"/>
      <c r="P865" s="158"/>
      <c r="Q865" s="158">
        <v>4.0720000000000001</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44764</v>
      </c>
      <c r="E866" s="158">
        <v>1269.3205</v>
      </c>
      <c r="F866" s="158">
        <v>2.8210999999999999</v>
      </c>
      <c r="G866" s="158">
        <v>1.2635000000000001</v>
      </c>
      <c r="H866" s="158">
        <v>2.7820999999999998</v>
      </c>
      <c r="I866" s="158">
        <v>4.0334000000000003</v>
      </c>
      <c r="J866" s="158">
        <v>6.1161000000000003</v>
      </c>
      <c r="K866" s="158">
        <v>3.1183000000000001</v>
      </c>
      <c r="L866" s="158">
        <v>2.8227000000000002</v>
      </c>
      <c r="M866" s="158">
        <v>2.6404999999999998</v>
      </c>
      <c r="N866" s="158">
        <v>3.3287</v>
      </c>
      <c r="O866" s="158">
        <v>5.7781000000000002</v>
      </c>
      <c r="P866" s="158"/>
      <c r="Q866" s="158">
        <v>6.6047000000000002</v>
      </c>
      <c r="R866" s="158">
        <v>3.9535999999999998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44764</v>
      </c>
      <c r="E867" s="158">
        <v>1229.9775</v>
      </c>
      <c r="F867" s="158">
        <v>2.3208000000000002</v>
      </c>
      <c r="G867" s="158">
        <v>0.76270000000000004</v>
      </c>
      <c r="H867" s="158">
        <v>2.2822</v>
      </c>
      <c r="I867" s="158">
        <v>3.5327999999999999</v>
      </c>
      <c r="J867" s="158">
        <v>5.6136999999999997</v>
      </c>
      <c r="K867" s="158">
        <v>2.6147999999999998</v>
      </c>
      <c r="L867" s="158">
        <v>2.3163</v>
      </c>
      <c r="M867" s="158">
        <v>2.1316000000000002</v>
      </c>
      <c r="N867" s="158">
        <v>2.7768000000000002</v>
      </c>
      <c r="O867" s="158">
        <v>4.9436</v>
      </c>
      <c r="P867" s="158"/>
      <c r="Q867" s="158">
        <v>5.7083000000000004</v>
      </c>
      <c r="R867" s="158">
        <v>3.2124000000000001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7.038380000000001</v>
      </c>
      <c r="G868" s="160">
        <v>4.0296549999999991</v>
      </c>
      <c r="H868" s="160">
        <v>3.0169600000000001</v>
      </c>
      <c r="I868" s="160">
        <v>5.1279300000000001</v>
      </c>
      <c r="J868" s="160">
        <v>7.00291</v>
      </c>
      <c r="K868" s="160">
        <v>1.9737800000000001</v>
      </c>
      <c r="L868" s="160">
        <v>2.4162099999999995</v>
      </c>
      <c r="M868" s="160">
        <v>2.2976599999999996</v>
      </c>
      <c r="N868" s="160">
        <v>3.1286649999999998</v>
      </c>
      <c r="O868" s="160">
        <v>5.9874214285714285</v>
      </c>
      <c r="P868" s="160">
        <v>6.4881300000000008</v>
      </c>
      <c r="Q868" s="160">
        <v>6.1675999999999993</v>
      </c>
      <c r="R868" s="160">
        <v>4.2400500000000001</v>
      </c>
    </row>
    <row r="869" spans="1:34" x14ac:dyDescent="0.3">
      <c r="A869" s="159" t="s">
        <v>407</v>
      </c>
      <c r="B869" s="154"/>
      <c r="C869" s="154"/>
      <c r="D869" s="154"/>
      <c r="E869" s="154"/>
      <c r="F869" s="160">
        <v>6.1533999999999995</v>
      </c>
      <c r="G869" s="160">
        <v>3.6018999999999997</v>
      </c>
      <c r="H869" s="160">
        <v>2.8266999999999998</v>
      </c>
      <c r="I869" s="160">
        <v>4.3375500000000002</v>
      </c>
      <c r="J869" s="160">
        <v>7.1893499999999992</v>
      </c>
      <c r="K869" s="160">
        <v>2.1063499999999999</v>
      </c>
      <c r="L869" s="160">
        <v>2.5047499999999996</v>
      </c>
      <c r="M869" s="160">
        <v>2.5891500000000001</v>
      </c>
      <c r="N869" s="160">
        <v>3.1771500000000001</v>
      </c>
      <c r="O869" s="160">
        <v>6.1126500000000004</v>
      </c>
      <c r="P869" s="160">
        <v>6.5785499999999999</v>
      </c>
      <c r="Q869" s="160">
        <v>6.6158999999999999</v>
      </c>
      <c r="R869" s="160">
        <v>4.23475</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44764</v>
      </c>
      <c r="E872" s="158">
        <v>87.210099999999997</v>
      </c>
      <c r="F872" s="158">
        <v>0.5645</v>
      </c>
      <c r="G872" s="158">
        <v>1.6443000000000001</v>
      </c>
      <c r="H872" s="158">
        <v>3.6379999999999999</v>
      </c>
      <c r="I872" s="158">
        <v>2.5438000000000001</v>
      </c>
      <c r="J872" s="158">
        <v>8.9390000000000001</v>
      </c>
      <c r="K872" s="158">
        <v>-1.8333999999999999</v>
      </c>
      <c r="L872" s="158">
        <v>-5.8129</v>
      </c>
      <c r="M872" s="158">
        <v>-7.7988999999999997</v>
      </c>
      <c r="N872" s="158">
        <v>4.3775000000000004</v>
      </c>
      <c r="O872" s="158">
        <v>13.864699999999999</v>
      </c>
      <c r="P872" s="158">
        <v>9.6251999999999995</v>
      </c>
      <c r="Q872" s="158">
        <v>13.799899999999999</v>
      </c>
      <c r="R872" s="158">
        <v>22.499099999999999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44764</v>
      </c>
      <c r="E873" s="158">
        <v>95.450199999999995</v>
      </c>
      <c r="F873" s="158">
        <v>0.56730000000000003</v>
      </c>
      <c r="G873" s="158">
        <v>1.653</v>
      </c>
      <c r="H873" s="158">
        <v>3.6577999999999999</v>
      </c>
      <c r="I873" s="158">
        <v>2.5840000000000001</v>
      </c>
      <c r="J873" s="158">
        <v>9.0312000000000001</v>
      </c>
      <c r="K873" s="158">
        <v>-1.595</v>
      </c>
      <c r="L873" s="158">
        <v>-5.3807999999999998</v>
      </c>
      <c r="M873" s="158">
        <v>-7.1661000000000001</v>
      </c>
      <c r="N873" s="158">
        <v>5.3262</v>
      </c>
      <c r="O873" s="158">
        <v>14.887499999999999</v>
      </c>
      <c r="P873" s="158">
        <v>10.6882</v>
      </c>
      <c r="Q873" s="158">
        <v>14.469799999999999</v>
      </c>
      <c r="R873" s="158">
        <v>23.6084</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44764</v>
      </c>
      <c r="E874" s="158">
        <v>44.09</v>
      </c>
      <c r="F874" s="158">
        <v>-6.8000000000000005E-2</v>
      </c>
      <c r="G874" s="158">
        <v>1.4730000000000001</v>
      </c>
      <c r="H874" s="158">
        <v>3.3279000000000001</v>
      </c>
      <c r="I874" s="158">
        <v>3.2069000000000001</v>
      </c>
      <c r="J874" s="158">
        <v>8.8104999999999993</v>
      </c>
      <c r="K874" s="158">
        <v>-7.335</v>
      </c>
      <c r="L874" s="158">
        <v>-12.3459</v>
      </c>
      <c r="M874" s="158">
        <v>-17.681100000000001</v>
      </c>
      <c r="N874" s="158">
        <v>-5.6292999999999997</v>
      </c>
      <c r="O874" s="158">
        <v>14.3193</v>
      </c>
      <c r="P874" s="158">
        <v>11.859400000000001</v>
      </c>
      <c r="Q874" s="158">
        <v>14.929</v>
      </c>
      <c r="R874" s="158">
        <v>19.412600000000001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44764</v>
      </c>
      <c r="E875" s="158">
        <v>39.31</v>
      </c>
      <c r="F875" s="158">
        <v>-7.6300000000000007E-2</v>
      </c>
      <c r="G875" s="158">
        <v>1.4452</v>
      </c>
      <c r="H875" s="158">
        <v>3.2843</v>
      </c>
      <c r="I875" s="158">
        <v>3.1758999999999999</v>
      </c>
      <c r="J875" s="158">
        <v>8.7112999999999996</v>
      </c>
      <c r="K875" s="158">
        <v>-7.5929000000000002</v>
      </c>
      <c r="L875" s="158">
        <v>-12.838100000000001</v>
      </c>
      <c r="M875" s="158">
        <v>-18.376200000000001</v>
      </c>
      <c r="N875" s="158">
        <v>-6.6936</v>
      </c>
      <c r="O875" s="158">
        <v>12.992699999999999</v>
      </c>
      <c r="P875" s="158">
        <v>10.535299999999999</v>
      </c>
      <c r="Q875" s="158">
        <v>14.5634</v>
      </c>
      <c r="R875" s="158">
        <v>18.0456</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44764</v>
      </c>
      <c r="E876" s="158">
        <v>15.0809</v>
      </c>
      <c r="F876" s="158">
        <v>0.2366</v>
      </c>
      <c r="G876" s="158">
        <v>1.5569</v>
      </c>
      <c r="H876" s="158">
        <v>2.9742999999999999</v>
      </c>
      <c r="I876" s="158">
        <v>2.5771999999999999</v>
      </c>
      <c r="J876" s="158">
        <v>9.0763999999999996</v>
      </c>
      <c r="K876" s="158">
        <v>-2.2593000000000001</v>
      </c>
      <c r="L876" s="158">
        <v>-4.3939000000000004</v>
      </c>
      <c r="M876" s="158">
        <v>-5.0500999999999996</v>
      </c>
      <c r="N876" s="158">
        <v>7.2686999999999999</v>
      </c>
      <c r="O876" s="158">
        <v>15.9072</v>
      </c>
      <c r="P876" s="158"/>
      <c r="Q876" s="158">
        <v>8.9468999999999994</v>
      </c>
      <c r="R876" s="158">
        <v>23.2178</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44764</v>
      </c>
      <c r="E877" s="158">
        <v>14.0588</v>
      </c>
      <c r="F877" s="158">
        <v>0.2324</v>
      </c>
      <c r="G877" s="158">
        <v>1.5427999999999999</v>
      </c>
      <c r="H877" s="158">
        <v>2.9413</v>
      </c>
      <c r="I877" s="158">
        <v>2.5105</v>
      </c>
      <c r="J877" s="158">
        <v>8.9238</v>
      </c>
      <c r="K877" s="158">
        <v>-2.6655000000000002</v>
      </c>
      <c r="L877" s="158">
        <v>-5.1746999999999996</v>
      </c>
      <c r="M877" s="158">
        <v>-6.2121000000000004</v>
      </c>
      <c r="N877" s="158">
        <v>5.5228000000000002</v>
      </c>
      <c r="O877" s="158">
        <v>14.168100000000001</v>
      </c>
      <c r="P877" s="158"/>
      <c r="Q877" s="158">
        <v>7.3638000000000003</v>
      </c>
      <c r="R877" s="158">
        <v>21.274100000000001</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44764</v>
      </c>
      <c r="E878" s="158">
        <v>34.353999999999999</v>
      </c>
      <c r="F878" s="158">
        <v>0.48259999999999997</v>
      </c>
      <c r="G878" s="158">
        <v>1.7957000000000001</v>
      </c>
      <c r="H878" s="158">
        <v>3.9832999999999998</v>
      </c>
      <c r="I878" s="158">
        <v>3.9077999999999999</v>
      </c>
      <c r="J878" s="158">
        <v>11.6259</v>
      </c>
      <c r="K878" s="158">
        <v>-1.1936</v>
      </c>
      <c r="L878" s="158">
        <v>-7.6927000000000003</v>
      </c>
      <c r="M878" s="158">
        <v>-6.9325000000000001</v>
      </c>
      <c r="N878" s="158">
        <v>-2.746</v>
      </c>
      <c r="O878" s="158">
        <v>13.1873</v>
      </c>
      <c r="P878" s="158">
        <v>9.0951000000000004</v>
      </c>
      <c r="Q878" s="158">
        <v>12.574999999999999</v>
      </c>
      <c r="R878" s="158">
        <v>19.296900000000001</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44764</v>
      </c>
      <c r="E879" s="158">
        <v>31.75</v>
      </c>
      <c r="F879" s="158">
        <v>0.47789999999999999</v>
      </c>
      <c r="G879" s="158">
        <v>1.7857000000000001</v>
      </c>
      <c r="H879" s="158">
        <v>3.9620000000000002</v>
      </c>
      <c r="I879" s="158">
        <v>3.8668</v>
      </c>
      <c r="J879" s="158">
        <v>11.524800000000001</v>
      </c>
      <c r="K879" s="158">
        <v>-1.4587000000000001</v>
      </c>
      <c r="L879" s="158">
        <v>-8.1866000000000003</v>
      </c>
      <c r="M879" s="158">
        <v>-7.6792999999999996</v>
      </c>
      <c r="N879" s="158">
        <v>-3.7791000000000001</v>
      </c>
      <c r="O879" s="158">
        <v>11.983499999999999</v>
      </c>
      <c r="P879" s="158">
        <v>8.0183999999999997</v>
      </c>
      <c r="Q879" s="158">
        <v>9.9984999999999999</v>
      </c>
      <c r="R879" s="158">
        <v>18.032</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44764</v>
      </c>
      <c r="E880" s="158">
        <v>64.983000000000004</v>
      </c>
      <c r="F880" s="158">
        <v>0.4461</v>
      </c>
      <c r="G880" s="158">
        <v>2.2639</v>
      </c>
      <c r="H880" s="158">
        <v>4.2465000000000002</v>
      </c>
      <c r="I880" s="158">
        <v>3.6316999999999999</v>
      </c>
      <c r="J880" s="158">
        <v>11.714499999999999</v>
      </c>
      <c r="K880" s="158">
        <v>0.87970000000000004</v>
      </c>
      <c r="L880" s="158">
        <v>-2.9144000000000001</v>
      </c>
      <c r="M880" s="158">
        <v>-3.2029999999999998</v>
      </c>
      <c r="N880" s="158">
        <v>7.5521000000000003</v>
      </c>
      <c r="O880" s="158">
        <v>16.465900000000001</v>
      </c>
      <c r="P880" s="158">
        <v>11.658799999999999</v>
      </c>
      <c r="Q880" s="158">
        <v>13.2887</v>
      </c>
      <c r="R880" s="158">
        <v>32.337699999999998</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44764</v>
      </c>
      <c r="E881" s="158">
        <v>71.429299999999998</v>
      </c>
      <c r="F881" s="158">
        <v>0.44829999999999998</v>
      </c>
      <c r="G881" s="158">
        <v>2.2707999999999999</v>
      </c>
      <c r="H881" s="158">
        <v>4.2628000000000004</v>
      </c>
      <c r="I881" s="158">
        <v>3.6638999999999999</v>
      </c>
      <c r="J881" s="158">
        <v>11.789199999999999</v>
      </c>
      <c r="K881" s="158">
        <v>1.0837000000000001</v>
      </c>
      <c r="L881" s="158">
        <v>-2.5331999999999999</v>
      </c>
      <c r="M881" s="158">
        <v>-2.6381999999999999</v>
      </c>
      <c r="N881" s="158">
        <v>8.3880999999999997</v>
      </c>
      <c r="O881" s="158">
        <v>17.421700000000001</v>
      </c>
      <c r="P881" s="158">
        <v>12.696999999999999</v>
      </c>
      <c r="Q881" s="158">
        <v>18.0533</v>
      </c>
      <c r="R881" s="158">
        <v>33.398099999999999</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44764</v>
      </c>
      <c r="E882" s="158">
        <v>118.41200000000001</v>
      </c>
      <c r="F882" s="158">
        <v>0.1031</v>
      </c>
      <c r="G882" s="158">
        <v>1.2041999999999999</v>
      </c>
      <c r="H882" s="158">
        <v>3.4264999999999999</v>
      </c>
      <c r="I882" s="158">
        <v>2.6109</v>
      </c>
      <c r="J882" s="158">
        <v>9.1033000000000008</v>
      </c>
      <c r="K882" s="158">
        <v>-9.0300000000000005E-2</v>
      </c>
      <c r="L882" s="158">
        <v>2.8774999999999999</v>
      </c>
      <c r="M882" s="158">
        <v>0.34150000000000003</v>
      </c>
      <c r="N882" s="158">
        <v>18.002500000000001</v>
      </c>
      <c r="O882" s="158">
        <v>15.9642</v>
      </c>
      <c r="P882" s="158">
        <v>8.9563000000000006</v>
      </c>
      <c r="Q882" s="158">
        <v>14.8466</v>
      </c>
      <c r="R882" s="158">
        <v>32.816600000000001</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44764</v>
      </c>
      <c r="E883" s="158">
        <v>129.46600000000001</v>
      </c>
      <c r="F883" s="158">
        <v>0.1075</v>
      </c>
      <c r="G883" s="158">
        <v>1.2157</v>
      </c>
      <c r="H883" s="158">
        <v>3.4535999999999998</v>
      </c>
      <c r="I883" s="158">
        <v>2.6644000000000001</v>
      </c>
      <c r="J883" s="158">
        <v>9.2226999999999997</v>
      </c>
      <c r="K883" s="158">
        <v>0.2462</v>
      </c>
      <c r="L883" s="158">
        <v>3.6109</v>
      </c>
      <c r="M883" s="158">
        <v>1.4059999999999999</v>
      </c>
      <c r="N883" s="158">
        <v>19.589099999999998</v>
      </c>
      <c r="O883" s="158">
        <v>17.254300000000001</v>
      </c>
      <c r="P883" s="158">
        <v>10.1106</v>
      </c>
      <c r="Q883" s="158">
        <v>13.135400000000001</v>
      </c>
      <c r="R883" s="158">
        <v>34.433999999999997</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44764</v>
      </c>
      <c r="E884" s="158">
        <v>15.584300000000001</v>
      </c>
      <c r="F884" s="158">
        <v>0.46800000000000003</v>
      </c>
      <c r="G884" s="158">
        <v>2.2665999999999999</v>
      </c>
      <c r="H884" s="158">
        <v>4.3258999999999999</v>
      </c>
      <c r="I884" s="158">
        <v>4.0132000000000003</v>
      </c>
      <c r="J884" s="158">
        <v>11.248900000000001</v>
      </c>
      <c r="K884" s="158">
        <v>-2.8875999999999999</v>
      </c>
      <c r="L884" s="158">
        <v>-8.0170999999999992</v>
      </c>
      <c r="M884" s="158">
        <v>-8.2629000000000001</v>
      </c>
      <c r="N884" s="158">
        <v>5.9276999999999997</v>
      </c>
      <c r="O884" s="158"/>
      <c r="P884" s="158"/>
      <c r="Q884" s="158">
        <v>24.8371</v>
      </c>
      <c r="R884" s="158">
        <v>24.8371</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44764</v>
      </c>
      <c r="E885" s="158">
        <v>15.0787</v>
      </c>
      <c r="F885" s="158">
        <v>0.46300000000000002</v>
      </c>
      <c r="G885" s="158">
        <v>2.2519999999999998</v>
      </c>
      <c r="H885" s="158">
        <v>4.2916999999999996</v>
      </c>
      <c r="I885" s="158">
        <v>3.9459</v>
      </c>
      <c r="J885" s="158">
        <v>11.093299999999999</v>
      </c>
      <c r="K885" s="158">
        <v>-3.2932999999999999</v>
      </c>
      <c r="L885" s="158">
        <v>-8.7852999999999994</v>
      </c>
      <c r="M885" s="158">
        <v>-9.4018999999999995</v>
      </c>
      <c r="N885" s="158">
        <v>4.1886000000000001</v>
      </c>
      <c r="O885" s="158"/>
      <c r="P885" s="158"/>
      <c r="Q885" s="158">
        <v>22.795400000000001</v>
      </c>
      <c r="R885" s="158">
        <v>22.795400000000001</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44764</v>
      </c>
      <c r="E886" s="158">
        <v>48.1</v>
      </c>
      <c r="F886" s="158">
        <v>0.64870000000000005</v>
      </c>
      <c r="G886" s="158">
        <v>1.7559</v>
      </c>
      <c r="H886" s="158">
        <v>4.0449999999999999</v>
      </c>
      <c r="I886" s="158">
        <v>2.8216999999999999</v>
      </c>
      <c r="J886" s="158">
        <v>9.8674999999999997</v>
      </c>
      <c r="K886" s="158">
        <v>-4.1599999999999998E-2</v>
      </c>
      <c r="L886" s="158">
        <v>-2.9459</v>
      </c>
      <c r="M886" s="158">
        <v>-5.2777000000000003</v>
      </c>
      <c r="N886" s="158">
        <v>8.3576999999999995</v>
      </c>
      <c r="O886" s="158">
        <v>17.761700000000001</v>
      </c>
      <c r="P886" s="158">
        <v>11.5672</v>
      </c>
      <c r="Q886" s="158">
        <v>12.678000000000001</v>
      </c>
      <c r="R886" s="158">
        <v>26.792000000000002</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44764</v>
      </c>
      <c r="E887" s="158">
        <v>53.16</v>
      </c>
      <c r="F887" s="158">
        <v>0.64370000000000005</v>
      </c>
      <c r="G887" s="158">
        <v>1.7611000000000001</v>
      </c>
      <c r="H887" s="158">
        <v>4.0517000000000003</v>
      </c>
      <c r="I887" s="158">
        <v>2.8637999999999999</v>
      </c>
      <c r="J887" s="158">
        <v>9.9938000000000002</v>
      </c>
      <c r="K887" s="158">
        <v>0.28299999999999997</v>
      </c>
      <c r="L887" s="158">
        <v>-2.3332999999999999</v>
      </c>
      <c r="M887" s="158">
        <v>-4.3540999999999999</v>
      </c>
      <c r="N887" s="158">
        <v>9.7667000000000002</v>
      </c>
      <c r="O887" s="158">
        <v>19.139800000000001</v>
      </c>
      <c r="P887" s="158">
        <v>12.816000000000001</v>
      </c>
      <c r="Q887" s="158">
        <v>13.911300000000001</v>
      </c>
      <c r="R887" s="158">
        <v>28.3889</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44764</v>
      </c>
      <c r="E888" s="158">
        <v>15.49</v>
      </c>
      <c r="F888" s="158">
        <v>0.38890000000000002</v>
      </c>
      <c r="G888" s="158">
        <v>1.9750000000000001</v>
      </c>
      <c r="H888" s="158">
        <v>3.7507999999999999</v>
      </c>
      <c r="I888" s="158">
        <v>2.9236</v>
      </c>
      <c r="J888" s="158">
        <v>8.7018000000000004</v>
      </c>
      <c r="K888" s="158">
        <v>-2.3944999999999999</v>
      </c>
      <c r="L888" s="158">
        <v>-6.2915999999999999</v>
      </c>
      <c r="M888" s="158">
        <v>-7.8525</v>
      </c>
      <c r="N888" s="158">
        <v>7.2714999999999996</v>
      </c>
      <c r="O888" s="158">
        <v>16.116099999999999</v>
      </c>
      <c r="P888" s="158"/>
      <c r="Q888" s="158">
        <v>9.8030000000000008</v>
      </c>
      <c r="R888" s="158">
        <v>23.293099999999999</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44764</v>
      </c>
      <c r="E889" s="158">
        <v>14.49</v>
      </c>
      <c r="F889" s="158">
        <v>0.4158</v>
      </c>
      <c r="G889" s="158">
        <v>1.8987000000000001</v>
      </c>
      <c r="H889" s="158">
        <v>3.7223000000000002</v>
      </c>
      <c r="I889" s="158">
        <v>2.9119000000000002</v>
      </c>
      <c r="J889" s="158">
        <v>8.6206999999999994</v>
      </c>
      <c r="K889" s="158">
        <v>-2.621</v>
      </c>
      <c r="L889" s="158">
        <v>-6.6966999999999999</v>
      </c>
      <c r="M889" s="158">
        <v>-8.4649000000000001</v>
      </c>
      <c r="N889" s="158">
        <v>6.3095999999999997</v>
      </c>
      <c r="O889" s="158">
        <v>15.095700000000001</v>
      </c>
      <c r="P889" s="158"/>
      <c r="Q889" s="158">
        <v>8.2481000000000009</v>
      </c>
      <c r="R889" s="158">
        <v>22.221699999999998</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44764</v>
      </c>
      <c r="E890" s="158">
        <v>58.21</v>
      </c>
      <c r="F890" s="158">
        <v>0.60489999999999999</v>
      </c>
      <c r="G890" s="158">
        <v>2.3022999999999998</v>
      </c>
      <c r="H890" s="158">
        <v>4.5814000000000004</v>
      </c>
      <c r="I890" s="158">
        <v>4.7507999999999999</v>
      </c>
      <c r="J890" s="158">
        <v>11.151400000000001</v>
      </c>
      <c r="K890" s="158">
        <v>-1.8876999999999999</v>
      </c>
      <c r="L890" s="158">
        <v>-6.5049999999999999</v>
      </c>
      <c r="M890" s="158">
        <v>-6.1432000000000002</v>
      </c>
      <c r="N890" s="158">
        <v>4.1882999999999999</v>
      </c>
      <c r="O890" s="158">
        <v>15.925000000000001</v>
      </c>
      <c r="P890" s="158">
        <v>8.6991999999999994</v>
      </c>
      <c r="Q890" s="158">
        <v>11.835900000000001</v>
      </c>
      <c r="R890" s="158">
        <v>20.258500000000002</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44764</v>
      </c>
      <c r="E891" s="158">
        <v>51.39</v>
      </c>
      <c r="F891" s="158">
        <v>0.6069</v>
      </c>
      <c r="G891" s="158">
        <v>2.2890000000000001</v>
      </c>
      <c r="H891" s="158">
        <v>4.5575000000000001</v>
      </c>
      <c r="I891" s="158">
        <v>4.7065999999999999</v>
      </c>
      <c r="J891" s="158">
        <v>11.041499999999999</v>
      </c>
      <c r="K891" s="158">
        <v>-2.2073999999999998</v>
      </c>
      <c r="L891" s="158">
        <v>-7.1208999999999998</v>
      </c>
      <c r="M891" s="158">
        <v>-7.0872999999999999</v>
      </c>
      <c r="N891" s="158">
        <v>2.8006000000000002</v>
      </c>
      <c r="O891" s="158">
        <v>14.3795</v>
      </c>
      <c r="P891" s="158">
        <v>7.1132</v>
      </c>
      <c r="Q891" s="158">
        <v>10.521800000000001</v>
      </c>
      <c r="R891" s="158">
        <v>18.640599999999999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44764</v>
      </c>
      <c r="E892" s="158">
        <v>30.708100000000002</v>
      </c>
      <c r="F892" s="158">
        <v>-2.8299999999999999E-2</v>
      </c>
      <c r="G892" s="158">
        <v>1.5617000000000001</v>
      </c>
      <c r="H892" s="158">
        <v>3.7443</v>
      </c>
      <c r="I892" s="158">
        <v>3.4336000000000002</v>
      </c>
      <c r="J892" s="158">
        <v>10.1257</v>
      </c>
      <c r="K892" s="158">
        <v>-2.8895</v>
      </c>
      <c r="L892" s="158">
        <v>-8.4269999999999996</v>
      </c>
      <c r="M892" s="158">
        <v>-9.0361999999999991</v>
      </c>
      <c r="N892" s="158">
        <v>3.6577999999999999</v>
      </c>
      <c r="O892" s="158">
        <v>21.695900000000002</v>
      </c>
      <c r="P892" s="158">
        <v>15.609500000000001</v>
      </c>
      <c r="Q892" s="158">
        <v>15.617000000000001</v>
      </c>
      <c r="R892" s="158">
        <v>27.973500000000001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44764</v>
      </c>
      <c r="E893" s="158">
        <v>27.901599999999998</v>
      </c>
      <c r="F893" s="158">
        <v>-3.0800000000000001E-2</v>
      </c>
      <c r="G893" s="158">
        <v>1.5530999999999999</v>
      </c>
      <c r="H893" s="158">
        <v>3.7233999999999998</v>
      </c>
      <c r="I893" s="158">
        <v>3.3917000000000002</v>
      </c>
      <c r="J893" s="158">
        <v>10.0299</v>
      </c>
      <c r="K893" s="158">
        <v>-3.1457000000000002</v>
      </c>
      <c r="L893" s="158">
        <v>-8.9149999999999991</v>
      </c>
      <c r="M893" s="158">
        <v>-9.7658000000000005</v>
      </c>
      <c r="N893" s="158">
        <v>2.5383</v>
      </c>
      <c r="O893" s="158">
        <v>20.210699999999999</v>
      </c>
      <c r="P893" s="158">
        <v>14.0656</v>
      </c>
      <c r="Q893" s="158">
        <v>14.192600000000001</v>
      </c>
      <c r="R893" s="158">
        <v>26.547000000000001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44764</v>
      </c>
      <c r="E894" s="158">
        <v>14.82</v>
      </c>
      <c r="F894" s="158">
        <v>0.40649999999999997</v>
      </c>
      <c r="G894" s="158">
        <v>1.7857000000000001</v>
      </c>
      <c r="H894" s="158">
        <v>3.7814999999999999</v>
      </c>
      <c r="I894" s="158">
        <v>3.4194</v>
      </c>
      <c r="J894" s="158">
        <v>9.2114999999999991</v>
      </c>
      <c r="K894" s="158">
        <v>-3.7662</v>
      </c>
      <c r="L894" s="158">
        <v>-10.2906</v>
      </c>
      <c r="M894" s="158">
        <v>-9.4685000000000006</v>
      </c>
      <c r="N894" s="158">
        <v>3.1315</v>
      </c>
      <c r="O894" s="158"/>
      <c r="P894" s="158"/>
      <c r="Q894" s="158">
        <v>24.262799999999999</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44764</v>
      </c>
      <c r="E895" s="158">
        <v>14.36</v>
      </c>
      <c r="F895" s="158">
        <v>0.4899</v>
      </c>
      <c r="G895" s="158">
        <v>1.7718</v>
      </c>
      <c r="H895" s="158">
        <v>3.7572000000000001</v>
      </c>
      <c r="I895" s="158">
        <v>3.3837000000000002</v>
      </c>
      <c r="J895" s="158">
        <v>9.1184999999999992</v>
      </c>
      <c r="K895" s="158">
        <v>-4.1388999999999996</v>
      </c>
      <c r="L895" s="158">
        <v>-11.028499999999999</v>
      </c>
      <c r="M895" s="158">
        <v>-10.5853</v>
      </c>
      <c r="N895" s="158">
        <v>1.4124000000000001</v>
      </c>
      <c r="O895" s="158"/>
      <c r="P895" s="158"/>
      <c r="Q895" s="158">
        <v>22.117999999999999</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44764</v>
      </c>
      <c r="E896" s="158">
        <v>12.817600000000001</v>
      </c>
      <c r="F896" s="158">
        <v>0.63119999999999998</v>
      </c>
      <c r="G896" s="158">
        <v>2.3018000000000001</v>
      </c>
      <c r="H896" s="158">
        <v>4.1285999999999996</v>
      </c>
      <c r="I896" s="158">
        <v>4.1616</v>
      </c>
      <c r="J896" s="158">
        <v>12.082100000000001</v>
      </c>
      <c r="K896" s="158">
        <v>-0.29480000000000001</v>
      </c>
      <c r="L896" s="158">
        <v>-4.3684000000000003</v>
      </c>
      <c r="M896" s="158">
        <v>-6.3540999999999999</v>
      </c>
      <c r="N896" s="158">
        <v>8.1234000000000002</v>
      </c>
      <c r="O896" s="158">
        <v>11.9003</v>
      </c>
      <c r="P896" s="158">
        <v>8.2708999999999993</v>
      </c>
      <c r="Q896" s="158">
        <v>13.299200000000001</v>
      </c>
      <c r="R896" s="158">
        <v>21.3581</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44764</v>
      </c>
      <c r="E897" s="158">
        <v>11.384600000000001</v>
      </c>
      <c r="F897" s="158">
        <v>0.62929999999999997</v>
      </c>
      <c r="G897" s="158">
        <v>2.2949000000000002</v>
      </c>
      <c r="H897" s="158">
        <v>4.1124999999999998</v>
      </c>
      <c r="I897" s="158">
        <v>4.1277999999999997</v>
      </c>
      <c r="J897" s="158">
        <v>12.005699999999999</v>
      </c>
      <c r="K897" s="158">
        <v>-0.50600000000000001</v>
      </c>
      <c r="L897" s="158">
        <v>-4.7576999999999998</v>
      </c>
      <c r="M897" s="158">
        <v>-6.9855</v>
      </c>
      <c r="N897" s="158">
        <v>7.0978000000000003</v>
      </c>
      <c r="O897" s="158">
        <v>10.4796</v>
      </c>
      <c r="P897" s="158">
        <v>6.9123999999999999</v>
      </c>
      <c r="Q897" s="158">
        <v>0.90529999999999999</v>
      </c>
      <c r="R897" s="158">
        <v>20.096299999999999</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44764</v>
      </c>
      <c r="E898" s="158">
        <v>16.521999999999998</v>
      </c>
      <c r="F898" s="158">
        <v>0.46210000000000001</v>
      </c>
      <c r="G898" s="158">
        <v>2.0506000000000002</v>
      </c>
      <c r="H898" s="158">
        <v>4.3714000000000004</v>
      </c>
      <c r="I898" s="158">
        <v>4.0887000000000002</v>
      </c>
      <c r="J898" s="158">
        <v>10.448600000000001</v>
      </c>
      <c r="K898" s="158">
        <v>-2.617</v>
      </c>
      <c r="L898" s="158">
        <v>-5.9112</v>
      </c>
      <c r="M898" s="158">
        <v>-5.1332000000000004</v>
      </c>
      <c r="N898" s="158">
        <v>6.9801000000000002</v>
      </c>
      <c r="O898" s="158"/>
      <c r="P898" s="158"/>
      <c r="Q898" s="158">
        <v>18.093499999999999</v>
      </c>
      <c r="R898" s="158">
        <v>26.639900000000001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44764</v>
      </c>
      <c r="E899" s="158">
        <v>15.689</v>
      </c>
      <c r="F899" s="158">
        <v>0.4546</v>
      </c>
      <c r="G899" s="158">
        <v>2.0356000000000001</v>
      </c>
      <c r="H899" s="158">
        <v>4.3360000000000003</v>
      </c>
      <c r="I899" s="158">
        <v>4.0178000000000003</v>
      </c>
      <c r="J899" s="158">
        <v>10.2995</v>
      </c>
      <c r="K899" s="158">
        <v>-3.0226000000000002</v>
      </c>
      <c r="L899" s="158">
        <v>-6.6798000000000002</v>
      </c>
      <c r="M899" s="158">
        <v>-6.2896000000000001</v>
      </c>
      <c r="N899" s="158">
        <v>5.2388000000000003</v>
      </c>
      <c r="O899" s="158"/>
      <c r="P899" s="158"/>
      <c r="Q899" s="158">
        <v>16.087199999999999</v>
      </c>
      <c r="R899" s="158">
        <v>24.523199999999999</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44764</v>
      </c>
      <c r="E900" s="158">
        <v>15.896000000000001</v>
      </c>
      <c r="F900" s="158">
        <v>-6.3E-3</v>
      </c>
      <c r="G900" s="158">
        <v>1.7735000000000001</v>
      </c>
      <c r="H900" s="158">
        <v>3.0535000000000001</v>
      </c>
      <c r="I900" s="158">
        <v>2.258</v>
      </c>
      <c r="J900" s="158">
        <v>9.3635999999999999</v>
      </c>
      <c r="K900" s="158">
        <v>-1.31</v>
      </c>
      <c r="L900" s="158">
        <v>-6.9375</v>
      </c>
      <c r="M900" s="158">
        <v>-4.9169</v>
      </c>
      <c r="N900" s="158">
        <v>-0.79259999999999997</v>
      </c>
      <c r="O900" s="158">
        <v>14.2043</v>
      </c>
      <c r="P900" s="158"/>
      <c r="Q900" s="158">
        <v>13.297800000000001</v>
      </c>
      <c r="R900" s="158">
        <v>20.911999999999999</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44764</v>
      </c>
      <c r="E901" s="158">
        <v>15.228</v>
      </c>
      <c r="F901" s="158">
        <v>-6.6E-3</v>
      </c>
      <c r="G901" s="158">
        <v>1.7642</v>
      </c>
      <c r="H901" s="158">
        <v>3.0310999999999999</v>
      </c>
      <c r="I901" s="158">
        <v>2.2082000000000002</v>
      </c>
      <c r="J901" s="158">
        <v>9.2553000000000001</v>
      </c>
      <c r="K901" s="158">
        <v>-1.6088</v>
      </c>
      <c r="L901" s="158">
        <v>-7.5072999999999999</v>
      </c>
      <c r="M901" s="158">
        <v>-5.7906000000000004</v>
      </c>
      <c r="N901" s="158">
        <v>-2.0139999999999998</v>
      </c>
      <c r="O901" s="158">
        <v>12.8621</v>
      </c>
      <c r="P901" s="158"/>
      <c r="Q901" s="158">
        <v>11.995100000000001</v>
      </c>
      <c r="R901" s="158">
        <v>19.470199999999998</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44764</v>
      </c>
      <c r="E902" s="158">
        <v>15.319900000000001</v>
      </c>
      <c r="F902" s="158">
        <v>0.73050000000000004</v>
      </c>
      <c r="G902" s="158">
        <v>2.1591999999999998</v>
      </c>
      <c r="H902" s="158">
        <v>3.9314</v>
      </c>
      <c r="I902" s="158">
        <v>2.7498999999999998</v>
      </c>
      <c r="J902" s="158">
        <v>9.4864999999999995</v>
      </c>
      <c r="K902" s="158">
        <v>-2.0798999999999999</v>
      </c>
      <c r="L902" s="158">
        <v>-2.8614999999999999</v>
      </c>
      <c r="M902" s="158">
        <v>-2.9064999999999999</v>
      </c>
      <c r="N902" s="158">
        <v>9.8855000000000004</v>
      </c>
      <c r="O902" s="158"/>
      <c r="P902" s="158"/>
      <c r="Q902" s="158">
        <v>28.9697</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44764</v>
      </c>
      <c r="E903" s="158">
        <v>14.767899999999999</v>
      </c>
      <c r="F903" s="158">
        <v>0.72430000000000005</v>
      </c>
      <c r="G903" s="158">
        <v>2.1419999999999999</v>
      </c>
      <c r="H903" s="158">
        <v>3.8896000000000002</v>
      </c>
      <c r="I903" s="158">
        <v>2.6667999999999998</v>
      </c>
      <c r="J903" s="158">
        <v>9.2995999999999999</v>
      </c>
      <c r="K903" s="158">
        <v>-2.5844999999999998</v>
      </c>
      <c r="L903" s="158">
        <v>-3.8961000000000001</v>
      </c>
      <c r="M903" s="158">
        <v>-4.5266999999999999</v>
      </c>
      <c r="N903" s="158">
        <v>7.4678000000000004</v>
      </c>
      <c r="O903" s="158"/>
      <c r="P903" s="158"/>
      <c r="Q903" s="158">
        <v>26.177700000000002</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44764</v>
      </c>
      <c r="E904" s="158">
        <v>19.018000000000001</v>
      </c>
      <c r="F904" s="158">
        <v>0.2213</v>
      </c>
      <c r="G904" s="158">
        <v>1.4023000000000001</v>
      </c>
      <c r="H904" s="158">
        <v>3.2856999999999998</v>
      </c>
      <c r="I904" s="158">
        <v>2.3188</v>
      </c>
      <c r="J904" s="158">
        <v>7.9402999999999997</v>
      </c>
      <c r="K904" s="158">
        <v>-3.964</v>
      </c>
      <c r="L904" s="158">
        <v>-8.9525000000000006</v>
      </c>
      <c r="M904" s="158">
        <v>-9.5716000000000001</v>
      </c>
      <c r="N904" s="158">
        <v>2.4456000000000002</v>
      </c>
      <c r="O904" s="158">
        <v>22.142499999999998</v>
      </c>
      <c r="P904" s="158"/>
      <c r="Q904" s="158">
        <v>22.310500000000001</v>
      </c>
      <c r="R904" s="158">
        <v>28.0533</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44764</v>
      </c>
      <c r="E905" s="158">
        <v>18.111000000000001</v>
      </c>
      <c r="F905" s="158">
        <v>0.21579999999999999</v>
      </c>
      <c r="G905" s="158">
        <v>1.3883000000000001</v>
      </c>
      <c r="H905" s="158">
        <v>3.2612999999999999</v>
      </c>
      <c r="I905" s="158">
        <v>2.2643</v>
      </c>
      <c r="J905" s="158">
        <v>7.8228</v>
      </c>
      <c r="K905" s="158">
        <v>-4.2657999999999996</v>
      </c>
      <c r="L905" s="158">
        <v>-9.5309000000000008</v>
      </c>
      <c r="M905" s="158">
        <v>-10.4613</v>
      </c>
      <c r="N905" s="158">
        <v>1.0714999999999999</v>
      </c>
      <c r="O905" s="158">
        <v>20.3093</v>
      </c>
      <c r="P905" s="158"/>
      <c r="Q905" s="158">
        <v>20.452200000000001</v>
      </c>
      <c r="R905" s="158">
        <v>26.2258</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44764</v>
      </c>
      <c r="E906" s="158">
        <v>35.311500000000002</v>
      </c>
      <c r="F906" s="158">
        <v>-0.13600000000000001</v>
      </c>
      <c r="G906" s="158">
        <v>1.3722000000000001</v>
      </c>
      <c r="H906" s="158">
        <v>2.5609000000000002</v>
      </c>
      <c r="I906" s="158">
        <v>2.4445000000000001</v>
      </c>
      <c r="J906" s="158">
        <v>9.2697000000000003</v>
      </c>
      <c r="K906" s="158">
        <v>1.004</v>
      </c>
      <c r="L906" s="158">
        <v>-3.6623999999999999</v>
      </c>
      <c r="M906" s="158">
        <v>-8.2499000000000002</v>
      </c>
      <c r="N906" s="158">
        <v>0.91100000000000003</v>
      </c>
      <c r="O906" s="158">
        <v>15.2188</v>
      </c>
      <c r="P906" s="158">
        <v>10.324299999999999</v>
      </c>
      <c r="Q906" s="158">
        <v>14.7028</v>
      </c>
      <c r="R906" s="158">
        <v>18.929500000000001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44764</v>
      </c>
      <c r="E907" s="158">
        <v>31.267299999999999</v>
      </c>
      <c r="F907" s="158">
        <v>-0.1396</v>
      </c>
      <c r="G907" s="158">
        <v>1.3619000000000001</v>
      </c>
      <c r="H907" s="158">
        <v>2.5373000000000001</v>
      </c>
      <c r="I907" s="158">
        <v>2.3976000000000002</v>
      </c>
      <c r="J907" s="158">
        <v>9.1667000000000005</v>
      </c>
      <c r="K907" s="158">
        <v>0.71609999999999996</v>
      </c>
      <c r="L907" s="158">
        <v>-4.2122999999999999</v>
      </c>
      <c r="M907" s="158">
        <v>-9.0440000000000005</v>
      </c>
      <c r="N907" s="158">
        <v>-0.2797</v>
      </c>
      <c r="O907" s="158">
        <v>13.828099999999999</v>
      </c>
      <c r="P907" s="158">
        <v>8.9631000000000007</v>
      </c>
      <c r="Q907" s="158">
        <v>13.1958</v>
      </c>
      <c r="R907" s="158">
        <v>17.507000000000001</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44764</v>
      </c>
      <c r="E908" s="158">
        <v>77.300799999999995</v>
      </c>
      <c r="F908" s="158">
        <v>0.4627</v>
      </c>
      <c r="G908" s="158">
        <v>2.1335999999999999</v>
      </c>
      <c r="H908" s="158">
        <v>4.6333000000000002</v>
      </c>
      <c r="I908" s="158">
        <v>3.3957999999999999</v>
      </c>
      <c r="J908" s="158">
        <v>11.3933</v>
      </c>
      <c r="K908" s="158">
        <v>-0.98250000000000004</v>
      </c>
      <c r="L908" s="158">
        <v>-1.5826</v>
      </c>
      <c r="M908" s="158">
        <v>-3.3773</v>
      </c>
      <c r="N908" s="158">
        <v>10.843500000000001</v>
      </c>
      <c r="O908" s="158">
        <v>19.344799999999999</v>
      </c>
      <c r="P908" s="158">
        <v>11.166700000000001</v>
      </c>
      <c r="Q908" s="158">
        <v>14.026300000000001</v>
      </c>
      <c r="R908" s="158">
        <v>33.923099999999998</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44764</v>
      </c>
      <c r="E909" s="158">
        <v>83.341099999999997</v>
      </c>
      <c r="F909" s="158">
        <v>0.46450000000000002</v>
      </c>
      <c r="G909" s="158">
        <v>2.1389999999999998</v>
      </c>
      <c r="H909" s="158">
        <v>4.6459999999999999</v>
      </c>
      <c r="I909" s="158">
        <v>3.4190999999999998</v>
      </c>
      <c r="J909" s="158">
        <v>11.447900000000001</v>
      </c>
      <c r="K909" s="158">
        <v>-0.80659999999999998</v>
      </c>
      <c r="L909" s="158">
        <v>-1.1900999999999999</v>
      </c>
      <c r="M909" s="158">
        <v>-2.8287</v>
      </c>
      <c r="N909" s="158">
        <v>11.6592</v>
      </c>
      <c r="O909" s="158">
        <v>20.167400000000001</v>
      </c>
      <c r="P909" s="158">
        <v>12.027200000000001</v>
      </c>
      <c r="Q909" s="158">
        <v>17.886399999999998</v>
      </c>
      <c r="R909" s="158">
        <v>34.8688</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44764</v>
      </c>
      <c r="E910" s="158">
        <v>52.902999999999999</v>
      </c>
      <c r="F910" s="158">
        <v>0.34839999999999999</v>
      </c>
      <c r="G910" s="158">
        <v>1.8395999999999999</v>
      </c>
      <c r="H910" s="158">
        <v>3.7033</v>
      </c>
      <c r="I910" s="158">
        <v>4.1978</v>
      </c>
      <c r="J910" s="158">
        <v>10.5176</v>
      </c>
      <c r="K910" s="158">
        <v>-6.0675999999999997</v>
      </c>
      <c r="L910" s="158">
        <v>-1.5599000000000001</v>
      </c>
      <c r="M910" s="158">
        <v>-2.3229000000000002</v>
      </c>
      <c r="N910" s="158">
        <v>4.6098999999999997</v>
      </c>
      <c r="O910" s="158">
        <v>18.949200000000001</v>
      </c>
      <c r="P910" s="158">
        <v>12.771699999999999</v>
      </c>
      <c r="Q910" s="158">
        <v>12.654400000000001</v>
      </c>
      <c r="R910" s="158">
        <v>31.128900000000002</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44764</v>
      </c>
      <c r="E911" s="158">
        <v>55.916200000000003</v>
      </c>
      <c r="F911" s="158">
        <v>0.35339999999999999</v>
      </c>
      <c r="G911" s="158">
        <v>1.8562000000000001</v>
      </c>
      <c r="H911" s="158">
        <v>3.7435</v>
      </c>
      <c r="I911" s="158">
        <v>4.2782999999999998</v>
      </c>
      <c r="J911" s="158">
        <v>10.7072</v>
      </c>
      <c r="K911" s="158">
        <v>-5.5739000000000001</v>
      </c>
      <c r="L911" s="158">
        <v>-0.62129999999999996</v>
      </c>
      <c r="M911" s="158">
        <v>-0.87450000000000006</v>
      </c>
      <c r="N911" s="158">
        <v>6.7135999999999996</v>
      </c>
      <c r="O911" s="158">
        <v>21.174199999999999</v>
      </c>
      <c r="P911" s="158">
        <v>14.273099999999999</v>
      </c>
      <c r="Q911" s="158">
        <v>16.892900000000001</v>
      </c>
      <c r="R911" s="158">
        <v>33.8339</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44764</v>
      </c>
      <c r="E912" s="158">
        <v>240.9614</v>
      </c>
      <c r="F912" s="158">
        <v>0.2898</v>
      </c>
      <c r="G912" s="158">
        <v>1.5142</v>
      </c>
      <c r="H912" s="158">
        <v>3.1897000000000002</v>
      </c>
      <c r="I912" s="158">
        <v>2.2648999999999999</v>
      </c>
      <c r="J912" s="158">
        <v>8.4410000000000007</v>
      </c>
      <c r="K912" s="158">
        <v>-3.7854999999999999</v>
      </c>
      <c r="L912" s="158">
        <v>-9.4382000000000001</v>
      </c>
      <c r="M912" s="158">
        <v>-10.0845</v>
      </c>
      <c r="N912" s="158">
        <v>2.8111999999999999</v>
      </c>
      <c r="O912" s="158">
        <v>17.336300000000001</v>
      </c>
      <c r="P912" s="158">
        <v>14.514900000000001</v>
      </c>
      <c r="Q912" s="158">
        <v>15.3649</v>
      </c>
      <c r="R912" s="158">
        <v>25.761600000000001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44764</v>
      </c>
      <c r="E913" s="158">
        <v>220.2911</v>
      </c>
      <c r="F913" s="158">
        <v>0.28689999999999999</v>
      </c>
      <c r="G913" s="158">
        <v>1.5055000000000001</v>
      </c>
      <c r="H913" s="158">
        <v>3.1690999999999998</v>
      </c>
      <c r="I913" s="158">
        <v>2.2246999999999999</v>
      </c>
      <c r="J913" s="158">
        <v>8.3559000000000001</v>
      </c>
      <c r="K913" s="158">
        <v>-4.0145999999999997</v>
      </c>
      <c r="L913" s="158">
        <v>-9.907</v>
      </c>
      <c r="M913" s="158">
        <v>-10.7972</v>
      </c>
      <c r="N913" s="158">
        <v>1.7343</v>
      </c>
      <c r="O913" s="158">
        <v>16.105899999999998</v>
      </c>
      <c r="P913" s="158">
        <v>13.3443</v>
      </c>
      <c r="Q913" s="158">
        <v>18.986000000000001</v>
      </c>
      <c r="R913" s="158">
        <v>24.443100000000001</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44764</v>
      </c>
      <c r="E914" s="158">
        <v>102.1022</v>
      </c>
      <c r="F914" s="158">
        <v>0.13639999999999999</v>
      </c>
      <c r="G914" s="158">
        <v>1.7184999999999999</v>
      </c>
      <c r="H914" s="158">
        <v>4.2469999999999999</v>
      </c>
      <c r="I914" s="158">
        <v>3.4891999999999999</v>
      </c>
      <c r="J914" s="158">
        <v>9.7354000000000003</v>
      </c>
      <c r="K914" s="158">
        <v>-5.1033999999999997</v>
      </c>
      <c r="L914" s="158">
        <v>-8.0645000000000007</v>
      </c>
      <c r="M914" s="158">
        <v>-8.9185999999999996</v>
      </c>
      <c r="N914" s="158">
        <v>1.3421000000000001</v>
      </c>
      <c r="O914" s="158">
        <v>18.231400000000001</v>
      </c>
      <c r="P914" s="158">
        <v>11.8574</v>
      </c>
      <c r="Q914" s="158">
        <v>14.9229</v>
      </c>
      <c r="R914" s="158">
        <v>24.115600000000001</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44764</v>
      </c>
      <c r="E915" s="158">
        <v>109.62260000000001</v>
      </c>
      <c r="F915" s="158">
        <v>0.13919999999999999</v>
      </c>
      <c r="G915" s="158">
        <v>1.7271000000000001</v>
      </c>
      <c r="H915" s="158">
        <v>4.2672999999999996</v>
      </c>
      <c r="I915" s="158">
        <v>3.5295999999999998</v>
      </c>
      <c r="J915" s="158">
        <v>9.8298000000000005</v>
      </c>
      <c r="K915" s="158">
        <v>-4.8411</v>
      </c>
      <c r="L915" s="158">
        <v>-7.5766</v>
      </c>
      <c r="M915" s="158">
        <v>-8.2118000000000002</v>
      </c>
      <c r="N915" s="158">
        <v>2.3839999999999999</v>
      </c>
      <c r="O915" s="158">
        <v>19.2637</v>
      </c>
      <c r="P915" s="158">
        <v>12.7957</v>
      </c>
      <c r="Q915" s="158">
        <v>14.122299999999999</v>
      </c>
      <c r="R915" s="158">
        <v>25.320599999999999</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44764</v>
      </c>
      <c r="E918" s="158">
        <v>15.0275</v>
      </c>
      <c r="F918" s="158">
        <v>0.4425</v>
      </c>
      <c r="G918" s="158">
        <v>2.1604999999999999</v>
      </c>
      <c r="H918" s="158">
        <v>4.4941000000000004</v>
      </c>
      <c r="I918" s="158">
        <v>2.8935</v>
      </c>
      <c r="J918" s="158">
        <v>8.9518000000000004</v>
      </c>
      <c r="K918" s="158">
        <v>-3.3359000000000001</v>
      </c>
      <c r="L918" s="158">
        <v>-5.2687999999999997</v>
      </c>
      <c r="M918" s="158">
        <v>-5.0833000000000004</v>
      </c>
      <c r="N918" s="158">
        <v>5.8066000000000004</v>
      </c>
      <c r="O918" s="158"/>
      <c r="P918" s="158"/>
      <c r="Q918" s="158">
        <v>16.749199999999998</v>
      </c>
      <c r="R918" s="158">
        <v>28.135999999999999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44764</v>
      </c>
      <c r="E919" s="158">
        <v>14.3195</v>
      </c>
      <c r="F919" s="158">
        <v>0.43840000000000001</v>
      </c>
      <c r="G919" s="158">
        <v>2.1463999999999999</v>
      </c>
      <c r="H919" s="158">
        <v>4.4608999999999996</v>
      </c>
      <c r="I919" s="158">
        <v>2.8292999999999999</v>
      </c>
      <c r="J919" s="158">
        <v>8.8057999999999996</v>
      </c>
      <c r="K919" s="158">
        <v>-3.7332000000000001</v>
      </c>
      <c r="L919" s="158">
        <v>-6.0598000000000001</v>
      </c>
      <c r="M919" s="158">
        <v>-6.2786</v>
      </c>
      <c r="N919" s="158">
        <v>4.0252999999999997</v>
      </c>
      <c r="O919" s="158"/>
      <c r="P919" s="158"/>
      <c r="Q919" s="158">
        <v>14.6265</v>
      </c>
      <c r="R919" s="158">
        <v>25.9971</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44764</v>
      </c>
      <c r="E920" s="158">
        <v>17.649999999999999</v>
      </c>
      <c r="F920" s="158">
        <v>0.34110000000000001</v>
      </c>
      <c r="G920" s="158">
        <v>1.3203</v>
      </c>
      <c r="H920" s="158">
        <v>3.1560000000000001</v>
      </c>
      <c r="I920" s="158">
        <v>3.2164000000000001</v>
      </c>
      <c r="J920" s="158">
        <v>10.243600000000001</v>
      </c>
      <c r="K920" s="158">
        <v>-0.61939999999999995</v>
      </c>
      <c r="L920" s="158">
        <v>-5.7157999999999998</v>
      </c>
      <c r="M920" s="158">
        <v>-5.7157999999999998</v>
      </c>
      <c r="N920" s="158">
        <v>4.1913</v>
      </c>
      <c r="O920" s="158"/>
      <c r="P920" s="158"/>
      <c r="Q920" s="158">
        <v>21.125699999999998</v>
      </c>
      <c r="R920" s="158">
        <v>27.133800000000001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44764</v>
      </c>
      <c r="E921" s="158">
        <v>17.190000000000001</v>
      </c>
      <c r="F921" s="158">
        <v>0.3503</v>
      </c>
      <c r="G921" s="158">
        <v>1.3561000000000001</v>
      </c>
      <c r="H921" s="158">
        <v>3.1194000000000002</v>
      </c>
      <c r="I921" s="158">
        <v>3.1812999999999998</v>
      </c>
      <c r="J921" s="158">
        <v>10.121700000000001</v>
      </c>
      <c r="K921" s="158">
        <v>-0.86509999999999998</v>
      </c>
      <c r="L921" s="158">
        <v>-6.1680999999999999</v>
      </c>
      <c r="M921" s="158">
        <v>-6.3724999999999996</v>
      </c>
      <c r="N921" s="158">
        <v>3.2431999999999999</v>
      </c>
      <c r="O921" s="158"/>
      <c r="P921" s="158"/>
      <c r="Q921" s="158">
        <v>20.051500000000001</v>
      </c>
      <c r="R921" s="158">
        <v>26.044599999999999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0.34236249999999996</v>
      </c>
      <c r="G922" s="160">
        <v>1.8018250000000007</v>
      </c>
      <c r="H922" s="160">
        <v>3.7670812499999999</v>
      </c>
      <c r="I922" s="160">
        <v>3.211116666666666</v>
      </c>
      <c r="J922" s="160">
        <v>9.8680937499999981</v>
      </c>
      <c r="K922" s="160">
        <v>-2.3555541666666659</v>
      </c>
      <c r="L922" s="160">
        <v>-5.8452499999999992</v>
      </c>
      <c r="M922" s="160">
        <v>-6.8288729166666657</v>
      </c>
      <c r="N922" s="160">
        <v>4.6297729166666679</v>
      </c>
      <c r="O922" s="160">
        <v>16.396075000000003</v>
      </c>
      <c r="P922" s="160">
        <v>11.083453571428569</v>
      </c>
      <c r="Q922" s="160">
        <v>15.493481250000002</v>
      </c>
      <c r="R922" s="160">
        <v>25.103252272727275</v>
      </c>
    </row>
    <row r="923" spans="1:34" x14ac:dyDescent="0.3">
      <c r="A923" s="159" t="s">
        <v>407</v>
      </c>
      <c r="B923" s="154"/>
      <c r="C923" s="154"/>
      <c r="D923" s="154"/>
      <c r="E923" s="154"/>
      <c r="F923" s="160">
        <v>0.41115000000000002</v>
      </c>
      <c r="G923" s="160">
        <v>1.7726500000000001</v>
      </c>
      <c r="H923" s="160">
        <v>3.754</v>
      </c>
      <c r="I923" s="160">
        <v>3.1940999999999997</v>
      </c>
      <c r="J923" s="160">
        <v>9.610949999999999</v>
      </c>
      <c r="K923" s="160">
        <v>-2.3269000000000002</v>
      </c>
      <c r="L923" s="160">
        <v>-6.11395</v>
      </c>
      <c r="M923" s="160">
        <v>-6.6524999999999999</v>
      </c>
      <c r="N923" s="160">
        <v>4.2843999999999998</v>
      </c>
      <c r="O923" s="160">
        <v>16.035049999999998</v>
      </c>
      <c r="P923" s="160">
        <v>11.366949999999999</v>
      </c>
      <c r="Q923" s="160">
        <v>14.594950000000001</v>
      </c>
      <c r="R923" s="160">
        <v>24.680149999999998</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44764</v>
      </c>
      <c r="E926" s="158">
        <v>17.4754</v>
      </c>
      <c r="F926" s="158">
        <v>96.541499999999999</v>
      </c>
      <c r="G926" s="158">
        <v>28.611999999999998</v>
      </c>
      <c r="H926" s="158">
        <v>14.691700000000001</v>
      </c>
      <c r="I926" s="158">
        <v>6.2660999999999998</v>
      </c>
      <c r="J926" s="158">
        <v>6.2351000000000001</v>
      </c>
      <c r="K926" s="158">
        <v>0.47570000000000001</v>
      </c>
      <c r="L926" s="158">
        <v>-4.2450000000000001</v>
      </c>
      <c r="M926" s="158">
        <v>-3.3542000000000001</v>
      </c>
      <c r="N926" s="158">
        <v>-2.5994999999999999</v>
      </c>
      <c r="O926" s="158">
        <v>3.6139999999999999</v>
      </c>
      <c r="P926" s="158">
        <v>4.8017000000000003</v>
      </c>
      <c r="Q926" s="158">
        <v>7.3945999999999996</v>
      </c>
      <c r="R926" s="158">
        <v>-0.1633</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44764</v>
      </c>
      <c r="E927" s="158">
        <v>17.161200000000001</v>
      </c>
      <c r="F927" s="158">
        <v>96.1755</v>
      </c>
      <c r="G927" s="158">
        <v>28.424800000000001</v>
      </c>
      <c r="H927" s="158">
        <v>14.4725</v>
      </c>
      <c r="I927" s="158">
        <v>6.0452000000000004</v>
      </c>
      <c r="J927" s="158">
        <v>6.0132000000000003</v>
      </c>
      <c r="K927" s="158">
        <v>0.25729999999999997</v>
      </c>
      <c r="L927" s="158">
        <v>-4.4496000000000002</v>
      </c>
      <c r="M927" s="158">
        <v>-3.5589</v>
      </c>
      <c r="N927" s="158">
        <v>-2.8041</v>
      </c>
      <c r="O927" s="158">
        <v>3.3961000000000001</v>
      </c>
      <c r="P927" s="158">
        <v>4.5697000000000001</v>
      </c>
      <c r="Q927" s="158">
        <v>7.1459000000000001</v>
      </c>
      <c r="R927" s="158">
        <v>-0.37059999999999998</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44764</v>
      </c>
      <c r="E928" s="158">
        <v>19.277100000000001</v>
      </c>
      <c r="F928" s="158">
        <v>98.344399999999993</v>
      </c>
      <c r="G928" s="158">
        <v>28.7851</v>
      </c>
      <c r="H928" s="158">
        <v>14.674799999999999</v>
      </c>
      <c r="I928" s="158">
        <v>6.2362000000000002</v>
      </c>
      <c r="J928" s="158">
        <v>6.1212</v>
      </c>
      <c r="K928" s="158">
        <v>-0.34510000000000002</v>
      </c>
      <c r="L928" s="158">
        <v>-2.8066</v>
      </c>
      <c r="M928" s="158">
        <v>-2.1884999999999999</v>
      </c>
      <c r="N928" s="158">
        <v>-0.1326</v>
      </c>
      <c r="O928" s="158">
        <v>5.2961999999999998</v>
      </c>
      <c r="P928" s="158">
        <v>6.9112</v>
      </c>
      <c r="Q928" s="158">
        <v>8.7053999999999991</v>
      </c>
      <c r="R928" s="158">
        <v>1.7103999999999999</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44764</v>
      </c>
      <c r="E929" s="158">
        <v>19.616199999999999</v>
      </c>
      <c r="F929" s="158">
        <v>98.510499999999993</v>
      </c>
      <c r="G929" s="158">
        <v>28.971800000000002</v>
      </c>
      <c r="H929" s="158">
        <v>14.821300000000001</v>
      </c>
      <c r="I929" s="158">
        <v>6.3952</v>
      </c>
      <c r="J929" s="158">
        <v>6.2843</v>
      </c>
      <c r="K929" s="158">
        <v>-0.18390000000000001</v>
      </c>
      <c r="L929" s="158">
        <v>-2.6493000000000002</v>
      </c>
      <c r="M929" s="158">
        <v>-2.0310999999999999</v>
      </c>
      <c r="N929" s="158">
        <v>2.75E-2</v>
      </c>
      <c r="O929" s="158">
        <v>5.4705000000000004</v>
      </c>
      <c r="P929" s="158">
        <v>7.1128999999999998</v>
      </c>
      <c r="Q929" s="158">
        <v>8.9466999999999999</v>
      </c>
      <c r="R929" s="158">
        <v>1.8733</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44764</v>
      </c>
      <c r="E930" s="158">
        <v>36.076000000000001</v>
      </c>
      <c r="F930" s="158">
        <v>98.913200000000003</v>
      </c>
      <c r="G930" s="158">
        <v>29.208400000000001</v>
      </c>
      <c r="H930" s="158">
        <v>14.9444</v>
      </c>
      <c r="I930" s="158">
        <v>6.4042000000000003</v>
      </c>
      <c r="J930" s="158">
        <v>6.2986000000000004</v>
      </c>
      <c r="K930" s="158">
        <v>0.26479999999999998</v>
      </c>
      <c r="L930" s="158">
        <v>-3.4131</v>
      </c>
      <c r="M930" s="158">
        <v>-2.7862</v>
      </c>
      <c r="N930" s="158">
        <v>-0.84899999999999998</v>
      </c>
      <c r="O930" s="158">
        <v>4.8834999999999997</v>
      </c>
      <c r="P930" s="158">
        <v>7.8371000000000004</v>
      </c>
      <c r="Q930" s="158">
        <v>9.0748999999999995</v>
      </c>
      <c r="R930" s="158">
        <v>0.86380000000000001</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44764</v>
      </c>
      <c r="E931" s="158">
        <v>35.689599999999999</v>
      </c>
      <c r="F931" s="158">
        <v>98.753100000000003</v>
      </c>
      <c r="G931" s="158">
        <v>29.080100000000002</v>
      </c>
      <c r="H931" s="158">
        <v>14.827500000000001</v>
      </c>
      <c r="I931" s="158">
        <v>6.2755000000000001</v>
      </c>
      <c r="J931" s="158">
        <v>6.1673</v>
      </c>
      <c r="K931" s="158">
        <v>0.13270000000000001</v>
      </c>
      <c r="L931" s="158">
        <v>-3.5503</v>
      </c>
      <c r="M931" s="158">
        <v>-2.9207999999999998</v>
      </c>
      <c r="N931" s="158">
        <v>-0.98380000000000001</v>
      </c>
      <c r="O931" s="158">
        <v>4.7439999999999998</v>
      </c>
      <c r="P931" s="158">
        <v>7.7150999999999996</v>
      </c>
      <c r="Q931" s="158">
        <v>6.4405999999999999</v>
      </c>
      <c r="R931" s="158">
        <v>0.7298</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44764</v>
      </c>
      <c r="E932" s="158">
        <v>51.545200000000001</v>
      </c>
      <c r="F932" s="158">
        <v>99.691100000000006</v>
      </c>
      <c r="G932" s="158">
        <v>30.8812</v>
      </c>
      <c r="H932" s="158">
        <v>15.309799999999999</v>
      </c>
      <c r="I932" s="158">
        <v>6.1345000000000001</v>
      </c>
      <c r="J932" s="158">
        <v>6.5926999999999998</v>
      </c>
      <c r="K932" s="158">
        <v>0.94530000000000003</v>
      </c>
      <c r="L932" s="158">
        <v>-2.4903</v>
      </c>
      <c r="M932" s="158">
        <v>-1.7216</v>
      </c>
      <c r="N932" s="158">
        <v>0.49890000000000001</v>
      </c>
      <c r="O932" s="158">
        <v>4.7929000000000004</v>
      </c>
      <c r="P932" s="158">
        <v>7.2873999999999999</v>
      </c>
      <c r="Q932" s="158">
        <v>8.9398</v>
      </c>
      <c r="R932" s="158">
        <v>1.5949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44764</v>
      </c>
      <c r="E933" s="158">
        <v>50.045200000000001</v>
      </c>
      <c r="F933" s="158">
        <v>99.387299999999996</v>
      </c>
      <c r="G933" s="158">
        <v>30.562999999999999</v>
      </c>
      <c r="H933" s="158">
        <v>15.0364</v>
      </c>
      <c r="I933" s="158">
        <v>5.8372999999999999</v>
      </c>
      <c r="J933" s="158">
        <v>6.2900999999999998</v>
      </c>
      <c r="K933" s="158">
        <v>0.63819999999999999</v>
      </c>
      <c r="L933" s="158">
        <v>-2.7940999999999998</v>
      </c>
      <c r="M933" s="158">
        <v>-2.0257000000000001</v>
      </c>
      <c r="N933" s="158">
        <v>0.189</v>
      </c>
      <c r="O933" s="158">
        <v>4.4730999999999996</v>
      </c>
      <c r="P933" s="158">
        <v>6.9454000000000002</v>
      </c>
      <c r="Q933" s="158">
        <v>7.7453000000000003</v>
      </c>
      <c r="R933" s="158">
        <v>1.2819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98.289574999999999</v>
      </c>
      <c r="G934" s="160">
        <v>29.315799999999999</v>
      </c>
      <c r="H934" s="160">
        <v>14.847299999999999</v>
      </c>
      <c r="I934" s="160">
        <v>6.1992750000000001</v>
      </c>
      <c r="J934" s="160">
        <v>6.2503125000000006</v>
      </c>
      <c r="K934" s="160">
        <v>0.27312500000000001</v>
      </c>
      <c r="L934" s="160">
        <v>-3.2997875000000003</v>
      </c>
      <c r="M934" s="160">
        <v>-2.573375</v>
      </c>
      <c r="N934" s="160">
        <v>-0.83169999999999999</v>
      </c>
      <c r="O934" s="160">
        <v>4.5837875000000006</v>
      </c>
      <c r="P934" s="160">
        <v>6.6475624999999994</v>
      </c>
      <c r="Q934" s="160">
        <v>8.0491500000000009</v>
      </c>
      <c r="R934" s="160">
        <v>0.940025</v>
      </c>
    </row>
    <row r="935" spans="1:34" x14ac:dyDescent="0.3">
      <c r="A935" s="159" t="s">
        <v>407</v>
      </c>
      <c r="B935" s="154"/>
      <c r="C935" s="154"/>
      <c r="D935" s="154"/>
      <c r="E935" s="154"/>
      <c r="F935" s="160">
        <v>98.631799999999998</v>
      </c>
      <c r="G935" s="160">
        <v>29.025950000000002</v>
      </c>
      <c r="H935" s="160">
        <v>14.824400000000001</v>
      </c>
      <c r="I935" s="160">
        <v>6.25115</v>
      </c>
      <c r="J935" s="160">
        <v>6.2597000000000005</v>
      </c>
      <c r="K935" s="160">
        <v>0.26105</v>
      </c>
      <c r="L935" s="160">
        <v>-3.1098499999999998</v>
      </c>
      <c r="M935" s="160">
        <v>-2.4873500000000002</v>
      </c>
      <c r="N935" s="160">
        <v>-0.49080000000000001</v>
      </c>
      <c r="O935" s="160">
        <v>4.7684499999999996</v>
      </c>
      <c r="P935" s="160">
        <v>7.0291499999999996</v>
      </c>
      <c r="Q935" s="160">
        <v>8.2253499999999988</v>
      </c>
      <c r="R935" s="160">
        <v>1.0728500000000001</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44764</v>
      </c>
      <c r="E938" s="158">
        <v>46.258699999999997</v>
      </c>
      <c r="F938" s="158">
        <v>742.8655</v>
      </c>
      <c r="G938" s="158">
        <v>87.898399999999995</v>
      </c>
      <c r="H938" s="158">
        <v>23.0626</v>
      </c>
      <c r="I938" s="158">
        <v>-15.440799999999999</v>
      </c>
      <c r="J938" s="158">
        <v>1.6961999999999999</v>
      </c>
      <c r="K938" s="158">
        <v>-14.8918</v>
      </c>
      <c r="L938" s="158">
        <v>8.5452999999999992</v>
      </c>
      <c r="M938" s="158">
        <v>8.0864999999999991</v>
      </c>
      <c r="N938" s="158">
        <v>6.0133999999999999</v>
      </c>
      <c r="O938" s="158">
        <v>11.9802</v>
      </c>
      <c r="P938" s="158">
        <v>11.522600000000001</v>
      </c>
      <c r="Q938" s="158">
        <v>6.7370000000000001</v>
      </c>
      <c r="R938" s="158">
        <v>0.28670000000000001</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44764</v>
      </c>
      <c r="E939" s="158">
        <v>15.415900000000001</v>
      </c>
      <c r="F939" s="158">
        <v>311.38010000000003</v>
      </c>
      <c r="G939" s="158">
        <v>106.2021</v>
      </c>
      <c r="H939" s="158">
        <v>48.683500000000002</v>
      </c>
      <c r="I939" s="158">
        <v>-5.5522</v>
      </c>
      <c r="J939" s="158">
        <v>-2.2608999999999999</v>
      </c>
      <c r="K939" s="158">
        <v>-15.512600000000001</v>
      </c>
      <c r="L939" s="158">
        <v>7.9683000000000002</v>
      </c>
      <c r="M939" s="158">
        <v>7.1494</v>
      </c>
      <c r="N939" s="158">
        <v>5.1052999999999997</v>
      </c>
      <c r="O939" s="158">
        <v>11.882300000000001</v>
      </c>
      <c r="P939" s="158">
        <v>10.795400000000001</v>
      </c>
      <c r="Q939" s="158">
        <v>4.2725</v>
      </c>
      <c r="R939" s="158">
        <v>-0.48809999999999998</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44764</v>
      </c>
      <c r="E940" s="158">
        <v>15.854799999999999</v>
      </c>
      <c r="F940" s="158">
        <v>311.81900000000002</v>
      </c>
      <c r="G940" s="158">
        <v>106.5941</v>
      </c>
      <c r="H940" s="158">
        <v>49.031999999999996</v>
      </c>
      <c r="I940" s="158">
        <v>-5.2351000000000001</v>
      </c>
      <c r="J940" s="158">
        <v>-1.9537</v>
      </c>
      <c r="K940" s="158">
        <v>-15.2211</v>
      </c>
      <c r="L940" s="158">
        <v>8.2821999999999996</v>
      </c>
      <c r="M940" s="158">
        <v>7.4836</v>
      </c>
      <c r="N940" s="158">
        <v>5.4771999999999998</v>
      </c>
      <c r="O940" s="158">
        <v>12.305300000000001</v>
      </c>
      <c r="P940" s="158">
        <v>11.164099999999999</v>
      </c>
      <c r="Q940" s="158">
        <v>4.2706999999999997</v>
      </c>
      <c r="R940" s="158">
        <v>-0.1055</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44764</v>
      </c>
      <c r="E941" s="158">
        <v>43.878500000000003</v>
      </c>
      <c r="F941" s="158">
        <v>740.85350000000005</v>
      </c>
      <c r="G941" s="158">
        <v>87.693700000000007</v>
      </c>
      <c r="H941" s="158">
        <v>23.0124</v>
      </c>
      <c r="I941" s="158">
        <v>-15.3986</v>
      </c>
      <c r="J941" s="158">
        <v>1.0573999999999999</v>
      </c>
      <c r="K941" s="158">
        <v>-14.6958</v>
      </c>
      <c r="L941" s="158">
        <v>8.6107999999999993</v>
      </c>
      <c r="M941" s="158">
        <v>8.1700999999999997</v>
      </c>
      <c r="N941" s="158">
        <v>6.0694999999999997</v>
      </c>
      <c r="O941" s="158">
        <v>11.9628</v>
      </c>
      <c r="P941" s="158">
        <v>11.563599999999999</v>
      </c>
      <c r="Q941" s="158">
        <v>6.8216999999999999</v>
      </c>
      <c r="R941" s="158">
        <v>0.39300000000000002</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44764</v>
      </c>
      <c r="E942" s="158">
        <v>16.7317</v>
      </c>
      <c r="F942" s="158">
        <v>545.77739999999994</v>
      </c>
      <c r="G942" s="158">
        <v>105.6204</v>
      </c>
      <c r="H942" s="158">
        <v>65.765100000000004</v>
      </c>
      <c r="I942" s="158">
        <v>1.6839</v>
      </c>
      <c r="J942" s="158">
        <v>-1.4162999999999999</v>
      </c>
      <c r="K942" s="158">
        <v>-15.2103</v>
      </c>
      <c r="L942" s="158">
        <v>9.5272000000000006</v>
      </c>
      <c r="M942" s="158">
        <v>8.3633000000000006</v>
      </c>
      <c r="N942" s="158">
        <v>6.2121000000000004</v>
      </c>
      <c r="O942" s="158">
        <v>12.6372</v>
      </c>
      <c r="P942" s="158">
        <v>11.657999999999999</v>
      </c>
      <c r="Q942" s="158">
        <v>4.0563000000000002</v>
      </c>
      <c r="R942" s="158">
        <v>0.29289999999999999</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44764</v>
      </c>
      <c r="E943" s="158">
        <v>15.4933</v>
      </c>
      <c r="F943" s="158">
        <v>545.40060000000005</v>
      </c>
      <c r="G943" s="158">
        <v>105.1875</v>
      </c>
      <c r="H943" s="158">
        <v>65.290599999999998</v>
      </c>
      <c r="I943" s="158">
        <v>1.2121</v>
      </c>
      <c r="J943" s="158">
        <v>-1.8895999999999999</v>
      </c>
      <c r="K943" s="158">
        <v>-15.655799999999999</v>
      </c>
      <c r="L943" s="158">
        <v>9.4344000000000001</v>
      </c>
      <c r="M943" s="158">
        <v>8.1513000000000009</v>
      </c>
      <c r="N943" s="158">
        <v>5.9406999999999996</v>
      </c>
      <c r="O943" s="158">
        <v>12.337</v>
      </c>
      <c r="P943" s="158">
        <v>11.238899999999999</v>
      </c>
      <c r="Q943" s="158">
        <v>4.1523000000000003</v>
      </c>
      <c r="R943" s="158">
        <v>2.6800000000000001E-2</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44764</v>
      </c>
      <c r="E944" s="158">
        <v>14.498699999999999</v>
      </c>
      <c r="F944" s="158">
        <v>903.96730000000002</v>
      </c>
      <c r="G944" s="158">
        <v>220.1636</v>
      </c>
      <c r="H944" s="158">
        <v>219.70269999999999</v>
      </c>
      <c r="I944" s="158">
        <v>-15.533200000000001</v>
      </c>
      <c r="J944" s="158">
        <v>-149.1557</v>
      </c>
      <c r="K944" s="158">
        <v>-105.5252</v>
      </c>
      <c r="L944" s="158">
        <v>-41.904600000000002</v>
      </c>
      <c r="M944" s="158">
        <v>-32.528399999999998</v>
      </c>
      <c r="N944" s="158">
        <v>-21.148299999999999</v>
      </c>
      <c r="O944" s="158">
        <v>0.15690000000000001</v>
      </c>
      <c r="P944" s="158">
        <v>3.3950999999999998</v>
      </c>
      <c r="Q944" s="158">
        <v>-2.1202000000000001</v>
      </c>
      <c r="R944" s="158">
        <v>-20.0303</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44764</v>
      </c>
      <c r="E945" s="158">
        <v>13.825100000000001</v>
      </c>
      <c r="F945" s="158">
        <v>903.35550000000001</v>
      </c>
      <c r="G945" s="158">
        <v>219.40889999999999</v>
      </c>
      <c r="H945" s="158">
        <v>218.9796</v>
      </c>
      <c r="I945" s="158">
        <v>-16.229399999999998</v>
      </c>
      <c r="J945" s="158">
        <v>-149.7527</v>
      </c>
      <c r="K945" s="158">
        <v>-106.0063</v>
      </c>
      <c r="L945" s="158">
        <v>-42.445799999999998</v>
      </c>
      <c r="M945" s="158">
        <v>-33.083399999999997</v>
      </c>
      <c r="N945" s="158">
        <v>-21.6966</v>
      </c>
      <c r="O945" s="158">
        <v>-0.43440000000000001</v>
      </c>
      <c r="P945" s="158">
        <v>2.8189000000000002</v>
      </c>
      <c r="Q945" s="158">
        <v>2.2031999999999998</v>
      </c>
      <c r="R945" s="158">
        <v>-20.556799999999999</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44764</v>
      </c>
      <c r="E946" s="158">
        <v>45.021900000000002</v>
      </c>
      <c r="F946" s="158">
        <v>740.98320000000001</v>
      </c>
      <c r="G946" s="158">
        <v>87.643699999999995</v>
      </c>
      <c r="H946" s="158">
        <v>22.962900000000001</v>
      </c>
      <c r="I946" s="158">
        <v>-15.4619</v>
      </c>
      <c r="J946" s="158">
        <v>1.0006999999999999</v>
      </c>
      <c r="K946" s="158">
        <v>-15.1097</v>
      </c>
      <c r="L946" s="158">
        <v>8.3689</v>
      </c>
      <c r="M946" s="158">
        <v>7.9852999999999996</v>
      </c>
      <c r="N946" s="158">
        <v>5.9137000000000004</v>
      </c>
      <c r="O946" s="158">
        <v>11.6249</v>
      </c>
      <c r="P946" s="158">
        <v>11.267799999999999</v>
      </c>
      <c r="Q946" s="158">
        <v>7.9734999999999996</v>
      </c>
      <c r="R946" s="158">
        <v>0.1782</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44764</v>
      </c>
      <c r="E947" s="158">
        <v>15.869899999999999</v>
      </c>
      <c r="F947" s="158">
        <v>386.29750000000001</v>
      </c>
      <c r="G947" s="158">
        <v>48.568800000000003</v>
      </c>
      <c r="H947" s="158">
        <v>35.794699999999999</v>
      </c>
      <c r="I947" s="158">
        <v>2.3843000000000001</v>
      </c>
      <c r="J947" s="158">
        <v>-2.9750000000000001</v>
      </c>
      <c r="K947" s="158">
        <v>-15.5578</v>
      </c>
      <c r="L947" s="158">
        <v>8.2864000000000004</v>
      </c>
      <c r="M947" s="158">
        <v>7.0610999999999997</v>
      </c>
      <c r="N947" s="158">
        <v>5.2638999999999996</v>
      </c>
      <c r="O947" s="158">
        <v>11.6778</v>
      </c>
      <c r="P947" s="158">
        <v>11.0024</v>
      </c>
      <c r="Q947" s="158">
        <v>4.3986999999999998</v>
      </c>
      <c r="R947" s="158">
        <v>-0.55300000000000005</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44764</v>
      </c>
      <c r="E948" s="158">
        <v>16.458500000000001</v>
      </c>
      <c r="F948" s="158">
        <v>386.60509999999999</v>
      </c>
      <c r="G948" s="158">
        <v>48.911299999999997</v>
      </c>
      <c r="H948" s="158">
        <v>36.176000000000002</v>
      </c>
      <c r="I948" s="158">
        <v>2.7751000000000001</v>
      </c>
      <c r="J948" s="158">
        <v>-2.5964999999999998</v>
      </c>
      <c r="K948" s="158">
        <v>-15.189299999999999</v>
      </c>
      <c r="L948" s="158">
        <v>8.6059000000000001</v>
      </c>
      <c r="M948" s="158">
        <v>7.4184000000000001</v>
      </c>
      <c r="N948" s="158">
        <v>5.6386000000000003</v>
      </c>
      <c r="O948" s="158">
        <v>12.1075</v>
      </c>
      <c r="P948" s="158">
        <v>11.4505</v>
      </c>
      <c r="Q948" s="158">
        <v>4.2942999999999998</v>
      </c>
      <c r="R948" s="158">
        <v>-0.1676</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44764</v>
      </c>
      <c r="E949" s="158">
        <v>44.970300000000002</v>
      </c>
      <c r="F949" s="158">
        <v>739.99189999999999</v>
      </c>
      <c r="G949" s="158">
        <v>87.607799999999997</v>
      </c>
      <c r="H949" s="158">
        <v>23.001100000000001</v>
      </c>
      <c r="I949" s="158">
        <v>-15.1874</v>
      </c>
      <c r="J949" s="158">
        <v>1.2431000000000001</v>
      </c>
      <c r="K949" s="158">
        <v>-14.956200000000001</v>
      </c>
      <c r="L949" s="158">
        <v>8.4878999999999998</v>
      </c>
      <c r="M949" s="158">
        <v>8.1059000000000001</v>
      </c>
      <c r="N949" s="158">
        <v>6.0294999999999996</v>
      </c>
      <c r="O949" s="158">
        <v>11.646800000000001</v>
      </c>
      <c r="P949" s="158">
        <v>11.2225</v>
      </c>
      <c r="Q949" s="158">
        <v>7.5327999999999999</v>
      </c>
      <c r="R949" s="158">
        <v>0.222</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44764</v>
      </c>
      <c r="E950" s="158">
        <v>16.389700000000001</v>
      </c>
      <c r="F950" s="158">
        <v>454.09960000000001</v>
      </c>
      <c r="G950" s="158">
        <v>29.616900000000001</v>
      </c>
      <c r="H950" s="158">
        <v>64.447500000000005</v>
      </c>
      <c r="I950" s="158">
        <v>-7.4707999999999997</v>
      </c>
      <c r="J950" s="158">
        <v>-3.4864000000000002</v>
      </c>
      <c r="K950" s="158">
        <v>-16.158899999999999</v>
      </c>
      <c r="L950" s="158">
        <v>8.6875</v>
      </c>
      <c r="M950" s="158">
        <v>6.851</v>
      </c>
      <c r="N950" s="158">
        <v>5.0635000000000003</v>
      </c>
      <c r="O950" s="158">
        <v>11.5245</v>
      </c>
      <c r="P950" s="158">
        <v>10.9636</v>
      </c>
      <c r="Q950" s="158">
        <v>4.6870000000000003</v>
      </c>
      <c r="R950" s="158">
        <v>-0.65549999999999997</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44764</v>
      </c>
      <c r="E951" s="158">
        <v>16.8278</v>
      </c>
      <c r="F951" s="158">
        <v>454.58100000000002</v>
      </c>
      <c r="G951" s="158">
        <v>30.0791</v>
      </c>
      <c r="H951" s="158">
        <v>64.9084</v>
      </c>
      <c r="I951" s="158">
        <v>-7.0303000000000004</v>
      </c>
      <c r="J951" s="158">
        <v>-3.0651000000000002</v>
      </c>
      <c r="K951" s="158">
        <v>-15.7525</v>
      </c>
      <c r="L951" s="158">
        <v>8.7966999999999995</v>
      </c>
      <c r="M951" s="158">
        <v>7.0773999999999999</v>
      </c>
      <c r="N951" s="158">
        <v>5.3495999999999997</v>
      </c>
      <c r="O951" s="158">
        <v>11.862</v>
      </c>
      <c r="P951" s="158">
        <v>11.3256</v>
      </c>
      <c r="Q951" s="158">
        <v>4.2487000000000004</v>
      </c>
      <c r="R951" s="158">
        <v>-0.3085</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44764</v>
      </c>
      <c r="E952" s="158">
        <v>4681.7560999999996</v>
      </c>
      <c r="F952" s="158">
        <v>751.34190000000001</v>
      </c>
      <c r="G952" s="158">
        <v>89.105800000000002</v>
      </c>
      <c r="H952" s="158">
        <v>23.552</v>
      </c>
      <c r="I952" s="158">
        <v>-15.386200000000001</v>
      </c>
      <c r="J952" s="158">
        <v>1.3061</v>
      </c>
      <c r="K952" s="158">
        <v>-15.023099999999999</v>
      </c>
      <c r="L952" s="158">
        <v>8.7924000000000007</v>
      </c>
      <c r="M952" s="158">
        <v>8.4099000000000004</v>
      </c>
      <c r="N952" s="158">
        <v>6.3007999999999997</v>
      </c>
      <c r="O952" s="158">
        <v>11.8454</v>
      </c>
      <c r="P952" s="158">
        <v>11.6614</v>
      </c>
      <c r="Q952" s="158">
        <v>4.5697000000000001</v>
      </c>
      <c r="R952" s="158">
        <v>0.44640000000000002</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44764</v>
      </c>
      <c r="E953" s="158">
        <v>13.762600000000001</v>
      </c>
      <c r="F953" s="158">
        <v>395.96690000000001</v>
      </c>
      <c r="G953" s="158">
        <v>79.997600000000006</v>
      </c>
      <c r="H953" s="158">
        <v>40.049100000000003</v>
      </c>
      <c r="I953" s="158">
        <v>1.4783999999999999</v>
      </c>
      <c r="J953" s="158">
        <v>-3.5962000000000001</v>
      </c>
      <c r="K953" s="158">
        <v>-12.740600000000001</v>
      </c>
      <c r="L953" s="158">
        <v>8.8618000000000006</v>
      </c>
      <c r="M953" s="158">
        <v>-0.54279999999999995</v>
      </c>
      <c r="N953" s="158">
        <v>5.4855999999999998</v>
      </c>
      <c r="O953" s="158">
        <v>10.941000000000001</v>
      </c>
      <c r="P953" s="158">
        <v>10.398300000000001</v>
      </c>
      <c r="Q953" s="158">
        <v>3.2643</v>
      </c>
      <c r="R953" s="158">
        <v>-3.2300000000000002E-2</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44764</v>
      </c>
      <c r="E954" s="158">
        <v>14.329000000000001</v>
      </c>
      <c r="F954" s="158">
        <v>396.28289999999998</v>
      </c>
      <c r="G954" s="158">
        <v>80.427899999999994</v>
      </c>
      <c r="H954" s="158">
        <v>40.449199999999998</v>
      </c>
      <c r="I954" s="158">
        <v>1.8935999999999999</v>
      </c>
      <c r="J954" s="158">
        <v>-3.1842000000000001</v>
      </c>
      <c r="K954" s="158">
        <v>-12.341799999999999</v>
      </c>
      <c r="L954" s="158">
        <v>9.2919999999999998</v>
      </c>
      <c r="M954" s="158">
        <v>-0.13420000000000001</v>
      </c>
      <c r="N954" s="158">
        <v>5.9170999999999996</v>
      </c>
      <c r="O954" s="158">
        <v>11.3886</v>
      </c>
      <c r="P954" s="158">
        <v>10.909700000000001</v>
      </c>
      <c r="Q954" s="158">
        <v>3.8374999999999999</v>
      </c>
      <c r="R954" s="158">
        <v>0.35849999999999999</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44764</v>
      </c>
      <c r="E955" s="158">
        <v>4564.8137999999999</v>
      </c>
      <c r="F955" s="158">
        <v>744.42439999999999</v>
      </c>
      <c r="G955" s="158">
        <v>88.177000000000007</v>
      </c>
      <c r="H955" s="158">
        <v>23.1601</v>
      </c>
      <c r="I955" s="158">
        <v>-15.4642</v>
      </c>
      <c r="J955" s="158">
        <v>1.0663</v>
      </c>
      <c r="K955" s="158">
        <v>-15.0871</v>
      </c>
      <c r="L955" s="158">
        <v>8.4992999999999999</v>
      </c>
      <c r="M955" s="158">
        <v>8.1173000000000002</v>
      </c>
      <c r="N955" s="158">
        <v>6.0262000000000002</v>
      </c>
      <c r="O955" s="158">
        <v>11.9765</v>
      </c>
      <c r="P955" s="158">
        <v>11.549300000000001</v>
      </c>
      <c r="Q955" s="158">
        <v>8.3994</v>
      </c>
      <c r="R955" s="158">
        <v>0.2893</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44764</v>
      </c>
      <c r="E956" s="158">
        <v>15.1652</v>
      </c>
      <c r="F956" s="158">
        <v>239.35380000000001</v>
      </c>
      <c r="G956" s="158">
        <v>103.1574</v>
      </c>
      <c r="H956" s="158">
        <v>71.168800000000005</v>
      </c>
      <c r="I956" s="158">
        <v>6.0137</v>
      </c>
      <c r="J956" s="158">
        <v>20.160900000000002</v>
      </c>
      <c r="K956" s="158">
        <v>-10.7965</v>
      </c>
      <c r="L956" s="158">
        <v>9.4392999999999994</v>
      </c>
      <c r="M956" s="158">
        <v>8.8849999999999998</v>
      </c>
      <c r="N956" s="158">
        <v>6.3158000000000003</v>
      </c>
      <c r="O956" s="158">
        <v>12.461600000000001</v>
      </c>
      <c r="P956" s="158">
        <v>11.0923</v>
      </c>
      <c r="Q956" s="158">
        <v>3.9929999999999999</v>
      </c>
      <c r="R956" s="158">
        <v>-9.0899999999999995E-2</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44764</v>
      </c>
      <c r="E957" s="158">
        <v>15.616400000000001</v>
      </c>
      <c r="F957" s="158">
        <v>239.7338</v>
      </c>
      <c r="G957" s="158">
        <v>103.4796</v>
      </c>
      <c r="H957" s="158">
        <v>71.520399999999995</v>
      </c>
      <c r="I957" s="158">
        <v>6.3594999999999997</v>
      </c>
      <c r="J957" s="158">
        <v>20.502800000000001</v>
      </c>
      <c r="K957" s="158">
        <v>-10.4489</v>
      </c>
      <c r="L957" s="158">
        <v>9.8063000000000002</v>
      </c>
      <c r="M957" s="158">
        <v>9.3087</v>
      </c>
      <c r="N957" s="158">
        <v>6.7291999999999996</v>
      </c>
      <c r="O957" s="158">
        <v>12.902900000000001</v>
      </c>
      <c r="P957" s="158">
        <v>11.489000000000001</v>
      </c>
      <c r="Q957" s="158">
        <v>4.2305999999999999</v>
      </c>
      <c r="R957" s="158">
        <v>0.28620000000000001</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44764</v>
      </c>
      <c r="E958" s="158">
        <v>43.941099999999999</v>
      </c>
      <c r="F958" s="158">
        <v>740.12260000000003</v>
      </c>
      <c r="G958" s="158">
        <v>87.596000000000004</v>
      </c>
      <c r="H958" s="158">
        <v>22.967500000000001</v>
      </c>
      <c r="I958" s="158">
        <v>-15.4178</v>
      </c>
      <c r="J958" s="158">
        <v>1.0337000000000001</v>
      </c>
      <c r="K958" s="158">
        <v>-15.076000000000001</v>
      </c>
      <c r="L958" s="158">
        <v>8.4079999999999995</v>
      </c>
      <c r="M958" s="158">
        <v>8.0236000000000001</v>
      </c>
      <c r="N958" s="158">
        <v>5.9523999999999999</v>
      </c>
      <c r="O958" s="158">
        <v>11.8322</v>
      </c>
      <c r="P958" s="158">
        <v>11.4619</v>
      </c>
      <c r="Q958" s="158">
        <v>11.3186</v>
      </c>
      <c r="R958" s="158">
        <v>0.21659999999999999</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44764</v>
      </c>
      <c r="E959" s="158">
        <v>20.621600000000001</v>
      </c>
      <c r="F959" s="158">
        <v>665.39269999999999</v>
      </c>
      <c r="G959" s="158">
        <v>120.8396</v>
      </c>
      <c r="H959" s="158">
        <v>76.585999999999999</v>
      </c>
      <c r="I959" s="158">
        <v>6.6289999999999996</v>
      </c>
      <c r="J959" s="158">
        <v>1.1634</v>
      </c>
      <c r="K959" s="158">
        <v>-15.090999999999999</v>
      </c>
      <c r="L959" s="158">
        <v>9.0958000000000006</v>
      </c>
      <c r="M959" s="158">
        <v>7.3811999999999998</v>
      </c>
      <c r="N959" s="158">
        <v>4.8324999999999996</v>
      </c>
      <c r="O959" s="158">
        <v>12.0983</v>
      </c>
      <c r="P959" s="158">
        <v>11.443</v>
      </c>
      <c r="Q959" s="158">
        <v>6.5937999999999999</v>
      </c>
      <c r="R959" s="158">
        <v>-0.23699999999999999</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44764</v>
      </c>
      <c r="E960" s="158">
        <v>21.501999999999999</v>
      </c>
      <c r="F960" s="158">
        <v>665.81110000000001</v>
      </c>
      <c r="G960" s="158">
        <v>121.2101</v>
      </c>
      <c r="H960" s="158">
        <v>76.949600000000004</v>
      </c>
      <c r="I960" s="158">
        <v>6.9905999999999997</v>
      </c>
      <c r="J960" s="158">
        <v>1.5183</v>
      </c>
      <c r="K960" s="158">
        <v>-14.7361</v>
      </c>
      <c r="L960" s="158">
        <v>9.4725999999999999</v>
      </c>
      <c r="M960" s="158">
        <v>7.7744</v>
      </c>
      <c r="N960" s="158">
        <v>5.2281000000000004</v>
      </c>
      <c r="O960" s="158">
        <v>12.540699999999999</v>
      </c>
      <c r="P960" s="158">
        <v>11.9078</v>
      </c>
      <c r="Q960" s="158">
        <v>4.3700999999999999</v>
      </c>
      <c r="R960" s="158">
        <v>0.15310000000000001</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44764</v>
      </c>
      <c r="E961" s="158">
        <v>43.792499999999997</v>
      </c>
      <c r="F961" s="158">
        <v>682.90719999999999</v>
      </c>
      <c r="G961" s="158">
        <v>69.826999999999998</v>
      </c>
      <c r="H961" s="158">
        <v>22.9377</v>
      </c>
      <c r="I961" s="158">
        <v>-15.840400000000001</v>
      </c>
      <c r="J961" s="158">
        <v>0.76449999999999996</v>
      </c>
      <c r="K961" s="158">
        <v>-15.398899999999999</v>
      </c>
      <c r="L961" s="158">
        <v>8.2692999999999994</v>
      </c>
      <c r="M961" s="158">
        <v>7.8019999999999996</v>
      </c>
      <c r="N961" s="158">
        <v>5.766</v>
      </c>
      <c r="O961" s="158">
        <v>11.5952</v>
      </c>
      <c r="P961" s="158">
        <v>11.252800000000001</v>
      </c>
      <c r="Q961" s="158">
        <v>10.476000000000001</v>
      </c>
      <c r="R961" s="158">
        <v>-0.14280000000000001</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44764</v>
      </c>
      <c r="E962" s="158">
        <v>20.384399999999999</v>
      </c>
      <c r="F962" s="158">
        <v>559.22260000000006</v>
      </c>
      <c r="G962" s="158">
        <v>83.7149</v>
      </c>
      <c r="H962" s="158">
        <v>69.782300000000006</v>
      </c>
      <c r="I962" s="158">
        <v>6.8091999999999997</v>
      </c>
      <c r="J962" s="158">
        <v>-7.1599999999999997E-2</v>
      </c>
      <c r="K962" s="158">
        <v>-14.8552</v>
      </c>
      <c r="L962" s="158">
        <v>8.3745999999999992</v>
      </c>
      <c r="M962" s="158">
        <v>7.3010000000000002</v>
      </c>
      <c r="N962" s="158">
        <v>5.3293999999999997</v>
      </c>
      <c r="O962" s="158">
        <v>11.8779</v>
      </c>
      <c r="P962" s="158">
        <v>10.765700000000001</v>
      </c>
      <c r="Q962" s="158">
        <v>6.4561000000000002</v>
      </c>
      <c r="R962" s="158">
        <v>-0.60570000000000002</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44764</v>
      </c>
      <c r="E963" s="158">
        <v>21.174499999999998</v>
      </c>
      <c r="F963" s="158">
        <v>559.53790000000004</v>
      </c>
      <c r="G963" s="158">
        <v>84.064899999999994</v>
      </c>
      <c r="H963" s="158">
        <v>70.077200000000005</v>
      </c>
      <c r="I963" s="158">
        <v>7.0991</v>
      </c>
      <c r="J963" s="158">
        <v>0.2069</v>
      </c>
      <c r="K963" s="158">
        <v>-14.581200000000001</v>
      </c>
      <c r="L963" s="158">
        <v>8.6683000000000003</v>
      </c>
      <c r="M963" s="158">
        <v>7.6028000000000002</v>
      </c>
      <c r="N963" s="158">
        <v>5.6337999999999999</v>
      </c>
      <c r="O963" s="158">
        <v>12.219200000000001</v>
      </c>
      <c r="P963" s="158">
        <v>11.187099999999999</v>
      </c>
      <c r="Q963" s="158">
        <v>4.1216999999999997</v>
      </c>
      <c r="R963" s="158">
        <v>-0.30280000000000001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44764</v>
      </c>
      <c r="E964" s="158">
        <v>43.596800000000002</v>
      </c>
      <c r="F964" s="158">
        <v>748.35389999999995</v>
      </c>
      <c r="G964" s="158">
        <v>88.349400000000003</v>
      </c>
      <c r="H964" s="158">
        <v>23.016999999999999</v>
      </c>
      <c r="I964" s="158">
        <v>-15.7811</v>
      </c>
      <c r="J964" s="158">
        <v>1.6152</v>
      </c>
      <c r="K964" s="158">
        <v>-15.1777</v>
      </c>
      <c r="L964" s="158">
        <v>8.3363999999999994</v>
      </c>
      <c r="M964" s="158">
        <v>7.9219999999999997</v>
      </c>
      <c r="N964" s="158">
        <v>5.8146000000000004</v>
      </c>
      <c r="O964" s="158">
        <v>11.617599999999999</v>
      </c>
      <c r="P964" s="158">
        <v>11.3004</v>
      </c>
      <c r="Q964" s="158">
        <v>9.4481999999999999</v>
      </c>
      <c r="R964" s="158">
        <v>2.81E-2</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44764</v>
      </c>
      <c r="E965" s="158">
        <v>20.145700000000001</v>
      </c>
      <c r="F965" s="158">
        <v>553.9973</v>
      </c>
      <c r="G965" s="158">
        <v>87.347499999999997</v>
      </c>
      <c r="H965" s="158">
        <v>63.000399999999999</v>
      </c>
      <c r="I965" s="158">
        <v>5.3167999999999997</v>
      </c>
      <c r="J965" s="158">
        <v>-0.39850000000000002</v>
      </c>
      <c r="K965" s="158">
        <v>-14.7773</v>
      </c>
      <c r="L965" s="158">
        <v>9.0050000000000008</v>
      </c>
      <c r="M965" s="158">
        <v>7.9115000000000002</v>
      </c>
      <c r="N965" s="158">
        <v>6.04</v>
      </c>
      <c r="O965" s="158">
        <v>11.9757</v>
      </c>
      <c r="P965" s="158">
        <v>11.021599999999999</v>
      </c>
      <c r="Q965" s="158">
        <v>6.4630999999999998</v>
      </c>
      <c r="R965" s="158">
        <v>-0.32990000000000003</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44764</v>
      </c>
      <c r="E966" s="158">
        <v>20.015999999999998</v>
      </c>
      <c r="F966" s="158">
        <v>553.88300000000004</v>
      </c>
      <c r="G966" s="158">
        <v>87.177599999999998</v>
      </c>
      <c r="H966" s="158">
        <v>62.853200000000001</v>
      </c>
      <c r="I966" s="158">
        <v>5.1681999999999997</v>
      </c>
      <c r="J966" s="158">
        <v>-0.54679999999999995</v>
      </c>
      <c r="K966" s="158">
        <v>-14.923400000000001</v>
      </c>
      <c r="L966" s="158">
        <v>8.8473000000000006</v>
      </c>
      <c r="M966" s="158">
        <v>7.7523999999999997</v>
      </c>
      <c r="N966" s="158">
        <v>5.8800999999999997</v>
      </c>
      <c r="O966" s="158">
        <v>11.8391</v>
      </c>
      <c r="P966" s="158">
        <v>10.8857</v>
      </c>
      <c r="Q966" s="158">
        <v>6.3457999999999997</v>
      </c>
      <c r="R966" s="158">
        <v>-0.45229999999999998</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44764</v>
      </c>
      <c r="E967" s="158">
        <v>45.102400000000003</v>
      </c>
      <c r="F967" s="158">
        <v>742.58249999999998</v>
      </c>
      <c r="G967" s="158">
        <v>87.787199999999999</v>
      </c>
      <c r="H967" s="158">
        <v>22.956700000000001</v>
      </c>
      <c r="I967" s="158">
        <v>-15.5259</v>
      </c>
      <c r="J967" s="158">
        <v>0.99619999999999997</v>
      </c>
      <c r="K967" s="158">
        <v>-15.174300000000001</v>
      </c>
      <c r="L967" s="158">
        <v>8.3841999999999999</v>
      </c>
      <c r="M967" s="158">
        <v>8.0350000000000001</v>
      </c>
      <c r="N967" s="158">
        <v>5.9608999999999996</v>
      </c>
      <c r="O967" s="158">
        <v>11.877000000000001</v>
      </c>
      <c r="P967" s="158">
        <v>11.4177</v>
      </c>
      <c r="Q967" s="158">
        <v>8.9126999999999992</v>
      </c>
      <c r="R967" s="158">
        <v>0.22359999999999999</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44764</v>
      </c>
      <c r="E968" s="158">
        <v>16.213899999999999</v>
      </c>
      <c r="F968" s="158">
        <v>178.03</v>
      </c>
      <c r="G968" s="158">
        <v>40.5807</v>
      </c>
      <c r="H968" s="158">
        <v>42.079700000000003</v>
      </c>
      <c r="I968" s="158">
        <v>18.281300000000002</v>
      </c>
      <c r="J968" s="158">
        <v>8.9574999999999996</v>
      </c>
      <c r="K968" s="158">
        <v>-12.4129</v>
      </c>
      <c r="L968" s="158">
        <v>11.070499999999999</v>
      </c>
      <c r="M968" s="158">
        <v>9.3407999999999998</v>
      </c>
      <c r="N968" s="158">
        <v>6.7897999999999996</v>
      </c>
      <c r="O968" s="158">
        <v>12.9407</v>
      </c>
      <c r="P968" s="158">
        <v>11.626099999999999</v>
      </c>
      <c r="Q968" s="158">
        <v>4.3845999999999998</v>
      </c>
      <c r="R968" s="158">
        <v>0.34</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44764</v>
      </c>
      <c r="E969" s="158">
        <v>15.601100000000001</v>
      </c>
      <c r="F969" s="158">
        <v>177.73339999999999</v>
      </c>
      <c r="G969" s="158">
        <v>40.2958</v>
      </c>
      <c r="H969" s="158">
        <v>41.776000000000003</v>
      </c>
      <c r="I969" s="158">
        <v>17.953700000000001</v>
      </c>
      <c r="J969" s="158">
        <v>8.6394000000000002</v>
      </c>
      <c r="K969" s="158">
        <v>-12.7065</v>
      </c>
      <c r="L969" s="158">
        <v>10.7326</v>
      </c>
      <c r="M969" s="158">
        <v>8.9624000000000006</v>
      </c>
      <c r="N969" s="158">
        <v>6.3948</v>
      </c>
      <c r="O969" s="158">
        <v>12.5052</v>
      </c>
      <c r="P969" s="158">
        <v>11.183299999999999</v>
      </c>
      <c r="Q969" s="158">
        <v>4.1780999999999997</v>
      </c>
      <c r="R969" s="158">
        <v>-2.63E-2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44764</v>
      </c>
      <c r="E970" s="158">
        <v>43.840600000000002</v>
      </c>
      <c r="F970" s="158">
        <v>757.375</v>
      </c>
      <c r="G970" s="158">
        <v>89.121600000000001</v>
      </c>
      <c r="H970" s="158">
        <v>22.9604</v>
      </c>
      <c r="I970" s="158">
        <v>-16.322399999999998</v>
      </c>
      <c r="J970" s="158">
        <v>0.51639999999999997</v>
      </c>
      <c r="K970" s="158">
        <v>-15.9276</v>
      </c>
      <c r="L970" s="158">
        <v>8.0200999999999993</v>
      </c>
      <c r="M970" s="158">
        <v>7.6261000000000001</v>
      </c>
      <c r="N970" s="158">
        <v>5.5008999999999997</v>
      </c>
      <c r="O970" s="158">
        <v>11.342499999999999</v>
      </c>
      <c r="P970" s="158">
        <v>11.237299999999999</v>
      </c>
      <c r="Q970" s="158">
        <v>10.555300000000001</v>
      </c>
      <c r="R970" s="158">
        <v>-0.33500000000000002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561.21303333333344</v>
      </c>
      <c r="G971" s="160">
        <v>91.013754545454532</v>
      </c>
      <c r="H971" s="160">
        <v>56.020072727272719</v>
      </c>
      <c r="I971" s="160">
        <v>-3.9463393939393936</v>
      </c>
      <c r="J971" s="160">
        <v>-7.6637636363636332</v>
      </c>
      <c r="K971" s="160">
        <v>-20.082406060606058</v>
      </c>
      <c r="L971" s="160">
        <v>5.7765727272727263</v>
      </c>
      <c r="M971" s="160">
        <v>4.9627454545454555</v>
      </c>
      <c r="N971" s="160">
        <v>4.1554575757575751</v>
      </c>
      <c r="O971" s="160">
        <v>11.243881818181816</v>
      </c>
      <c r="P971" s="160">
        <v>10.763012121212121</v>
      </c>
      <c r="Q971" s="160">
        <v>5.6196090909090914</v>
      </c>
      <c r="R971" s="160">
        <v>-1.2629969696969698</v>
      </c>
    </row>
    <row r="972" spans="1:34" x14ac:dyDescent="0.3">
      <c r="A972" s="159" t="s">
        <v>407</v>
      </c>
      <c r="B972" s="154"/>
      <c r="C972" s="154"/>
      <c r="D972" s="154"/>
      <c r="E972" s="154"/>
      <c r="F972" s="160">
        <v>559.22260000000006</v>
      </c>
      <c r="G972" s="160">
        <v>87.693700000000007</v>
      </c>
      <c r="H972" s="160">
        <v>42.079700000000003</v>
      </c>
      <c r="I972" s="160">
        <v>-5.2351000000000001</v>
      </c>
      <c r="J972" s="160">
        <v>0.51639999999999997</v>
      </c>
      <c r="K972" s="160">
        <v>-15.0871</v>
      </c>
      <c r="L972" s="160">
        <v>8.6107999999999993</v>
      </c>
      <c r="M972" s="160">
        <v>7.8019999999999996</v>
      </c>
      <c r="N972" s="160">
        <v>5.8800999999999997</v>
      </c>
      <c r="O972" s="160">
        <v>11.8779</v>
      </c>
      <c r="P972" s="160">
        <v>11.238899999999999</v>
      </c>
      <c r="Q972" s="160">
        <v>4.3986999999999998</v>
      </c>
      <c r="R972" s="160">
        <v>-3.2300000000000002E-2</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44764</v>
      </c>
      <c r="E975" s="158">
        <v>698.64628218704399</v>
      </c>
      <c r="F975" s="158">
        <v>0.45960000000000001</v>
      </c>
      <c r="G975" s="158">
        <v>2.2075999999999998</v>
      </c>
      <c r="H975" s="158">
        <v>4.3098000000000001</v>
      </c>
      <c r="I975" s="158">
        <v>3.9596</v>
      </c>
      <c r="J975" s="158">
        <v>10.1584</v>
      </c>
      <c r="K975" s="158">
        <v>-8.5312999999999999</v>
      </c>
      <c r="L975" s="158">
        <v>-15.443199999999999</v>
      </c>
      <c r="M975" s="158">
        <v>-16.504999999999999</v>
      </c>
      <c r="N975" s="158">
        <v>-6.0490000000000004</v>
      </c>
      <c r="O975" s="158">
        <v>14.637499999999999</v>
      </c>
      <c r="P975" s="158">
        <v>7.2862999999999998</v>
      </c>
      <c r="Q975" s="158">
        <v>17.011399999999998</v>
      </c>
      <c r="R975" s="158">
        <v>23.209</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44764</v>
      </c>
      <c r="E976" s="158">
        <v>628.71</v>
      </c>
      <c r="F976" s="158">
        <v>0.46339999999999998</v>
      </c>
      <c r="G976" s="158">
        <v>2.2160000000000002</v>
      </c>
      <c r="H976" s="158">
        <v>4.3277000000000001</v>
      </c>
      <c r="I976" s="158">
        <v>3.9946000000000002</v>
      </c>
      <c r="J976" s="158">
        <v>10.238099999999999</v>
      </c>
      <c r="K976" s="158">
        <v>-8.3313000000000006</v>
      </c>
      <c r="L976" s="158">
        <v>-15.073600000000001</v>
      </c>
      <c r="M976" s="158">
        <v>-15.954599999999999</v>
      </c>
      <c r="N976" s="158">
        <v>-5.2206000000000001</v>
      </c>
      <c r="O976" s="158">
        <v>15.6646</v>
      </c>
      <c r="P976" s="158">
        <v>8.3381000000000007</v>
      </c>
      <c r="Q976" s="158">
        <v>15.1097</v>
      </c>
      <c r="R976" s="158">
        <v>24.302900000000001</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44764</v>
      </c>
      <c r="E977" s="158">
        <v>691.64897100209896</v>
      </c>
      <c r="F977" s="158">
        <v>0.46439999999999998</v>
      </c>
      <c r="G977" s="158">
        <v>2.2143999999999999</v>
      </c>
      <c r="H977" s="158">
        <v>4.3116000000000003</v>
      </c>
      <c r="I977" s="158">
        <v>3.9676</v>
      </c>
      <c r="J977" s="158">
        <v>10.165800000000001</v>
      </c>
      <c r="K977" s="158">
        <v>-8.5239999999999991</v>
      </c>
      <c r="L977" s="158">
        <v>-15.4377</v>
      </c>
      <c r="M977" s="158">
        <v>-16.5002</v>
      </c>
      <c r="N977" s="158">
        <v>-6.0496999999999996</v>
      </c>
      <c r="O977" s="158">
        <v>14.3276</v>
      </c>
      <c r="P977" s="158">
        <v>6.9874999999999998</v>
      </c>
      <c r="Q977" s="158">
        <v>16.704799999999999</v>
      </c>
      <c r="R977" s="158">
        <v>23.206499999999998</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44764</v>
      </c>
      <c r="E978" s="158">
        <v>300.55781768636302</v>
      </c>
      <c r="F978" s="158">
        <v>0.46139999999999998</v>
      </c>
      <c r="G978" s="158">
        <v>2.2176999999999998</v>
      </c>
      <c r="H978" s="158">
        <v>4.3316999999999997</v>
      </c>
      <c r="I978" s="158">
        <v>3.9971999999999999</v>
      </c>
      <c r="J978" s="158">
        <v>10.239800000000001</v>
      </c>
      <c r="K978" s="158">
        <v>-8.3318999999999992</v>
      </c>
      <c r="L978" s="158">
        <v>-15.0695</v>
      </c>
      <c r="M978" s="158">
        <v>-15.953900000000001</v>
      </c>
      <c r="N978" s="158">
        <v>-5.2194000000000003</v>
      </c>
      <c r="O978" s="158">
        <v>15.664</v>
      </c>
      <c r="P978" s="158">
        <v>8.2103999999999999</v>
      </c>
      <c r="Q978" s="158">
        <v>15.023999999999999</v>
      </c>
      <c r="R978" s="158">
        <v>24.302700000000002</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44764</v>
      </c>
      <c r="E979" s="158">
        <v>20.440000000000001</v>
      </c>
      <c r="F979" s="158">
        <v>0.2452</v>
      </c>
      <c r="G979" s="158">
        <v>1.8434999999999999</v>
      </c>
      <c r="H979" s="158">
        <v>3.8618000000000001</v>
      </c>
      <c r="I979" s="158">
        <v>4.1262999999999996</v>
      </c>
      <c r="J979" s="158">
        <v>10.9663</v>
      </c>
      <c r="K979" s="158">
        <v>-5.5453000000000001</v>
      </c>
      <c r="L979" s="158">
        <v>-8.5048999999999992</v>
      </c>
      <c r="M979" s="158">
        <v>-8.2996999999999996</v>
      </c>
      <c r="N979" s="158">
        <v>1.996</v>
      </c>
      <c r="O979" s="158">
        <v>22.880500000000001</v>
      </c>
      <c r="P979" s="158"/>
      <c r="Q979" s="158">
        <v>20.9984</v>
      </c>
      <c r="R979" s="158">
        <v>30.6753</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44764</v>
      </c>
      <c r="E980" s="158">
        <v>19.21</v>
      </c>
      <c r="F980" s="158">
        <v>0.26100000000000001</v>
      </c>
      <c r="G980" s="158">
        <v>1.8018000000000001</v>
      </c>
      <c r="H980" s="158">
        <v>3.8378000000000001</v>
      </c>
      <c r="I980" s="158">
        <v>4.0628000000000002</v>
      </c>
      <c r="J980" s="158">
        <v>10.8482</v>
      </c>
      <c r="K980" s="158">
        <v>-5.8795000000000002</v>
      </c>
      <c r="L980" s="158">
        <v>-9.1725999999999992</v>
      </c>
      <c r="M980" s="158">
        <v>-9.3011999999999997</v>
      </c>
      <c r="N980" s="158">
        <v>0.47070000000000001</v>
      </c>
      <c r="O980" s="158">
        <v>20.954999999999998</v>
      </c>
      <c r="P980" s="158"/>
      <c r="Q980" s="158">
        <v>19.012699999999999</v>
      </c>
      <c r="R980" s="158">
        <v>28.7425</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44764</v>
      </c>
      <c r="E981" s="158">
        <v>58.42</v>
      </c>
      <c r="F981" s="158">
        <v>0.34350000000000003</v>
      </c>
      <c r="G981" s="158">
        <v>1.6176999999999999</v>
      </c>
      <c r="H981" s="158">
        <v>4.0242000000000004</v>
      </c>
      <c r="I981" s="158">
        <v>3.7103000000000002</v>
      </c>
      <c r="J981" s="158">
        <v>11.8728</v>
      </c>
      <c r="K981" s="158">
        <v>-1.6995</v>
      </c>
      <c r="L981" s="158">
        <v>-6.3182</v>
      </c>
      <c r="M981" s="158">
        <v>-6.7518000000000002</v>
      </c>
      <c r="N981" s="158">
        <v>1.6</v>
      </c>
      <c r="O981" s="158">
        <v>19.1615</v>
      </c>
      <c r="P981" s="158">
        <v>10.3521</v>
      </c>
      <c r="Q981" s="158">
        <v>12.821300000000001</v>
      </c>
      <c r="R981" s="158">
        <v>26.9133</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44764</v>
      </c>
      <c r="E982" s="158">
        <v>52.53</v>
      </c>
      <c r="F982" s="158">
        <v>0.34379999999999999</v>
      </c>
      <c r="G982" s="158">
        <v>1.6053999999999999</v>
      </c>
      <c r="H982" s="158">
        <v>3.9992000000000001</v>
      </c>
      <c r="I982" s="158">
        <v>3.6707999999999998</v>
      </c>
      <c r="J982" s="158">
        <v>11.766</v>
      </c>
      <c r="K982" s="158">
        <v>-1.9414</v>
      </c>
      <c r="L982" s="158">
        <v>-6.7956000000000003</v>
      </c>
      <c r="M982" s="158">
        <v>-7.4360999999999997</v>
      </c>
      <c r="N982" s="158">
        <v>0.6129</v>
      </c>
      <c r="O982" s="158">
        <v>17.8857</v>
      </c>
      <c r="P982" s="158">
        <v>9.0990000000000002</v>
      </c>
      <c r="Q982" s="158">
        <v>12.8131</v>
      </c>
      <c r="R982" s="158">
        <v>25.635400000000001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44764</v>
      </c>
      <c r="E983" s="158">
        <v>15.9041</v>
      </c>
      <c r="F983" s="158">
        <v>0.32929999999999998</v>
      </c>
      <c r="G983" s="158">
        <v>1.599</v>
      </c>
      <c r="H983" s="158">
        <v>3.2989000000000002</v>
      </c>
      <c r="I983" s="158">
        <v>3.3357999999999999</v>
      </c>
      <c r="J983" s="158">
        <v>9.6978000000000009</v>
      </c>
      <c r="K983" s="158">
        <v>-3.7795000000000001</v>
      </c>
      <c r="L983" s="158">
        <v>-6.9935999999999998</v>
      </c>
      <c r="M983" s="158">
        <v>-7.9623999999999997</v>
      </c>
      <c r="N983" s="158">
        <v>7.9707999999999997</v>
      </c>
      <c r="O983" s="158"/>
      <c r="P983" s="158"/>
      <c r="Q983" s="158">
        <v>28.002099999999999</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44764</v>
      </c>
      <c r="E984" s="158">
        <v>15.399800000000001</v>
      </c>
      <c r="F984" s="158">
        <v>0.3251</v>
      </c>
      <c r="G984" s="158">
        <v>1.5871999999999999</v>
      </c>
      <c r="H984" s="158">
        <v>3.2690999999999999</v>
      </c>
      <c r="I984" s="158">
        <v>3.2747000000000002</v>
      </c>
      <c r="J984" s="158">
        <v>9.5579999999999998</v>
      </c>
      <c r="K984" s="158">
        <v>-4.1395</v>
      </c>
      <c r="L984" s="158">
        <v>-7.7304000000000004</v>
      </c>
      <c r="M984" s="158">
        <v>-8.9846000000000004</v>
      </c>
      <c r="N984" s="158">
        <v>6.3521999999999998</v>
      </c>
      <c r="O984" s="158"/>
      <c r="P984" s="158"/>
      <c r="Q984" s="158">
        <v>25.8262</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44764</v>
      </c>
      <c r="E985" s="158">
        <v>171.24</v>
      </c>
      <c r="F985" s="158">
        <v>0.45169999999999999</v>
      </c>
      <c r="G985" s="158">
        <v>1.6682999999999999</v>
      </c>
      <c r="H985" s="158">
        <v>3.4807999999999999</v>
      </c>
      <c r="I985" s="158">
        <v>3.4432999999999998</v>
      </c>
      <c r="J985" s="158">
        <v>10.2285</v>
      </c>
      <c r="K985" s="158">
        <v>-2.0646</v>
      </c>
      <c r="L985" s="158">
        <v>-5.8345000000000002</v>
      </c>
      <c r="M985" s="158">
        <v>-5.8604000000000003</v>
      </c>
      <c r="N985" s="158">
        <v>4.766</v>
      </c>
      <c r="O985" s="158">
        <v>21.530200000000001</v>
      </c>
      <c r="P985" s="158">
        <v>13.494999999999999</v>
      </c>
      <c r="Q985" s="158">
        <v>20.9801</v>
      </c>
      <c r="R985" s="158">
        <v>29.7349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44764</v>
      </c>
      <c r="E986" s="158">
        <v>154.4</v>
      </c>
      <c r="F986" s="158">
        <v>0.44890000000000002</v>
      </c>
      <c r="G986" s="158">
        <v>1.6592</v>
      </c>
      <c r="H986" s="158">
        <v>3.4575</v>
      </c>
      <c r="I986" s="158">
        <v>3.3952</v>
      </c>
      <c r="J986" s="158">
        <v>10.1127</v>
      </c>
      <c r="K986" s="158">
        <v>-2.3712</v>
      </c>
      <c r="L986" s="158">
        <v>-6.4071999999999996</v>
      </c>
      <c r="M986" s="158">
        <v>-6.7069000000000001</v>
      </c>
      <c r="N986" s="158">
        <v>3.5061</v>
      </c>
      <c r="O986" s="158">
        <v>20.0794</v>
      </c>
      <c r="P986" s="158">
        <v>12.137600000000001</v>
      </c>
      <c r="Q986" s="158">
        <v>17.060400000000001</v>
      </c>
      <c r="R986" s="158">
        <v>28.189399999999999</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44764</v>
      </c>
      <c r="E987" s="158">
        <v>154.4</v>
      </c>
      <c r="F987" s="158">
        <v>0.44890000000000002</v>
      </c>
      <c r="G987" s="158">
        <v>1.6592</v>
      </c>
      <c r="H987" s="158">
        <v>3.4575</v>
      </c>
      <c r="I987" s="158">
        <v>3.3952</v>
      </c>
      <c r="J987" s="158">
        <v>10.1127</v>
      </c>
      <c r="K987" s="158">
        <v>-2.3712</v>
      </c>
      <c r="L987" s="158">
        <v>-6.4071999999999996</v>
      </c>
      <c r="M987" s="158">
        <v>-6.7069000000000001</v>
      </c>
      <c r="N987" s="158">
        <v>3.5061</v>
      </c>
      <c r="O987" s="158">
        <v>20.0794</v>
      </c>
      <c r="P987" s="158">
        <v>12.137600000000001</v>
      </c>
      <c r="Q987" s="158">
        <v>17.060400000000001</v>
      </c>
      <c r="R987" s="158">
        <v>28.189399999999999</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44764</v>
      </c>
      <c r="E988" s="158">
        <v>368.29199999999997</v>
      </c>
      <c r="F988" s="158">
        <v>0.50949999999999995</v>
      </c>
      <c r="G988" s="158">
        <v>1.4330000000000001</v>
      </c>
      <c r="H988" s="158">
        <v>3.4083999999999999</v>
      </c>
      <c r="I988" s="158">
        <v>3.2437</v>
      </c>
      <c r="J988" s="158">
        <v>11.2315</v>
      </c>
      <c r="K988" s="158">
        <v>-0.74890000000000001</v>
      </c>
      <c r="L988" s="158">
        <v>-3.7482000000000002</v>
      </c>
      <c r="M988" s="158">
        <v>-7.6703000000000001</v>
      </c>
      <c r="N988" s="158">
        <v>-2.9899999999999999E-2</v>
      </c>
      <c r="O988" s="158">
        <v>18.173300000000001</v>
      </c>
      <c r="P988" s="158">
        <v>11.82</v>
      </c>
      <c r="Q988" s="158">
        <v>15.799899999999999</v>
      </c>
      <c r="R988" s="158">
        <v>26.469000000000001</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44764</v>
      </c>
      <c r="E989" s="158">
        <v>339.553</v>
      </c>
      <c r="F989" s="158">
        <v>0.50670000000000004</v>
      </c>
      <c r="G989" s="158">
        <v>1.4248000000000001</v>
      </c>
      <c r="H989" s="158">
        <v>3.3885999999999998</v>
      </c>
      <c r="I989" s="158">
        <v>3.2048000000000001</v>
      </c>
      <c r="J989" s="158">
        <v>11.1412</v>
      </c>
      <c r="K989" s="158">
        <v>-0.99370000000000003</v>
      </c>
      <c r="L989" s="158">
        <v>-4.2103999999999999</v>
      </c>
      <c r="M989" s="158">
        <v>-8.3290000000000006</v>
      </c>
      <c r="N989" s="158">
        <v>-0.9718</v>
      </c>
      <c r="O989" s="158">
        <v>17.061800000000002</v>
      </c>
      <c r="P989" s="158">
        <v>10.7232</v>
      </c>
      <c r="Q989" s="158">
        <v>17.210999999999999</v>
      </c>
      <c r="R989" s="158">
        <v>25.279900000000001</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44764</v>
      </c>
      <c r="E990" s="158">
        <v>56.972999999999999</v>
      </c>
      <c r="F990" s="158">
        <v>0.41420000000000001</v>
      </c>
      <c r="G990" s="158">
        <v>2.0508999999999999</v>
      </c>
      <c r="H990" s="158">
        <v>3.9767000000000001</v>
      </c>
      <c r="I990" s="158">
        <v>4.0374999999999996</v>
      </c>
      <c r="J990" s="158">
        <v>12.012700000000001</v>
      </c>
      <c r="K990" s="158">
        <v>-1.0610999999999999</v>
      </c>
      <c r="L990" s="158">
        <v>-3.9451999999999998</v>
      </c>
      <c r="M990" s="158">
        <v>-3.7048999999999999</v>
      </c>
      <c r="N990" s="158">
        <v>5.9843999999999999</v>
      </c>
      <c r="O990" s="158">
        <v>20.439800000000002</v>
      </c>
      <c r="P990" s="158">
        <v>14.442399999999999</v>
      </c>
      <c r="Q990" s="158">
        <v>15.567399999999999</v>
      </c>
      <c r="R990" s="158">
        <v>30.572199999999999</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44764</v>
      </c>
      <c r="E991" s="158">
        <v>50.649000000000001</v>
      </c>
      <c r="F991" s="158">
        <v>0.40839999999999999</v>
      </c>
      <c r="G991" s="158">
        <v>2.0367000000000002</v>
      </c>
      <c r="H991" s="158">
        <v>3.9422999999999999</v>
      </c>
      <c r="I991" s="158">
        <v>3.9679000000000002</v>
      </c>
      <c r="J991" s="158">
        <v>11.854900000000001</v>
      </c>
      <c r="K991" s="158">
        <v>-1.4802999999999999</v>
      </c>
      <c r="L991" s="158">
        <v>-4.7701000000000002</v>
      </c>
      <c r="M991" s="158">
        <v>-4.9219999999999997</v>
      </c>
      <c r="N991" s="158">
        <v>4.2354000000000003</v>
      </c>
      <c r="O991" s="158">
        <v>18.538699999999999</v>
      </c>
      <c r="P991" s="158">
        <v>12.8126</v>
      </c>
      <c r="Q991" s="158">
        <v>11.330399999999999</v>
      </c>
      <c r="R991" s="158">
        <v>28.501200000000001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44764</v>
      </c>
      <c r="E992" s="158">
        <v>118.80200000000001</v>
      </c>
      <c r="F992" s="158">
        <v>0.31180000000000002</v>
      </c>
      <c r="G992" s="158">
        <v>1.8803000000000001</v>
      </c>
      <c r="H992" s="158">
        <v>3.6547999999999998</v>
      </c>
      <c r="I992" s="158">
        <v>3.0209999999999999</v>
      </c>
      <c r="J992" s="158">
        <v>10.218400000000001</v>
      </c>
      <c r="K992" s="158">
        <v>-0.58809999999999996</v>
      </c>
      <c r="L992" s="158">
        <v>-5.1219999999999999</v>
      </c>
      <c r="M992" s="158">
        <v>-7.2938999999999998</v>
      </c>
      <c r="N992" s="158">
        <v>4.5590000000000002</v>
      </c>
      <c r="O992" s="158">
        <v>15.371499999999999</v>
      </c>
      <c r="P992" s="158">
        <v>9.4631000000000007</v>
      </c>
      <c r="Q992" s="158">
        <v>15.284599999999999</v>
      </c>
      <c r="R992" s="158">
        <v>32.197299999999998</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44764</v>
      </c>
      <c r="E993" s="158">
        <v>127.6438</v>
      </c>
      <c r="F993" s="158">
        <v>0.31380000000000002</v>
      </c>
      <c r="G993" s="158">
        <v>1.8862000000000001</v>
      </c>
      <c r="H993" s="158">
        <v>3.6688000000000001</v>
      </c>
      <c r="I993" s="158">
        <v>3.0486</v>
      </c>
      <c r="J993" s="158">
        <v>10.2818</v>
      </c>
      <c r="K993" s="158">
        <v>-0.41470000000000001</v>
      </c>
      <c r="L993" s="158">
        <v>-4.7834000000000003</v>
      </c>
      <c r="M993" s="158">
        <v>-6.7972999999999999</v>
      </c>
      <c r="N993" s="158">
        <v>5.3075999999999999</v>
      </c>
      <c r="O993" s="158">
        <v>16.310600000000001</v>
      </c>
      <c r="P993" s="158">
        <v>10.3294</v>
      </c>
      <c r="Q993" s="158">
        <v>14.262499999999999</v>
      </c>
      <c r="R993" s="158">
        <v>33.204999999999998</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44764</v>
      </c>
      <c r="E994" s="158">
        <v>190.05199999999999</v>
      </c>
      <c r="F994" s="158">
        <v>0.18559999999999999</v>
      </c>
      <c r="G994" s="158">
        <v>1.8723000000000001</v>
      </c>
      <c r="H994" s="158">
        <v>3.7113</v>
      </c>
      <c r="I994" s="158">
        <v>3.8801999999999999</v>
      </c>
      <c r="J994" s="158">
        <v>11.540699999999999</v>
      </c>
      <c r="K994" s="158">
        <v>-1.2690999999999999</v>
      </c>
      <c r="L994" s="158">
        <v>-1.0207999999999999</v>
      </c>
      <c r="M994" s="158">
        <v>-2.6597</v>
      </c>
      <c r="N994" s="158">
        <v>10.9436</v>
      </c>
      <c r="O994" s="158">
        <v>19.2684</v>
      </c>
      <c r="P994" s="158">
        <v>12.030900000000001</v>
      </c>
      <c r="Q994" s="158">
        <v>11.536899999999999</v>
      </c>
      <c r="R994" s="158">
        <v>35.505699999999997</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44764</v>
      </c>
      <c r="E995" s="158">
        <v>249.69939059421799</v>
      </c>
      <c r="F995" s="158">
        <v>0.18279999999999999</v>
      </c>
      <c r="G995" s="158">
        <v>1.8638999999999999</v>
      </c>
      <c r="H995" s="158">
        <v>3.6922000000000001</v>
      </c>
      <c r="I995" s="158">
        <v>3.8433999999999999</v>
      </c>
      <c r="J995" s="158">
        <v>11.4594</v>
      </c>
      <c r="K995" s="158">
        <v>-1.4668000000000001</v>
      </c>
      <c r="L995" s="158">
        <v>-1.385</v>
      </c>
      <c r="M995" s="158">
        <v>-3.2305000000000001</v>
      </c>
      <c r="N995" s="158">
        <v>10.167</v>
      </c>
      <c r="O995" s="158">
        <v>18.6919</v>
      </c>
      <c r="P995" s="158">
        <v>11.649800000000001</v>
      </c>
      <c r="Q995" s="158">
        <v>11.978300000000001</v>
      </c>
      <c r="R995" s="158">
        <v>34.691299999999998</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44764</v>
      </c>
      <c r="E996" s="158">
        <v>15.787100000000001</v>
      </c>
      <c r="F996" s="158">
        <v>0.35339999999999999</v>
      </c>
      <c r="G996" s="158">
        <v>2.1196999999999999</v>
      </c>
      <c r="H996" s="158">
        <v>4.0796000000000001</v>
      </c>
      <c r="I996" s="158">
        <v>3.8624999999999998</v>
      </c>
      <c r="J996" s="158">
        <v>11.332800000000001</v>
      </c>
      <c r="K996" s="158">
        <v>-2.9167000000000001</v>
      </c>
      <c r="L996" s="158">
        <v>-7.62</v>
      </c>
      <c r="M996" s="158">
        <v>-7.3592000000000004</v>
      </c>
      <c r="N996" s="158">
        <v>3.8140000000000001</v>
      </c>
      <c r="O996" s="158">
        <v>18.131499999999999</v>
      </c>
      <c r="P996" s="158"/>
      <c r="Q996" s="158">
        <v>14.741300000000001</v>
      </c>
      <c r="R996" s="158">
        <v>28.247</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44764</v>
      </c>
      <c r="E997" s="158">
        <v>14.9398</v>
      </c>
      <c r="F997" s="158">
        <v>0.34860000000000002</v>
      </c>
      <c r="G997" s="158">
        <v>2.1057000000000001</v>
      </c>
      <c r="H997" s="158">
        <v>4.0448000000000004</v>
      </c>
      <c r="I997" s="158">
        <v>3.7947000000000002</v>
      </c>
      <c r="J997" s="158">
        <v>11.176600000000001</v>
      </c>
      <c r="K997" s="158">
        <v>-3.3248000000000002</v>
      </c>
      <c r="L997" s="158">
        <v>-8.3999000000000006</v>
      </c>
      <c r="M997" s="158">
        <v>-8.5299999999999994</v>
      </c>
      <c r="N997" s="158">
        <v>2.0693999999999999</v>
      </c>
      <c r="O997" s="158">
        <v>16.1709</v>
      </c>
      <c r="P997" s="158"/>
      <c r="Q997" s="158">
        <v>12.8508</v>
      </c>
      <c r="R997" s="158">
        <v>26.095199999999998</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44764</v>
      </c>
      <c r="E998" s="158">
        <v>536.26</v>
      </c>
      <c r="F998" s="158">
        <v>0.43640000000000001</v>
      </c>
      <c r="G998" s="158">
        <v>1.8963000000000001</v>
      </c>
      <c r="H998" s="158">
        <v>3.8679999999999999</v>
      </c>
      <c r="I998" s="158">
        <v>3.1230000000000002</v>
      </c>
      <c r="J998" s="158">
        <v>9.7544000000000004</v>
      </c>
      <c r="K998" s="158">
        <v>-0.45479999999999998</v>
      </c>
      <c r="L998" s="158">
        <v>-0.5766</v>
      </c>
      <c r="M998" s="158">
        <v>-2.8761000000000001</v>
      </c>
      <c r="N998" s="158">
        <v>15.2628</v>
      </c>
      <c r="O998" s="158">
        <v>19.067799999999998</v>
      </c>
      <c r="P998" s="158">
        <v>11.645</v>
      </c>
      <c r="Q998" s="158">
        <v>18.005299999999998</v>
      </c>
      <c r="R998" s="158">
        <v>35.168700000000001</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44764</v>
      </c>
      <c r="E999" s="158">
        <v>583.57000000000005</v>
      </c>
      <c r="F999" s="158">
        <v>0.43890000000000001</v>
      </c>
      <c r="G999" s="158">
        <v>1.9034</v>
      </c>
      <c r="H999" s="158">
        <v>3.8824000000000001</v>
      </c>
      <c r="I999" s="158">
        <v>3.1553</v>
      </c>
      <c r="J999" s="158">
        <v>9.8237000000000005</v>
      </c>
      <c r="K999" s="158">
        <v>-0.26490000000000002</v>
      </c>
      <c r="L999" s="158">
        <v>-0.17960000000000001</v>
      </c>
      <c r="M999" s="158">
        <v>-2.2953999999999999</v>
      </c>
      <c r="N999" s="158">
        <v>16.181899999999999</v>
      </c>
      <c r="O999" s="158">
        <v>19.9924</v>
      </c>
      <c r="P999" s="158">
        <v>12.657</v>
      </c>
      <c r="Q999" s="158">
        <v>14.9314</v>
      </c>
      <c r="R999" s="158">
        <v>36.227200000000003</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44764</v>
      </c>
      <c r="E1000" s="158">
        <v>75.400000000000006</v>
      </c>
      <c r="F1000" s="158">
        <v>0.45300000000000001</v>
      </c>
      <c r="G1000" s="158">
        <v>1.7681</v>
      </c>
      <c r="H1000" s="158">
        <v>4</v>
      </c>
      <c r="I1000" s="158">
        <v>3.4293999999999998</v>
      </c>
      <c r="J1000" s="158">
        <v>11.4396</v>
      </c>
      <c r="K1000" s="158">
        <v>-1.0239</v>
      </c>
      <c r="L1000" s="158">
        <v>-4.0712000000000002</v>
      </c>
      <c r="M1000" s="158">
        <v>-4.6414999999999997</v>
      </c>
      <c r="N1000" s="158">
        <v>4.6641000000000004</v>
      </c>
      <c r="O1000" s="158">
        <v>17.105599999999999</v>
      </c>
      <c r="P1000" s="158">
        <v>10.878</v>
      </c>
      <c r="Q1000" s="158">
        <v>13.3269</v>
      </c>
      <c r="R1000" s="158">
        <v>30.285599999999999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44764</v>
      </c>
      <c r="E1001" s="158">
        <v>66.989999999999995</v>
      </c>
      <c r="F1001" s="158">
        <v>0.44979999999999998</v>
      </c>
      <c r="G1001" s="158">
        <v>1.7466999999999999</v>
      </c>
      <c r="H1001" s="158">
        <v>3.9733000000000001</v>
      </c>
      <c r="I1001" s="158">
        <v>3.3795999999999999</v>
      </c>
      <c r="J1001" s="158">
        <v>11.3161</v>
      </c>
      <c r="K1001" s="158">
        <v>-1.3257000000000001</v>
      </c>
      <c r="L1001" s="158">
        <v>-4.6406000000000001</v>
      </c>
      <c r="M1001" s="158">
        <v>-5.5015000000000001</v>
      </c>
      <c r="N1001" s="158">
        <v>3.4115000000000002</v>
      </c>
      <c r="O1001" s="158">
        <v>15.7135</v>
      </c>
      <c r="P1001" s="158">
        <v>9.4559999999999995</v>
      </c>
      <c r="Q1001" s="158">
        <v>11.866199999999999</v>
      </c>
      <c r="R1001" s="158">
        <v>28.738</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44764</v>
      </c>
      <c r="E1002" s="158">
        <v>49.36</v>
      </c>
      <c r="F1002" s="158">
        <v>0.63200000000000001</v>
      </c>
      <c r="G1002" s="158">
        <v>1.8572</v>
      </c>
      <c r="H1002" s="158">
        <v>3.6103999999999998</v>
      </c>
      <c r="I1002" s="158">
        <v>3.7410999999999999</v>
      </c>
      <c r="J1002" s="158">
        <v>11.196199999999999</v>
      </c>
      <c r="K1002" s="158">
        <v>-3.0827</v>
      </c>
      <c r="L1002" s="158">
        <v>-7.34</v>
      </c>
      <c r="M1002" s="158">
        <v>-7.79</v>
      </c>
      <c r="N1002" s="158">
        <v>-0.24249999999999999</v>
      </c>
      <c r="O1002" s="158">
        <v>14.627700000000001</v>
      </c>
      <c r="P1002" s="158">
        <v>10.6593</v>
      </c>
      <c r="Q1002" s="158">
        <v>11.261100000000001</v>
      </c>
      <c r="R1002" s="158">
        <v>21.950600000000001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44764</v>
      </c>
      <c r="E1003" s="158">
        <v>56.39</v>
      </c>
      <c r="F1003" s="158">
        <v>0.64249999999999996</v>
      </c>
      <c r="G1003" s="158">
        <v>1.879</v>
      </c>
      <c r="H1003" s="158">
        <v>3.6389999999999998</v>
      </c>
      <c r="I1003" s="158">
        <v>3.8108</v>
      </c>
      <c r="J1003" s="158">
        <v>11.310700000000001</v>
      </c>
      <c r="K1003" s="158">
        <v>-2.7591000000000001</v>
      </c>
      <c r="L1003" s="158">
        <v>-6.7317</v>
      </c>
      <c r="M1003" s="158">
        <v>-6.8856999999999999</v>
      </c>
      <c r="N1003" s="158">
        <v>1.0754999999999999</v>
      </c>
      <c r="O1003" s="158">
        <v>16.077100000000002</v>
      </c>
      <c r="P1003" s="158">
        <v>12.1456</v>
      </c>
      <c r="Q1003" s="158">
        <v>15.900499999999999</v>
      </c>
      <c r="R1003" s="158">
        <v>23.603000000000002</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44764</v>
      </c>
      <c r="E1004" s="158">
        <v>192.31700000000001</v>
      </c>
      <c r="F1004" s="158">
        <v>0.2382</v>
      </c>
      <c r="G1004" s="158">
        <v>2.0367999999999999</v>
      </c>
      <c r="H1004" s="158">
        <v>4.1189</v>
      </c>
      <c r="I1004" s="158">
        <v>3.8938999999999999</v>
      </c>
      <c r="J1004" s="158">
        <v>10.9095</v>
      </c>
      <c r="K1004" s="158">
        <v>-2.0834000000000001</v>
      </c>
      <c r="L1004" s="158">
        <v>-2.7793999999999999</v>
      </c>
      <c r="M1004" s="158">
        <v>-1.825</v>
      </c>
      <c r="N1004" s="158">
        <v>5.8769</v>
      </c>
      <c r="O1004" s="158">
        <v>18.267199999999999</v>
      </c>
      <c r="P1004" s="158">
        <v>11.661300000000001</v>
      </c>
      <c r="Q1004" s="158">
        <v>17.9849</v>
      </c>
      <c r="R1004" s="158">
        <v>26.127600000000001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44764</v>
      </c>
      <c r="E1005" s="158">
        <v>213.44800000000001</v>
      </c>
      <c r="F1005" s="158">
        <v>0.2414</v>
      </c>
      <c r="G1005" s="158">
        <v>2.0467</v>
      </c>
      <c r="H1005" s="158">
        <v>4.1433</v>
      </c>
      <c r="I1005" s="158">
        <v>3.9424999999999999</v>
      </c>
      <c r="J1005" s="158">
        <v>11.0205</v>
      </c>
      <c r="K1005" s="158">
        <v>-1.7799</v>
      </c>
      <c r="L1005" s="158">
        <v>-2.1791999999999998</v>
      </c>
      <c r="M1005" s="158">
        <v>-0.91500000000000004</v>
      </c>
      <c r="N1005" s="158">
        <v>7.1897000000000002</v>
      </c>
      <c r="O1005" s="158">
        <v>19.656700000000001</v>
      </c>
      <c r="P1005" s="158">
        <v>12.993499999999999</v>
      </c>
      <c r="Q1005" s="158">
        <v>16.213899999999999</v>
      </c>
      <c r="R1005" s="158">
        <v>27.667400000000001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44764</v>
      </c>
      <c r="E1006" s="158">
        <v>71.436000000000007</v>
      </c>
      <c r="F1006" s="158">
        <v>0.35970000000000002</v>
      </c>
      <c r="G1006" s="158">
        <v>2.0893000000000002</v>
      </c>
      <c r="H1006" s="158">
        <v>4.0795000000000003</v>
      </c>
      <c r="I1006" s="158">
        <v>4.5640000000000001</v>
      </c>
      <c r="J1006" s="158">
        <v>11.8354</v>
      </c>
      <c r="K1006" s="158">
        <v>-3.7172999999999998</v>
      </c>
      <c r="L1006" s="158">
        <v>-7.3990999999999998</v>
      </c>
      <c r="M1006" s="158">
        <v>-4.5853000000000002</v>
      </c>
      <c r="N1006" s="158">
        <v>3.7227999999999999</v>
      </c>
      <c r="O1006" s="158">
        <v>15.0623</v>
      </c>
      <c r="P1006" s="158">
        <v>8.2015999999999991</v>
      </c>
      <c r="Q1006" s="158">
        <v>13.3653</v>
      </c>
      <c r="R1006" s="158">
        <v>23.491299999999999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44764</v>
      </c>
      <c r="E1007" s="158">
        <v>66.271000000000001</v>
      </c>
      <c r="F1007" s="158">
        <v>0.3574</v>
      </c>
      <c r="G1007" s="158">
        <v>2.081</v>
      </c>
      <c r="H1007" s="158">
        <v>4.0606</v>
      </c>
      <c r="I1007" s="158">
        <v>4.5233999999999996</v>
      </c>
      <c r="J1007" s="158">
        <v>11.744199999999999</v>
      </c>
      <c r="K1007" s="158">
        <v>-3.9523000000000001</v>
      </c>
      <c r="L1007" s="158">
        <v>-7.8482000000000003</v>
      </c>
      <c r="M1007" s="158">
        <v>-5.2662000000000004</v>
      </c>
      <c r="N1007" s="158">
        <v>2.7425999999999999</v>
      </c>
      <c r="O1007" s="158">
        <v>14.045</v>
      </c>
      <c r="P1007" s="158">
        <v>7.2689000000000004</v>
      </c>
      <c r="Q1007" s="158">
        <v>12.400399999999999</v>
      </c>
      <c r="R1007" s="158">
        <v>22.3674</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44764</v>
      </c>
      <c r="E1008" s="158">
        <v>26.016500000000001</v>
      </c>
      <c r="F1008" s="158">
        <v>0.41070000000000001</v>
      </c>
      <c r="G1008" s="158">
        <v>1.7182999999999999</v>
      </c>
      <c r="H1008" s="158">
        <v>3.5238999999999998</v>
      </c>
      <c r="I1008" s="158">
        <v>3.5062000000000002</v>
      </c>
      <c r="J1008" s="158">
        <v>10.7189</v>
      </c>
      <c r="K1008" s="158">
        <v>-1.839</v>
      </c>
      <c r="L1008" s="158">
        <v>-5.2160000000000002</v>
      </c>
      <c r="M1008" s="158">
        <v>-3.8959999999999999</v>
      </c>
      <c r="N1008" s="158">
        <v>9.6189</v>
      </c>
      <c r="O1008" s="158">
        <v>19.662800000000001</v>
      </c>
      <c r="P1008" s="158">
        <v>12.973699999999999</v>
      </c>
      <c r="Q1008" s="158">
        <v>13.7765</v>
      </c>
      <c r="R1008" s="158">
        <v>29.771699999999999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44764</v>
      </c>
      <c r="E1009" s="158">
        <v>23.520299999999999</v>
      </c>
      <c r="F1009" s="158">
        <v>0.40639999999999998</v>
      </c>
      <c r="G1009" s="158">
        <v>1.7059</v>
      </c>
      <c r="H1009" s="158">
        <v>3.4942000000000002</v>
      </c>
      <c r="I1009" s="158">
        <v>3.4464000000000001</v>
      </c>
      <c r="J1009" s="158">
        <v>10.5823</v>
      </c>
      <c r="K1009" s="158">
        <v>-2.2109999999999999</v>
      </c>
      <c r="L1009" s="158">
        <v>-5.9356999999999998</v>
      </c>
      <c r="M1009" s="158">
        <v>-4.9861000000000004</v>
      </c>
      <c r="N1009" s="158">
        <v>7.9438000000000004</v>
      </c>
      <c r="O1009" s="158">
        <v>17.8291</v>
      </c>
      <c r="P1009" s="158">
        <v>11.2379</v>
      </c>
      <c r="Q1009" s="158">
        <v>12.2378</v>
      </c>
      <c r="R1009" s="158">
        <v>27.757899999999999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44764</v>
      </c>
      <c r="E1010" s="158">
        <v>17.116499999999998</v>
      </c>
      <c r="F1010" s="158">
        <v>0.30649999999999999</v>
      </c>
      <c r="G1010" s="158">
        <v>1.9191</v>
      </c>
      <c r="H1010" s="158">
        <v>4.0743999999999998</v>
      </c>
      <c r="I1010" s="158">
        <v>4.0655999999999999</v>
      </c>
      <c r="J1010" s="158">
        <v>10.531700000000001</v>
      </c>
      <c r="K1010" s="158">
        <v>-4.7664999999999997</v>
      </c>
      <c r="L1010" s="158">
        <v>-4.0334000000000003</v>
      </c>
      <c r="M1010" s="158">
        <v>-5.1738</v>
      </c>
      <c r="N1010" s="158">
        <v>10.777100000000001</v>
      </c>
      <c r="O1010" s="158"/>
      <c r="P1010" s="158"/>
      <c r="Q1010" s="158">
        <v>23.3443</v>
      </c>
      <c r="R1010" s="158">
        <v>34.483800000000002</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44764</v>
      </c>
      <c r="E1011" s="158">
        <v>16.3156</v>
      </c>
      <c r="F1011" s="158">
        <v>0.30059999999999998</v>
      </c>
      <c r="G1011" s="158">
        <v>1.9017999999999999</v>
      </c>
      <c r="H1011" s="158">
        <v>4.0336999999999996</v>
      </c>
      <c r="I1011" s="158">
        <v>3.9853000000000001</v>
      </c>
      <c r="J1011" s="158">
        <v>10.347899999999999</v>
      </c>
      <c r="K1011" s="158">
        <v>-5.2388000000000003</v>
      </c>
      <c r="L1011" s="158">
        <v>-4.9595000000000002</v>
      </c>
      <c r="M1011" s="158">
        <v>-6.5410000000000004</v>
      </c>
      <c r="N1011" s="158">
        <v>8.6439000000000004</v>
      </c>
      <c r="O1011" s="158"/>
      <c r="P1011" s="158"/>
      <c r="Q1011" s="158">
        <v>21.058399999999999</v>
      </c>
      <c r="R1011" s="158">
        <v>31.9434</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44764</v>
      </c>
      <c r="E1012" s="158">
        <v>101.155</v>
      </c>
      <c r="F1012" s="158">
        <v>0.48580000000000001</v>
      </c>
      <c r="G1012" s="158">
        <v>1.7922</v>
      </c>
      <c r="H1012" s="158">
        <v>3.5087999999999999</v>
      </c>
      <c r="I1012" s="158">
        <v>2.895</v>
      </c>
      <c r="J1012" s="158">
        <v>10.399900000000001</v>
      </c>
      <c r="K1012" s="158">
        <v>-2.5453999999999999</v>
      </c>
      <c r="L1012" s="158">
        <v>-6.2625000000000002</v>
      </c>
      <c r="M1012" s="158">
        <v>-7.0369000000000002</v>
      </c>
      <c r="N1012" s="158">
        <v>4.3038999999999996</v>
      </c>
      <c r="O1012" s="158">
        <v>22.2774</v>
      </c>
      <c r="P1012" s="158">
        <v>15.557700000000001</v>
      </c>
      <c r="Q1012" s="158">
        <v>22.965800000000002</v>
      </c>
      <c r="R1012" s="158">
        <v>30.951899999999998</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44764</v>
      </c>
      <c r="E1013" s="158">
        <v>92.474000000000004</v>
      </c>
      <c r="F1013" s="158">
        <v>0.48249999999999998</v>
      </c>
      <c r="G1013" s="158">
        <v>1.7842</v>
      </c>
      <c r="H1013" s="158">
        <v>3.4893999999999998</v>
      </c>
      <c r="I1013" s="158">
        <v>2.8563000000000001</v>
      </c>
      <c r="J1013" s="158">
        <v>10.3087</v>
      </c>
      <c r="K1013" s="158">
        <v>-2.7848000000000002</v>
      </c>
      <c r="L1013" s="158">
        <v>-6.7191000000000001</v>
      </c>
      <c r="M1013" s="158">
        <v>-7.7244000000000002</v>
      </c>
      <c r="N1013" s="158">
        <v>3.2686999999999999</v>
      </c>
      <c r="O1013" s="158">
        <v>21.045500000000001</v>
      </c>
      <c r="P1013" s="158">
        <v>14.4833</v>
      </c>
      <c r="Q1013" s="158">
        <v>20.284199999999998</v>
      </c>
      <c r="R1013" s="158">
        <v>29.623100000000001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44764</v>
      </c>
      <c r="E1014" s="158">
        <v>16.189699999999998</v>
      </c>
      <c r="F1014" s="158">
        <v>1.0076000000000001</v>
      </c>
      <c r="G1014" s="158">
        <v>2.5112000000000001</v>
      </c>
      <c r="H1014" s="158">
        <v>4.8338000000000001</v>
      </c>
      <c r="I1014" s="158">
        <v>4.5926999999999998</v>
      </c>
      <c r="J1014" s="158">
        <v>12.8934</v>
      </c>
      <c r="K1014" s="158">
        <v>-1.2003999999999999</v>
      </c>
      <c r="L1014" s="158">
        <v>-9.6653000000000002</v>
      </c>
      <c r="M1014" s="158">
        <v>-5.8388</v>
      </c>
      <c r="N1014" s="158">
        <v>2.8628999999999998</v>
      </c>
      <c r="O1014" s="158"/>
      <c r="P1014" s="158"/>
      <c r="Q1014" s="158">
        <v>19.0395</v>
      </c>
      <c r="R1014" s="158">
        <v>29.0139</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44764</v>
      </c>
      <c r="E1015" s="158">
        <v>15.459099999999999</v>
      </c>
      <c r="F1015" s="158">
        <v>1.0036</v>
      </c>
      <c r="G1015" s="158">
        <v>2.4990000000000001</v>
      </c>
      <c r="H1015" s="158">
        <v>4.8038999999999996</v>
      </c>
      <c r="I1015" s="158">
        <v>4.5324999999999998</v>
      </c>
      <c r="J1015" s="158">
        <v>12.7636</v>
      </c>
      <c r="K1015" s="158">
        <v>-1.5507</v>
      </c>
      <c r="L1015" s="158">
        <v>-10.312900000000001</v>
      </c>
      <c r="M1015" s="158">
        <v>-6.8566000000000003</v>
      </c>
      <c r="N1015" s="158">
        <v>1.3087</v>
      </c>
      <c r="O1015" s="158"/>
      <c r="P1015" s="158"/>
      <c r="Q1015" s="158">
        <v>17.067499999999999</v>
      </c>
      <c r="R1015" s="158">
        <v>26.9163</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44764</v>
      </c>
      <c r="E1016" s="158">
        <v>26.485399999999998</v>
      </c>
      <c r="F1016" s="158">
        <v>0.48559999999999998</v>
      </c>
      <c r="G1016" s="158">
        <v>2.2795999999999998</v>
      </c>
      <c r="H1016" s="158">
        <v>4.1436999999999999</v>
      </c>
      <c r="I1016" s="158">
        <v>4.3792999999999997</v>
      </c>
      <c r="J1016" s="158">
        <v>10.8222</v>
      </c>
      <c r="K1016" s="158">
        <v>-2.9956</v>
      </c>
      <c r="L1016" s="158">
        <v>-5.1641000000000004</v>
      </c>
      <c r="M1016" s="158">
        <v>-3.5926999999999998</v>
      </c>
      <c r="N1016" s="158">
        <v>11.440099999999999</v>
      </c>
      <c r="O1016" s="158">
        <v>18.672000000000001</v>
      </c>
      <c r="P1016" s="158">
        <v>12.507199999999999</v>
      </c>
      <c r="Q1016" s="158">
        <v>15.8316</v>
      </c>
      <c r="R1016" s="158">
        <v>33.067599999999999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44764</v>
      </c>
      <c r="E1017" s="158">
        <v>23.442699999999999</v>
      </c>
      <c r="F1017" s="158">
        <v>0.48049999999999998</v>
      </c>
      <c r="G1017" s="158">
        <v>2.2635999999999998</v>
      </c>
      <c r="H1017" s="158">
        <v>4.1045999999999996</v>
      </c>
      <c r="I1017" s="158">
        <v>4.3014999999999999</v>
      </c>
      <c r="J1017" s="158">
        <v>10.636200000000001</v>
      </c>
      <c r="K1017" s="158">
        <v>-3.4512999999999998</v>
      </c>
      <c r="L1017" s="158">
        <v>-6.0650000000000004</v>
      </c>
      <c r="M1017" s="158">
        <v>-5.0357000000000003</v>
      </c>
      <c r="N1017" s="158">
        <v>9.2202000000000002</v>
      </c>
      <c r="O1017" s="158">
        <v>16.3736</v>
      </c>
      <c r="P1017" s="158">
        <v>10.456200000000001</v>
      </c>
      <c r="Q1017" s="158">
        <v>13.7182</v>
      </c>
      <c r="R1017" s="158">
        <v>30.377500000000001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44764</v>
      </c>
      <c r="E1018" s="158">
        <v>787.27760000000001</v>
      </c>
      <c r="F1018" s="158">
        <v>0.24010000000000001</v>
      </c>
      <c r="G1018" s="158">
        <v>1.6309</v>
      </c>
      <c r="H1018" s="158">
        <v>3.4535999999999998</v>
      </c>
      <c r="I1018" s="158">
        <v>3.2736000000000001</v>
      </c>
      <c r="J1018" s="158">
        <v>9.9459999999999997</v>
      </c>
      <c r="K1018" s="158">
        <v>-2.8672</v>
      </c>
      <c r="L1018" s="158">
        <v>-5.0232000000000001</v>
      </c>
      <c r="M1018" s="158">
        <v>-7.1708999999999996</v>
      </c>
      <c r="N1018" s="158">
        <v>4.8719000000000001</v>
      </c>
      <c r="O1018" s="158">
        <v>15.5722</v>
      </c>
      <c r="P1018" s="158">
        <v>7.6056999999999997</v>
      </c>
      <c r="Q1018" s="158">
        <v>17.6892</v>
      </c>
      <c r="R1018" s="158">
        <v>28.137499999999999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44764</v>
      </c>
      <c r="E1019" s="158">
        <v>833.31939999999997</v>
      </c>
      <c r="F1019" s="158">
        <v>0.24129999999999999</v>
      </c>
      <c r="G1019" s="158">
        <v>1.6346000000000001</v>
      </c>
      <c r="H1019" s="158">
        <v>3.4622999999999999</v>
      </c>
      <c r="I1019" s="158">
        <v>3.2907999999999999</v>
      </c>
      <c r="J1019" s="158">
        <v>9.9855999999999998</v>
      </c>
      <c r="K1019" s="158">
        <v>-2.7616999999999998</v>
      </c>
      <c r="L1019" s="158">
        <v>-4.7838000000000003</v>
      </c>
      <c r="M1019" s="158">
        <v>-6.8357000000000001</v>
      </c>
      <c r="N1019" s="158">
        <v>5.3768000000000002</v>
      </c>
      <c r="O1019" s="158">
        <v>16.159800000000001</v>
      </c>
      <c r="P1019" s="158">
        <v>8.2058</v>
      </c>
      <c r="Q1019" s="158">
        <v>12.425800000000001</v>
      </c>
      <c r="R1019" s="158">
        <v>28.773199999999999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44764</v>
      </c>
      <c r="E1022" s="158">
        <v>66.830100000000002</v>
      </c>
      <c r="F1022" s="158">
        <v>0.1782</v>
      </c>
      <c r="G1022" s="158">
        <v>1.7689999999999999</v>
      </c>
      <c r="H1022" s="158">
        <v>3.7837999999999998</v>
      </c>
      <c r="I1022" s="158">
        <v>3.9279000000000002</v>
      </c>
      <c r="J1022" s="158">
        <v>11.0107</v>
      </c>
      <c r="K1022" s="158">
        <v>-4.5701000000000001</v>
      </c>
      <c r="L1022" s="158">
        <v>0.38479999999999998</v>
      </c>
      <c r="M1022" s="158">
        <v>1.3897999999999999</v>
      </c>
      <c r="N1022" s="158">
        <v>12.490399999999999</v>
      </c>
      <c r="O1022" s="158">
        <v>23.5459</v>
      </c>
      <c r="P1022" s="158">
        <v>12.914</v>
      </c>
      <c r="Q1022" s="158">
        <v>12.9298</v>
      </c>
      <c r="R1022" s="158">
        <v>29.906600000000001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44764</v>
      </c>
      <c r="E1023" s="158">
        <v>70.042699999999996</v>
      </c>
      <c r="F1023" s="158">
        <v>0.1822</v>
      </c>
      <c r="G1023" s="158">
        <v>1.7829999999999999</v>
      </c>
      <c r="H1023" s="158">
        <v>3.8176999999999999</v>
      </c>
      <c r="I1023" s="158">
        <v>3.9967999999999999</v>
      </c>
      <c r="J1023" s="158">
        <v>11.168699999999999</v>
      </c>
      <c r="K1023" s="158">
        <v>-4.1536</v>
      </c>
      <c r="L1023" s="158">
        <v>1.2612000000000001</v>
      </c>
      <c r="M1023" s="158">
        <v>2.6840000000000002</v>
      </c>
      <c r="N1023" s="158">
        <v>14.516999999999999</v>
      </c>
      <c r="O1023" s="158">
        <v>24.745699999999999</v>
      </c>
      <c r="P1023" s="158">
        <v>13.7583</v>
      </c>
      <c r="Q1023" s="158">
        <v>17.9178</v>
      </c>
      <c r="R1023" s="158">
        <v>31.747399999999999</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44764</v>
      </c>
      <c r="E1024" s="158">
        <v>378.80090000000001</v>
      </c>
      <c r="F1024" s="158">
        <v>0.58040000000000003</v>
      </c>
      <c r="G1024" s="158">
        <v>1.954</v>
      </c>
      <c r="H1024" s="158">
        <v>3.7742</v>
      </c>
      <c r="I1024" s="158">
        <v>3.6267</v>
      </c>
      <c r="J1024" s="158">
        <v>10.7316</v>
      </c>
      <c r="K1024" s="158">
        <v>-3.2955999999999999</v>
      </c>
      <c r="L1024" s="158">
        <v>-4.4184000000000001</v>
      </c>
      <c r="M1024" s="158">
        <v>-2.0436000000000001</v>
      </c>
      <c r="N1024" s="158">
        <v>6.1931000000000003</v>
      </c>
      <c r="O1024" s="158">
        <v>19.286999999999999</v>
      </c>
      <c r="P1024" s="158">
        <v>13.3866</v>
      </c>
      <c r="Q1024" s="158">
        <v>16.412400000000002</v>
      </c>
      <c r="R1024" s="158">
        <v>32.856499999999997</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44764</v>
      </c>
      <c r="E1025" s="158">
        <v>239.82455483978299</v>
      </c>
      <c r="F1025" s="158">
        <v>0.58040000000000003</v>
      </c>
      <c r="G1025" s="158">
        <v>1.954</v>
      </c>
      <c r="H1025" s="158">
        <v>3.7742</v>
      </c>
      <c r="I1025" s="158">
        <v>3.6267</v>
      </c>
      <c r="J1025" s="158">
        <v>10.7317</v>
      </c>
      <c r="K1025" s="158">
        <v>-3.2955999999999999</v>
      </c>
      <c r="L1025" s="158">
        <v>-4.4177999999999997</v>
      </c>
      <c r="M1025" s="158">
        <v>-2.0424000000000002</v>
      </c>
      <c r="N1025" s="158">
        <v>6.1942000000000004</v>
      </c>
      <c r="O1025" s="158">
        <v>19.289300000000001</v>
      </c>
      <c r="P1025" s="158">
        <v>13.3843</v>
      </c>
      <c r="Q1025" s="158">
        <v>16.422499999999999</v>
      </c>
      <c r="R1025" s="158">
        <v>32.858800000000002</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44764</v>
      </c>
      <c r="E1026" s="158">
        <v>527.86265977815106</v>
      </c>
      <c r="F1026" s="158">
        <v>0.57820000000000005</v>
      </c>
      <c r="G1026" s="158">
        <v>1.9472</v>
      </c>
      <c r="H1026" s="158">
        <v>3.7582</v>
      </c>
      <c r="I1026" s="158">
        <v>3.5948000000000002</v>
      </c>
      <c r="J1026" s="158">
        <v>10.664400000000001</v>
      </c>
      <c r="K1026" s="158">
        <v>-3.4704999999999999</v>
      </c>
      <c r="L1026" s="158">
        <v>-4.8033000000000001</v>
      </c>
      <c r="M1026" s="158">
        <v>-2.6360000000000001</v>
      </c>
      <c r="N1026" s="158">
        <v>5.3465999999999996</v>
      </c>
      <c r="O1026" s="158">
        <v>18.4132</v>
      </c>
      <c r="P1026" s="158">
        <v>12.557499999999999</v>
      </c>
      <c r="Q1026" s="158">
        <v>14.4358</v>
      </c>
      <c r="R1026" s="158">
        <v>31.861499999999999</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44764</v>
      </c>
      <c r="E1027" s="158">
        <v>538.10681910946596</v>
      </c>
      <c r="F1027" s="158">
        <v>0.57820000000000005</v>
      </c>
      <c r="G1027" s="158">
        <v>1.9473</v>
      </c>
      <c r="H1027" s="158">
        <v>3.7582</v>
      </c>
      <c r="I1027" s="158">
        <v>3.5949</v>
      </c>
      <c r="J1027" s="158">
        <v>10.664400000000001</v>
      </c>
      <c r="K1027" s="158">
        <v>-3.4704000000000002</v>
      </c>
      <c r="L1027" s="158">
        <v>-4.8033000000000001</v>
      </c>
      <c r="M1027" s="158">
        <v>-2.6358000000000001</v>
      </c>
      <c r="N1027" s="158">
        <v>5.3472</v>
      </c>
      <c r="O1027" s="158">
        <v>18.417000000000002</v>
      </c>
      <c r="P1027" s="158">
        <v>12.5601</v>
      </c>
      <c r="Q1027" s="158">
        <v>14.5106</v>
      </c>
      <c r="R1027" s="158">
        <v>31.861899999999999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44764</v>
      </c>
      <c r="E1028" s="158">
        <v>51.885300000000001</v>
      </c>
      <c r="F1028" s="158">
        <v>0.29420000000000002</v>
      </c>
      <c r="G1028" s="158">
        <v>1.76</v>
      </c>
      <c r="H1028" s="158">
        <v>3.7305999999999999</v>
      </c>
      <c r="I1028" s="158">
        <v>3.4883000000000002</v>
      </c>
      <c r="J1028" s="158">
        <v>10.5467</v>
      </c>
      <c r="K1028" s="158">
        <v>-3.5865</v>
      </c>
      <c r="L1028" s="158">
        <v>-7.5370999999999997</v>
      </c>
      <c r="M1028" s="158">
        <v>-6.8657000000000004</v>
      </c>
      <c r="N1028" s="158">
        <v>4.9654999999999996</v>
      </c>
      <c r="O1028" s="158">
        <v>16.2227</v>
      </c>
      <c r="P1028" s="158">
        <v>11.4991</v>
      </c>
      <c r="Q1028" s="158">
        <v>11.2773</v>
      </c>
      <c r="R1028" s="158">
        <v>27.196200000000001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44764</v>
      </c>
      <c r="E1029" s="158">
        <v>56.4848</v>
      </c>
      <c r="F1029" s="158">
        <v>0.29759999999999998</v>
      </c>
      <c r="G1029" s="158">
        <v>1.77</v>
      </c>
      <c r="H1029" s="158">
        <v>3.7542</v>
      </c>
      <c r="I1029" s="158">
        <v>3.5352999999999999</v>
      </c>
      <c r="J1029" s="158">
        <v>10.6549</v>
      </c>
      <c r="K1029" s="158">
        <v>-3.3010000000000002</v>
      </c>
      <c r="L1029" s="158">
        <v>-6.9874999999999998</v>
      </c>
      <c r="M1029" s="158">
        <v>-6.0172999999999996</v>
      </c>
      <c r="N1029" s="158">
        <v>6.2614999999999998</v>
      </c>
      <c r="O1029" s="158">
        <v>17.669799999999999</v>
      </c>
      <c r="P1029" s="158">
        <v>12.8508</v>
      </c>
      <c r="Q1029" s="158">
        <v>14.6196</v>
      </c>
      <c r="R1029" s="158">
        <v>28.802399999999999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44764</v>
      </c>
      <c r="E1030" s="158">
        <v>323.39109999999999</v>
      </c>
      <c r="F1030" s="158">
        <v>0.36220000000000002</v>
      </c>
      <c r="G1030" s="158">
        <v>1.3118000000000001</v>
      </c>
      <c r="H1030" s="158">
        <v>3.8641999999999999</v>
      </c>
      <c r="I1030" s="158">
        <v>3.2759</v>
      </c>
      <c r="J1030" s="158">
        <v>11.1922</v>
      </c>
      <c r="K1030" s="158">
        <v>1.2446999999999999</v>
      </c>
      <c r="L1030" s="158">
        <v>-2.3529</v>
      </c>
      <c r="M1030" s="158">
        <v>-2.1143000000000001</v>
      </c>
      <c r="N1030" s="158">
        <v>6.6288</v>
      </c>
      <c r="O1030" s="158">
        <v>16.922999999999998</v>
      </c>
      <c r="P1030" s="158">
        <v>11.737299999999999</v>
      </c>
      <c r="Q1030" s="158">
        <v>12.541600000000001</v>
      </c>
      <c r="R1030" s="158">
        <v>26.349399999999999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44764</v>
      </c>
      <c r="E1031" s="158">
        <v>356.8886</v>
      </c>
      <c r="F1031" s="158">
        <v>0.36559999999999998</v>
      </c>
      <c r="G1031" s="158">
        <v>1.3217000000000001</v>
      </c>
      <c r="H1031" s="158">
        <v>3.8879000000000001</v>
      </c>
      <c r="I1031" s="158">
        <v>3.3222</v>
      </c>
      <c r="J1031" s="158">
        <v>11.299200000000001</v>
      </c>
      <c r="K1031" s="158">
        <v>1.5455000000000001</v>
      </c>
      <c r="L1031" s="158">
        <v>-1.7811999999999999</v>
      </c>
      <c r="M1031" s="158">
        <v>-1.2744</v>
      </c>
      <c r="N1031" s="158">
        <v>7.8395999999999999</v>
      </c>
      <c r="O1031" s="158">
        <v>17.688099999999999</v>
      </c>
      <c r="P1031" s="158">
        <v>12.819800000000001</v>
      </c>
      <c r="Q1031" s="158">
        <v>15.6676</v>
      </c>
      <c r="R1031" s="158">
        <v>26.843800000000002</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44764</v>
      </c>
      <c r="E1032" s="158">
        <v>16.29</v>
      </c>
      <c r="F1032" s="158">
        <v>6.1400000000000003E-2</v>
      </c>
      <c r="G1032" s="158">
        <v>1.0546</v>
      </c>
      <c r="H1032" s="158">
        <v>2.9708999999999999</v>
      </c>
      <c r="I1032" s="158">
        <v>3.4943</v>
      </c>
      <c r="J1032" s="158">
        <v>10.8918</v>
      </c>
      <c r="K1032" s="158">
        <v>-1.3325</v>
      </c>
      <c r="L1032" s="158">
        <v>-6.1635999999999997</v>
      </c>
      <c r="M1032" s="158">
        <v>-6.1094999999999997</v>
      </c>
      <c r="N1032" s="158">
        <v>7.6669</v>
      </c>
      <c r="O1032" s="158"/>
      <c r="P1032" s="158"/>
      <c r="Q1032" s="158">
        <v>20.408799999999999</v>
      </c>
      <c r="R1032" s="158">
        <v>28.5352</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44764</v>
      </c>
      <c r="E1033" s="158">
        <v>15.84</v>
      </c>
      <c r="F1033" s="158">
        <v>6.3200000000000006E-2</v>
      </c>
      <c r="G1033" s="158">
        <v>1.0204</v>
      </c>
      <c r="H1033" s="158">
        <v>2.9239999999999999</v>
      </c>
      <c r="I1033" s="158">
        <v>3.4618000000000002</v>
      </c>
      <c r="J1033" s="158">
        <v>10.7692</v>
      </c>
      <c r="K1033" s="158">
        <v>-1.6149</v>
      </c>
      <c r="L1033" s="158">
        <v>-6.7686999999999999</v>
      </c>
      <c r="M1033" s="158">
        <v>-6.9877000000000002</v>
      </c>
      <c r="N1033" s="158">
        <v>6.3800999999999997</v>
      </c>
      <c r="O1033" s="158"/>
      <c r="P1033" s="158"/>
      <c r="Q1033" s="158">
        <v>19.131799999999998</v>
      </c>
      <c r="R1033" s="158">
        <v>27.134799999999998</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44764</v>
      </c>
      <c r="E1034" s="158">
        <v>100.8454</v>
      </c>
      <c r="F1034" s="158">
        <v>0.2974</v>
      </c>
      <c r="G1034" s="158">
        <v>1.6442000000000001</v>
      </c>
      <c r="H1034" s="158">
        <v>3.7669999999999999</v>
      </c>
      <c r="I1034" s="158">
        <v>3.6602000000000001</v>
      </c>
      <c r="J1034" s="158">
        <v>11.515700000000001</v>
      </c>
      <c r="K1034" s="158">
        <v>0.57889999999999997</v>
      </c>
      <c r="L1034" s="158">
        <v>-2.6196999999999999</v>
      </c>
      <c r="M1034" s="158">
        <v>-5.4396000000000004</v>
      </c>
      <c r="N1034" s="158">
        <v>4.9973999999999998</v>
      </c>
      <c r="O1034" s="158">
        <v>17.776399999999999</v>
      </c>
      <c r="P1034" s="158">
        <v>10.476100000000001</v>
      </c>
      <c r="Q1034" s="158">
        <v>12.9636</v>
      </c>
      <c r="R1034" s="158">
        <v>32.56</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44764</v>
      </c>
      <c r="E1035" s="158">
        <v>192.7824</v>
      </c>
      <c r="F1035" s="158">
        <v>0.29520000000000002</v>
      </c>
      <c r="G1035" s="158">
        <v>1.6375</v>
      </c>
      <c r="H1035" s="158">
        <v>3.7524999999999999</v>
      </c>
      <c r="I1035" s="158">
        <v>3.6314000000000002</v>
      </c>
      <c r="J1035" s="158">
        <v>11.4473</v>
      </c>
      <c r="K1035" s="158">
        <v>0.40110000000000001</v>
      </c>
      <c r="L1035" s="158">
        <v>-2.9496000000000002</v>
      </c>
      <c r="M1035" s="158">
        <v>-5.8993000000000002</v>
      </c>
      <c r="N1035" s="158">
        <v>4.3498999999999999</v>
      </c>
      <c r="O1035" s="158">
        <v>17.1571</v>
      </c>
      <c r="P1035" s="158">
        <v>9.8836999999999993</v>
      </c>
      <c r="Q1035" s="158">
        <v>12.0166</v>
      </c>
      <c r="R1035" s="158">
        <v>31.823</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0.39654067796610171</v>
      </c>
      <c r="G1036" s="160">
        <v>1.8371203389830502</v>
      </c>
      <c r="H1036" s="160">
        <v>3.8161762711864409</v>
      </c>
      <c r="I1036" s="160">
        <v>3.6807305084745772</v>
      </c>
      <c r="J1036" s="160">
        <v>10.877801694915252</v>
      </c>
      <c r="K1036" s="160">
        <v>-2.7245983050847453</v>
      </c>
      <c r="L1036" s="160">
        <v>-5.7972271186440683</v>
      </c>
      <c r="M1036" s="160">
        <v>-5.9776711864406789</v>
      </c>
      <c r="N1036" s="160">
        <v>4.966461016949153</v>
      </c>
      <c r="O1036" s="160">
        <v>18.144445098039213</v>
      </c>
      <c r="P1036" s="160">
        <v>11.270985106382978</v>
      </c>
      <c r="Q1036" s="160">
        <v>16.015901694915257</v>
      </c>
      <c r="R1036" s="160">
        <v>28.958722807017558</v>
      </c>
    </row>
    <row r="1037" spans="1:34" x14ac:dyDescent="0.3">
      <c r="A1037" s="159" t="s">
        <v>407</v>
      </c>
      <c r="B1037" s="154"/>
      <c r="C1037" s="154"/>
      <c r="D1037" s="154"/>
      <c r="E1037" s="154"/>
      <c r="F1037" s="160">
        <v>0.36559999999999998</v>
      </c>
      <c r="G1037" s="160">
        <v>1.8572</v>
      </c>
      <c r="H1037" s="160">
        <v>3.7837999999999998</v>
      </c>
      <c r="I1037" s="160">
        <v>3.6314000000000002</v>
      </c>
      <c r="J1037" s="160">
        <v>10.8222</v>
      </c>
      <c r="K1037" s="160">
        <v>-2.5453999999999999</v>
      </c>
      <c r="L1037" s="160">
        <v>-5.2160000000000002</v>
      </c>
      <c r="M1037" s="160">
        <v>-6.0172999999999996</v>
      </c>
      <c r="N1037" s="160">
        <v>4.9654999999999996</v>
      </c>
      <c r="O1037" s="160">
        <v>18.131499999999999</v>
      </c>
      <c r="P1037" s="160">
        <v>11.661300000000001</v>
      </c>
      <c r="Q1037" s="160">
        <v>15.567399999999999</v>
      </c>
      <c r="R1037" s="160">
        <v>28.7425</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44764</v>
      </c>
      <c r="E1040" s="158">
        <v>327.41000000000003</v>
      </c>
      <c r="F1040" s="158">
        <v>0.55589999999999995</v>
      </c>
      <c r="G1040" s="158">
        <v>1.8763000000000001</v>
      </c>
      <c r="H1040" s="158">
        <v>3.8342000000000001</v>
      </c>
      <c r="I1040" s="158">
        <v>3.0790999999999999</v>
      </c>
      <c r="J1040" s="158">
        <v>9.6263000000000005</v>
      </c>
      <c r="K1040" s="158">
        <v>-1.6225000000000001</v>
      </c>
      <c r="L1040" s="158">
        <v>-4.431</v>
      </c>
      <c r="M1040" s="158">
        <v>-7.0332999999999997</v>
      </c>
      <c r="N1040" s="158">
        <v>5.6910999999999996</v>
      </c>
      <c r="O1040" s="158">
        <v>14.2196</v>
      </c>
      <c r="P1040" s="158">
        <v>9.4450000000000003</v>
      </c>
      <c r="Q1040" s="158">
        <v>19.223299999999998</v>
      </c>
      <c r="R1040" s="158">
        <v>24.6266</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44764</v>
      </c>
      <c r="E1041" s="158">
        <v>327.41000000000003</v>
      </c>
      <c r="F1041" s="158">
        <v>0.55589999999999995</v>
      </c>
      <c r="G1041" s="158">
        <v>1.8763000000000001</v>
      </c>
      <c r="H1041" s="158">
        <v>3.8342000000000001</v>
      </c>
      <c r="I1041" s="158">
        <v>3.0790999999999999</v>
      </c>
      <c r="J1041" s="158">
        <v>9.6263000000000005</v>
      </c>
      <c r="K1041" s="158">
        <v>-1.6225000000000001</v>
      </c>
      <c r="L1041" s="158">
        <v>-4.431</v>
      </c>
      <c r="M1041" s="158">
        <v>-7.0332999999999997</v>
      </c>
      <c r="N1041" s="158">
        <v>5.6910999999999996</v>
      </c>
      <c r="O1041" s="158">
        <v>14.2196</v>
      </c>
      <c r="P1041" s="158">
        <v>9.4450000000000003</v>
      </c>
      <c r="Q1041" s="158">
        <v>19.1541</v>
      </c>
      <c r="R1041" s="158">
        <v>24.6266</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44764</v>
      </c>
      <c r="E1042" s="158">
        <v>354.65</v>
      </c>
      <c r="F1042" s="158">
        <v>0.55859999999999999</v>
      </c>
      <c r="G1042" s="158">
        <v>1.8815999999999999</v>
      </c>
      <c r="H1042" s="158">
        <v>3.8475999999999999</v>
      </c>
      <c r="I1042" s="158">
        <v>3.1049000000000002</v>
      </c>
      <c r="J1042" s="158">
        <v>9.6867000000000001</v>
      </c>
      <c r="K1042" s="158">
        <v>-1.456</v>
      </c>
      <c r="L1042" s="158">
        <v>-4.1124000000000001</v>
      </c>
      <c r="M1042" s="158">
        <v>-6.5603999999999996</v>
      </c>
      <c r="N1042" s="158">
        <v>6.4119999999999999</v>
      </c>
      <c r="O1042" s="158">
        <v>14.9785</v>
      </c>
      <c r="P1042" s="158">
        <v>10.2934</v>
      </c>
      <c r="Q1042" s="158">
        <v>14.132199999999999</v>
      </c>
      <c r="R1042" s="158">
        <v>25.475200000000001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44764</v>
      </c>
      <c r="E1043" s="158">
        <v>46.62</v>
      </c>
      <c r="F1043" s="158">
        <v>0.30120000000000002</v>
      </c>
      <c r="G1043" s="158">
        <v>1.7904</v>
      </c>
      <c r="H1043" s="158">
        <v>3.5310000000000001</v>
      </c>
      <c r="I1043" s="158">
        <v>2.7098</v>
      </c>
      <c r="J1043" s="158">
        <v>8.2675000000000001</v>
      </c>
      <c r="K1043" s="158">
        <v>-3.8365999999999998</v>
      </c>
      <c r="L1043" s="158">
        <v>-9.3878000000000004</v>
      </c>
      <c r="M1043" s="158">
        <v>-11.971299999999999</v>
      </c>
      <c r="N1043" s="158">
        <v>-0.55459999999999998</v>
      </c>
      <c r="O1043" s="158">
        <v>14.5556</v>
      </c>
      <c r="P1043" s="158">
        <v>13.9582</v>
      </c>
      <c r="Q1043" s="158">
        <v>15.0754</v>
      </c>
      <c r="R1043" s="158">
        <v>18.822199999999999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44764</v>
      </c>
      <c r="E1044" s="158">
        <v>41.67</v>
      </c>
      <c r="F1044" s="158">
        <v>0.313</v>
      </c>
      <c r="G1044" s="158">
        <v>1.7830999999999999</v>
      </c>
      <c r="H1044" s="158">
        <v>3.5022000000000002</v>
      </c>
      <c r="I1044" s="158">
        <v>2.6608000000000001</v>
      </c>
      <c r="J1044" s="158">
        <v>8.1776</v>
      </c>
      <c r="K1044" s="158">
        <v>-4.1186999999999996</v>
      </c>
      <c r="L1044" s="158">
        <v>-9.9026999999999994</v>
      </c>
      <c r="M1044" s="158">
        <v>-12.733000000000001</v>
      </c>
      <c r="N1044" s="158">
        <v>-1.6984999999999999</v>
      </c>
      <c r="O1044" s="158">
        <v>13.1959</v>
      </c>
      <c r="P1044" s="158">
        <v>12.5379</v>
      </c>
      <c r="Q1044" s="158">
        <v>12.043200000000001</v>
      </c>
      <c r="R1044" s="158">
        <v>17.445499999999999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44764</v>
      </c>
      <c r="E1045" s="158">
        <v>150.1087</v>
      </c>
      <c r="F1045" s="158">
        <v>0.55530000000000002</v>
      </c>
      <c r="G1045" s="158">
        <v>2.0766</v>
      </c>
      <c r="H1045" s="158">
        <v>3.8491</v>
      </c>
      <c r="I1045" s="158">
        <v>2.8071000000000002</v>
      </c>
      <c r="J1045" s="158">
        <v>8.7058</v>
      </c>
      <c r="K1045" s="158">
        <v>-0.77010000000000001</v>
      </c>
      <c r="L1045" s="158">
        <v>-4.0286999999999997</v>
      </c>
      <c r="M1045" s="158">
        <v>-6.0881999999999996</v>
      </c>
      <c r="N1045" s="158">
        <v>6.9683999999999999</v>
      </c>
      <c r="O1045" s="158">
        <v>16.323</v>
      </c>
      <c r="P1045" s="158">
        <v>11.992900000000001</v>
      </c>
      <c r="Q1045" s="158">
        <v>14.8514</v>
      </c>
      <c r="R1045" s="158">
        <v>21.8385</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44764</v>
      </c>
      <c r="E1046" s="158">
        <v>134.83000000000001</v>
      </c>
      <c r="F1046" s="158">
        <v>0.55169999999999997</v>
      </c>
      <c r="G1046" s="158">
        <v>2.0657000000000001</v>
      </c>
      <c r="H1046" s="158">
        <v>3.8233999999999999</v>
      </c>
      <c r="I1046" s="158">
        <v>2.7561</v>
      </c>
      <c r="J1046" s="158">
        <v>8.5906000000000002</v>
      </c>
      <c r="K1046" s="158">
        <v>-1.0799000000000001</v>
      </c>
      <c r="L1046" s="158">
        <v>-4.6059000000000001</v>
      </c>
      <c r="M1046" s="158">
        <v>-6.9238999999999997</v>
      </c>
      <c r="N1046" s="158">
        <v>5.6744000000000003</v>
      </c>
      <c r="O1046" s="158">
        <v>14.9693</v>
      </c>
      <c r="P1046" s="158">
        <v>10.610200000000001</v>
      </c>
      <c r="Q1046" s="158">
        <v>15.7004</v>
      </c>
      <c r="R1046" s="158">
        <v>20.361699999999999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44764</v>
      </c>
      <c r="E1049" s="158">
        <v>43.74</v>
      </c>
      <c r="F1049" s="158">
        <v>0.4824</v>
      </c>
      <c r="G1049" s="158">
        <v>2.0055999999999998</v>
      </c>
      <c r="H1049" s="158">
        <v>3.6983999999999999</v>
      </c>
      <c r="I1049" s="158">
        <v>2.9176000000000002</v>
      </c>
      <c r="J1049" s="158">
        <v>8.9143000000000008</v>
      </c>
      <c r="K1049" s="158">
        <v>-1.4198999999999999</v>
      </c>
      <c r="L1049" s="158">
        <v>-5.6718000000000002</v>
      </c>
      <c r="M1049" s="158">
        <v>-7.1928999999999998</v>
      </c>
      <c r="N1049" s="158">
        <v>3.8462000000000001</v>
      </c>
      <c r="O1049" s="158">
        <v>18.671299999999999</v>
      </c>
      <c r="P1049" s="158">
        <v>14.406499999999999</v>
      </c>
      <c r="Q1049" s="158">
        <v>14.468500000000001</v>
      </c>
      <c r="R1049" s="158">
        <v>23.130700000000001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44764</v>
      </c>
      <c r="E1050" s="158">
        <v>39.29</v>
      </c>
      <c r="F1050" s="158">
        <v>0.4859</v>
      </c>
      <c r="G1050" s="158">
        <v>1.9990000000000001</v>
      </c>
      <c r="H1050" s="158">
        <v>3.6949000000000001</v>
      </c>
      <c r="I1050" s="158">
        <v>2.8803000000000001</v>
      </c>
      <c r="J1050" s="158">
        <v>8.7763000000000009</v>
      </c>
      <c r="K1050" s="158">
        <v>-1.7749999999999999</v>
      </c>
      <c r="L1050" s="158">
        <v>-6.3632</v>
      </c>
      <c r="M1050" s="158">
        <v>-8.2224000000000004</v>
      </c>
      <c r="N1050" s="158">
        <v>2.2911000000000001</v>
      </c>
      <c r="O1050" s="158">
        <v>16.937999999999999</v>
      </c>
      <c r="P1050" s="158">
        <v>12.8741</v>
      </c>
      <c r="Q1050" s="158">
        <v>12.155200000000001</v>
      </c>
      <c r="R1050" s="158">
        <v>21.284199999999998</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44764</v>
      </c>
      <c r="E1051" s="158">
        <v>293.91000000000003</v>
      </c>
      <c r="F1051" s="158">
        <v>0.62519999999999998</v>
      </c>
      <c r="G1051" s="158">
        <v>1.9483999999999999</v>
      </c>
      <c r="H1051" s="158">
        <v>3.7711999999999999</v>
      </c>
      <c r="I1051" s="158">
        <v>2.5177</v>
      </c>
      <c r="J1051" s="158">
        <v>10.5756</v>
      </c>
      <c r="K1051" s="158">
        <v>0.73170000000000002</v>
      </c>
      <c r="L1051" s="158">
        <v>-4.5377999999999998</v>
      </c>
      <c r="M1051" s="158">
        <v>-7.18</v>
      </c>
      <c r="N1051" s="158">
        <v>-0.73060000000000003</v>
      </c>
      <c r="O1051" s="158">
        <v>11.8544</v>
      </c>
      <c r="P1051" s="158">
        <v>8.1879000000000008</v>
      </c>
      <c r="Q1051" s="158">
        <v>10.7059</v>
      </c>
      <c r="R1051" s="158">
        <v>19.580400000000001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44764</v>
      </c>
      <c r="E1052" s="158">
        <v>275.57299999999998</v>
      </c>
      <c r="F1052" s="158">
        <v>0.62290000000000001</v>
      </c>
      <c r="G1052" s="158">
        <v>1.9417</v>
      </c>
      <c r="H1052" s="158">
        <v>3.7549000000000001</v>
      </c>
      <c r="I1052" s="158">
        <v>2.4857999999999998</v>
      </c>
      <c r="J1052" s="158">
        <v>10.500999999999999</v>
      </c>
      <c r="K1052" s="158">
        <v>0.52639999999999998</v>
      </c>
      <c r="L1052" s="158">
        <v>-4.9168000000000003</v>
      </c>
      <c r="M1052" s="158">
        <v>-7.7286999999999999</v>
      </c>
      <c r="N1052" s="158">
        <v>-1.5023</v>
      </c>
      <c r="O1052" s="158">
        <v>11.0017</v>
      </c>
      <c r="P1052" s="158">
        <v>7.3952999999999998</v>
      </c>
      <c r="Q1052" s="158">
        <v>18.662199999999999</v>
      </c>
      <c r="R1052" s="158">
        <v>18.659300000000002</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44764</v>
      </c>
      <c r="E1053" s="158">
        <v>57.01</v>
      </c>
      <c r="F1053" s="158">
        <v>0.58220000000000005</v>
      </c>
      <c r="G1053" s="158">
        <v>2.3885999999999998</v>
      </c>
      <c r="H1053" s="158">
        <v>4.4329999999999998</v>
      </c>
      <c r="I1053" s="158">
        <v>3.3351000000000002</v>
      </c>
      <c r="J1053" s="158">
        <v>9.6979000000000006</v>
      </c>
      <c r="K1053" s="158">
        <v>-1.8423</v>
      </c>
      <c r="L1053" s="158">
        <v>-4.2652999999999999</v>
      </c>
      <c r="M1053" s="158">
        <v>-6.1872999999999996</v>
      </c>
      <c r="N1053" s="158">
        <v>5.2816000000000001</v>
      </c>
      <c r="O1053" s="158">
        <v>16.222000000000001</v>
      </c>
      <c r="P1053" s="158">
        <v>12.4901</v>
      </c>
      <c r="Q1053" s="158">
        <v>13.998699999999999</v>
      </c>
      <c r="R1053" s="158">
        <v>23.332000000000001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44764</v>
      </c>
      <c r="E1054" s="158">
        <v>52</v>
      </c>
      <c r="F1054" s="158">
        <v>0.58030000000000004</v>
      </c>
      <c r="G1054" s="158">
        <v>2.3622000000000001</v>
      </c>
      <c r="H1054" s="158">
        <v>4.4177</v>
      </c>
      <c r="I1054" s="158">
        <v>3.2566000000000002</v>
      </c>
      <c r="J1054" s="158">
        <v>9.5660000000000007</v>
      </c>
      <c r="K1054" s="158">
        <v>-2.2189000000000001</v>
      </c>
      <c r="L1054" s="158">
        <v>-5.0228000000000002</v>
      </c>
      <c r="M1054" s="158">
        <v>-7.2587999999999999</v>
      </c>
      <c r="N1054" s="158">
        <v>3.7096</v>
      </c>
      <c r="O1054" s="158">
        <v>14.4427</v>
      </c>
      <c r="P1054" s="158">
        <v>11.0373</v>
      </c>
      <c r="Q1054" s="158">
        <v>13.3239</v>
      </c>
      <c r="R1054" s="158">
        <v>21.4741</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44764</v>
      </c>
      <c r="E1055" s="158">
        <v>1598.7421423728799</v>
      </c>
      <c r="F1055" s="158">
        <v>0.44290000000000002</v>
      </c>
      <c r="G1055" s="158">
        <v>2.0215999999999998</v>
      </c>
      <c r="H1055" s="158">
        <v>3.4731000000000001</v>
      </c>
      <c r="I1055" s="158">
        <v>1.9723999999999999</v>
      </c>
      <c r="J1055" s="158">
        <v>8.0036000000000005</v>
      </c>
      <c r="K1055" s="158">
        <v>-1.0399</v>
      </c>
      <c r="L1055" s="158">
        <v>-6.1201999999999996</v>
      </c>
      <c r="M1055" s="158">
        <v>-8.8087</v>
      </c>
      <c r="N1055" s="158">
        <v>0.35389999999999999</v>
      </c>
      <c r="O1055" s="158">
        <v>14.051299999999999</v>
      </c>
      <c r="P1055" s="158">
        <v>8.6067</v>
      </c>
      <c r="Q1055" s="158">
        <v>19.371500000000001</v>
      </c>
      <c r="R1055" s="158">
        <v>25.107399999999998</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44764</v>
      </c>
      <c r="E1056" s="158">
        <v>719.82920000000001</v>
      </c>
      <c r="F1056" s="158">
        <v>0.44490000000000002</v>
      </c>
      <c r="G1056" s="158">
        <v>2.0278</v>
      </c>
      <c r="H1056" s="158">
        <v>3.4876999999999998</v>
      </c>
      <c r="I1056" s="158">
        <v>2.0011999999999999</v>
      </c>
      <c r="J1056" s="158">
        <v>8.0695999999999994</v>
      </c>
      <c r="K1056" s="158">
        <v>-0.85699999999999998</v>
      </c>
      <c r="L1056" s="158">
        <v>-5.7744999999999997</v>
      </c>
      <c r="M1056" s="158">
        <v>-8.3085000000000004</v>
      </c>
      <c r="N1056" s="158">
        <v>1.0876999999999999</v>
      </c>
      <c r="O1056" s="158">
        <v>14.893000000000001</v>
      </c>
      <c r="P1056" s="158">
        <v>9.4597999999999995</v>
      </c>
      <c r="Q1056" s="158">
        <v>12.258100000000001</v>
      </c>
      <c r="R1056" s="158">
        <v>26.018599999999999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44764</v>
      </c>
      <c r="E1057" s="158">
        <v>840.80173696324402</v>
      </c>
      <c r="F1057" s="158">
        <v>0.3896</v>
      </c>
      <c r="G1057" s="158">
        <v>1.8420000000000001</v>
      </c>
      <c r="H1057" s="158">
        <v>3.7067999999999999</v>
      </c>
      <c r="I1057" s="158">
        <v>2.6309999999999998</v>
      </c>
      <c r="J1057" s="158">
        <v>8.4652999999999992</v>
      </c>
      <c r="K1057" s="158">
        <v>-1.9006000000000001</v>
      </c>
      <c r="L1057" s="158">
        <v>-1.613</v>
      </c>
      <c r="M1057" s="158">
        <v>-4.1353999999999997</v>
      </c>
      <c r="N1057" s="158">
        <v>9.0767000000000007</v>
      </c>
      <c r="O1057" s="158">
        <v>11.536300000000001</v>
      </c>
      <c r="P1057" s="158">
        <v>9.5055999999999994</v>
      </c>
      <c r="Q1057" s="158">
        <v>18.6633</v>
      </c>
      <c r="R1057" s="158">
        <v>26.033999999999999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44764</v>
      </c>
      <c r="E1058" s="158">
        <v>728.49400000000003</v>
      </c>
      <c r="F1058" s="158">
        <v>0.39140000000000003</v>
      </c>
      <c r="G1058" s="158">
        <v>1.8474999999999999</v>
      </c>
      <c r="H1058" s="158">
        <v>3.7197</v>
      </c>
      <c r="I1058" s="158">
        <v>2.6566000000000001</v>
      </c>
      <c r="J1058" s="158">
        <v>8.5216999999999992</v>
      </c>
      <c r="K1058" s="158">
        <v>-1.7519</v>
      </c>
      <c r="L1058" s="158">
        <v>-1.3188</v>
      </c>
      <c r="M1058" s="158">
        <v>-3.7063999999999999</v>
      </c>
      <c r="N1058" s="158">
        <v>9.7294999999999998</v>
      </c>
      <c r="O1058" s="158">
        <v>12.1839</v>
      </c>
      <c r="P1058" s="158">
        <v>10.2012</v>
      </c>
      <c r="Q1058" s="158">
        <v>13.0092</v>
      </c>
      <c r="R1058" s="158">
        <v>26.7712</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44764</v>
      </c>
      <c r="E1059" s="158">
        <v>303.10599999999999</v>
      </c>
      <c r="F1059" s="158">
        <v>0.52539999999999998</v>
      </c>
      <c r="G1059" s="158">
        <v>2.2294</v>
      </c>
      <c r="H1059" s="158">
        <v>4.2000999999999999</v>
      </c>
      <c r="I1059" s="158">
        <v>3.7816999999999998</v>
      </c>
      <c r="J1059" s="158">
        <v>11.054399999999999</v>
      </c>
      <c r="K1059" s="158">
        <v>-0.99529999999999996</v>
      </c>
      <c r="L1059" s="158">
        <v>-6.3574999999999999</v>
      </c>
      <c r="M1059" s="158">
        <v>-7.5678000000000001</v>
      </c>
      <c r="N1059" s="158">
        <v>3.8054999999999999</v>
      </c>
      <c r="O1059" s="158">
        <v>13.152900000000001</v>
      </c>
      <c r="P1059" s="158">
        <v>9.5504999999999995</v>
      </c>
      <c r="Q1059" s="158">
        <v>18.9833</v>
      </c>
      <c r="R1059" s="158">
        <v>20.484000000000002</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44764</v>
      </c>
      <c r="E1060" s="158">
        <v>327.36619999999999</v>
      </c>
      <c r="F1060" s="158">
        <v>0.52800000000000002</v>
      </c>
      <c r="G1060" s="158">
        <v>2.2374999999999998</v>
      </c>
      <c r="H1060" s="158">
        <v>4.2192999999999996</v>
      </c>
      <c r="I1060" s="158">
        <v>3.8197000000000001</v>
      </c>
      <c r="J1060" s="158">
        <v>11.1403</v>
      </c>
      <c r="K1060" s="158">
        <v>-0.76359999999999995</v>
      </c>
      <c r="L1060" s="158">
        <v>-5.9160000000000004</v>
      </c>
      <c r="M1060" s="158">
        <v>-6.9131999999999998</v>
      </c>
      <c r="N1060" s="158">
        <v>4.7874999999999996</v>
      </c>
      <c r="O1060" s="158">
        <v>14.2254</v>
      </c>
      <c r="P1060" s="158">
        <v>10.503399999999999</v>
      </c>
      <c r="Q1060" s="158">
        <v>12.388500000000001</v>
      </c>
      <c r="R1060" s="158">
        <v>21.625299999999999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44764</v>
      </c>
      <c r="E1061" s="158">
        <v>63.9</v>
      </c>
      <c r="F1061" s="158">
        <v>0.50329999999999997</v>
      </c>
      <c r="G1061" s="158">
        <v>1.9789000000000001</v>
      </c>
      <c r="H1061" s="158">
        <v>3.7843</v>
      </c>
      <c r="I1061" s="158">
        <v>2.7166000000000001</v>
      </c>
      <c r="J1061" s="158">
        <v>8.7474000000000007</v>
      </c>
      <c r="K1061" s="158">
        <v>-1.6317999999999999</v>
      </c>
      <c r="L1061" s="158">
        <v>-3.649</v>
      </c>
      <c r="M1061" s="158">
        <v>-4.5983999999999998</v>
      </c>
      <c r="N1061" s="158">
        <v>9.0630000000000006</v>
      </c>
      <c r="O1061" s="158">
        <v>15.421799999999999</v>
      </c>
      <c r="P1061" s="158">
        <v>11.276999999999999</v>
      </c>
      <c r="Q1061" s="158">
        <v>13.9817</v>
      </c>
      <c r="R1061" s="158">
        <v>25.2545</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44764</v>
      </c>
      <c r="E1062" s="158">
        <v>68.97</v>
      </c>
      <c r="F1062" s="158">
        <v>0.5101</v>
      </c>
      <c r="G1062" s="158">
        <v>1.9964999999999999</v>
      </c>
      <c r="H1062" s="158">
        <v>3.7923</v>
      </c>
      <c r="I1062" s="158">
        <v>2.7410000000000001</v>
      </c>
      <c r="J1062" s="158">
        <v>8.8026999999999997</v>
      </c>
      <c r="K1062" s="158">
        <v>-1.4714</v>
      </c>
      <c r="L1062" s="158">
        <v>-3.3357000000000001</v>
      </c>
      <c r="M1062" s="158">
        <v>-4.1417999999999999</v>
      </c>
      <c r="N1062" s="158">
        <v>9.7548999999999992</v>
      </c>
      <c r="O1062" s="158">
        <v>16.1387</v>
      </c>
      <c r="P1062" s="158">
        <v>12.103899999999999</v>
      </c>
      <c r="Q1062" s="158">
        <v>14.7264</v>
      </c>
      <c r="R1062" s="158">
        <v>26.033300000000001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44764</v>
      </c>
      <c r="E1063" s="158">
        <v>37.76</v>
      </c>
      <c r="F1063" s="158">
        <v>0.58599999999999997</v>
      </c>
      <c r="G1063" s="158">
        <v>2.3584000000000001</v>
      </c>
      <c r="H1063" s="158">
        <v>4.5114999999999998</v>
      </c>
      <c r="I1063" s="158">
        <v>3.7363</v>
      </c>
      <c r="J1063" s="158">
        <v>10.0875</v>
      </c>
      <c r="K1063" s="158">
        <v>-2.4792999999999998</v>
      </c>
      <c r="L1063" s="158">
        <v>-5.5290999999999997</v>
      </c>
      <c r="M1063" s="158">
        <v>-7.2691999999999997</v>
      </c>
      <c r="N1063" s="158">
        <v>5.3277999999999999</v>
      </c>
      <c r="O1063" s="158">
        <v>17.3093</v>
      </c>
      <c r="P1063" s="158">
        <v>9.8354999999999997</v>
      </c>
      <c r="Q1063" s="158">
        <v>13.9246</v>
      </c>
      <c r="R1063" s="158">
        <v>24.939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44764</v>
      </c>
      <c r="E1064" s="158">
        <v>41.94</v>
      </c>
      <c r="F1064" s="158">
        <v>0.59970000000000001</v>
      </c>
      <c r="G1064" s="158">
        <v>2.3925999999999998</v>
      </c>
      <c r="H1064" s="158">
        <v>4.5625</v>
      </c>
      <c r="I1064" s="158">
        <v>3.8376000000000001</v>
      </c>
      <c r="J1064" s="158">
        <v>10.2524</v>
      </c>
      <c r="K1064" s="158">
        <v>-2.1465000000000001</v>
      </c>
      <c r="L1064" s="158">
        <v>-5.0487000000000002</v>
      </c>
      <c r="M1064" s="158">
        <v>-6.4882999999999997</v>
      </c>
      <c r="N1064" s="158">
        <v>6.5548999999999999</v>
      </c>
      <c r="O1064" s="158">
        <v>18.661000000000001</v>
      </c>
      <c r="P1064" s="158">
        <v>11.364699999999999</v>
      </c>
      <c r="Q1064" s="158">
        <v>13.848000000000001</v>
      </c>
      <c r="R1064" s="158">
        <v>26.424800000000001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44764</v>
      </c>
      <c r="E1065" s="158">
        <v>52.66</v>
      </c>
      <c r="F1065" s="158">
        <v>0.59219999999999995</v>
      </c>
      <c r="G1065" s="158">
        <v>2.3915999999999999</v>
      </c>
      <c r="H1065" s="158">
        <v>4.5255999999999998</v>
      </c>
      <c r="I1065" s="158">
        <v>4.2565999999999997</v>
      </c>
      <c r="J1065" s="158">
        <v>11.097</v>
      </c>
      <c r="K1065" s="158">
        <v>-1.0893999999999999</v>
      </c>
      <c r="L1065" s="158">
        <v>-5.8297999999999996</v>
      </c>
      <c r="M1065" s="158">
        <v>-6.6311999999999998</v>
      </c>
      <c r="N1065" s="158">
        <v>7.2504999999999997</v>
      </c>
      <c r="O1065" s="158">
        <v>15.9351</v>
      </c>
      <c r="P1065" s="158">
        <v>11.0061</v>
      </c>
      <c r="Q1065" s="158">
        <v>12.414899999999999</v>
      </c>
      <c r="R1065" s="158">
        <v>22.4861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44764</v>
      </c>
      <c r="E1066" s="158">
        <v>47.52</v>
      </c>
      <c r="F1066" s="158">
        <v>0.61399999999999999</v>
      </c>
      <c r="G1066" s="158">
        <v>2.3917000000000002</v>
      </c>
      <c r="H1066" s="158">
        <v>4.5084999999999997</v>
      </c>
      <c r="I1066" s="158">
        <v>4.2104999999999997</v>
      </c>
      <c r="J1066" s="158">
        <v>10.9762</v>
      </c>
      <c r="K1066" s="158">
        <v>-1.4108000000000001</v>
      </c>
      <c r="L1066" s="158">
        <v>-6.4199000000000002</v>
      </c>
      <c r="M1066" s="158">
        <v>-7.5126999999999997</v>
      </c>
      <c r="N1066" s="158">
        <v>5.9059999999999997</v>
      </c>
      <c r="O1066" s="158">
        <v>14.650499999999999</v>
      </c>
      <c r="P1066" s="158">
        <v>9.8515999999999995</v>
      </c>
      <c r="Q1066" s="158">
        <v>10.1456</v>
      </c>
      <c r="R1066" s="158">
        <v>20.994</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44764</v>
      </c>
      <c r="E1067" s="158">
        <v>32.020000000000003</v>
      </c>
      <c r="F1067" s="158">
        <v>0.69179999999999997</v>
      </c>
      <c r="G1067" s="158">
        <v>2.2349999999999999</v>
      </c>
      <c r="H1067" s="158">
        <v>4.0286</v>
      </c>
      <c r="I1067" s="158">
        <v>3.3237000000000001</v>
      </c>
      <c r="J1067" s="158">
        <v>9.3206000000000007</v>
      </c>
      <c r="K1067" s="158">
        <v>-0.49719999999999998</v>
      </c>
      <c r="L1067" s="158">
        <v>-4.0167999999999999</v>
      </c>
      <c r="M1067" s="158">
        <v>-7.0266999999999999</v>
      </c>
      <c r="N1067" s="158">
        <v>6.0616000000000003</v>
      </c>
      <c r="O1067" s="158">
        <v>11.8924</v>
      </c>
      <c r="P1067" s="158">
        <v>9.6402999999999999</v>
      </c>
      <c r="Q1067" s="158">
        <v>12.1393</v>
      </c>
      <c r="R1067" s="158">
        <v>20.369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44764</v>
      </c>
      <c r="E1068" s="158">
        <v>27.78</v>
      </c>
      <c r="F1068" s="158">
        <v>0.68869999999999998</v>
      </c>
      <c r="G1068" s="158">
        <v>2.2075</v>
      </c>
      <c r="H1068" s="158">
        <v>4.0060000000000002</v>
      </c>
      <c r="I1068" s="158">
        <v>3.2713999999999999</v>
      </c>
      <c r="J1068" s="158">
        <v>9.1981000000000002</v>
      </c>
      <c r="K1068" s="158">
        <v>-0.85650000000000004</v>
      </c>
      <c r="L1068" s="158">
        <v>-4.6997999999999998</v>
      </c>
      <c r="M1068" s="158">
        <v>-7.9828000000000001</v>
      </c>
      <c r="N1068" s="158">
        <v>4.5933999999999999</v>
      </c>
      <c r="O1068" s="158">
        <v>10.293100000000001</v>
      </c>
      <c r="P1068" s="158">
        <v>8.0442</v>
      </c>
      <c r="Q1068" s="158">
        <v>10.2692</v>
      </c>
      <c r="R1068" s="158">
        <v>18.659500000000001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44764</v>
      </c>
      <c r="E1069" s="158">
        <v>41.81</v>
      </c>
      <c r="F1069" s="158">
        <v>0.65</v>
      </c>
      <c r="G1069" s="158">
        <v>2.0253999999999999</v>
      </c>
      <c r="H1069" s="158">
        <v>4.0049999999999999</v>
      </c>
      <c r="I1069" s="158">
        <v>3.5156999999999998</v>
      </c>
      <c r="J1069" s="158">
        <v>9.8239999999999998</v>
      </c>
      <c r="K1069" s="158">
        <v>-2.4498000000000002</v>
      </c>
      <c r="L1069" s="158">
        <v>-8.1704000000000008</v>
      </c>
      <c r="M1069" s="158">
        <v>-9.6585999999999999</v>
      </c>
      <c r="N1069" s="158">
        <v>2.8283</v>
      </c>
      <c r="O1069" s="158">
        <v>14.339</v>
      </c>
      <c r="P1069" s="158">
        <v>10.365399999999999</v>
      </c>
      <c r="Q1069" s="158">
        <v>11.7029</v>
      </c>
      <c r="R1069" s="158">
        <v>21.4834</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44764</v>
      </c>
      <c r="E1070" s="158">
        <v>48.1</v>
      </c>
      <c r="F1070" s="158">
        <v>0.66969999999999996</v>
      </c>
      <c r="G1070" s="158">
        <v>2.0365000000000002</v>
      </c>
      <c r="H1070" s="158">
        <v>4.0449999999999999</v>
      </c>
      <c r="I1070" s="158">
        <v>3.5745</v>
      </c>
      <c r="J1070" s="158">
        <v>9.968</v>
      </c>
      <c r="K1070" s="158">
        <v>-2.0764999999999998</v>
      </c>
      <c r="L1070" s="158">
        <v>-7.4821999999999997</v>
      </c>
      <c r="M1070" s="158">
        <v>-8.6593</v>
      </c>
      <c r="N1070" s="158">
        <v>4.3384</v>
      </c>
      <c r="O1070" s="158">
        <v>15.8787</v>
      </c>
      <c r="P1070" s="158">
        <v>12.0298</v>
      </c>
      <c r="Q1070" s="158">
        <v>14.6495</v>
      </c>
      <c r="R1070" s="158">
        <v>23.180800000000001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44764</v>
      </c>
      <c r="E1071" s="158">
        <v>11.6999</v>
      </c>
      <c r="F1071" s="158">
        <v>0.51200000000000001</v>
      </c>
      <c r="G1071" s="158">
        <v>2.0817999999999999</v>
      </c>
      <c r="H1071" s="158">
        <v>4.1352000000000002</v>
      </c>
      <c r="I1071" s="158">
        <v>3.4529000000000001</v>
      </c>
      <c r="J1071" s="158">
        <v>9.2764000000000006</v>
      </c>
      <c r="K1071" s="158">
        <v>-2.2490999999999999</v>
      </c>
      <c r="L1071" s="158">
        <v>-7.2275999999999998</v>
      </c>
      <c r="M1071" s="158">
        <v>-11.1854</v>
      </c>
      <c r="N1071" s="158">
        <v>1.1332</v>
      </c>
      <c r="O1071" s="158"/>
      <c r="P1071" s="158"/>
      <c r="Q1071" s="158">
        <v>10.4793</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44764</v>
      </c>
      <c r="E1072" s="158">
        <v>11.286799999999999</v>
      </c>
      <c r="F1072" s="158">
        <v>0.50580000000000003</v>
      </c>
      <c r="G1072" s="158">
        <v>2.0636000000000001</v>
      </c>
      <c r="H1072" s="158">
        <v>4.0919999999999996</v>
      </c>
      <c r="I1072" s="158">
        <v>3.3656000000000001</v>
      </c>
      <c r="J1072" s="158">
        <v>9.0785999999999998</v>
      </c>
      <c r="K1072" s="158">
        <v>-2.8374000000000001</v>
      </c>
      <c r="L1072" s="158">
        <v>-8.2791999999999994</v>
      </c>
      <c r="M1072" s="158">
        <v>-12.654400000000001</v>
      </c>
      <c r="N1072" s="158">
        <v>-1.0831999999999999</v>
      </c>
      <c r="O1072" s="158"/>
      <c r="P1072" s="158"/>
      <c r="Q1072" s="158">
        <v>7.9869000000000003</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44764</v>
      </c>
      <c r="E1073" s="158">
        <v>104.37260000000001</v>
      </c>
      <c r="F1073" s="158">
        <v>0.48649999999999999</v>
      </c>
      <c r="G1073" s="158">
        <v>1.8818999999999999</v>
      </c>
      <c r="H1073" s="158">
        <v>3.4045000000000001</v>
      </c>
      <c r="I1073" s="158">
        <v>2.7042000000000002</v>
      </c>
      <c r="J1073" s="158">
        <v>10.086399999999999</v>
      </c>
      <c r="K1073" s="158">
        <v>-1.3874</v>
      </c>
      <c r="L1073" s="158">
        <v>-4.6557000000000004</v>
      </c>
      <c r="M1073" s="158">
        <v>-5.7324000000000002</v>
      </c>
      <c r="N1073" s="158">
        <v>6.0728</v>
      </c>
      <c r="O1073" s="158">
        <v>13.8315</v>
      </c>
      <c r="P1073" s="158">
        <v>9.7052999999999994</v>
      </c>
      <c r="Q1073" s="158">
        <v>11.716900000000001</v>
      </c>
      <c r="R1073" s="158">
        <v>17.9481</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44764</v>
      </c>
      <c r="E1074" s="158">
        <v>94.366299999999995</v>
      </c>
      <c r="F1074" s="158">
        <v>0.48449999999999999</v>
      </c>
      <c r="G1074" s="158">
        <v>1.8757999999999999</v>
      </c>
      <c r="H1074" s="158">
        <v>3.3898999999999999</v>
      </c>
      <c r="I1074" s="158">
        <v>2.6751</v>
      </c>
      <c r="J1074" s="158">
        <v>10.0197</v>
      </c>
      <c r="K1074" s="158">
        <v>-1.5774999999999999</v>
      </c>
      <c r="L1074" s="158">
        <v>-5.0073999999999996</v>
      </c>
      <c r="M1074" s="158">
        <v>-6.3273000000000001</v>
      </c>
      <c r="N1074" s="158">
        <v>5.1115000000000004</v>
      </c>
      <c r="O1074" s="158">
        <v>12.7028</v>
      </c>
      <c r="P1074" s="158">
        <v>8.6135000000000002</v>
      </c>
      <c r="Q1074" s="158">
        <v>8.5609000000000002</v>
      </c>
      <c r="R1074" s="158">
        <v>16.768599999999999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44764</v>
      </c>
      <c r="E1075" s="158">
        <v>359.47399999999999</v>
      </c>
      <c r="F1075" s="158">
        <v>0.71919999999999995</v>
      </c>
      <c r="G1075" s="158">
        <v>2.2988</v>
      </c>
      <c r="H1075" s="158">
        <v>4.0316000000000001</v>
      </c>
      <c r="I1075" s="158">
        <v>3.26</v>
      </c>
      <c r="J1075" s="158">
        <v>9.4799000000000007</v>
      </c>
      <c r="K1075" s="158">
        <v>-1.085</v>
      </c>
      <c r="L1075" s="158">
        <v>-4.9740000000000002</v>
      </c>
      <c r="M1075" s="158">
        <v>-7.1566000000000001</v>
      </c>
      <c r="N1075" s="158">
        <v>4.1969000000000003</v>
      </c>
      <c r="O1075" s="158">
        <v>16.293700000000001</v>
      </c>
      <c r="P1075" s="158">
        <v>11.187200000000001</v>
      </c>
      <c r="Q1075" s="158">
        <v>19.057600000000001</v>
      </c>
      <c r="R1075" s="158">
        <v>23.499400000000001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44764</v>
      </c>
      <c r="E1076" s="158">
        <v>398.91</v>
      </c>
      <c r="F1076" s="158">
        <v>0.72289999999999999</v>
      </c>
      <c r="G1076" s="158">
        <v>2.3098000000000001</v>
      </c>
      <c r="H1076" s="158">
        <v>4.0571000000000002</v>
      </c>
      <c r="I1076" s="158">
        <v>3.3087</v>
      </c>
      <c r="J1076" s="158">
        <v>9.5907</v>
      </c>
      <c r="K1076" s="158">
        <v>-0.77059999999999995</v>
      </c>
      <c r="L1076" s="158">
        <v>-4.3743999999999996</v>
      </c>
      <c r="M1076" s="158">
        <v>-6.2778</v>
      </c>
      <c r="N1076" s="158">
        <v>5.5033000000000003</v>
      </c>
      <c r="O1076" s="158">
        <v>17.665900000000001</v>
      </c>
      <c r="P1076" s="158">
        <v>12.5055</v>
      </c>
      <c r="Q1076" s="158">
        <v>14.308</v>
      </c>
      <c r="R1076" s="158">
        <v>25.005700000000001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44764</v>
      </c>
      <c r="E1077" s="158">
        <v>479.62073938913699</v>
      </c>
      <c r="F1077" s="158">
        <v>0.71850000000000003</v>
      </c>
      <c r="G1077" s="158">
        <v>2.2993999999999999</v>
      </c>
      <c r="H1077" s="158">
        <v>4.0309999999999997</v>
      </c>
      <c r="I1077" s="158">
        <v>3.2601</v>
      </c>
      <c r="J1077" s="158">
        <v>9.48</v>
      </c>
      <c r="K1077" s="158">
        <v>-1.085</v>
      </c>
      <c r="L1077" s="158">
        <v>-4.9743000000000004</v>
      </c>
      <c r="M1077" s="158">
        <v>-7.157</v>
      </c>
      <c r="N1077" s="158">
        <v>4.1969000000000003</v>
      </c>
      <c r="O1077" s="158">
        <v>15.945399999999999</v>
      </c>
      <c r="P1077" s="158">
        <v>10.8781</v>
      </c>
      <c r="Q1077" s="158">
        <v>17.839400000000001</v>
      </c>
      <c r="R1077" s="158">
        <v>23.498200000000001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44764</v>
      </c>
      <c r="E1078" s="158">
        <v>109.699686708748</v>
      </c>
      <c r="F1078" s="158">
        <v>0.72170000000000001</v>
      </c>
      <c r="G1078" s="158">
        <v>2.3096999999999999</v>
      </c>
      <c r="H1078" s="158">
        <v>4.0571999999999999</v>
      </c>
      <c r="I1078" s="158">
        <v>3.3073999999999999</v>
      </c>
      <c r="J1078" s="158">
        <v>9.5907999999999998</v>
      </c>
      <c r="K1078" s="158">
        <v>-0.7712</v>
      </c>
      <c r="L1078" s="158">
        <v>-4.3754999999999997</v>
      </c>
      <c r="M1078" s="158">
        <v>-6.2781000000000002</v>
      </c>
      <c r="N1078" s="158">
        <v>5.5012999999999996</v>
      </c>
      <c r="O1078" s="158">
        <v>17.3184</v>
      </c>
      <c r="P1078" s="158">
        <v>12.2005</v>
      </c>
      <c r="Q1078" s="158">
        <v>13.8833</v>
      </c>
      <c r="R1078" s="158">
        <v>25.004999999999999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44764</v>
      </c>
      <c r="E1079" s="158">
        <v>41.613999999999997</v>
      </c>
      <c r="F1079" s="158">
        <v>0.41749999999999998</v>
      </c>
      <c r="G1079" s="158">
        <v>2.0752000000000002</v>
      </c>
      <c r="H1079" s="158">
        <v>4.1052999999999997</v>
      </c>
      <c r="I1079" s="158">
        <v>3.7187000000000001</v>
      </c>
      <c r="J1079" s="158">
        <v>10.510899999999999</v>
      </c>
      <c r="K1079" s="158">
        <v>-1.974</v>
      </c>
      <c r="L1079" s="158">
        <v>-5.2827999999999999</v>
      </c>
      <c r="M1079" s="158">
        <v>-7.2771999999999997</v>
      </c>
      <c r="N1079" s="158">
        <v>3.9491999999999998</v>
      </c>
      <c r="O1079" s="158">
        <v>13.8734</v>
      </c>
      <c r="P1079" s="158">
        <v>10.345800000000001</v>
      </c>
      <c r="Q1079" s="158">
        <v>12.9681</v>
      </c>
      <c r="R1079" s="158">
        <v>22.438400000000001</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44764</v>
      </c>
      <c r="E1080" s="158">
        <v>38.618000000000002</v>
      </c>
      <c r="F1080" s="158">
        <v>0.41339999999999999</v>
      </c>
      <c r="G1080" s="158">
        <v>2.0668000000000002</v>
      </c>
      <c r="H1080" s="158">
        <v>4.0860000000000003</v>
      </c>
      <c r="I1080" s="158">
        <v>3.6808000000000001</v>
      </c>
      <c r="J1080" s="158">
        <v>10.416</v>
      </c>
      <c r="K1080" s="158">
        <v>-2.2204999999999999</v>
      </c>
      <c r="L1080" s="158">
        <v>-5.7523</v>
      </c>
      <c r="M1080" s="158">
        <v>-7.9538000000000002</v>
      </c>
      <c r="N1080" s="158">
        <v>2.9401999999999999</v>
      </c>
      <c r="O1080" s="158">
        <v>12.8293</v>
      </c>
      <c r="P1080" s="158">
        <v>9.3826000000000001</v>
      </c>
      <c r="Q1080" s="158">
        <v>9.5886999999999993</v>
      </c>
      <c r="R1080" s="158">
        <v>21.293800000000001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44764</v>
      </c>
      <c r="E1081" s="158">
        <v>42.104399999999998</v>
      </c>
      <c r="F1081" s="158">
        <v>0.4471</v>
      </c>
      <c r="G1081" s="158">
        <v>2.0541999999999998</v>
      </c>
      <c r="H1081" s="158">
        <v>3.9121999999999999</v>
      </c>
      <c r="I1081" s="158">
        <v>3.0566</v>
      </c>
      <c r="J1081" s="158">
        <v>9.2091999999999992</v>
      </c>
      <c r="K1081" s="158">
        <v>-3.0973000000000002</v>
      </c>
      <c r="L1081" s="158">
        <v>-6.9227999999999996</v>
      </c>
      <c r="M1081" s="158">
        <v>-8.6552000000000007</v>
      </c>
      <c r="N1081" s="158">
        <v>4.6349999999999998</v>
      </c>
      <c r="O1081" s="158">
        <v>15.110300000000001</v>
      </c>
      <c r="P1081" s="158">
        <v>10.9345</v>
      </c>
      <c r="Q1081" s="158">
        <v>12.7075</v>
      </c>
      <c r="R1081" s="158">
        <v>21.976600000000001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44764</v>
      </c>
      <c r="E1082" s="158">
        <v>42.603326532458702</v>
      </c>
      <c r="F1082" s="158">
        <v>0.44429999999999997</v>
      </c>
      <c r="G1082" s="158">
        <v>2.0451999999999999</v>
      </c>
      <c r="H1082" s="158">
        <v>3.8904999999999998</v>
      </c>
      <c r="I1082" s="158">
        <v>3.0133000000000001</v>
      </c>
      <c r="J1082" s="158">
        <v>9.1103000000000005</v>
      </c>
      <c r="K1082" s="158">
        <v>-3.3820999999999999</v>
      </c>
      <c r="L1082" s="158">
        <v>-7.5119999999999996</v>
      </c>
      <c r="M1082" s="158">
        <v>-9.5421999999999993</v>
      </c>
      <c r="N1082" s="158">
        <v>3.2370000000000001</v>
      </c>
      <c r="O1082" s="158">
        <v>13.733000000000001</v>
      </c>
      <c r="P1082" s="158">
        <v>9.6298999999999992</v>
      </c>
      <c r="Q1082" s="158">
        <v>10.013999999999999</v>
      </c>
      <c r="R1082" s="158">
        <v>20.334099999999999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44764</v>
      </c>
      <c r="E1083" s="158">
        <v>15.9254</v>
      </c>
      <c r="F1083" s="158">
        <v>0.5696</v>
      </c>
      <c r="G1083" s="158">
        <v>2.0009000000000001</v>
      </c>
      <c r="H1083" s="158">
        <v>3.7768999999999999</v>
      </c>
      <c r="I1083" s="158">
        <v>2.8102</v>
      </c>
      <c r="J1083" s="158">
        <v>8.9757999999999996</v>
      </c>
      <c r="K1083" s="158">
        <v>-2.5606</v>
      </c>
      <c r="L1083" s="158">
        <v>-4.8093000000000004</v>
      </c>
      <c r="M1083" s="158">
        <v>-6.3509000000000002</v>
      </c>
      <c r="N1083" s="158">
        <v>5.6874000000000002</v>
      </c>
      <c r="O1083" s="158">
        <v>16.894600000000001</v>
      </c>
      <c r="P1083" s="158"/>
      <c r="Q1083" s="158">
        <v>14.8721</v>
      </c>
      <c r="R1083" s="158">
        <v>25.860900000000001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44764</v>
      </c>
      <c r="E1084" s="158">
        <v>14.954700000000001</v>
      </c>
      <c r="F1084" s="158">
        <v>0.56420000000000003</v>
      </c>
      <c r="G1084" s="158">
        <v>1.9865999999999999</v>
      </c>
      <c r="H1084" s="158">
        <v>3.7397</v>
      </c>
      <c r="I1084" s="158">
        <v>2.7341000000000002</v>
      </c>
      <c r="J1084" s="158">
        <v>8.8026</v>
      </c>
      <c r="K1084" s="158">
        <v>-3.0219</v>
      </c>
      <c r="L1084" s="158">
        <v>-5.6879</v>
      </c>
      <c r="M1084" s="158">
        <v>-7.6356999999999999</v>
      </c>
      <c r="N1084" s="158">
        <v>3.7871999999999999</v>
      </c>
      <c r="O1084" s="158">
        <v>14.757899999999999</v>
      </c>
      <c r="P1084" s="158"/>
      <c r="Q1084" s="158">
        <v>12.739599999999999</v>
      </c>
      <c r="R1084" s="158">
        <v>23.6174</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44764</v>
      </c>
      <c r="E1085" s="158">
        <v>82.311999999999998</v>
      </c>
      <c r="F1085" s="158">
        <v>0.45639999999999997</v>
      </c>
      <c r="G1085" s="158">
        <v>1.7126999999999999</v>
      </c>
      <c r="H1085" s="158">
        <v>3.4329999999999998</v>
      </c>
      <c r="I1085" s="158">
        <v>2.3462999999999998</v>
      </c>
      <c r="J1085" s="158">
        <v>8.7531999999999996</v>
      </c>
      <c r="K1085" s="158">
        <v>-1.9068000000000001</v>
      </c>
      <c r="L1085" s="158">
        <v>-4.5326000000000004</v>
      </c>
      <c r="M1085" s="158">
        <v>-6.6207000000000003</v>
      </c>
      <c r="N1085" s="158">
        <v>5.2462</v>
      </c>
      <c r="O1085" s="158">
        <v>15.4975</v>
      </c>
      <c r="P1085" s="158">
        <v>12.4419</v>
      </c>
      <c r="Q1085" s="158">
        <v>16.6967</v>
      </c>
      <c r="R1085" s="158">
        <v>24.007899999999999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44764</v>
      </c>
      <c r="E1086" s="158">
        <v>75.231999999999999</v>
      </c>
      <c r="F1086" s="158">
        <v>0.4526</v>
      </c>
      <c r="G1086" s="158">
        <v>1.7033</v>
      </c>
      <c r="H1086" s="158">
        <v>3.4131</v>
      </c>
      <c r="I1086" s="158">
        <v>2.3064</v>
      </c>
      <c r="J1086" s="158">
        <v>8.6617999999999995</v>
      </c>
      <c r="K1086" s="158">
        <v>-2.1511999999999998</v>
      </c>
      <c r="L1086" s="158">
        <v>-5.0125000000000002</v>
      </c>
      <c r="M1086" s="158">
        <v>-7.3383000000000003</v>
      </c>
      <c r="N1086" s="158">
        <v>4.1547000000000001</v>
      </c>
      <c r="O1086" s="158">
        <v>14.260899999999999</v>
      </c>
      <c r="P1086" s="158">
        <v>11.3224</v>
      </c>
      <c r="Q1086" s="158">
        <v>15.148300000000001</v>
      </c>
      <c r="R1086" s="158">
        <v>22.694400000000002</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v>44757</v>
      </c>
      <c r="E1087" s="158">
        <v>35.439500000000002</v>
      </c>
      <c r="F1087" s="158">
        <v>0.65490000000000004</v>
      </c>
      <c r="G1087" s="158">
        <v>-0.1195</v>
      </c>
      <c r="H1087" s="158">
        <v>-0.92090000000000005</v>
      </c>
      <c r="I1087" s="158">
        <v>2.5057</v>
      </c>
      <c r="J1087" s="158">
        <v>2.7761999999999998</v>
      </c>
      <c r="K1087" s="158">
        <v>-7.5242000000000004</v>
      </c>
      <c r="L1087" s="158">
        <v>-13.6456</v>
      </c>
      <c r="M1087" s="158">
        <v>-12.992800000000001</v>
      </c>
      <c r="N1087" s="158">
        <v>-0.53659999999999997</v>
      </c>
      <c r="O1087" s="158">
        <v>12.047700000000001</v>
      </c>
      <c r="P1087" s="158">
        <v>8.7936999999999994</v>
      </c>
      <c r="Q1087" s="158">
        <v>12.175700000000001</v>
      </c>
      <c r="R1087" s="158">
        <v>22.920500000000001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v>44757</v>
      </c>
      <c r="E1088" s="158">
        <v>30.762599999999999</v>
      </c>
      <c r="F1088" s="158">
        <v>0.64949999999999997</v>
      </c>
      <c r="G1088" s="158">
        <v>-0.13600000000000001</v>
      </c>
      <c r="H1088" s="158">
        <v>-0.95879999999999999</v>
      </c>
      <c r="I1088" s="158">
        <v>2.4245999999999999</v>
      </c>
      <c r="J1088" s="158">
        <v>2.5960000000000001</v>
      </c>
      <c r="K1088" s="158">
        <v>-7.9725000000000001</v>
      </c>
      <c r="L1088" s="158">
        <v>-14.485900000000001</v>
      </c>
      <c r="M1088" s="158">
        <v>-14.326499999999999</v>
      </c>
      <c r="N1088" s="158">
        <v>-2.5587</v>
      </c>
      <c r="O1088" s="158">
        <v>9.9892000000000003</v>
      </c>
      <c r="P1088" s="158">
        <v>6.9960000000000004</v>
      </c>
      <c r="Q1088" s="158">
        <v>10.962400000000001</v>
      </c>
      <c r="R1088" s="158">
        <v>20.478400000000001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44764</v>
      </c>
      <c r="E1089" s="158">
        <v>50.305900000000001</v>
      </c>
      <c r="F1089" s="158">
        <v>0.4904</v>
      </c>
      <c r="G1089" s="158">
        <v>2.4540999999999999</v>
      </c>
      <c r="H1089" s="158">
        <v>4.2626999999999997</v>
      </c>
      <c r="I1089" s="158">
        <v>3.0103</v>
      </c>
      <c r="J1089" s="158">
        <v>10.7972</v>
      </c>
      <c r="K1089" s="158">
        <v>0.63029999999999997</v>
      </c>
      <c r="L1089" s="158">
        <v>-0.36209999999999998</v>
      </c>
      <c r="M1089" s="158">
        <v>-2.8384</v>
      </c>
      <c r="N1089" s="158">
        <v>12.798299999999999</v>
      </c>
      <c r="O1089" s="158">
        <v>13.6212</v>
      </c>
      <c r="P1089" s="158">
        <v>10.544700000000001</v>
      </c>
      <c r="Q1089" s="158">
        <v>11.4002</v>
      </c>
      <c r="R1089" s="158">
        <v>29.8659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44764</v>
      </c>
      <c r="E1090" s="158">
        <v>54.701000000000001</v>
      </c>
      <c r="F1090" s="158">
        <v>0.49270000000000003</v>
      </c>
      <c r="G1090" s="158">
        <v>2.4615</v>
      </c>
      <c r="H1090" s="158">
        <v>4.2797999999999998</v>
      </c>
      <c r="I1090" s="158">
        <v>3.0432000000000001</v>
      </c>
      <c r="J1090" s="158">
        <v>10.871499999999999</v>
      </c>
      <c r="K1090" s="158">
        <v>0.83750000000000002</v>
      </c>
      <c r="L1090" s="158">
        <v>8.2299999999999998E-2</v>
      </c>
      <c r="M1090" s="158">
        <v>-2.2088999999999999</v>
      </c>
      <c r="N1090" s="158">
        <v>13.7507</v>
      </c>
      <c r="O1090" s="158">
        <v>14.584</v>
      </c>
      <c r="P1090" s="158">
        <v>11.5603</v>
      </c>
      <c r="Q1090" s="158">
        <v>14.833399999999999</v>
      </c>
      <c r="R1090" s="158">
        <v>30.943300000000001</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44764</v>
      </c>
      <c r="E1091" s="158">
        <v>229.75</v>
      </c>
      <c r="F1091" s="158">
        <v>0.71009999999999995</v>
      </c>
      <c r="G1091" s="158">
        <v>2.0748000000000002</v>
      </c>
      <c r="H1091" s="158">
        <v>3.9546000000000001</v>
      </c>
      <c r="I1091" s="158">
        <v>2.7642000000000002</v>
      </c>
      <c r="J1091" s="158">
        <v>9.5195000000000007</v>
      </c>
      <c r="K1091" s="158">
        <v>-2.0924</v>
      </c>
      <c r="L1091" s="158">
        <v>-6.5563000000000002</v>
      </c>
      <c r="M1091" s="158">
        <v>-9.9832000000000001</v>
      </c>
      <c r="N1091" s="158">
        <v>-1.5469999999999999</v>
      </c>
      <c r="O1091" s="158">
        <v>11.2439</v>
      </c>
      <c r="P1091" s="158">
        <v>8.1716999999999995</v>
      </c>
      <c r="Q1091" s="158">
        <v>17.4498</v>
      </c>
      <c r="R1091" s="158">
        <v>19.561900000000001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44764</v>
      </c>
      <c r="E1092" s="158">
        <v>260.45999999999998</v>
      </c>
      <c r="F1092" s="158">
        <v>0.71150000000000002</v>
      </c>
      <c r="G1092" s="158">
        <v>2.0851000000000002</v>
      </c>
      <c r="H1092" s="158">
        <v>3.9843999999999999</v>
      </c>
      <c r="I1092" s="158">
        <v>2.8226</v>
      </c>
      <c r="J1092" s="158">
        <v>9.6534999999999993</v>
      </c>
      <c r="K1092" s="158">
        <v>-1.7317</v>
      </c>
      <c r="L1092" s="158">
        <v>-5.8726000000000003</v>
      </c>
      <c r="M1092" s="158">
        <v>-8.9969000000000001</v>
      </c>
      <c r="N1092" s="158">
        <v>-8.4400000000000003E-2</v>
      </c>
      <c r="O1092" s="158">
        <v>12.860900000000001</v>
      </c>
      <c r="P1092" s="158">
        <v>9.7597000000000005</v>
      </c>
      <c r="Q1092" s="158">
        <v>13.4621</v>
      </c>
      <c r="R1092" s="158">
        <v>21.357900000000001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44764</v>
      </c>
      <c r="E1095" s="158">
        <v>64.361900000000006</v>
      </c>
      <c r="F1095" s="158">
        <v>0.47520000000000001</v>
      </c>
      <c r="G1095" s="158">
        <v>2.0425</v>
      </c>
      <c r="H1095" s="158">
        <v>3.6463999999999999</v>
      </c>
      <c r="I1095" s="158">
        <v>3.1562999999999999</v>
      </c>
      <c r="J1095" s="158">
        <v>10.011100000000001</v>
      </c>
      <c r="K1095" s="158">
        <v>-0.43380000000000002</v>
      </c>
      <c r="L1095" s="158">
        <v>-2.6781999999999999</v>
      </c>
      <c r="M1095" s="158">
        <v>-5.09</v>
      </c>
      <c r="N1095" s="158">
        <v>6.8106999999999998</v>
      </c>
      <c r="O1095" s="158">
        <v>16.093599999999999</v>
      </c>
      <c r="P1095" s="158">
        <v>11.352399999999999</v>
      </c>
      <c r="Q1095" s="158">
        <v>15.143800000000001</v>
      </c>
      <c r="R1095" s="158">
        <v>26.162700000000001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44764</v>
      </c>
      <c r="E1096" s="158">
        <v>59.331800000000001</v>
      </c>
      <c r="F1096" s="158">
        <v>0.47310000000000002</v>
      </c>
      <c r="G1096" s="158">
        <v>2.036</v>
      </c>
      <c r="H1096" s="158">
        <v>3.6313</v>
      </c>
      <c r="I1096" s="158">
        <v>3.1265999999999998</v>
      </c>
      <c r="J1096" s="158">
        <v>9.9509000000000007</v>
      </c>
      <c r="K1096" s="158">
        <v>-0.60129999999999995</v>
      </c>
      <c r="L1096" s="158">
        <v>-3.0325000000000002</v>
      </c>
      <c r="M1096" s="158">
        <v>-5.6143000000000001</v>
      </c>
      <c r="N1096" s="158">
        <v>6.0247999999999999</v>
      </c>
      <c r="O1096" s="158">
        <v>15.211600000000001</v>
      </c>
      <c r="P1096" s="158">
        <v>10.415100000000001</v>
      </c>
      <c r="Q1096" s="158">
        <v>11.386100000000001</v>
      </c>
      <c r="R1096" s="158">
        <v>25.239799999999999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44764</v>
      </c>
      <c r="E1097" s="158">
        <v>14.595499999999999</v>
      </c>
      <c r="F1097" s="158">
        <v>0.53380000000000005</v>
      </c>
      <c r="G1097" s="158">
        <v>1.8954</v>
      </c>
      <c r="H1097" s="158">
        <v>3.8950999999999998</v>
      </c>
      <c r="I1097" s="158">
        <v>2.7511999999999999</v>
      </c>
      <c r="J1097" s="158">
        <v>8.7034000000000002</v>
      </c>
      <c r="K1097" s="158">
        <v>-1.554</v>
      </c>
      <c r="L1097" s="158">
        <v>-4.5796000000000001</v>
      </c>
      <c r="M1097" s="158">
        <v>-6.1032000000000002</v>
      </c>
      <c r="N1097" s="158">
        <v>5.7759999999999998</v>
      </c>
      <c r="O1097" s="158"/>
      <c r="P1097" s="158"/>
      <c r="Q1097" s="158">
        <v>23.575500000000002</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44764</v>
      </c>
      <c r="E1098" s="158">
        <v>14.136799999999999</v>
      </c>
      <c r="F1098" s="158">
        <v>0.52980000000000005</v>
      </c>
      <c r="G1098" s="158">
        <v>1.8832</v>
      </c>
      <c r="H1098" s="158">
        <v>3.8668999999999998</v>
      </c>
      <c r="I1098" s="158">
        <v>2.6958000000000002</v>
      </c>
      <c r="J1098" s="158">
        <v>8.5776000000000003</v>
      </c>
      <c r="K1098" s="158">
        <v>-1.8945000000000001</v>
      </c>
      <c r="L1098" s="158">
        <v>-5.2397999999999998</v>
      </c>
      <c r="M1098" s="158">
        <v>-7.1737000000000002</v>
      </c>
      <c r="N1098" s="158">
        <v>4.0518999999999998</v>
      </c>
      <c r="O1098" s="158"/>
      <c r="P1098" s="158"/>
      <c r="Q1098" s="158">
        <v>21.386099999999999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44764</v>
      </c>
      <c r="E1099" s="158">
        <v>696.99078188692704</v>
      </c>
      <c r="F1099" s="158">
        <v>0.59099999999999997</v>
      </c>
      <c r="G1099" s="158">
        <v>2.2656000000000001</v>
      </c>
      <c r="H1099" s="158">
        <v>4.3555000000000001</v>
      </c>
      <c r="I1099" s="158">
        <v>3.0051999999999999</v>
      </c>
      <c r="J1099" s="158">
        <v>9.2340999999999998</v>
      </c>
      <c r="K1099" s="158">
        <v>-2.35</v>
      </c>
      <c r="L1099" s="158">
        <v>-5.3841999999999999</v>
      </c>
      <c r="M1099" s="158">
        <v>-7.3589000000000002</v>
      </c>
      <c r="N1099" s="158">
        <v>4.7263999999999999</v>
      </c>
      <c r="O1099" s="158">
        <v>13.212199999999999</v>
      </c>
      <c r="P1099" s="158">
        <v>9.5709</v>
      </c>
      <c r="Q1099" s="158">
        <v>19.148599999999998</v>
      </c>
      <c r="R1099" s="158">
        <v>24.290199999999999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44764</v>
      </c>
      <c r="E1100" s="158">
        <v>353.85309999999998</v>
      </c>
      <c r="F1100" s="158">
        <v>0.59450000000000003</v>
      </c>
      <c r="G1100" s="158">
        <v>2.2757000000000001</v>
      </c>
      <c r="H1100" s="158">
        <v>4.3784999999999998</v>
      </c>
      <c r="I1100" s="158">
        <v>3.05</v>
      </c>
      <c r="J1100" s="158">
        <v>9.3381000000000007</v>
      </c>
      <c r="K1100" s="158">
        <v>-2.0565000000000002</v>
      </c>
      <c r="L1100" s="158">
        <v>-4.8520000000000003</v>
      </c>
      <c r="M1100" s="158">
        <v>-6.6261999999999999</v>
      </c>
      <c r="N1100" s="158">
        <v>5.7571000000000003</v>
      </c>
      <c r="O1100" s="158">
        <v>14.2</v>
      </c>
      <c r="P1100" s="158">
        <v>10.7379</v>
      </c>
      <c r="Q1100" s="158">
        <v>13.154</v>
      </c>
      <c r="R1100" s="158">
        <v>25.379899999999999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44764</v>
      </c>
      <c r="E1101" s="158">
        <v>105.39</v>
      </c>
      <c r="F1101" s="158">
        <v>0.50539999999999996</v>
      </c>
      <c r="G1101" s="158">
        <v>1.9343999999999999</v>
      </c>
      <c r="H1101" s="158">
        <v>3.7814000000000001</v>
      </c>
      <c r="I1101" s="158">
        <v>4.8970000000000002</v>
      </c>
      <c r="J1101" s="158">
        <v>13.910500000000001</v>
      </c>
      <c r="K1101" s="158">
        <v>-3.3031000000000001</v>
      </c>
      <c r="L1101" s="158">
        <v>-2.4527999999999999</v>
      </c>
      <c r="M1101" s="158">
        <v>-5.4374000000000002</v>
      </c>
      <c r="N1101" s="158">
        <v>3.6690999999999998</v>
      </c>
      <c r="O1101" s="158">
        <v>11.512499999999999</v>
      </c>
      <c r="P1101" s="158">
        <v>7.0552000000000001</v>
      </c>
      <c r="Q1101" s="158">
        <v>9.5060000000000002</v>
      </c>
      <c r="R1101" s="158">
        <v>20.121099999999998</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44764</v>
      </c>
      <c r="E1102" s="158">
        <v>133.26666666666699</v>
      </c>
      <c r="F1102" s="158">
        <v>0.50280000000000002</v>
      </c>
      <c r="G1102" s="158">
        <v>1.9274</v>
      </c>
      <c r="H1102" s="158">
        <v>3.7795000000000001</v>
      </c>
      <c r="I1102" s="158">
        <v>4.8902999999999999</v>
      </c>
      <c r="J1102" s="158">
        <v>13.9031</v>
      </c>
      <c r="K1102" s="158">
        <v>-3.3178999999999998</v>
      </c>
      <c r="L1102" s="158">
        <v>-2.5068000000000001</v>
      </c>
      <c r="M1102" s="158">
        <v>-5.5025000000000004</v>
      </c>
      <c r="N1102" s="158">
        <v>3.5750999999999999</v>
      </c>
      <c r="O1102" s="158">
        <v>11.3522</v>
      </c>
      <c r="P1102" s="158">
        <v>6.7221000000000002</v>
      </c>
      <c r="Q1102" s="158">
        <v>9.9076000000000004</v>
      </c>
      <c r="R1102" s="158">
        <v>20.025700000000001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44764</v>
      </c>
      <c r="E1103" s="158">
        <v>16.21</v>
      </c>
      <c r="F1103" s="158">
        <v>0.43369999999999997</v>
      </c>
      <c r="G1103" s="158">
        <v>2.0137999999999998</v>
      </c>
      <c r="H1103" s="158">
        <v>3.7107999999999999</v>
      </c>
      <c r="I1103" s="158">
        <v>2.8553000000000002</v>
      </c>
      <c r="J1103" s="158">
        <v>9.0114000000000001</v>
      </c>
      <c r="K1103" s="158">
        <v>-2.5840999999999998</v>
      </c>
      <c r="L1103" s="158">
        <v>-6.5705999999999998</v>
      </c>
      <c r="M1103" s="158">
        <v>-9.3907000000000007</v>
      </c>
      <c r="N1103" s="158">
        <v>4.7835000000000001</v>
      </c>
      <c r="O1103" s="158">
        <v>14.6579</v>
      </c>
      <c r="P1103" s="158">
        <v>9.6106999999999996</v>
      </c>
      <c r="Q1103" s="158">
        <v>9.7344000000000008</v>
      </c>
      <c r="R1103" s="158">
        <v>22.5123</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44764</v>
      </c>
      <c r="E1104" s="158">
        <v>15.65</v>
      </c>
      <c r="F1104" s="158">
        <v>0.44929999999999998</v>
      </c>
      <c r="G1104" s="158">
        <v>2.0209000000000001</v>
      </c>
      <c r="H1104" s="158">
        <v>3.7111000000000001</v>
      </c>
      <c r="I1104" s="158">
        <v>2.8252000000000002</v>
      </c>
      <c r="J1104" s="158">
        <v>8.9832999999999998</v>
      </c>
      <c r="K1104" s="158">
        <v>-2.7345999999999999</v>
      </c>
      <c r="L1104" s="158">
        <v>-6.9006999999999996</v>
      </c>
      <c r="M1104" s="158">
        <v>-9.7982999999999993</v>
      </c>
      <c r="N1104" s="158">
        <v>4.1943999999999999</v>
      </c>
      <c r="O1104" s="158">
        <v>13.962300000000001</v>
      </c>
      <c r="P1104" s="158">
        <v>8.9072999999999993</v>
      </c>
      <c r="Q1104" s="158">
        <v>8.9949999999999992</v>
      </c>
      <c r="R1104" s="158">
        <v>21.7377</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44764</v>
      </c>
      <c r="E1105" s="158">
        <v>197.32490000000001</v>
      </c>
      <c r="F1105" s="158">
        <v>0.47670000000000001</v>
      </c>
      <c r="G1105" s="158">
        <v>2.0333000000000001</v>
      </c>
      <c r="H1105" s="158">
        <v>3.7721</v>
      </c>
      <c r="I1105" s="158">
        <v>2.9942000000000002</v>
      </c>
      <c r="J1105" s="158">
        <v>9.2957000000000001</v>
      </c>
      <c r="K1105" s="158">
        <v>-2.3340000000000001</v>
      </c>
      <c r="L1105" s="158">
        <v>-7.0254000000000003</v>
      </c>
      <c r="M1105" s="158">
        <v>-7.3760000000000003</v>
      </c>
      <c r="N1105" s="158">
        <v>5.3753000000000002</v>
      </c>
      <c r="O1105" s="158">
        <v>16.864999999999998</v>
      </c>
      <c r="P1105" s="158">
        <v>12.275</v>
      </c>
      <c r="Q1105" s="158">
        <v>13.671799999999999</v>
      </c>
      <c r="R1105" s="158">
        <v>25.3888</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44764</v>
      </c>
      <c r="E1106" s="158">
        <v>88.569330624784598</v>
      </c>
      <c r="F1106" s="158">
        <v>0.4768</v>
      </c>
      <c r="G1106" s="158">
        <v>2.0333999999999999</v>
      </c>
      <c r="H1106" s="158">
        <v>3.7722000000000002</v>
      </c>
      <c r="I1106" s="158">
        <v>2.9943</v>
      </c>
      <c r="J1106" s="158">
        <v>9.2958999999999996</v>
      </c>
      <c r="K1106" s="158">
        <v>-2.3338999999999999</v>
      </c>
      <c r="L1106" s="158">
        <v>-7.0251999999999999</v>
      </c>
      <c r="M1106" s="158">
        <v>-7.3757000000000001</v>
      </c>
      <c r="N1106" s="158">
        <v>5.3780999999999999</v>
      </c>
      <c r="O1106" s="158">
        <v>16.678799999999999</v>
      </c>
      <c r="P1106" s="158">
        <v>11.9665</v>
      </c>
      <c r="Q1106" s="158">
        <v>13.5084</v>
      </c>
      <c r="R1106" s="158">
        <v>25.390499999999999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44764</v>
      </c>
      <c r="E1107" s="158">
        <v>184.73660000000001</v>
      </c>
      <c r="F1107" s="158">
        <v>0.4738</v>
      </c>
      <c r="G1107" s="158">
        <v>2.0246</v>
      </c>
      <c r="H1107" s="158">
        <v>3.7532000000000001</v>
      </c>
      <c r="I1107" s="158">
        <v>2.9565999999999999</v>
      </c>
      <c r="J1107" s="158">
        <v>9.2085000000000008</v>
      </c>
      <c r="K1107" s="158">
        <v>-2.5638999999999998</v>
      </c>
      <c r="L1107" s="158">
        <v>-7.4476000000000004</v>
      </c>
      <c r="M1107" s="158">
        <v>-8.0006000000000004</v>
      </c>
      <c r="N1107" s="158">
        <v>4.4165999999999999</v>
      </c>
      <c r="O1107" s="158">
        <v>15.827</v>
      </c>
      <c r="P1107" s="158">
        <v>11.288500000000001</v>
      </c>
      <c r="Q1107" s="158">
        <v>13.0387</v>
      </c>
      <c r="R1107" s="158">
        <v>24.231100000000001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44764</v>
      </c>
      <c r="E1108" s="158">
        <v>909.07632010542204</v>
      </c>
      <c r="F1108" s="158">
        <v>0.47370000000000001</v>
      </c>
      <c r="G1108" s="158">
        <v>2.0246</v>
      </c>
      <c r="H1108" s="158">
        <v>3.7530000000000001</v>
      </c>
      <c r="I1108" s="158">
        <v>2.9563999999999999</v>
      </c>
      <c r="J1108" s="158">
        <v>9.2083999999999993</v>
      </c>
      <c r="K1108" s="158">
        <v>-2.5638999999999998</v>
      </c>
      <c r="L1108" s="158">
        <v>-7.4476000000000004</v>
      </c>
      <c r="M1108" s="158">
        <v>-8.0004000000000008</v>
      </c>
      <c r="N1108" s="158">
        <v>4.4168000000000003</v>
      </c>
      <c r="O1108" s="158">
        <v>15.4739</v>
      </c>
      <c r="P1108" s="158">
        <v>10.8771</v>
      </c>
      <c r="Q1108" s="158">
        <v>13.4285</v>
      </c>
      <c r="R1108" s="158">
        <v>24.231400000000001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0.53743230769230776</v>
      </c>
      <c r="G1109" s="160">
        <v>2.0032599999999992</v>
      </c>
      <c r="H1109" s="160">
        <v>3.7620276923076919</v>
      </c>
      <c r="I1109" s="160">
        <v>3.0824907692307697</v>
      </c>
      <c r="J1109" s="160">
        <v>9.3865984615384619</v>
      </c>
      <c r="K1109" s="160">
        <v>-1.9150446153846155</v>
      </c>
      <c r="L1109" s="160">
        <v>-5.4818784615384626</v>
      </c>
      <c r="M1109" s="160">
        <v>-7.4747707692307674</v>
      </c>
      <c r="N1109" s="160">
        <v>4.40995076923077</v>
      </c>
      <c r="O1109" s="160">
        <v>14.463319672131147</v>
      </c>
      <c r="P1109" s="160">
        <v>10.402906779661016</v>
      </c>
      <c r="Q1109" s="160">
        <v>13.852396923076924</v>
      </c>
      <c r="R1109" s="160">
        <v>22.955893442622941</v>
      </c>
    </row>
    <row r="1110" spans="1:34" x14ac:dyDescent="0.3">
      <c r="A1110" s="159" t="s">
        <v>407</v>
      </c>
      <c r="B1110" s="154"/>
      <c r="C1110" s="154"/>
      <c r="D1110" s="154"/>
      <c r="E1110" s="154"/>
      <c r="F1110" s="160">
        <v>0.52539999999999998</v>
      </c>
      <c r="G1110" s="160">
        <v>2.0333000000000001</v>
      </c>
      <c r="H1110" s="160">
        <v>3.8342000000000001</v>
      </c>
      <c r="I1110" s="160">
        <v>3.0051999999999999</v>
      </c>
      <c r="J1110" s="160">
        <v>9.3206000000000007</v>
      </c>
      <c r="K1110" s="160">
        <v>-1.8423</v>
      </c>
      <c r="L1110" s="160">
        <v>-5.0487000000000002</v>
      </c>
      <c r="M1110" s="160">
        <v>-7.1928999999999998</v>
      </c>
      <c r="N1110" s="160">
        <v>4.6349999999999998</v>
      </c>
      <c r="O1110" s="160">
        <v>14.5556</v>
      </c>
      <c r="P1110" s="160">
        <v>10.415100000000001</v>
      </c>
      <c r="Q1110" s="160">
        <v>13.4621</v>
      </c>
      <c r="R1110" s="160">
        <v>23.130700000000001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44766</v>
      </c>
      <c r="E1113" s="158">
        <v>231.89550506106301</v>
      </c>
      <c r="F1113" s="158">
        <v>5.7472000000000003</v>
      </c>
      <c r="G1113" s="158">
        <v>5.2605000000000004</v>
      </c>
      <c r="H1113" s="158">
        <v>4.2023999999999999</v>
      </c>
      <c r="I1113" s="158">
        <v>4.5656999999999996</v>
      </c>
      <c r="J1113" s="158">
        <v>4.7023000000000001</v>
      </c>
      <c r="K1113" s="158">
        <v>4.2275</v>
      </c>
      <c r="L1113" s="158">
        <v>3.9496000000000002</v>
      </c>
      <c r="M1113" s="158">
        <v>3.7193999999999998</v>
      </c>
      <c r="N1113" s="158">
        <v>3.4984999999999999</v>
      </c>
      <c r="O1113" s="158">
        <v>4.0303000000000004</v>
      </c>
      <c r="P1113" s="158">
        <v>5.3490000000000002</v>
      </c>
      <c r="Q1113" s="158">
        <v>6.6340000000000003</v>
      </c>
      <c r="R1113" s="158">
        <v>3.3921999999999999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44766</v>
      </c>
      <c r="E1114" s="158">
        <v>344.82859999999999</v>
      </c>
      <c r="F1114" s="158">
        <v>5.2297000000000002</v>
      </c>
      <c r="G1114" s="158">
        <v>4.6449999999999996</v>
      </c>
      <c r="H1114" s="158">
        <v>3.7059000000000002</v>
      </c>
      <c r="I1114" s="158">
        <v>4.2142999999999997</v>
      </c>
      <c r="J1114" s="158">
        <v>4.7229000000000001</v>
      </c>
      <c r="K1114" s="158">
        <v>4.1985000000000001</v>
      </c>
      <c r="L1114" s="158">
        <v>3.9504000000000001</v>
      </c>
      <c r="M1114" s="158">
        <v>3.7953999999999999</v>
      </c>
      <c r="N1114" s="158">
        <v>3.6631</v>
      </c>
      <c r="O1114" s="158">
        <v>4.0838999999999999</v>
      </c>
      <c r="P1114" s="158">
        <v>5.3311999999999999</v>
      </c>
      <c r="Q1114" s="158">
        <v>6.9863</v>
      </c>
      <c r="R1114" s="158">
        <v>3.4258999999999999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44766</v>
      </c>
      <c r="E1115" s="158">
        <v>347.68099999999998</v>
      </c>
      <c r="F1115" s="158">
        <v>5.3442999999999996</v>
      </c>
      <c r="G1115" s="158">
        <v>4.7610000000000001</v>
      </c>
      <c r="H1115" s="158">
        <v>3.8241000000000001</v>
      </c>
      <c r="I1115" s="158">
        <v>4.3323999999999998</v>
      </c>
      <c r="J1115" s="158">
        <v>4.8417000000000003</v>
      </c>
      <c r="K1115" s="158">
        <v>4.3177000000000003</v>
      </c>
      <c r="L1115" s="158">
        <v>4.0705999999999998</v>
      </c>
      <c r="M1115" s="158">
        <v>3.9146000000000001</v>
      </c>
      <c r="N1115" s="158">
        <v>3.7806000000000002</v>
      </c>
      <c r="O1115" s="158">
        <v>4.1940999999999997</v>
      </c>
      <c r="P1115" s="158">
        <v>5.4356</v>
      </c>
      <c r="Q1115" s="158">
        <v>6.8794000000000004</v>
      </c>
      <c r="R1115" s="158">
        <v>3.5407999999999999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44766</v>
      </c>
      <c r="E1116" s="158">
        <v>574.24829999999997</v>
      </c>
      <c r="F1116" s="158">
        <v>5.2255000000000003</v>
      </c>
      <c r="G1116" s="158">
        <v>4.6439000000000004</v>
      </c>
      <c r="H1116" s="158">
        <v>3.7054999999999998</v>
      </c>
      <c r="I1116" s="158">
        <v>4.2141000000000002</v>
      </c>
      <c r="J1116" s="158">
        <v>4.7233000000000001</v>
      </c>
      <c r="K1116" s="158">
        <v>4.1985000000000001</v>
      </c>
      <c r="L1116" s="158">
        <v>3.9504000000000001</v>
      </c>
      <c r="M1116" s="158">
        <v>3.7955000000000001</v>
      </c>
      <c r="N1116" s="158">
        <v>3.6631999999999998</v>
      </c>
      <c r="O1116" s="158">
        <v>4.0838999999999999</v>
      </c>
      <c r="P1116" s="158">
        <v>5.3314000000000004</v>
      </c>
      <c r="Q1116" s="158">
        <v>6.7388000000000003</v>
      </c>
      <c r="R1116" s="158">
        <v>3.4260000000000002</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44766</v>
      </c>
      <c r="E1117" s="158">
        <v>559.58330000000001</v>
      </c>
      <c r="F1117" s="158">
        <v>5.2253999999999996</v>
      </c>
      <c r="G1117" s="158">
        <v>4.6416000000000004</v>
      </c>
      <c r="H1117" s="158">
        <v>3.7046999999999999</v>
      </c>
      <c r="I1117" s="158">
        <v>4.2138999999999998</v>
      </c>
      <c r="J1117" s="158">
        <v>4.7230999999999996</v>
      </c>
      <c r="K1117" s="158">
        <v>4.1985000000000001</v>
      </c>
      <c r="L1117" s="158">
        <v>3.9504000000000001</v>
      </c>
      <c r="M1117" s="158">
        <v>3.7955000000000001</v>
      </c>
      <c r="N1117" s="158">
        <v>3.6631999999999998</v>
      </c>
      <c r="O1117" s="158">
        <v>4.0838999999999999</v>
      </c>
      <c r="P1117" s="158">
        <v>5.3314000000000004</v>
      </c>
      <c r="Q1117" s="158">
        <v>7.0955000000000004</v>
      </c>
      <c r="R1117" s="158">
        <v>3.4258999999999999</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44766</v>
      </c>
      <c r="E1118" s="158">
        <v>2395.6691000000001</v>
      </c>
      <c r="F1118" s="158">
        <v>5.2556000000000003</v>
      </c>
      <c r="G1118" s="158">
        <v>4.7895000000000003</v>
      </c>
      <c r="H1118" s="158">
        <v>3.9741</v>
      </c>
      <c r="I1118" s="158">
        <v>4.3818000000000001</v>
      </c>
      <c r="J1118" s="158">
        <v>4.8297999999999996</v>
      </c>
      <c r="K1118" s="158">
        <v>4.3521999999999998</v>
      </c>
      <c r="L1118" s="158">
        <v>4.0704000000000002</v>
      </c>
      <c r="M1118" s="158">
        <v>3.9129999999999998</v>
      </c>
      <c r="N1118" s="158">
        <v>3.7732000000000001</v>
      </c>
      <c r="O1118" s="158">
        <v>4.1589999999999998</v>
      </c>
      <c r="P1118" s="158">
        <v>5.4038000000000004</v>
      </c>
      <c r="Q1118" s="158">
        <v>6.8324999999999996</v>
      </c>
      <c r="R1118" s="158">
        <v>3.5284</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44766</v>
      </c>
      <c r="E1119" s="158">
        <v>2380.8015</v>
      </c>
      <c r="F1119" s="158">
        <v>5.1840999999999999</v>
      </c>
      <c r="G1119" s="158">
        <v>4.7180999999999997</v>
      </c>
      <c r="H1119" s="158">
        <v>3.9033000000000002</v>
      </c>
      <c r="I1119" s="158">
        <v>4.3110999999999997</v>
      </c>
      <c r="J1119" s="158">
        <v>4.7588999999999997</v>
      </c>
      <c r="K1119" s="158">
        <v>4.2808999999999999</v>
      </c>
      <c r="L1119" s="158">
        <v>3.9986999999999999</v>
      </c>
      <c r="M1119" s="158">
        <v>3.84</v>
      </c>
      <c r="N1119" s="158">
        <v>3.6997</v>
      </c>
      <c r="O1119" s="158">
        <v>4.0900999999999996</v>
      </c>
      <c r="P1119" s="158">
        <v>5.3391000000000002</v>
      </c>
      <c r="Q1119" s="158">
        <v>7.0133000000000001</v>
      </c>
      <c r="R1119" s="158">
        <v>3.4548999999999999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44766</v>
      </c>
      <c r="E1120" s="158">
        <v>2212.2815999999998</v>
      </c>
      <c r="F1120" s="158">
        <v>4.6845999999999997</v>
      </c>
      <c r="G1120" s="158">
        <v>4.2186000000000003</v>
      </c>
      <c r="H1120" s="158">
        <v>3.4033000000000002</v>
      </c>
      <c r="I1120" s="158">
        <v>3.8105000000000002</v>
      </c>
      <c r="J1120" s="158">
        <v>4.2567000000000004</v>
      </c>
      <c r="K1120" s="158">
        <v>3.7759</v>
      </c>
      <c r="L1120" s="158">
        <v>3.4893000000000001</v>
      </c>
      <c r="M1120" s="158">
        <v>3.3264999999999998</v>
      </c>
      <c r="N1120" s="158">
        <v>3.1823999999999999</v>
      </c>
      <c r="O1120" s="158">
        <v>3.5891999999999999</v>
      </c>
      <c r="P1120" s="158">
        <v>4.8033000000000001</v>
      </c>
      <c r="Q1120" s="158">
        <v>6.6098999999999997</v>
      </c>
      <c r="R1120" s="158">
        <v>2.9388000000000001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44766</v>
      </c>
      <c r="E1121" s="158">
        <v>2482.3045000000002</v>
      </c>
      <c r="F1121" s="158">
        <v>5.2500999999999998</v>
      </c>
      <c r="G1121" s="158">
        <v>4.8646000000000003</v>
      </c>
      <c r="H1121" s="158">
        <v>3.9119000000000002</v>
      </c>
      <c r="I1121" s="158">
        <v>4.3400999999999996</v>
      </c>
      <c r="J1121" s="158">
        <v>4.9207999999999998</v>
      </c>
      <c r="K1121" s="158">
        <v>4.3967999999999998</v>
      </c>
      <c r="L1121" s="158">
        <v>4.1237000000000004</v>
      </c>
      <c r="M1121" s="158">
        <v>3.9636</v>
      </c>
      <c r="N1121" s="158">
        <v>3.8092999999999999</v>
      </c>
      <c r="O1121" s="158">
        <v>4.0852000000000004</v>
      </c>
      <c r="P1121" s="158">
        <v>5.3464</v>
      </c>
      <c r="Q1121" s="158">
        <v>6.8064</v>
      </c>
      <c r="R1121" s="158">
        <v>3.5192999999999999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44766</v>
      </c>
      <c r="E1122" s="158">
        <v>2461.0763000000002</v>
      </c>
      <c r="F1122" s="158">
        <v>5.1886000000000001</v>
      </c>
      <c r="G1122" s="158">
        <v>4.8159999999999998</v>
      </c>
      <c r="H1122" s="158">
        <v>3.8506</v>
      </c>
      <c r="I1122" s="158">
        <v>4.2794999999999996</v>
      </c>
      <c r="J1122" s="158">
        <v>4.8602999999999996</v>
      </c>
      <c r="K1122" s="158">
        <v>4.3509000000000002</v>
      </c>
      <c r="L1122" s="158">
        <v>4.0709999999999997</v>
      </c>
      <c r="M1122" s="158">
        <v>3.9018999999999999</v>
      </c>
      <c r="N1122" s="158">
        <v>3.7444999999999999</v>
      </c>
      <c r="O1122" s="158">
        <v>4.0072999999999999</v>
      </c>
      <c r="P1122" s="158">
        <v>5.2613000000000003</v>
      </c>
      <c r="Q1122" s="158">
        <v>6.6295000000000002</v>
      </c>
      <c r="R1122" s="158">
        <v>3.4460999999999999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44766</v>
      </c>
      <c r="E1123" s="158">
        <v>2463.5176999999999</v>
      </c>
      <c r="F1123" s="158">
        <v>5.1508000000000003</v>
      </c>
      <c r="G1123" s="158">
        <v>4.4485000000000001</v>
      </c>
      <c r="H1123" s="158">
        <v>3.9264999999999999</v>
      </c>
      <c r="I1123" s="158">
        <v>4.3478000000000003</v>
      </c>
      <c r="J1123" s="158">
        <v>4.8090000000000002</v>
      </c>
      <c r="K1123" s="158">
        <v>4.3258999999999999</v>
      </c>
      <c r="L1123" s="158">
        <v>4.0346000000000002</v>
      </c>
      <c r="M1123" s="158">
        <v>3.8573</v>
      </c>
      <c r="N1123" s="158">
        <v>3.7225000000000001</v>
      </c>
      <c r="O1123" s="158">
        <v>4.0648</v>
      </c>
      <c r="P1123" s="158">
        <v>5.3159999999999998</v>
      </c>
      <c r="Q1123" s="158">
        <v>6.9218000000000002</v>
      </c>
      <c r="R1123" s="158">
        <v>3.4788000000000001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44766</v>
      </c>
      <c r="E1124" s="158">
        <v>2486.2523999999999</v>
      </c>
      <c r="F1124" s="158">
        <v>5.2286000000000001</v>
      </c>
      <c r="G1124" s="158">
        <v>4.5252999999999997</v>
      </c>
      <c r="H1124" s="158">
        <v>4.0035999999999996</v>
      </c>
      <c r="I1124" s="158">
        <v>4.4249999999999998</v>
      </c>
      <c r="J1124" s="158">
        <v>4.8864000000000001</v>
      </c>
      <c r="K1124" s="158">
        <v>4.415</v>
      </c>
      <c r="L1124" s="158">
        <v>4.1307</v>
      </c>
      <c r="M1124" s="158">
        <v>3.9563000000000001</v>
      </c>
      <c r="N1124" s="158">
        <v>3.8233000000000001</v>
      </c>
      <c r="O1124" s="158">
        <v>4.1677999999999997</v>
      </c>
      <c r="P1124" s="158">
        <v>5.4203000000000001</v>
      </c>
      <c r="Q1124" s="158">
        <v>6.8742000000000001</v>
      </c>
      <c r="R1124" s="158">
        <v>3.5809000000000002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44766</v>
      </c>
      <c r="E1125" s="158">
        <v>3625.9153000000001</v>
      </c>
      <c r="F1125" s="158">
        <v>5.1506999999999996</v>
      </c>
      <c r="G1125" s="158">
        <v>4.4485999999999999</v>
      </c>
      <c r="H1125" s="158">
        <v>3.9266999999999999</v>
      </c>
      <c r="I1125" s="158">
        <v>4.3479999999999999</v>
      </c>
      <c r="J1125" s="158">
        <v>4.8091999999999997</v>
      </c>
      <c r="K1125" s="158">
        <v>4.3747999999999996</v>
      </c>
      <c r="L1125" s="158">
        <v>4.0833000000000004</v>
      </c>
      <c r="M1125" s="158">
        <v>3.8898999999999999</v>
      </c>
      <c r="N1125" s="158">
        <v>3.7471000000000001</v>
      </c>
      <c r="O1125" s="158">
        <v>4.0730000000000004</v>
      </c>
      <c r="P1125" s="158">
        <v>5.3209999999999997</v>
      </c>
      <c r="Q1125" s="158">
        <v>6.5061</v>
      </c>
      <c r="R1125" s="158">
        <v>3.4910999999999999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44766</v>
      </c>
      <c r="E1129" s="158">
        <v>2583.4079000000002</v>
      </c>
      <c r="F1129" s="158">
        <v>5.1010999999999997</v>
      </c>
      <c r="G1129" s="158">
        <v>4.7066999999999997</v>
      </c>
      <c r="H1129" s="158">
        <v>4.1376999999999997</v>
      </c>
      <c r="I1129" s="158">
        <v>4.444</v>
      </c>
      <c r="J1129" s="158">
        <v>4.6957000000000004</v>
      </c>
      <c r="K1129" s="158">
        <v>4.3410000000000002</v>
      </c>
      <c r="L1129" s="158">
        <v>3.9860000000000002</v>
      </c>
      <c r="M1129" s="158">
        <v>3.8028</v>
      </c>
      <c r="N1129" s="158">
        <v>3.6734</v>
      </c>
      <c r="O1129" s="158">
        <v>3.8483000000000001</v>
      </c>
      <c r="P1129" s="158">
        <v>5.1456</v>
      </c>
      <c r="Q1129" s="158">
        <v>6.6380999999999997</v>
      </c>
      <c r="R1129" s="158">
        <v>3.4243000000000001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44766</v>
      </c>
      <c r="E1130" s="158">
        <v>2574.3022000000001</v>
      </c>
      <c r="F1130" s="158">
        <v>5.0724</v>
      </c>
      <c r="G1130" s="158">
        <v>4.6783999999999999</v>
      </c>
      <c r="H1130" s="158">
        <v>4.1093999999999999</v>
      </c>
      <c r="I1130" s="158">
        <v>4.4157000000000002</v>
      </c>
      <c r="J1130" s="158">
        <v>4.6616999999999997</v>
      </c>
      <c r="K1130" s="158">
        <v>4.3048999999999999</v>
      </c>
      <c r="L1130" s="158">
        <v>3.9502999999999999</v>
      </c>
      <c r="M1130" s="158">
        <v>3.7656000000000001</v>
      </c>
      <c r="N1130" s="158">
        <v>3.6385999999999998</v>
      </c>
      <c r="O1130" s="158">
        <v>3.8203</v>
      </c>
      <c r="P1130" s="158">
        <v>5.1116000000000001</v>
      </c>
      <c r="Q1130" s="158">
        <v>6.9374000000000002</v>
      </c>
      <c r="R1130" s="158">
        <v>3.3927999999999998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44766</v>
      </c>
      <c r="E1131" s="158">
        <v>3083.4234999999999</v>
      </c>
      <c r="F1131" s="158">
        <v>5.2565999999999997</v>
      </c>
      <c r="G1131" s="158">
        <v>4.7553999999999998</v>
      </c>
      <c r="H1131" s="158">
        <v>4.1440000000000001</v>
      </c>
      <c r="I1131" s="158">
        <v>4.4819000000000004</v>
      </c>
      <c r="J1131" s="158">
        <v>4.8647</v>
      </c>
      <c r="K1131" s="158">
        <v>4.3323999999999998</v>
      </c>
      <c r="L1131" s="158">
        <v>4.0503</v>
      </c>
      <c r="M1131" s="158">
        <v>3.8913000000000002</v>
      </c>
      <c r="N1131" s="158">
        <v>3.7557</v>
      </c>
      <c r="O1131" s="158">
        <v>4.1081000000000003</v>
      </c>
      <c r="P1131" s="158">
        <v>5.3617999999999997</v>
      </c>
      <c r="Q1131" s="158">
        <v>6.7968999999999999</v>
      </c>
      <c r="R1131" s="158">
        <v>3.5106000000000002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44766</v>
      </c>
      <c r="E1132" s="158">
        <v>3057.2730999999999</v>
      </c>
      <c r="F1132" s="158">
        <v>5.1665999999999999</v>
      </c>
      <c r="G1132" s="158">
        <v>4.6654999999999998</v>
      </c>
      <c r="H1132" s="158">
        <v>4.0537999999999998</v>
      </c>
      <c r="I1132" s="158">
        <v>4.3917999999999999</v>
      </c>
      <c r="J1132" s="158">
        <v>4.7744999999999997</v>
      </c>
      <c r="K1132" s="158">
        <v>4.2417999999999996</v>
      </c>
      <c r="L1132" s="158">
        <v>3.9714</v>
      </c>
      <c r="M1132" s="158">
        <v>3.8081999999999998</v>
      </c>
      <c r="N1132" s="158">
        <v>3.6648999999999998</v>
      </c>
      <c r="O1132" s="158">
        <v>4.0164</v>
      </c>
      <c r="P1132" s="158">
        <v>5.2625999999999999</v>
      </c>
      <c r="Q1132" s="158">
        <v>6.9295</v>
      </c>
      <c r="R1132" s="158">
        <v>3.4220999999999999</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44766</v>
      </c>
      <c r="E1133" s="158">
        <v>1155.2372603975</v>
      </c>
      <c r="F1133" s="158">
        <v>4.5138999999999996</v>
      </c>
      <c r="G1133" s="158">
        <v>4.5095999999999998</v>
      </c>
      <c r="H1133" s="158">
        <v>4.3448000000000002</v>
      </c>
      <c r="I1133" s="158">
        <v>5.4081000000000001</v>
      </c>
      <c r="J1133" s="158">
        <v>4.7192999999999996</v>
      </c>
      <c r="K1133" s="158">
        <v>3.9781</v>
      </c>
      <c r="L1133" s="158">
        <v>3.4323000000000001</v>
      </c>
      <c r="M1133" s="158">
        <v>3.2721</v>
      </c>
      <c r="N1133" s="158">
        <v>3.1032999999999999</v>
      </c>
      <c r="O1133" s="158">
        <v>2.9394999999999998</v>
      </c>
      <c r="P1133" s="158"/>
      <c r="Q1133" s="158">
        <v>3.3616999999999999</v>
      </c>
      <c r="R1133" s="158">
        <v>2.8469000000000002</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44766</v>
      </c>
      <c r="E1134" s="158">
        <v>2783.1860999999999</v>
      </c>
      <c r="F1134" s="158">
        <v>5.2596999999999996</v>
      </c>
      <c r="G1134" s="158">
        <v>4.6631</v>
      </c>
      <c r="H1134" s="158">
        <v>3.8633999999999999</v>
      </c>
      <c r="I1134" s="158">
        <v>4.3851000000000004</v>
      </c>
      <c r="J1134" s="158">
        <v>4.9314</v>
      </c>
      <c r="K1134" s="158">
        <v>4.2068000000000003</v>
      </c>
      <c r="L1134" s="158">
        <v>3.964</v>
      </c>
      <c r="M1134" s="158">
        <v>3.8447</v>
      </c>
      <c r="N1134" s="158">
        <v>3.7399</v>
      </c>
      <c r="O1134" s="158">
        <v>4.2295999999999996</v>
      </c>
      <c r="P1134" s="158">
        <v>5.4554999999999998</v>
      </c>
      <c r="Q1134" s="158">
        <v>6.7561999999999998</v>
      </c>
      <c r="R1134" s="158">
        <v>3.5832000000000002</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44766</v>
      </c>
      <c r="E1135" s="158">
        <v>2742.7284</v>
      </c>
      <c r="F1135" s="158">
        <v>5.0190999999999999</v>
      </c>
      <c r="G1135" s="158">
        <v>4.4234</v>
      </c>
      <c r="H1135" s="158">
        <v>3.6232000000000002</v>
      </c>
      <c r="I1135" s="158">
        <v>4.1447000000000003</v>
      </c>
      <c r="J1135" s="158">
        <v>4.6905000000000001</v>
      </c>
      <c r="K1135" s="158">
        <v>3.9643000000000002</v>
      </c>
      <c r="L1135" s="158">
        <v>3.7193999999999998</v>
      </c>
      <c r="M1135" s="158">
        <v>3.5979999999999999</v>
      </c>
      <c r="N1135" s="158">
        <v>3.4904000000000002</v>
      </c>
      <c r="O1135" s="158">
        <v>3.9693000000000001</v>
      </c>
      <c r="P1135" s="158">
        <v>5.2474999999999996</v>
      </c>
      <c r="Q1135" s="158">
        <v>6.9301000000000004</v>
      </c>
      <c r="R1135" s="158">
        <v>3.3292999999999999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44766</v>
      </c>
      <c r="E1136" s="158">
        <v>2494.3218000000002</v>
      </c>
      <c r="F1136" s="158">
        <v>5.0183999999999997</v>
      </c>
      <c r="G1136" s="158">
        <v>4.4233000000000002</v>
      </c>
      <c r="H1136" s="158">
        <v>3.6232000000000002</v>
      </c>
      <c r="I1136" s="158">
        <v>4.1445999999999996</v>
      </c>
      <c r="J1136" s="158">
        <v>4.6905999999999999</v>
      </c>
      <c r="K1136" s="158">
        <v>3.9643999999999999</v>
      </c>
      <c r="L1136" s="158">
        <v>3.7195</v>
      </c>
      <c r="M1136" s="158">
        <v>3.5981000000000001</v>
      </c>
      <c r="N1136" s="158">
        <v>3.4906000000000001</v>
      </c>
      <c r="O1136" s="158">
        <v>3.9693000000000001</v>
      </c>
      <c r="P1136" s="158">
        <v>5.2434000000000003</v>
      </c>
      <c r="Q1136" s="158">
        <v>6.3487</v>
      </c>
      <c r="R1136" s="158">
        <v>3.3294999999999999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44766</v>
      </c>
      <c r="E1138" s="158">
        <v>4940.0594000000001</v>
      </c>
      <c r="F1138" s="158">
        <v>4.5224000000000002</v>
      </c>
      <c r="G1138" s="158">
        <v>4.0525000000000002</v>
      </c>
      <c r="H1138" s="158">
        <v>3.0036</v>
      </c>
      <c r="I1138" s="158">
        <v>3.4622000000000002</v>
      </c>
      <c r="J1138" s="158">
        <v>4.0324</v>
      </c>
      <c r="K1138" s="158">
        <v>3.5118999999999998</v>
      </c>
      <c r="L1138" s="158">
        <v>3.2704</v>
      </c>
      <c r="M1138" s="158">
        <v>3.1194999999999999</v>
      </c>
      <c r="N1138" s="158">
        <v>2.9876</v>
      </c>
      <c r="O1138" s="158">
        <v>3.4535</v>
      </c>
      <c r="P1138" s="158">
        <v>4.6832000000000003</v>
      </c>
      <c r="Q1138" s="158">
        <v>6.8083</v>
      </c>
      <c r="R1138" s="158">
        <v>2.7397</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44766</v>
      </c>
      <c r="E1139" s="158">
        <v>3221.0985999999998</v>
      </c>
      <c r="F1139" s="158">
        <v>5.1791999999999998</v>
      </c>
      <c r="G1139" s="158">
        <v>4.7092999999999998</v>
      </c>
      <c r="H1139" s="158">
        <v>3.6606000000000001</v>
      </c>
      <c r="I1139" s="158">
        <v>4.1197999999999997</v>
      </c>
      <c r="J1139" s="158">
        <v>4.6906999999999996</v>
      </c>
      <c r="K1139" s="158">
        <v>4.1756000000000002</v>
      </c>
      <c r="L1139" s="158">
        <v>3.9413</v>
      </c>
      <c r="M1139" s="158">
        <v>3.7951000000000001</v>
      </c>
      <c r="N1139" s="158">
        <v>3.6674000000000002</v>
      </c>
      <c r="O1139" s="158">
        <v>4.1462000000000003</v>
      </c>
      <c r="P1139" s="158">
        <v>5.3893000000000004</v>
      </c>
      <c r="Q1139" s="158">
        <v>7.1660000000000004</v>
      </c>
      <c r="R1139" s="158">
        <v>3.4239000000000002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44766</v>
      </c>
      <c r="E1140" s="158">
        <v>3240.9558999999999</v>
      </c>
      <c r="F1140" s="158">
        <v>5.2545000000000002</v>
      </c>
      <c r="G1140" s="158">
        <v>4.7840999999999996</v>
      </c>
      <c r="H1140" s="158">
        <v>3.7355999999999998</v>
      </c>
      <c r="I1140" s="158">
        <v>4.1947000000000001</v>
      </c>
      <c r="J1140" s="158">
        <v>4.7666000000000004</v>
      </c>
      <c r="K1140" s="158">
        <v>4.2515000000000001</v>
      </c>
      <c r="L1140" s="158">
        <v>4.0167000000000002</v>
      </c>
      <c r="M1140" s="158">
        <v>3.8717999999999999</v>
      </c>
      <c r="N1140" s="158">
        <v>3.7452999999999999</v>
      </c>
      <c r="O1140" s="158">
        <v>4.2248000000000001</v>
      </c>
      <c r="P1140" s="158">
        <v>5.4615</v>
      </c>
      <c r="Q1140" s="158">
        <v>6.9146000000000001</v>
      </c>
      <c r="R1140" s="158">
        <v>3.5041000000000002</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44766</v>
      </c>
      <c r="E1141" s="158">
        <v>4204.6246000000001</v>
      </c>
      <c r="F1141" s="158">
        <v>5.0547000000000004</v>
      </c>
      <c r="G1141" s="158">
        <v>4.5339999999999998</v>
      </c>
      <c r="H1141" s="158">
        <v>3.6478000000000002</v>
      </c>
      <c r="I1141" s="158">
        <v>4.1100000000000003</v>
      </c>
      <c r="J1141" s="158">
        <v>4.6140999999999996</v>
      </c>
      <c r="K1141" s="158">
        <v>4.1386000000000003</v>
      </c>
      <c r="L1141" s="158">
        <v>3.9024999999999999</v>
      </c>
      <c r="M1141" s="158">
        <v>3.7513999999999998</v>
      </c>
      <c r="N1141" s="158">
        <v>3.6223000000000001</v>
      </c>
      <c r="O1141" s="158">
        <v>3.9716999999999998</v>
      </c>
      <c r="P1141" s="158">
        <v>5.1889000000000003</v>
      </c>
      <c r="Q1141" s="158">
        <v>6.8160999999999996</v>
      </c>
      <c r="R1141" s="158">
        <v>3.3675000000000002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44766</v>
      </c>
      <c r="E1142" s="158">
        <v>4239.3262999999997</v>
      </c>
      <c r="F1142" s="158">
        <v>5.1555</v>
      </c>
      <c r="G1142" s="158">
        <v>4.6341999999999999</v>
      </c>
      <c r="H1142" s="158">
        <v>3.7480000000000002</v>
      </c>
      <c r="I1142" s="158">
        <v>4.2103000000000002</v>
      </c>
      <c r="J1142" s="158">
        <v>4.7150999999999996</v>
      </c>
      <c r="K1142" s="158">
        <v>4.2398999999999996</v>
      </c>
      <c r="L1142" s="158">
        <v>4.0045999999999999</v>
      </c>
      <c r="M1142" s="158">
        <v>3.8544</v>
      </c>
      <c r="N1142" s="158">
        <v>3.726</v>
      </c>
      <c r="O1142" s="158">
        <v>4.0757000000000003</v>
      </c>
      <c r="P1142" s="158">
        <v>5.2942999999999998</v>
      </c>
      <c r="Q1142" s="158">
        <v>6.7702</v>
      </c>
      <c r="R1142" s="158">
        <v>3.4708000000000001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44766</v>
      </c>
      <c r="E1143" s="158">
        <v>2134.3616999999999</v>
      </c>
      <c r="F1143" s="158">
        <v>5.1352000000000002</v>
      </c>
      <c r="G1143" s="158">
        <v>4.4866999999999999</v>
      </c>
      <c r="H1143" s="158">
        <v>3.9068999999999998</v>
      </c>
      <c r="I1143" s="158">
        <v>4.2233999999999998</v>
      </c>
      <c r="J1143" s="158">
        <v>4.6840999999999999</v>
      </c>
      <c r="K1143" s="158">
        <v>4.2381000000000002</v>
      </c>
      <c r="L1143" s="158">
        <v>3.9563999999999999</v>
      </c>
      <c r="M1143" s="158">
        <v>3.7907999999999999</v>
      </c>
      <c r="N1143" s="158">
        <v>3.6587000000000001</v>
      </c>
      <c r="O1143" s="158">
        <v>3.9918</v>
      </c>
      <c r="P1143" s="158">
        <v>5.2740999999999998</v>
      </c>
      <c r="Q1143" s="158">
        <v>4.2641999999999998</v>
      </c>
      <c r="R1143" s="158">
        <v>3.4108999999999998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44766</v>
      </c>
      <c r="E1144" s="158">
        <v>2148.0122000000001</v>
      </c>
      <c r="F1144" s="158">
        <v>5.2325999999999997</v>
      </c>
      <c r="G1144" s="158">
        <v>4.5846</v>
      </c>
      <c r="H1144" s="158">
        <v>4.0045999999999999</v>
      </c>
      <c r="I1144" s="158">
        <v>4.3212000000000002</v>
      </c>
      <c r="J1144" s="158">
        <v>4.7821999999999996</v>
      </c>
      <c r="K1144" s="158">
        <v>4.3358999999999996</v>
      </c>
      <c r="L1144" s="158">
        <v>4.0579000000000001</v>
      </c>
      <c r="M1144" s="158">
        <v>3.8935</v>
      </c>
      <c r="N1144" s="158">
        <v>3.7610999999999999</v>
      </c>
      <c r="O1144" s="158">
        <v>4.0949999999999998</v>
      </c>
      <c r="P1144" s="158">
        <v>5.3625999999999996</v>
      </c>
      <c r="Q1144" s="158">
        <v>6.7923999999999998</v>
      </c>
      <c r="R1144" s="158">
        <v>3.5127999999999999</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44766</v>
      </c>
      <c r="E1145" s="158">
        <v>3087.0500999999999</v>
      </c>
      <c r="F1145" s="158">
        <v>4.3403</v>
      </c>
      <c r="G1145" s="158">
        <v>3.6920000000000002</v>
      </c>
      <c r="H1145" s="158">
        <v>3.1118000000000001</v>
      </c>
      <c r="I1145" s="158">
        <v>3.4277000000000002</v>
      </c>
      <c r="J1145" s="158">
        <v>3.8866999999999998</v>
      </c>
      <c r="K1145" s="158">
        <v>3.4350000000000001</v>
      </c>
      <c r="L1145" s="158">
        <v>3.1490999999999998</v>
      </c>
      <c r="M1145" s="158">
        <v>2.9775</v>
      </c>
      <c r="N1145" s="158">
        <v>2.8388</v>
      </c>
      <c r="O1145" s="158">
        <v>3.1707999999999998</v>
      </c>
      <c r="P1145" s="158">
        <v>4.4161999999999999</v>
      </c>
      <c r="Q1145" s="158">
        <v>5.9043999999999999</v>
      </c>
      <c r="R1145" s="158">
        <v>2.5931000000000002</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44766</v>
      </c>
      <c r="E1146" s="158">
        <v>317.12240000000003</v>
      </c>
      <c r="F1146" s="158">
        <v>5.0994999999999999</v>
      </c>
      <c r="G1146" s="158">
        <v>4.6478999999999999</v>
      </c>
      <c r="H1146" s="158">
        <v>3.8092000000000001</v>
      </c>
      <c r="I1146" s="158">
        <v>4.2054</v>
      </c>
      <c r="J1146" s="158">
        <v>4.6608000000000001</v>
      </c>
      <c r="K1146" s="158">
        <v>4.1235999999999997</v>
      </c>
      <c r="L1146" s="158">
        <v>3.8942000000000001</v>
      </c>
      <c r="M1146" s="158">
        <v>3.7370999999999999</v>
      </c>
      <c r="N1146" s="158">
        <v>3.6103999999999998</v>
      </c>
      <c r="O1146" s="158">
        <v>4.0475000000000003</v>
      </c>
      <c r="P1146" s="158">
        <v>5.2846000000000002</v>
      </c>
      <c r="Q1146" s="158">
        <v>7.1582999999999997</v>
      </c>
      <c r="R1146" s="158">
        <v>3.3921000000000001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44766</v>
      </c>
      <c r="E1147" s="158">
        <v>319.35239999999999</v>
      </c>
      <c r="F1147" s="158">
        <v>5.1897000000000002</v>
      </c>
      <c r="G1147" s="158">
        <v>4.7336</v>
      </c>
      <c r="H1147" s="158">
        <v>3.8971</v>
      </c>
      <c r="I1147" s="158">
        <v>4.2946999999999997</v>
      </c>
      <c r="J1147" s="158">
        <v>4.7506000000000004</v>
      </c>
      <c r="K1147" s="158">
        <v>4.2144000000000004</v>
      </c>
      <c r="L1147" s="158">
        <v>3.9872000000000001</v>
      </c>
      <c r="M1147" s="158">
        <v>3.8408000000000002</v>
      </c>
      <c r="N1147" s="158">
        <v>3.72</v>
      </c>
      <c r="O1147" s="158">
        <v>4.1574999999999998</v>
      </c>
      <c r="P1147" s="158">
        <v>5.3803000000000001</v>
      </c>
      <c r="Q1147" s="158">
        <v>6.8211000000000004</v>
      </c>
      <c r="R1147" s="158">
        <v>3.5089000000000001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44766</v>
      </c>
      <c r="E1148" s="158">
        <v>2302.4063000000001</v>
      </c>
      <c r="F1148" s="158">
        <v>5.3083</v>
      </c>
      <c r="G1148" s="158">
        <v>4.5346000000000002</v>
      </c>
      <c r="H1148" s="158">
        <v>3.6011000000000002</v>
      </c>
      <c r="I1148" s="158">
        <v>4.1893000000000002</v>
      </c>
      <c r="J1148" s="158">
        <v>4.8600000000000003</v>
      </c>
      <c r="K1148" s="158">
        <v>4.2287999999999997</v>
      </c>
      <c r="L1148" s="158">
        <v>4.0119999999999996</v>
      </c>
      <c r="M1148" s="158">
        <v>3.8511000000000002</v>
      </c>
      <c r="N1148" s="158">
        <v>3.7250999999999999</v>
      </c>
      <c r="O1148" s="158">
        <v>4.2214999999999998</v>
      </c>
      <c r="P1148" s="158">
        <v>5.4053000000000004</v>
      </c>
      <c r="Q1148" s="158">
        <v>7.1662999999999997</v>
      </c>
      <c r="R1148" s="158">
        <v>3.5627</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44766</v>
      </c>
      <c r="E1149" s="158">
        <v>2321.4643000000001</v>
      </c>
      <c r="F1149" s="158">
        <v>5.3480999999999996</v>
      </c>
      <c r="G1149" s="158">
        <v>4.5743999999999998</v>
      </c>
      <c r="H1149" s="158">
        <v>3.641</v>
      </c>
      <c r="I1149" s="158">
        <v>4.2293000000000003</v>
      </c>
      <c r="J1149" s="158">
        <v>4.9001999999999999</v>
      </c>
      <c r="K1149" s="158">
        <v>4.2691999999999997</v>
      </c>
      <c r="L1149" s="158">
        <v>4.0529000000000002</v>
      </c>
      <c r="M1149" s="158">
        <v>3.8923000000000001</v>
      </c>
      <c r="N1149" s="158">
        <v>3.7665999999999999</v>
      </c>
      <c r="O1149" s="158">
        <v>4.2693000000000003</v>
      </c>
      <c r="P1149" s="158">
        <v>5.4837999999999996</v>
      </c>
      <c r="Q1149" s="158">
        <v>6.8402000000000003</v>
      </c>
      <c r="R1149" s="158">
        <v>3.6042000000000001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44766</v>
      </c>
      <c r="E1150" s="158">
        <v>2605.1765999999998</v>
      </c>
      <c r="F1150" s="158">
        <v>5.2196999999999996</v>
      </c>
      <c r="G1150" s="158">
        <v>4.5388000000000002</v>
      </c>
      <c r="H1150" s="158">
        <v>3.9998999999999998</v>
      </c>
      <c r="I1150" s="158">
        <v>4.3250000000000002</v>
      </c>
      <c r="J1150" s="158">
        <v>4.7689000000000004</v>
      </c>
      <c r="K1150" s="158">
        <v>4.3353000000000002</v>
      </c>
      <c r="L1150" s="158">
        <v>4.0445000000000002</v>
      </c>
      <c r="M1150" s="158">
        <v>3.8597000000000001</v>
      </c>
      <c r="N1150" s="158">
        <v>3.7256999999999998</v>
      </c>
      <c r="O1150" s="158">
        <v>4.0107999999999997</v>
      </c>
      <c r="P1150" s="158">
        <v>5.2514000000000003</v>
      </c>
      <c r="Q1150" s="158">
        <v>6.7343999999999999</v>
      </c>
      <c r="R1150" s="158">
        <v>3.4678</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44766</v>
      </c>
      <c r="E1151" s="158">
        <v>2590.0144</v>
      </c>
      <c r="F1151" s="158">
        <v>5.1205999999999996</v>
      </c>
      <c r="G1151" s="158">
        <v>4.4383999999999997</v>
      </c>
      <c r="H1151" s="158">
        <v>3.9041999999999999</v>
      </c>
      <c r="I1151" s="158">
        <v>4.2419000000000002</v>
      </c>
      <c r="J1151" s="158">
        <v>4.6924999999999999</v>
      </c>
      <c r="K1151" s="158">
        <v>4.2625000000000002</v>
      </c>
      <c r="L1151" s="158">
        <v>3.9721000000000002</v>
      </c>
      <c r="M1151" s="158">
        <v>3.7898000000000001</v>
      </c>
      <c r="N1151" s="158">
        <v>3.6598999999999999</v>
      </c>
      <c r="O1151" s="158">
        <v>3.9533</v>
      </c>
      <c r="P1151" s="158">
        <v>5.1849999999999996</v>
      </c>
      <c r="Q1151" s="158">
        <v>5.3310000000000004</v>
      </c>
      <c r="R1151" s="158">
        <v>3.4091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44766</v>
      </c>
      <c r="E1152" s="158">
        <v>1662.1533999999999</v>
      </c>
      <c r="F1152" s="158">
        <v>5.1367000000000003</v>
      </c>
      <c r="G1152" s="158">
        <v>4.6109999999999998</v>
      </c>
      <c r="H1152" s="158">
        <v>4.0420999999999996</v>
      </c>
      <c r="I1152" s="158">
        <v>4.3484999999999996</v>
      </c>
      <c r="J1152" s="158">
        <v>4.6971999999999996</v>
      </c>
      <c r="K1152" s="158">
        <v>4.1684999999999999</v>
      </c>
      <c r="L1152" s="158">
        <v>3.8874</v>
      </c>
      <c r="M1152" s="158">
        <v>3.6962000000000002</v>
      </c>
      <c r="N1152" s="158">
        <v>3.5693999999999999</v>
      </c>
      <c r="O1152" s="158">
        <v>3.6524999999999999</v>
      </c>
      <c r="P1152" s="158">
        <v>4.8404999999999996</v>
      </c>
      <c r="Q1152" s="158">
        <v>6.0125000000000002</v>
      </c>
      <c r="R1152" s="158">
        <v>3.2317</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44766</v>
      </c>
      <c r="E1153" s="158">
        <v>1654.9346</v>
      </c>
      <c r="F1153" s="158">
        <v>5.0862999999999996</v>
      </c>
      <c r="G1153" s="158">
        <v>4.5605000000000002</v>
      </c>
      <c r="H1153" s="158">
        <v>3.9918999999999998</v>
      </c>
      <c r="I1153" s="158">
        <v>4.2981999999999996</v>
      </c>
      <c r="J1153" s="158">
        <v>4.6468999999999996</v>
      </c>
      <c r="K1153" s="158">
        <v>4.1180000000000003</v>
      </c>
      <c r="L1153" s="158">
        <v>3.8365</v>
      </c>
      <c r="M1153" s="158">
        <v>3.6448</v>
      </c>
      <c r="N1153" s="158">
        <v>3.5175999999999998</v>
      </c>
      <c r="O1153" s="158">
        <v>3.6006999999999998</v>
      </c>
      <c r="P1153" s="158">
        <v>4.7881999999999998</v>
      </c>
      <c r="Q1153" s="158">
        <v>5.9593999999999996</v>
      </c>
      <c r="R1153" s="158">
        <v>3.1802999999999999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44766</v>
      </c>
      <c r="E1154" s="158">
        <v>2095.3757000000001</v>
      </c>
      <c r="F1154" s="158">
        <v>4.9668999999999999</v>
      </c>
      <c r="G1154" s="158">
        <v>4.6677999999999997</v>
      </c>
      <c r="H1154" s="158">
        <v>4.4581999999999997</v>
      </c>
      <c r="I1154" s="158">
        <v>4.4760999999999997</v>
      </c>
      <c r="J1154" s="158">
        <v>4.5347</v>
      </c>
      <c r="K1154" s="158">
        <v>4.1272000000000002</v>
      </c>
      <c r="L1154" s="158">
        <v>3.7814000000000001</v>
      </c>
      <c r="M1154" s="158">
        <v>3.5973999999999999</v>
      </c>
      <c r="N1154" s="158">
        <v>3.4746000000000001</v>
      </c>
      <c r="O1154" s="158">
        <v>3.9361999999999999</v>
      </c>
      <c r="P1154" s="158">
        <v>5.2460000000000004</v>
      </c>
      <c r="Q1154" s="158">
        <v>6.7953000000000001</v>
      </c>
      <c r="R1154" s="158">
        <v>3.3439999999999999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44766</v>
      </c>
      <c r="E1159" s="158">
        <v>2076.0648999999999</v>
      </c>
      <c r="F1159" s="158">
        <v>4.8689</v>
      </c>
      <c r="G1159" s="158">
        <v>4.5675999999999997</v>
      </c>
      <c r="H1159" s="158">
        <v>4.3578000000000001</v>
      </c>
      <c r="I1159" s="158">
        <v>4.3757000000000001</v>
      </c>
      <c r="J1159" s="158">
        <v>4.4343000000000004</v>
      </c>
      <c r="K1159" s="158">
        <v>4.0263999999999998</v>
      </c>
      <c r="L1159" s="158">
        <v>3.6810999999999998</v>
      </c>
      <c r="M1159" s="158">
        <v>3.5127999999999999</v>
      </c>
      <c r="N1159" s="158">
        <v>3.3851</v>
      </c>
      <c r="O1159" s="158">
        <v>3.8369</v>
      </c>
      <c r="P1159" s="158">
        <v>5.1435000000000004</v>
      </c>
      <c r="Q1159" s="158">
        <v>7.0289999999999999</v>
      </c>
      <c r="R1159" s="158">
        <v>3.2473999999999998</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44766</v>
      </c>
      <c r="E1160" s="158">
        <v>2942.5079000000001</v>
      </c>
      <c r="F1160" s="158">
        <v>5.1125999999999996</v>
      </c>
      <c r="G1160" s="158">
        <v>4.5553999999999997</v>
      </c>
      <c r="H1160" s="158">
        <v>3.7972999999999999</v>
      </c>
      <c r="I1160" s="158">
        <v>4.2198000000000002</v>
      </c>
      <c r="J1160" s="158">
        <v>4.6539999999999999</v>
      </c>
      <c r="K1160" s="158">
        <v>4.2222999999999997</v>
      </c>
      <c r="L1160" s="158">
        <v>3.9615999999999998</v>
      </c>
      <c r="M1160" s="158">
        <v>3.7881</v>
      </c>
      <c r="N1160" s="158">
        <v>3.6619999999999999</v>
      </c>
      <c r="O1160" s="158">
        <v>3.9790000000000001</v>
      </c>
      <c r="P1160" s="158">
        <v>5.2423000000000002</v>
      </c>
      <c r="Q1160" s="158">
        <v>7.1193</v>
      </c>
      <c r="R1160" s="158">
        <v>3.4190999999999998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44766</v>
      </c>
      <c r="E1161" s="158">
        <v>2961.8218000000002</v>
      </c>
      <c r="F1161" s="158">
        <v>5.1828000000000003</v>
      </c>
      <c r="G1161" s="158">
        <v>4.6254999999999997</v>
      </c>
      <c r="H1161" s="158">
        <v>3.8672</v>
      </c>
      <c r="I1161" s="158">
        <v>4.29</v>
      </c>
      <c r="J1161" s="158">
        <v>4.7245999999999997</v>
      </c>
      <c r="K1161" s="158">
        <v>4.2937000000000003</v>
      </c>
      <c r="L1161" s="158">
        <v>4.0336999999999996</v>
      </c>
      <c r="M1161" s="158">
        <v>3.8607</v>
      </c>
      <c r="N1161" s="158">
        <v>3.7351000000000001</v>
      </c>
      <c r="O1161" s="158">
        <v>4.0521000000000003</v>
      </c>
      <c r="P1161" s="158">
        <v>5.3162000000000003</v>
      </c>
      <c r="Q1161" s="158">
        <v>6.7949000000000002</v>
      </c>
      <c r="R1161" s="158">
        <v>3.492</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44766</v>
      </c>
      <c r="E1162" s="158">
        <v>2646.4926999999998</v>
      </c>
      <c r="F1162" s="158">
        <v>4.5822000000000003</v>
      </c>
      <c r="G1162" s="158">
        <v>4.0248999999999997</v>
      </c>
      <c r="H1162" s="158">
        <v>3.2664</v>
      </c>
      <c r="I1162" s="158">
        <v>3.6886999999999999</v>
      </c>
      <c r="J1162" s="158">
        <v>4.1220999999999997</v>
      </c>
      <c r="K1162" s="158">
        <v>3.6873</v>
      </c>
      <c r="L1162" s="158">
        <v>3.4222000000000001</v>
      </c>
      <c r="M1162" s="158">
        <v>3.2444000000000002</v>
      </c>
      <c r="N1162" s="158">
        <v>3.1141999999999999</v>
      </c>
      <c r="O1162" s="158">
        <v>3.4312999999999998</v>
      </c>
      <c r="P1162" s="158">
        <v>4.6786000000000003</v>
      </c>
      <c r="Q1162" s="158">
        <v>6.3979999999999997</v>
      </c>
      <c r="R1162" s="158">
        <v>2.8725999999999998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44766</v>
      </c>
      <c r="E1163" s="158">
        <v>1130.0279</v>
      </c>
      <c r="F1163" s="158">
        <v>5.1817000000000002</v>
      </c>
      <c r="G1163" s="158">
        <v>4.4957000000000003</v>
      </c>
      <c r="H1163" s="158">
        <v>4.0077999999999996</v>
      </c>
      <c r="I1163" s="158">
        <v>4.3506999999999998</v>
      </c>
      <c r="J1163" s="158">
        <v>4.6245000000000003</v>
      </c>
      <c r="K1163" s="158">
        <v>4.3874000000000004</v>
      </c>
      <c r="L1163" s="158">
        <v>3.9832000000000001</v>
      </c>
      <c r="M1163" s="158">
        <v>3.7707000000000002</v>
      </c>
      <c r="N1163" s="158">
        <v>3.6128</v>
      </c>
      <c r="O1163" s="158">
        <v>3.6288</v>
      </c>
      <c r="P1163" s="158"/>
      <c r="Q1163" s="158">
        <v>3.8277000000000001</v>
      </c>
      <c r="R1163" s="158">
        <v>3.3269000000000002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44766</v>
      </c>
      <c r="E1164" s="158">
        <v>1125.7318</v>
      </c>
      <c r="F1164" s="158">
        <v>5.0198</v>
      </c>
      <c r="G1164" s="158">
        <v>4.3354999999999997</v>
      </c>
      <c r="H1164" s="158">
        <v>3.8473000000000002</v>
      </c>
      <c r="I1164" s="158">
        <v>4.1905000000000001</v>
      </c>
      <c r="J1164" s="158">
        <v>4.4638</v>
      </c>
      <c r="K1164" s="158">
        <v>4.2256</v>
      </c>
      <c r="L1164" s="158">
        <v>3.8237999999999999</v>
      </c>
      <c r="M1164" s="158">
        <v>3.6261000000000001</v>
      </c>
      <c r="N1164" s="158">
        <v>3.4750999999999999</v>
      </c>
      <c r="O1164" s="158">
        <v>3.5070000000000001</v>
      </c>
      <c r="P1164" s="158"/>
      <c r="Q1164" s="158">
        <v>3.7061999999999999</v>
      </c>
      <c r="R1164" s="158">
        <v>3.2012999999999998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44766</v>
      </c>
      <c r="E1165" s="158">
        <v>58.535899999999998</v>
      </c>
      <c r="F1165" s="158">
        <v>5.1138000000000003</v>
      </c>
      <c r="G1165" s="158">
        <v>4.6576000000000004</v>
      </c>
      <c r="H1165" s="158">
        <v>3.7974999999999999</v>
      </c>
      <c r="I1165" s="158">
        <v>4.2469999999999999</v>
      </c>
      <c r="J1165" s="158">
        <v>4.7260999999999997</v>
      </c>
      <c r="K1165" s="158">
        <v>4.2560000000000002</v>
      </c>
      <c r="L1165" s="158">
        <v>3.972</v>
      </c>
      <c r="M1165" s="158">
        <v>3.8172999999999999</v>
      </c>
      <c r="N1165" s="158">
        <v>3.6926000000000001</v>
      </c>
      <c r="O1165" s="158">
        <v>3.9744000000000002</v>
      </c>
      <c r="P1165" s="158">
        <v>5.2588999999999997</v>
      </c>
      <c r="Q1165" s="158">
        <v>7.4542999999999999</v>
      </c>
      <c r="R1165" s="158">
        <v>3.4430999999999998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44766</v>
      </c>
      <c r="E1166" s="158">
        <v>58.988900000000001</v>
      </c>
      <c r="F1166" s="158">
        <v>5.1982999999999997</v>
      </c>
      <c r="G1166" s="158">
        <v>4.7457000000000003</v>
      </c>
      <c r="H1166" s="158">
        <v>3.8923000000000001</v>
      </c>
      <c r="I1166" s="158">
        <v>4.3474000000000004</v>
      </c>
      <c r="J1166" s="158">
        <v>4.8268000000000004</v>
      </c>
      <c r="K1166" s="158">
        <v>4.3571</v>
      </c>
      <c r="L1166" s="158">
        <v>4.0743</v>
      </c>
      <c r="M1166" s="158">
        <v>3.9152999999999998</v>
      </c>
      <c r="N1166" s="158">
        <v>3.7875999999999999</v>
      </c>
      <c r="O1166" s="158">
        <v>4.0616000000000003</v>
      </c>
      <c r="P1166" s="158">
        <v>5.3451000000000004</v>
      </c>
      <c r="Q1166" s="158">
        <v>6.8436000000000003</v>
      </c>
      <c r="R1166" s="158">
        <v>3.5318000000000001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44766</v>
      </c>
      <c r="E1167" s="158">
        <v>33.653199999999998</v>
      </c>
      <c r="F1167" s="158">
        <v>5.0983000000000001</v>
      </c>
      <c r="G1167" s="158">
        <v>4.6294000000000004</v>
      </c>
      <c r="H1167" s="158">
        <v>3.7833000000000001</v>
      </c>
      <c r="I1167" s="158">
        <v>4.2290000000000001</v>
      </c>
      <c r="J1167" s="158">
        <v>4.7107999999999999</v>
      </c>
      <c r="K1167" s="158">
        <v>4.2359999999999998</v>
      </c>
      <c r="L1167" s="158">
        <v>3.9491999999999998</v>
      </c>
      <c r="M1167" s="158">
        <v>3.7938999999999998</v>
      </c>
      <c r="N1167" s="158">
        <v>3.6682000000000001</v>
      </c>
      <c r="O1167" s="158">
        <v>3.9681000000000002</v>
      </c>
      <c r="P1167" s="158">
        <v>5.2549999999999999</v>
      </c>
      <c r="Q1167" s="158">
        <v>6.8982000000000001</v>
      </c>
      <c r="R1167" s="158">
        <v>3.4333999999999998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44766</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44766</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44766</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44766</v>
      </c>
      <c r="E1175" s="158">
        <v>4359.3383999999996</v>
      </c>
      <c r="F1175" s="158">
        <v>5.1855000000000002</v>
      </c>
      <c r="G1175" s="158">
        <v>4.7279999999999998</v>
      </c>
      <c r="H1175" s="158">
        <v>3.6739999999999999</v>
      </c>
      <c r="I1175" s="158">
        <v>4.1498999999999997</v>
      </c>
      <c r="J1175" s="158">
        <v>4.6864999999999997</v>
      </c>
      <c r="K1175" s="158">
        <v>4.2534000000000001</v>
      </c>
      <c r="L1175" s="158">
        <v>4.0011999999999999</v>
      </c>
      <c r="M1175" s="158">
        <v>3.8652000000000002</v>
      </c>
      <c r="N1175" s="158">
        <v>3.7328000000000001</v>
      </c>
      <c r="O1175" s="158">
        <v>4.0742000000000003</v>
      </c>
      <c r="P1175" s="158">
        <v>5.3056999999999999</v>
      </c>
      <c r="Q1175" s="158">
        <v>6.7672999999999996</v>
      </c>
      <c r="R1175" s="158">
        <v>3.4983</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44766</v>
      </c>
      <c r="E1176" s="158">
        <v>4333.2682999999997</v>
      </c>
      <c r="F1176" s="158">
        <v>5.0632999999999999</v>
      </c>
      <c r="G1176" s="158">
        <v>4.6063999999999998</v>
      </c>
      <c r="H1176" s="158">
        <v>3.5522</v>
      </c>
      <c r="I1176" s="158">
        <v>4.0281000000000002</v>
      </c>
      <c r="J1176" s="158">
        <v>4.5644999999999998</v>
      </c>
      <c r="K1176" s="158">
        <v>4.1303999999999998</v>
      </c>
      <c r="L1176" s="158">
        <v>3.8771</v>
      </c>
      <c r="M1176" s="158">
        <v>3.74</v>
      </c>
      <c r="N1176" s="158">
        <v>3.6065</v>
      </c>
      <c r="O1176" s="158">
        <v>3.9786000000000001</v>
      </c>
      <c r="P1176" s="158">
        <v>5.2264999999999997</v>
      </c>
      <c r="Q1176" s="158">
        <v>6.8718000000000004</v>
      </c>
      <c r="R1176" s="158">
        <v>3.3822999999999999</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44766</v>
      </c>
      <c r="E1177" s="158">
        <v>2953.7768000000001</v>
      </c>
      <c r="F1177" s="158">
        <v>5.2575000000000003</v>
      </c>
      <c r="G1177" s="158">
        <v>4.6867999999999999</v>
      </c>
      <c r="H1177" s="158">
        <v>3.9293</v>
      </c>
      <c r="I1177" s="158">
        <v>4.3154000000000003</v>
      </c>
      <c r="J1177" s="158">
        <v>4.7648999999999999</v>
      </c>
      <c r="K1177" s="158">
        <v>4.3464999999999998</v>
      </c>
      <c r="L1177" s="158">
        <v>4.0362</v>
      </c>
      <c r="M1177" s="158">
        <v>3.8658000000000001</v>
      </c>
      <c r="N1177" s="158">
        <v>3.7248999999999999</v>
      </c>
      <c r="O1177" s="158">
        <v>4.093</v>
      </c>
      <c r="P1177" s="158">
        <v>5.3419999999999996</v>
      </c>
      <c r="Q1177" s="158">
        <v>6.7893999999999997</v>
      </c>
      <c r="R1177" s="158">
        <v>3.4763999999999999</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44766</v>
      </c>
      <c r="E1178" s="158">
        <v>2938.2386999999999</v>
      </c>
      <c r="F1178" s="158">
        <v>5.1982999999999997</v>
      </c>
      <c r="G1178" s="158">
        <v>4.6265999999999998</v>
      </c>
      <c r="H1178" s="158">
        <v>3.8693</v>
      </c>
      <c r="I1178" s="158">
        <v>4.2553000000000001</v>
      </c>
      <c r="J1178" s="158">
        <v>4.7046000000000001</v>
      </c>
      <c r="K1178" s="158">
        <v>4.2858000000000001</v>
      </c>
      <c r="L1178" s="158">
        <v>3.9750000000000001</v>
      </c>
      <c r="M1178" s="158">
        <v>3.8039999999999998</v>
      </c>
      <c r="N1178" s="158">
        <v>3.6627000000000001</v>
      </c>
      <c r="O1178" s="158">
        <v>4.0374999999999996</v>
      </c>
      <c r="P1178" s="158">
        <v>5.2847999999999997</v>
      </c>
      <c r="Q1178" s="158">
        <v>7.0519999999999996</v>
      </c>
      <c r="R1178" s="158">
        <v>3.4195000000000002</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44766</v>
      </c>
      <c r="E1179" s="158">
        <v>3917.4803000000002</v>
      </c>
      <c r="F1179" s="158">
        <v>5.1726999999999999</v>
      </c>
      <c r="G1179" s="158">
        <v>4.6920999999999999</v>
      </c>
      <c r="H1179" s="158">
        <v>3.9771999999999998</v>
      </c>
      <c r="I1179" s="158">
        <v>4.3506</v>
      </c>
      <c r="J1179" s="158">
        <v>4.7828999999999997</v>
      </c>
      <c r="K1179" s="158">
        <v>4.2704000000000004</v>
      </c>
      <c r="L1179" s="158">
        <v>3.9971000000000001</v>
      </c>
      <c r="M1179" s="158">
        <v>3.8582999999999998</v>
      </c>
      <c r="N1179" s="158">
        <v>3.7425000000000002</v>
      </c>
      <c r="O1179" s="158">
        <v>4.1913</v>
      </c>
      <c r="P1179" s="158">
        <v>5.4028999999999998</v>
      </c>
      <c r="Q1179" s="158">
        <v>6.8150000000000004</v>
      </c>
      <c r="R1179" s="158">
        <v>3.5348999999999999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44766</v>
      </c>
      <c r="E1180" s="158">
        <v>3874.6806999999999</v>
      </c>
      <c r="F1180" s="158">
        <v>5.032</v>
      </c>
      <c r="G1180" s="158">
        <v>4.5515999999999996</v>
      </c>
      <c r="H1180" s="158">
        <v>3.8368000000000002</v>
      </c>
      <c r="I1180" s="158">
        <v>4.21</v>
      </c>
      <c r="J1180" s="158">
        <v>4.6420000000000003</v>
      </c>
      <c r="K1180" s="158">
        <v>4.1287000000000003</v>
      </c>
      <c r="L1180" s="158">
        <v>3.8542000000000001</v>
      </c>
      <c r="M1180" s="158">
        <v>3.7141999999999999</v>
      </c>
      <c r="N1180" s="158">
        <v>3.5973000000000002</v>
      </c>
      <c r="O1180" s="158">
        <v>4.0477999999999996</v>
      </c>
      <c r="P1180" s="158">
        <v>5.2567000000000004</v>
      </c>
      <c r="Q1180" s="158">
        <v>6.8724999999999996</v>
      </c>
      <c r="R1180" s="158">
        <v>3.3904000000000001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44766</v>
      </c>
      <c r="E1181" s="158">
        <v>1402.9804999999999</v>
      </c>
      <c r="F1181" s="158">
        <v>5.2586000000000004</v>
      </c>
      <c r="G1181" s="158">
        <v>4.6595000000000004</v>
      </c>
      <c r="H1181" s="158">
        <v>4.2023999999999999</v>
      </c>
      <c r="I1181" s="158">
        <v>4.5585000000000004</v>
      </c>
      <c r="J1181" s="158">
        <v>4.9093</v>
      </c>
      <c r="K1181" s="158">
        <v>4.4295999999999998</v>
      </c>
      <c r="L1181" s="158">
        <v>4.1135999999999999</v>
      </c>
      <c r="M1181" s="158">
        <v>3.9417</v>
      </c>
      <c r="N1181" s="158">
        <v>3.8050999999999999</v>
      </c>
      <c r="O1181" s="158">
        <v>4.2352999999999996</v>
      </c>
      <c r="P1181" s="158">
        <v>5.4691000000000001</v>
      </c>
      <c r="Q1181" s="158">
        <v>5.7461000000000002</v>
      </c>
      <c r="R1181" s="158">
        <v>3.6023999999999998</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44766</v>
      </c>
      <c r="E1182" s="158">
        <v>1392.6235999999999</v>
      </c>
      <c r="F1182" s="158">
        <v>5.1456999999999997</v>
      </c>
      <c r="G1182" s="158">
        <v>4.5491000000000001</v>
      </c>
      <c r="H1182" s="158">
        <v>4.0918999999999999</v>
      </c>
      <c r="I1182" s="158">
        <v>4.4480000000000004</v>
      </c>
      <c r="J1182" s="158">
        <v>4.7986000000000004</v>
      </c>
      <c r="K1182" s="158">
        <v>4.3181000000000003</v>
      </c>
      <c r="L1182" s="158">
        <v>4.0011999999999999</v>
      </c>
      <c r="M1182" s="158">
        <v>3.8281999999999998</v>
      </c>
      <c r="N1182" s="158">
        <v>3.6909000000000001</v>
      </c>
      <c r="O1182" s="158">
        <v>4.1207000000000003</v>
      </c>
      <c r="P1182" s="158">
        <v>5.3437999999999999</v>
      </c>
      <c r="Q1182" s="158">
        <v>5.6167999999999996</v>
      </c>
      <c r="R1182" s="158">
        <v>3.4883000000000002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44766</v>
      </c>
      <c r="E1183" s="158">
        <v>2277.2591000000002</v>
      </c>
      <c r="F1183" s="158">
        <v>5.2009999999999996</v>
      </c>
      <c r="G1183" s="158">
        <v>4.6520000000000001</v>
      </c>
      <c r="H1183" s="158">
        <v>3.9881000000000002</v>
      </c>
      <c r="I1183" s="158">
        <v>4.3696999999999999</v>
      </c>
      <c r="J1183" s="158">
        <v>4.7865000000000002</v>
      </c>
      <c r="K1183" s="158">
        <v>4.3994</v>
      </c>
      <c r="L1183" s="158">
        <v>4.0822000000000003</v>
      </c>
      <c r="M1183" s="158">
        <v>3.9009999999999998</v>
      </c>
      <c r="N1183" s="158">
        <v>3.7694000000000001</v>
      </c>
      <c r="O1183" s="158">
        <v>4.1532999999999998</v>
      </c>
      <c r="P1183" s="158">
        <v>5.3856000000000002</v>
      </c>
      <c r="Q1183" s="158">
        <v>6.6308999999999996</v>
      </c>
      <c r="R1183" s="158">
        <v>3.5750000000000002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44766</v>
      </c>
      <c r="E1184" s="158">
        <v>2245.4299999999998</v>
      </c>
      <c r="F1184" s="158">
        <v>5.1031000000000004</v>
      </c>
      <c r="G1184" s="158">
        <v>4.5537000000000001</v>
      </c>
      <c r="H1184" s="158">
        <v>3.8972000000000002</v>
      </c>
      <c r="I1184" s="158">
        <v>4.2742000000000004</v>
      </c>
      <c r="J1184" s="158">
        <v>4.6902999999999997</v>
      </c>
      <c r="K1184" s="158">
        <v>4.3010999999999999</v>
      </c>
      <c r="L1184" s="158">
        <v>3.9836</v>
      </c>
      <c r="M1184" s="158">
        <v>3.7997000000000001</v>
      </c>
      <c r="N1184" s="158">
        <v>3.6665999999999999</v>
      </c>
      <c r="O1184" s="158">
        <v>4.0518000000000001</v>
      </c>
      <c r="P1184" s="158">
        <v>5.2891000000000004</v>
      </c>
      <c r="Q1184" s="158">
        <v>6.1576000000000004</v>
      </c>
      <c r="R1184" s="158">
        <v>3.4748000000000001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44766</v>
      </c>
      <c r="E1185" s="158">
        <v>11.532299999999999</v>
      </c>
      <c r="F1185" s="158">
        <v>4.7488000000000001</v>
      </c>
      <c r="G1185" s="158">
        <v>4.7493999999999996</v>
      </c>
      <c r="H1185" s="158">
        <v>3.7101999999999999</v>
      </c>
      <c r="I1185" s="158">
        <v>4.1436999999999999</v>
      </c>
      <c r="J1185" s="158">
        <v>4.5429000000000004</v>
      </c>
      <c r="K1185" s="158">
        <v>4.0613000000000001</v>
      </c>
      <c r="L1185" s="158">
        <v>3.8073999999999999</v>
      </c>
      <c r="M1185" s="158">
        <v>3.6259999999999999</v>
      </c>
      <c r="N1185" s="158">
        <v>3.4952000000000001</v>
      </c>
      <c r="O1185" s="158">
        <v>3.6522000000000001</v>
      </c>
      <c r="P1185" s="158"/>
      <c r="Q1185" s="158">
        <v>4.0427999999999997</v>
      </c>
      <c r="R1185" s="158">
        <v>3.2549000000000001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44766</v>
      </c>
      <c r="E1186" s="158">
        <v>11.4701</v>
      </c>
      <c r="F1186" s="158">
        <v>4.4561000000000002</v>
      </c>
      <c r="G1186" s="158">
        <v>4.5628000000000002</v>
      </c>
      <c r="H1186" s="158">
        <v>3.5028000000000001</v>
      </c>
      <c r="I1186" s="158">
        <v>3.9838</v>
      </c>
      <c r="J1186" s="158">
        <v>4.3860000000000001</v>
      </c>
      <c r="K1186" s="158">
        <v>3.9087999999999998</v>
      </c>
      <c r="L1186" s="158">
        <v>3.6533000000000002</v>
      </c>
      <c r="M1186" s="158">
        <v>3.4704999999999999</v>
      </c>
      <c r="N1186" s="158">
        <v>3.3391000000000002</v>
      </c>
      <c r="O1186" s="158">
        <v>3.4967000000000001</v>
      </c>
      <c r="P1186" s="158"/>
      <c r="Q1186" s="158">
        <v>3.8864999999999998</v>
      </c>
      <c r="R1186" s="158">
        <v>3.0996000000000001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44766</v>
      </c>
      <c r="E1187" s="158">
        <v>2365.6451000000002</v>
      </c>
      <c r="F1187" s="158">
        <v>5.4673999999999996</v>
      </c>
      <c r="G1187" s="158">
        <v>5.2152000000000003</v>
      </c>
      <c r="H1187" s="158">
        <v>4.3315000000000001</v>
      </c>
      <c r="I1187" s="158">
        <v>4.6120000000000001</v>
      </c>
      <c r="J1187" s="158">
        <v>4.8899999999999997</v>
      </c>
      <c r="K1187" s="158">
        <v>4.4706000000000001</v>
      </c>
      <c r="L1187" s="158">
        <v>4.4734999999999996</v>
      </c>
      <c r="M1187" s="158">
        <v>4.3357999999999999</v>
      </c>
      <c r="N1187" s="158">
        <v>4.1623999999999999</v>
      </c>
      <c r="O1187" s="158">
        <v>3.9740000000000002</v>
      </c>
      <c r="P1187" s="158">
        <v>5.2808999999999999</v>
      </c>
      <c r="Q1187" s="158">
        <v>6.8381999999999996</v>
      </c>
      <c r="R1187" s="158">
        <v>3.6265000000000001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44766</v>
      </c>
      <c r="E1188" s="158">
        <v>2347.7878000000001</v>
      </c>
      <c r="F1188" s="158">
        <v>5.4172000000000002</v>
      </c>
      <c r="G1188" s="158">
        <v>5.1646999999999998</v>
      </c>
      <c r="H1188" s="158">
        <v>4.2827999999999999</v>
      </c>
      <c r="I1188" s="158">
        <v>4.5603999999999996</v>
      </c>
      <c r="J1188" s="158">
        <v>4.8394000000000004</v>
      </c>
      <c r="K1188" s="158">
        <v>4.4188999999999998</v>
      </c>
      <c r="L1188" s="158">
        <v>4.4218000000000002</v>
      </c>
      <c r="M1188" s="158">
        <v>4.2836999999999996</v>
      </c>
      <c r="N1188" s="158">
        <v>4.1098999999999997</v>
      </c>
      <c r="O1188" s="158">
        <v>3.9167999999999998</v>
      </c>
      <c r="P1188" s="158">
        <v>5.1994999999999996</v>
      </c>
      <c r="Q1188" s="158">
        <v>7.1058000000000003</v>
      </c>
      <c r="R1188" s="158">
        <v>3.5746000000000002</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44766</v>
      </c>
      <c r="E1189" s="158">
        <v>5229.7116999999998</v>
      </c>
      <c r="F1189" s="158">
        <v>4.9817999999999998</v>
      </c>
      <c r="G1189" s="158">
        <v>4.5896999999999997</v>
      </c>
      <c r="H1189" s="158">
        <v>3.8466</v>
      </c>
      <c r="I1189" s="158">
        <v>4.2083000000000004</v>
      </c>
      <c r="J1189" s="158">
        <v>4.6825000000000001</v>
      </c>
      <c r="K1189" s="158">
        <v>4.1056999999999997</v>
      </c>
      <c r="L1189" s="158">
        <v>3.8904000000000001</v>
      </c>
      <c r="M1189" s="158">
        <v>3.7536</v>
      </c>
      <c r="N1189" s="158">
        <v>3.6153</v>
      </c>
      <c r="O1189" s="158">
        <v>4.0477999999999996</v>
      </c>
      <c r="P1189" s="158">
        <v>5.3166000000000002</v>
      </c>
      <c r="Q1189" s="158">
        <v>6.8536999999999999</v>
      </c>
      <c r="R1189" s="158">
        <v>3.3856000000000002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44766</v>
      </c>
      <c r="E1190" s="158">
        <v>5276.1475</v>
      </c>
      <c r="F1190" s="158">
        <v>5.1220999999999997</v>
      </c>
      <c r="G1190" s="158">
        <v>4.7298</v>
      </c>
      <c r="H1190" s="158">
        <v>3.9866999999999999</v>
      </c>
      <c r="I1190" s="158">
        <v>4.3483999999999998</v>
      </c>
      <c r="J1190" s="158">
        <v>4.8227000000000002</v>
      </c>
      <c r="K1190" s="158">
        <v>4.2458</v>
      </c>
      <c r="L1190" s="158">
        <v>4.0313999999999997</v>
      </c>
      <c r="M1190" s="158">
        <v>3.8963000000000001</v>
      </c>
      <c r="N1190" s="158">
        <v>3.7593999999999999</v>
      </c>
      <c r="O1190" s="158">
        <v>4.1729000000000003</v>
      </c>
      <c r="P1190" s="158">
        <v>5.4264000000000001</v>
      </c>
      <c r="Q1190" s="158">
        <v>6.8562000000000003</v>
      </c>
      <c r="R1190" s="158">
        <v>3.5246</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44766</v>
      </c>
      <c r="E1191" s="158">
        <v>4711.3108000000002</v>
      </c>
      <c r="F1191" s="158">
        <v>4.3623000000000003</v>
      </c>
      <c r="G1191" s="158">
        <v>3.9697</v>
      </c>
      <c r="H1191" s="158">
        <v>3.2263000000000002</v>
      </c>
      <c r="I1191" s="158">
        <v>3.5874999999999999</v>
      </c>
      <c r="J1191" s="158">
        <v>4.0601000000000003</v>
      </c>
      <c r="K1191" s="158">
        <v>3.4809000000000001</v>
      </c>
      <c r="L1191" s="158">
        <v>3.2595999999999998</v>
      </c>
      <c r="M1191" s="158">
        <v>3.1177000000000001</v>
      </c>
      <c r="N1191" s="158">
        <v>2.9748999999999999</v>
      </c>
      <c r="O1191" s="158">
        <v>3.3786999999999998</v>
      </c>
      <c r="P1191" s="158">
        <v>4.5579999999999998</v>
      </c>
      <c r="Q1191" s="158">
        <v>6.5675999999999997</v>
      </c>
      <c r="R1191" s="158">
        <v>2.7382</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44766</v>
      </c>
      <c r="E1192" s="158">
        <v>1206.1539</v>
      </c>
      <c r="F1192" s="158">
        <v>4.9809000000000001</v>
      </c>
      <c r="G1192" s="158">
        <v>4.7356999999999996</v>
      </c>
      <c r="H1192" s="158">
        <v>4.0157999999999996</v>
      </c>
      <c r="I1192" s="158">
        <v>4.2343999999999999</v>
      </c>
      <c r="J1192" s="158">
        <v>4.5227000000000004</v>
      </c>
      <c r="K1192" s="158">
        <v>4.0232000000000001</v>
      </c>
      <c r="L1192" s="158">
        <v>3.8121</v>
      </c>
      <c r="M1192" s="158">
        <v>3.6680999999999999</v>
      </c>
      <c r="N1192" s="158">
        <v>3.5638000000000001</v>
      </c>
      <c r="O1192" s="158">
        <v>3.8180999999999998</v>
      </c>
      <c r="P1192" s="158"/>
      <c r="Q1192" s="158">
        <v>4.5578000000000003</v>
      </c>
      <c r="R1192" s="158">
        <v>3.3471000000000002</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44766</v>
      </c>
      <c r="E1193" s="158">
        <v>1200.9679000000001</v>
      </c>
      <c r="F1193" s="158">
        <v>4.8837999999999999</v>
      </c>
      <c r="G1193" s="158">
        <v>4.6386000000000003</v>
      </c>
      <c r="H1193" s="158">
        <v>3.9157000000000002</v>
      </c>
      <c r="I1193" s="158">
        <v>4.1360000000000001</v>
      </c>
      <c r="J1193" s="158">
        <v>4.4241999999999999</v>
      </c>
      <c r="K1193" s="158">
        <v>3.9238</v>
      </c>
      <c r="L1193" s="158">
        <v>3.7118000000000002</v>
      </c>
      <c r="M1193" s="158">
        <v>3.5663999999999998</v>
      </c>
      <c r="N1193" s="158">
        <v>3.4609000000000001</v>
      </c>
      <c r="O1193" s="158">
        <v>3.7149000000000001</v>
      </c>
      <c r="P1193" s="158"/>
      <c r="Q1193" s="158">
        <v>4.4507000000000003</v>
      </c>
      <c r="R1193" s="158">
        <v>3.2443</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44766</v>
      </c>
      <c r="E1194" s="158">
        <v>278.82429999999999</v>
      </c>
      <c r="F1194" s="158">
        <v>5.1060999999999996</v>
      </c>
      <c r="G1194" s="158">
        <v>4.5442</v>
      </c>
      <c r="H1194" s="158">
        <v>4.1961000000000004</v>
      </c>
      <c r="I1194" s="158">
        <v>4.4386999999999999</v>
      </c>
      <c r="J1194" s="158">
        <v>4.7134</v>
      </c>
      <c r="K1194" s="158">
        <v>4.2365000000000004</v>
      </c>
      <c r="L1194" s="158">
        <v>3.9573999999999998</v>
      </c>
      <c r="M1194" s="158">
        <v>3.7803</v>
      </c>
      <c r="N1194" s="158">
        <v>3.6543999999999999</v>
      </c>
      <c r="O1194" s="158">
        <v>4.0528000000000004</v>
      </c>
      <c r="P1194" s="158">
        <v>5.3226000000000004</v>
      </c>
      <c r="Q1194" s="158">
        <v>7.1262999999999996</v>
      </c>
      <c r="R1194" s="158">
        <v>3.4199000000000002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44766</v>
      </c>
      <c r="E1195" s="158">
        <v>281.11090000000002</v>
      </c>
      <c r="F1195" s="158">
        <v>5.2203999999999997</v>
      </c>
      <c r="G1195" s="158">
        <v>4.6588000000000003</v>
      </c>
      <c r="H1195" s="158">
        <v>4.3106</v>
      </c>
      <c r="I1195" s="158">
        <v>4.5552000000000001</v>
      </c>
      <c r="J1195" s="158">
        <v>4.8296999999999999</v>
      </c>
      <c r="K1195" s="158">
        <v>4.3548</v>
      </c>
      <c r="L1195" s="158">
        <v>4.0736999999999997</v>
      </c>
      <c r="M1195" s="158">
        <v>3.8938999999999999</v>
      </c>
      <c r="N1195" s="158">
        <v>3.7658</v>
      </c>
      <c r="O1195" s="158">
        <v>4.1894999999999998</v>
      </c>
      <c r="P1195" s="158">
        <v>5.4286000000000003</v>
      </c>
      <c r="Q1195" s="158">
        <v>6.8406000000000002</v>
      </c>
      <c r="R1195" s="158">
        <v>3.5436000000000001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44766</v>
      </c>
      <c r="E1196" s="158">
        <v>10.814</v>
      </c>
      <c r="F1196" s="158">
        <v>5.0643000000000002</v>
      </c>
      <c r="G1196" s="158">
        <v>4.1642000000000001</v>
      </c>
      <c r="H1196" s="158">
        <v>3.6671</v>
      </c>
      <c r="I1196" s="158">
        <v>4.0808</v>
      </c>
      <c r="J1196" s="158">
        <v>4.5964</v>
      </c>
      <c r="K1196" s="158">
        <v>4.0349000000000004</v>
      </c>
      <c r="L1196" s="158">
        <v>3.9586999999999999</v>
      </c>
      <c r="M1196" s="158">
        <v>3.976</v>
      </c>
      <c r="N1196" s="158">
        <v>3.9628999999999999</v>
      </c>
      <c r="O1196" s="158"/>
      <c r="P1196" s="158"/>
      <c r="Q1196" s="158">
        <v>4.3029000000000002</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44766</v>
      </c>
      <c r="E1197" s="158">
        <v>10.8146</v>
      </c>
      <c r="F1197" s="158">
        <v>5.0640000000000001</v>
      </c>
      <c r="G1197" s="158">
        <v>4.1639999999999997</v>
      </c>
      <c r="H1197" s="158">
        <v>3.6669</v>
      </c>
      <c r="I1197" s="158">
        <v>4.0805999999999996</v>
      </c>
      <c r="J1197" s="158">
        <v>4.5960999999999999</v>
      </c>
      <c r="K1197" s="158">
        <v>4.0346000000000002</v>
      </c>
      <c r="L1197" s="158">
        <v>3.9584999999999999</v>
      </c>
      <c r="M1197" s="158">
        <v>3.9769999999999999</v>
      </c>
      <c r="N1197" s="158">
        <v>3.9636999999999998</v>
      </c>
      <c r="O1197" s="158"/>
      <c r="P1197" s="158"/>
      <c r="Q1197" s="158">
        <v>4.306</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44766</v>
      </c>
      <c r="E1198" s="158">
        <v>10.8139</v>
      </c>
      <c r="F1198" s="158">
        <v>4.8955000000000002</v>
      </c>
      <c r="G1198" s="158">
        <v>4.0517000000000003</v>
      </c>
      <c r="H1198" s="158">
        <v>3.6189</v>
      </c>
      <c r="I1198" s="158">
        <v>4.0566000000000004</v>
      </c>
      <c r="J1198" s="158">
        <v>4.5850999999999997</v>
      </c>
      <c r="K1198" s="158">
        <v>4.0311000000000003</v>
      </c>
      <c r="L1198" s="158">
        <v>3.9567999999999999</v>
      </c>
      <c r="M1198" s="158">
        <v>3.9746999999999999</v>
      </c>
      <c r="N1198" s="158">
        <v>3.9620000000000002</v>
      </c>
      <c r="O1198" s="158"/>
      <c r="P1198" s="158"/>
      <c r="Q1198" s="158">
        <v>4.3023999999999996</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44766</v>
      </c>
      <c r="E1199" s="158">
        <v>10.819100000000001</v>
      </c>
      <c r="F1199" s="158">
        <v>5.0618999999999996</v>
      </c>
      <c r="G1199" s="158">
        <v>4.2747999999999999</v>
      </c>
      <c r="H1199" s="158">
        <v>3.7136999999999998</v>
      </c>
      <c r="I1199" s="158">
        <v>4.0547000000000004</v>
      </c>
      <c r="J1199" s="158">
        <v>4.5602</v>
      </c>
      <c r="K1199" s="158">
        <v>4.0254000000000003</v>
      </c>
      <c r="L1199" s="158">
        <v>3.9916999999999998</v>
      </c>
      <c r="M1199" s="158">
        <v>4.0054999999999996</v>
      </c>
      <c r="N1199" s="158">
        <v>3.9979</v>
      </c>
      <c r="O1199" s="158"/>
      <c r="P1199" s="158"/>
      <c r="Q1199" s="158">
        <v>4.3293999999999997</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44766</v>
      </c>
      <c r="E1200" s="158">
        <v>34.129600000000003</v>
      </c>
      <c r="F1200" s="158">
        <v>5.0278</v>
      </c>
      <c r="G1200" s="158">
        <v>4.1365999999999996</v>
      </c>
      <c r="H1200" s="158">
        <v>3.6692999999999998</v>
      </c>
      <c r="I1200" s="158">
        <v>4.1009000000000002</v>
      </c>
      <c r="J1200" s="158">
        <v>4.6233000000000004</v>
      </c>
      <c r="K1200" s="158">
        <v>4.0647000000000002</v>
      </c>
      <c r="L1200" s="158">
        <v>3.9882</v>
      </c>
      <c r="M1200" s="158">
        <v>4.0077999999999996</v>
      </c>
      <c r="N1200" s="158">
        <v>3.9098999999999999</v>
      </c>
      <c r="O1200" s="158">
        <v>4.6722999999999999</v>
      </c>
      <c r="P1200" s="158">
        <v>5.6391</v>
      </c>
      <c r="Q1200" s="158">
        <v>7.5678000000000001</v>
      </c>
      <c r="R1200" s="158">
        <v>4.1067</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44766</v>
      </c>
      <c r="E1201" s="158">
        <v>34.760300000000001</v>
      </c>
      <c r="F1201" s="158">
        <v>5.2518000000000002</v>
      </c>
      <c r="G1201" s="158">
        <v>4.4118000000000004</v>
      </c>
      <c r="H1201" s="158">
        <v>3.9331</v>
      </c>
      <c r="I1201" s="158">
        <v>4.3574999999999999</v>
      </c>
      <c r="J1201" s="158">
        <v>4.8705999999999996</v>
      </c>
      <c r="K1201" s="158">
        <v>4.3177000000000003</v>
      </c>
      <c r="L1201" s="158">
        <v>4.2442000000000002</v>
      </c>
      <c r="M1201" s="158">
        <v>4.2664</v>
      </c>
      <c r="N1201" s="158">
        <v>4.1879</v>
      </c>
      <c r="O1201" s="158">
        <v>5.0094000000000003</v>
      </c>
      <c r="P1201" s="158">
        <v>5.9302000000000001</v>
      </c>
      <c r="Q1201" s="158">
        <v>7.3068999999999997</v>
      </c>
      <c r="R1201" s="158">
        <v>4.4283000000000001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44766</v>
      </c>
      <c r="E1202" s="158">
        <v>29.066500000000001</v>
      </c>
      <c r="F1202" s="158">
        <v>5.0236999999999998</v>
      </c>
      <c r="G1202" s="158">
        <v>4.6060999999999996</v>
      </c>
      <c r="H1202" s="158">
        <v>3.9496000000000002</v>
      </c>
      <c r="I1202" s="158">
        <v>4.2495000000000003</v>
      </c>
      <c r="J1202" s="158">
        <v>4.5374999999999996</v>
      </c>
      <c r="K1202" s="158">
        <v>4.0603999999999996</v>
      </c>
      <c r="L1202" s="158">
        <v>3.8439999999999999</v>
      </c>
      <c r="M1202" s="158">
        <v>3.6833999999999998</v>
      </c>
      <c r="N1202" s="158">
        <v>3.5766</v>
      </c>
      <c r="O1202" s="158">
        <v>3.7785000000000002</v>
      </c>
      <c r="P1202" s="158">
        <v>4.8483000000000001</v>
      </c>
      <c r="Q1202" s="158">
        <v>6.7621000000000002</v>
      </c>
      <c r="R1202" s="158">
        <v>3.3487</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44766</v>
      </c>
      <c r="E1203" s="158">
        <v>28.948499999999999</v>
      </c>
      <c r="F1203" s="158">
        <v>5.0441000000000003</v>
      </c>
      <c r="G1203" s="158">
        <v>4.5407999999999999</v>
      </c>
      <c r="H1203" s="158">
        <v>3.8574999999999999</v>
      </c>
      <c r="I1203" s="158">
        <v>4.1585000000000001</v>
      </c>
      <c r="J1203" s="158">
        <v>4.4375</v>
      </c>
      <c r="K1203" s="158">
        <v>3.9613</v>
      </c>
      <c r="L1203" s="158">
        <v>3.7427999999999999</v>
      </c>
      <c r="M1203" s="158">
        <v>3.5809000000000002</v>
      </c>
      <c r="N1203" s="158">
        <v>3.4735999999999998</v>
      </c>
      <c r="O1203" s="158">
        <v>3.6821999999999999</v>
      </c>
      <c r="P1203" s="158">
        <v>4.7670000000000003</v>
      </c>
      <c r="Q1203" s="158">
        <v>6.6994999999999996</v>
      </c>
      <c r="R1203" s="158">
        <v>3.2454999999999998</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44766</v>
      </c>
      <c r="E1204" s="158">
        <v>3376.5133000000001</v>
      </c>
      <c r="F1204" s="158">
        <v>5.1029999999999998</v>
      </c>
      <c r="G1204" s="158">
        <v>4.6093000000000002</v>
      </c>
      <c r="H1204" s="158">
        <v>4.0167000000000002</v>
      </c>
      <c r="I1204" s="158">
        <v>4.3461999999999996</v>
      </c>
      <c r="J1204" s="158">
        <v>4.7522000000000002</v>
      </c>
      <c r="K1204" s="158">
        <v>4.2404000000000002</v>
      </c>
      <c r="L1204" s="158">
        <v>3.9817</v>
      </c>
      <c r="M1204" s="158">
        <v>3.8555999999999999</v>
      </c>
      <c r="N1204" s="158">
        <v>3.7324000000000002</v>
      </c>
      <c r="O1204" s="158">
        <v>4.1082999999999998</v>
      </c>
      <c r="P1204" s="158">
        <v>5.3254000000000001</v>
      </c>
      <c r="Q1204" s="158">
        <v>6.7622</v>
      </c>
      <c r="R1204" s="158">
        <v>3.5007999999999999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44766</v>
      </c>
      <c r="E1205" s="158">
        <v>3384.5113000000001</v>
      </c>
      <c r="F1205" s="158">
        <v>5.0035999999999996</v>
      </c>
      <c r="G1205" s="158">
        <v>4.5087999999999999</v>
      </c>
      <c r="H1205" s="158">
        <v>3.9154</v>
      </c>
      <c r="I1205" s="158">
        <v>4.2449000000000003</v>
      </c>
      <c r="J1205" s="158">
        <v>4.6506999999999996</v>
      </c>
      <c r="K1205" s="158">
        <v>4.1386000000000003</v>
      </c>
      <c r="L1205" s="158">
        <v>3.8795999999999999</v>
      </c>
      <c r="M1205" s="158">
        <v>3.7530999999999999</v>
      </c>
      <c r="N1205" s="158">
        <v>3.6292</v>
      </c>
      <c r="O1205" s="158">
        <v>4.0198999999999998</v>
      </c>
      <c r="P1205" s="158">
        <v>5.2370000000000001</v>
      </c>
      <c r="Q1205" s="158">
        <v>6.7427000000000001</v>
      </c>
      <c r="R1205" s="158">
        <v>3.407</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44766</v>
      </c>
      <c r="E1206" s="158">
        <v>3352.8262</v>
      </c>
      <c r="F1206" s="158">
        <v>5.0030000000000001</v>
      </c>
      <c r="G1206" s="158">
        <v>4.5092999999999996</v>
      </c>
      <c r="H1206" s="158">
        <v>3.9163000000000001</v>
      </c>
      <c r="I1206" s="158">
        <v>4.2458</v>
      </c>
      <c r="J1206" s="158">
        <v>4.6505999999999998</v>
      </c>
      <c r="K1206" s="158">
        <v>4.1391</v>
      </c>
      <c r="L1206" s="158">
        <v>3.8797999999999999</v>
      </c>
      <c r="M1206" s="158">
        <v>3.7532000000000001</v>
      </c>
      <c r="N1206" s="158">
        <v>3.6291000000000002</v>
      </c>
      <c r="O1206" s="158">
        <v>4.0194000000000001</v>
      </c>
      <c r="P1206" s="158">
        <v>5.2359999999999998</v>
      </c>
      <c r="Q1206" s="158">
        <v>6.6763000000000003</v>
      </c>
      <c r="R1206" s="158">
        <v>3.4066000000000001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44766</v>
      </c>
      <c r="E1207" s="158">
        <v>3024.5678400000002</v>
      </c>
      <c r="F1207" s="158">
        <v>5.1502999999999997</v>
      </c>
      <c r="G1207" s="158">
        <v>4.6022999999999996</v>
      </c>
      <c r="H1207" s="158">
        <v>3.9794999999999998</v>
      </c>
      <c r="I1207" s="158">
        <v>4.2988</v>
      </c>
      <c r="J1207" s="158">
        <v>4.7359</v>
      </c>
      <c r="K1207" s="158">
        <v>4.2209000000000003</v>
      </c>
      <c r="L1207" s="158">
        <v>3.9563000000000001</v>
      </c>
      <c r="M1207" s="158">
        <v>3.7477999999999998</v>
      </c>
      <c r="N1207" s="158">
        <v>3.6101000000000001</v>
      </c>
      <c r="O1207" s="158">
        <v>3.8403</v>
      </c>
      <c r="P1207" s="158">
        <v>3.2406999999999999</v>
      </c>
      <c r="Q1207" s="158">
        <v>6.3746999999999998</v>
      </c>
      <c r="R1207" s="158">
        <v>3.367</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44766</v>
      </c>
      <c r="E1208" s="158">
        <v>3046.85968</v>
      </c>
      <c r="F1208" s="158">
        <v>5.2603</v>
      </c>
      <c r="G1208" s="158">
        <v>4.7125000000000004</v>
      </c>
      <c r="H1208" s="158">
        <v>4.0894000000000004</v>
      </c>
      <c r="I1208" s="158">
        <v>4.4090999999999996</v>
      </c>
      <c r="J1208" s="158">
        <v>4.8464</v>
      </c>
      <c r="K1208" s="158">
        <v>4.3787000000000003</v>
      </c>
      <c r="L1208" s="158">
        <v>4.0922000000000001</v>
      </c>
      <c r="M1208" s="158">
        <v>3.8702000000000001</v>
      </c>
      <c r="N1208" s="158">
        <v>3.7233000000000001</v>
      </c>
      <c r="O1208" s="158">
        <v>3.9178000000000002</v>
      </c>
      <c r="P1208" s="158">
        <v>3.3170000000000002</v>
      </c>
      <c r="Q1208" s="158">
        <v>5.7366000000000001</v>
      </c>
      <c r="R1208" s="158">
        <v>3.4660000000000002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44766</v>
      </c>
      <c r="E1212" s="158">
        <v>3404.0553</v>
      </c>
      <c r="F1212" s="158">
        <v>5.1379000000000001</v>
      </c>
      <c r="G1212" s="158">
        <v>4.63</v>
      </c>
      <c r="H1212" s="158">
        <v>3.6579000000000002</v>
      </c>
      <c r="I1212" s="158">
        <v>4.1342999999999996</v>
      </c>
      <c r="J1212" s="158">
        <v>4.6496000000000004</v>
      </c>
      <c r="K1212" s="158">
        <v>4.2027000000000001</v>
      </c>
      <c r="L1212" s="158">
        <v>4.0202999999999998</v>
      </c>
      <c r="M1212" s="158">
        <v>3.8713000000000002</v>
      </c>
      <c r="N1212" s="158">
        <v>3.7368999999999999</v>
      </c>
      <c r="O1212" s="158">
        <v>4.1717000000000004</v>
      </c>
      <c r="P1212" s="158">
        <v>5.4005000000000001</v>
      </c>
      <c r="Q1212" s="158">
        <v>6.8532999999999999</v>
      </c>
      <c r="R1212" s="158">
        <v>3.5104000000000002</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44766</v>
      </c>
      <c r="E1213" s="158">
        <v>3375.0729999999999</v>
      </c>
      <c r="F1213" s="158">
        <v>5.0153999999999996</v>
      </c>
      <c r="G1213" s="158">
        <v>4.5073999999999996</v>
      </c>
      <c r="H1213" s="158">
        <v>3.5388000000000002</v>
      </c>
      <c r="I1213" s="158">
        <v>4.0164999999999997</v>
      </c>
      <c r="J1213" s="158">
        <v>4.5315000000000003</v>
      </c>
      <c r="K1213" s="158">
        <v>4.0842000000000001</v>
      </c>
      <c r="L1213" s="158">
        <v>3.9047000000000001</v>
      </c>
      <c r="M1213" s="158">
        <v>3.7544</v>
      </c>
      <c r="N1213" s="158">
        <v>3.6189</v>
      </c>
      <c r="O1213" s="158">
        <v>4.05</v>
      </c>
      <c r="P1213" s="158">
        <v>5.3</v>
      </c>
      <c r="Q1213" s="158">
        <v>7.0301999999999998</v>
      </c>
      <c r="R1213" s="158">
        <v>3.3923000000000001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44764</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44766</v>
      </c>
      <c r="E1218" s="158">
        <v>1045.6894</v>
      </c>
      <c r="F1218" s="158">
        <v>5.1936</v>
      </c>
      <c r="G1218" s="158">
        <v>4.8840000000000003</v>
      </c>
      <c r="H1218" s="158">
        <v>4.3297999999999996</v>
      </c>
      <c r="I1218" s="158">
        <v>4.5941000000000001</v>
      </c>
      <c r="J1218" s="158">
        <v>4.8696000000000002</v>
      </c>
      <c r="K1218" s="158">
        <v>4.3512000000000004</v>
      </c>
      <c r="L1218" s="158">
        <v>4.0278999999999998</v>
      </c>
      <c r="M1218" s="158">
        <v>3.8363999999999998</v>
      </c>
      <c r="N1218" s="158">
        <v>3.7040000000000002</v>
      </c>
      <c r="O1218" s="158"/>
      <c r="P1218" s="158"/>
      <c r="Q1218" s="158">
        <v>3.6326999999999998</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44766</v>
      </c>
      <c r="E1219" s="158">
        <v>1043.7182</v>
      </c>
      <c r="F1219" s="158">
        <v>5.0425000000000004</v>
      </c>
      <c r="G1219" s="158">
        <v>4.7298999999999998</v>
      </c>
      <c r="H1219" s="158">
        <v>4.1779000000000002</v>
      </c>
      <c r="I1219" s="158">
        <v>4.4443999999999999</v>
      </c>
      <c r="J1219" s="158">
        <v>4.7191999999999998</v>
      </c>
      <c r="K1219" s="158">
        <v>4.1993999999999998</v>
      </c>
      <c r="L1219" s="158">
        <v>3.8748999999999998</v>
      </c>
      <c r="M1219" s="158">
        <v>3.6821000000000002</v>
      </c>
      <c r="N1219" s="158">
        <v>3.5485000000000002</v>
      </c>
      <c r="O1219" s="158"/>
      <c r="P1219" s="158"/>
      <c r="Q1219" s="158">
        <v>3.4765999999999999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44766</v>
      </c>
      <c r="E1220" s="158">
        <v>2059.0540999999998</v>
      </c>
      <c r="F1220" s="158">
        <v>5.1449999999999996</v>
      </c>
      <c r="G1220" s="158">
        <v>4.7674000000000003</v>
      </c>
      <c r="H1220" s="158">
        <v>3.8967000000000001</v>
      </c>
      <c r="I1220" s="158">
        <v>4.2625000000000002</v>
      </c>
      <c r="J1220" s="158">
        <v>4.7435999999999998</v>
      </c>
      <c r="K1220" s="158">
        <v>4.2374000000000001</v>
      </c>
      <c r="L1220" s="158">
        <v>3.9567999999999999</v>
      </c>
      <c r="M1220" s="158">
        <v>3.7917999999999998</v>
      </c>
      <c r="N1220" s="158">
        <v>3.6638999999999999</v>
      </c>
      <c r="O1220" s="158">
        <v>4.0692000000000004</v>
      </c>
      <c r="P1220" s="158">
        <v>4.5110000000000001</v>
      </c>
      <c r="Q1220" s="158">
        <v>6.7119</v>
      </c>
      <c r="R1220" s="158">
        <v>3.4426999999999999</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44766</v>
      </c>
      <c r="E1221" s="158">
        <v>2078.3207000000002</v>
      </c>
      <c r="F1221" s="158">
        <v>5.2465999999999999</v>
      </c>
      <c r="G1221" s="158">
        <v>4.8666999999999998</v>
      </c>
      <c r="H1221" s="158">
        <v>3.9962</v>
      </c>
      <c r="I1221" s="158">
        <v>4.3624999999999998</v>
      </c>
      <c r="J1221" s="158">
        <v>4.8440000000000003</v>
      </c>
      <c r="K1221" s="158">
        <v>4.3384999999999998</v>
      </c>
      <c r="L1221" s="158">
        <v>4.0589000000000004</v>
      </c>
      <c r="M1221" s="158">
        <v>3.8948</v>
      </c>
      <c r="N1221" s="158">
        <v>3.7648999999999999</v>
      </c>
      <c r="O1221" s="158">
        <v>4.1696</v>
      </c>
      <c r="P1221" s="158">
        <v>4.6120000000000001</v>
      </c>
      <c r="Q1221" s="158">
        <v>6.3743999999999996</v>
      </c>
      <c r="R1221" s="158">
        <v>3.5407000000000002</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44766</v>
      </c>
      <c r="E1222" s="158">
        <v>3534.3665000000001</v>
      </c>
      <c r="F1222" s="158">
        <v>5.2118000000000002</v>
      </c>
      <c r="G1222" s="158">
        <v>4.7675000000000001</v>
      </c>
      <c r="H1222" s="158">
        <v>4.1115000000000004</v>
      </c>
      <c r="I1222" s="158">
        <v>4.4027000000000003</v>
      </c>
      <c r="J1222" s="158">
        <v>4.8514999999999997</v>
      </c>
      <c r="K1222" s="158">
        <v>4.3197999999999999</v>
      </c>
      <c r="L1222" s="158">
        <v>4.0544000000000002</v>
      </c>
      <c r="M1222" s="158">
        <v>3.9016000000000002</v>
      </c>
      <c r="N1222" s="158">
        <v>3.7755000000000001</v>
      </c>
      <c r="O1222" s="158">
        <v>4.1365999999999996</v>
      </c>
      <c r="P1222" s="158">
        <v>5.3842999999999996</v>
      </c>
      <c r="Q1222" s="158">
        <v>6.7972999999999999</v>
      </c>
      <c r="R1222" s="158">
        <v>3.5346000000000002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44766</v>
      </c>
      <c r="E1223" s="158">
        <v>3224.4829</v>
      </c>
      <c r="F1223" s="158">
        <v>4.5861999999999998</v>
      </c>
      <c r="G1223" s="158">
        <v>4.1414</v>
      </c>
      <c r="H1223" s="158">
        <v>3.4853999999999998</v>
      </c>
      <c r="I1223" s="158">
        <v>3.7759999999999998</v>
      </c>
      <c r="J1223" s="158">
        <v>4.2233999999999998</v>
      </c>
      <c r="K1223" s="158">
        <v>3.6814</v>
      </c>
      <c r="L1223" s="158">
        <v>3.4091999999999998</v>
      </c>
      <c r="M1223" s="158">
        <v>3.2481</v>
      </c>
      <c r="N1223" s="158">
        <v>3.1156000000000001</v>
      </c>
      <c r="O1223" s="158">
        <v>3.4893999999999998</v>
      </c>
      <c r="P1223" s="158">
        <v>4.7108999999999996</v>
      </c>
      <c r="Q1223" s="158">
        <v>6.3238000000000003</v>
      </c>
      <c r="R1223" s="158">
        <v>2.8875999999999999</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44766</v>
      </c>
      <c r="E1224" s="158">
        <v>3511.7248</v>
      </c>
      <c r="F1224" s="158">
        <v>5.1216999999999997</v>
      </c>
      <c r="G1224" s="158">
        <v>4.6772999999999998</v>
      </c>
      <c r="H1224" s="158">
        <v>4.0214999999999996</v>
      </c>
      <c r="I1224" s="158">
        <v>4.3125999999999998</v>
      </c>
      <c r="J1224" s="158">
        <v>4.7610999999999999</v>
      </c>
      <c r="K1224" s="158">
        <v>4.2229000000000001</v>
      </c>
      <c r="L1224" s="158">
        <v>3.9550000000000001</v>
      </c>
      <c r="M1224" s="158">
        <v>3.8005</v>
      </c>
      <c r="N1224" s="158">
        <v>3.6730999999999998</v>
      </c>
      <c r="O1224" s="158">
        <v>4.0430000000000001</v>
      </c>
      <c r="P1224" s="158">
        <v>5.3041999999999998</v>
      </c>
      <c r="Q1224" s="158">
        <v>6.8467000000000002</v>
      </c>
      <c r="R1224" s="158">
        <v>3.4420999999999999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44766</v>
      </c>
      <c r="E1225" s="158">
        <v>1159.8802000000001</v>
      </c>
      <c r="F1225" s="158">
        <v>4.6364999999999998</v>
      </c>
      <c r="G1225" s="158">
        <v>4.3159000000000001</v>
      </c>
      <c r="H1225" s="158">
        <v>3.8559999999999999</v>
      </c>
      <c r="I1225" s="158">
        <v>4.0667</v>
      </c>
      <c r="J1225" s="158">
        <v>4.5613999999999999</v>
      </c>
      <c r="K1225" s="158">
        <v>3.9647000000000001</v>
      </c>
      <c r="L1225" s="158">
        <v>3.6164999999999998</v>
      </c>
      <c r="M1225" s="158">
        <v>3.4571999999999998</v>
      </c>
      <c r="N1225" s="158">
        <v>3.3243</v>
      </c>
      <c r="O1225" s="158">
        <v>3.7610999999999999</v>
      </c>
      <c r="P1225" s="158"/>
      <c r="Q1225" s="158">
        <v>4.2954999999999997</v>
      </c>
      <c r="R1225" s="158">
        <v>3.1732</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44766</v>
      </c>
      <c r="E1226" s="158">
        <v>1156.3931</v>
      </c>
      <c r="F1226" s="158">
        <v>4.5163000000000002</v>
      </c>
      <c r="G1226" s="158">
        <v>4.1951999999999998</v>
      </c>
      <c r="H1226" s="158">
        <v>3.7349000000000001</v>
      </c>
      <c r="I1226" s="158">
        <v>3.9453</v>
      </c>
      <c r="J1226" s="158">
        <v>4.4402999999999997</v>
      </c>
      <c r="K1226" s="158">
        <v>3.8431999999999999</v>
      </c>
      <c r="L1226" s="158">
        <v>3.4939</v>
      </c>
      <c r="M1226" s="158">
        <v>3.3458999999999999</v>
      </c>
      <c r="N1226" s="158">
        <v>3.2197</v>
      </c>
      <c r="O1226" s="158">
        <v>3.6715</v>
      </c>
      <c r="P1226" s="158"/>
      <c r="Q1226" s="158">
        <v>4.2064000000000004</v>
      </c>
      <c r="R1226" s="158">
        <v>3.0798000000000001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4.8661770833333335</v>
      </c>
      <c r="G1227" s="160">
        <v>4.3819541666666657</v>
      </c>
      <c r="H1227" s="160">
        <v>3.7069385416666676</v>
      </c>
      <c r="I1227" s="160">
        <v>4.0727729166666666</v>
      </c>
      <c r="J1227" s="160">
        <v>4.4742177083333328</v>
      </c>
      <c r="K1227" s="160">
        <v>3.9979114583333324</v>
      </c>
      <c r="L1227" s="160">
        <v>3.7520343749999987</v>
      </c>
      <c r="M1227" s="160">
        <v>3.6071697916666667</v>
      </c>
      <c r="N1227" s="160">
        <v>3.4858364583333326</v>
      </c>
      <c r="O1227" s="160">
        <v>3.9199931034482773</v>
      </c>
      <c r="P1227" s="160">
        <v>5.1101923076923095</v>
      </c>
      <c r="Q1227" s="160">
        <v>6.004334375</v>
      </c>
      <c r="R1227" s="160">
        <v>3.2451133333333333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5.1211500000000001</v>
      </c>
      <c r="G1228" s="160">
        <v>4.6062499999999993</v>
      </c>
      <c r="H1228" s="160">
        <v>3.8944999999999999</v>
      </c>
      <c r="I1228" s="160">
        <v>4.2482500000000005</v>
      </c>
      <c r="J1228" s="160">
        <v>4.6997499999999999</v>
      </c>
      <c r="K1228" s="160">
        <v>4.2225999999999999</v>
      </c>
      <c r="L1228" s="160">
        <v>3.9579499999999999</v>
      </c>
      <c r="M1228" s="160">
        <v>3.7955000000000001</v>
      </c>
      <c r="N1228" s="160">
        <v>3.6643999999999997</v>
      </c>
      <c r="O1228" s="160">
        <v>4.0374999999999996</v>
      </c>
      <c r="P1228" s="160">
        <v>5.2917000000000005</v>
      </c>
      <c r="Q1228" s="160">
        <v>6.7621500000000001</v>
      </c>
      <c r="R1228" s="160">
        <v>3.4241000000000001</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44764</v>
      </c>
      <c r="E1231" s="158">
        <v>70.720799999999997</v>
      </c>
      <c r="F1231" s="158">
        <v>91.840800000000002</v>
      </c>
      <c r="G1231" s="158">
        <v>24.461300000000001</v>
      </c>
      <c r="H1231" s="158">
        <v>15.707599999999999</v>
      </c>
      <c r="I1231" s="158">
        <v>3.3517000000000001</v>
      </c>
      <c r="J1231" s="158">
        <v>5.2195999999999998</v>
      </c>
      <c r="K1231" s="158">
        <v>-0.80259999999999998</v>
      </c>
      <c r="L1231" s="158">
        <v>-1.8067</v>
      </c>
      <c r="M1231" s="158">
        <v>-2.0337999999999998</v>
      </c>
      <c r="N1231" s="158">
        <v>-0.65990000000000004</v>
      </c>
      <c r="O1231" s="158">
        <v>3.4007000000000001</v>
      </c>
      <c r="P1231" s="158">
        <v>5.2512999999999996</v>
      </c>
      <c r="Q1231" s="158">
        <v>8.4728999999999992</v>
      </c>
      <c r="R1231" s="158">
        <v>0.1007</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44764</v>
      </c>
      <c r="E1232" s="158">
        <v>76.197699999999998</v>
      </c>
      <c r="F1232" s="158">
        <v>92.396199999999993</v>
      </c>
      <c r="G1232" s="158">
        <v>25.0562</v>
      </c>
      <c r="H1232" s="158">
        <v>16.3032</v>
      </c>
      <c r="I1232" s="158">
        <v>3.9510000000000001</v>
      </c>
      <c r="J1232" s="158">
        <v>5.8221999999999996</v>
      </c>
      <c r="K1232" s="158">
        <v>-0.2036</v>
      </c>
      <c r="L1232" s="158">
        <v>-1.2112000000000001</v>
      </c>
      <c r="M1232" s="158">
        <v>-1.4417</v>
      </c>
      <c r="N1232" s="158">
        <v>-6.2199999999999998E-2</v>
      </c>
      <c r="O1232" s="158">
        <v>3.9792000000000001</v>
      </c>
      <c r="P1232" s="158">
        <v>5.8727</v>
      </c>
      <c r="Q1232" s="158">
        <v>8.0261999999999993</v>
      </c>
      <c r="R1232" s="158">
        <v>0.70309999999999995</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44764</v>
      </c>
      <c r="E1233" s="158">
        <v>13.698600000000001</v>
      </c>
      <c r="F1233" s="158">
        <v>111.1811</v>
      </c>
      <c r="G1233" s="158">
        <v>30.629899999999999</v>
      </c>
      <c r="H1233" s="158">
        <v>7.6239999999999997</v>
      </c>
      <c r="I1233" s="158">
        <v>-5.2233999999999998</v>
      </c>
      <c r="J1233" s="158">
        <v>9.2173999999999996</v>
      </c>
      <c r="K1233" s="158">
        <v>-3.6499000000000001</v>
      </c>
      <c r="L1233" s="158">
        <v>-2.8858999999999999</v>
      </c>
      <c r="M1233" s="158">
        <v>-1.885</v>
      </c>
      <c r="N1233" s="158">
        <v>1.0557000000000001</v>
      </c>
      <c r="O1233" s="158">
        <v>3.2725</v>
      </c>
      <c r="P1233" s="158"/>
      <c r="Q1233" s="158">
        <v>8.0876000000000001</v>
      </c>
      <c r="R1233" s="158">
        <v>-0.3695</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44764</v>
      </c>
      <c r="E1234" s="158">
        <v>13.876099999999999</v>
      </c>
      <c r="F1234" s="158">
        <v>111.3424</v>
      </c>
      <c r="G1234" s="158">
        <v>30.853999999999999</v>
      </c>
      <c r="H1234" s="158">
        <v>7.8654999999999999</v>
      </c>
      <c r="I1234" s="158">
        <v>-4.9695</v>
      </c>
      <c r="J1234" s="158">
        <v>9.4903999999999993</v>
      </c>
      <c r="K1234" s="158">
        <v>-3.3793000000000002</v>
      </c>
      <c r="L1234" s="158">
        <v>-2.5611999999999999</v>
      </c>
      <c r="M1234" s="158">
        <v>-1.5768</v>
      </c>
      <c r="N1234" s="158">
        <v>1.3615999999999999</v>
      </c>
      <c r="O1234" s="158">
        <v>3.5943000000000001</v>
      </c>
      <c r="P1234" s="158"/>
      <c r="Q1234" s="158">
        <v>8.4320000000000004</v>
      </c>
      <c r="R1234" s="158">
        <v>-6.3399999999999998E-2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101.69012499999999</v>
      </c>
      <c r="G1235" s="160">
        <v>27.750350000000001</v>
      </c>
      <c r="H1235" s="160">
        <v>11.875075000000001</v>
      </c>
      <c r="I1235" s="160">
        <v>-0.72255000000000003</v>
      </c>
      <c r="J1235" s="160">
        <v>7.4374000000000002</v>
      </c>
      <c r="K1235" s="160">
        <v>-2.0088500000000002</v>
      </c>
      <c r="L1235" s="160">
        <v>-2.11625</v>
      </c>
      <c r="M1235" s="160">
        <v>-1.7343250000000001</v>
      </c>
      <c r="N1235" s="160">
        <v>0.42379999999999995</v>
      </c>
      <c r="O1235" s="160">
        <v>3.5616750000000001</v>
      </c>
      <c r="P1235" s="160">
        <v>5.5619999999999994</v>
      </c>
      <c r="Q1235" s="160">
        <v>8.2546750000000007</v>
      </c>
      <c r="R1235" s="160">
        <v>9.2724999999999988E-2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101.78864999999999</v>
      </c>
      <c r="G1236" s="160">
        <v>27.843049999999998</v>
      </c>
      <c r="H1236" s="160">
        <v>11.78655</v>
      </c>
      <c r="I1236" s="160">
        <v>-0.80889999999999951</v>
      </c>
      <c r="J1236" s="160">
        <v>7.5198</v>
      </c>
      <c r="K1236" s="160">
        <v>-2.0909500000000003</v>
      </c>
      <c r="L1236" s="160">
        <v>-2.1839499999999998</v>
      </c>
      <c r="M1236" s="160">
        <v>-1.7309000000000001</v>
      </c>
      <c r="N1236" s="160">
        <v>0.49675000000000008</v>
      </c>
      <c r="O1236" s="160">
        <v>3.4975000000000001</v>
      </c>
      <c r="P1236" s="160">
        <v>5.5619999999999994</v>
      </c>
      <c r="Q1236" s="160">
        <v>8.2598000000000003</v>
      </c>
      <c r="R1236" s="160">
        <v>1.865E-2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44764</v>
      </c>
      <c r="E1239" s="158">
        <v>540.22119999999995</v>
      </c>
      <c r="F1239" s="158">
        <v>3.3921000000000001</v>
      </c>
      <c r="G1239" s="158">
        <v>2.4531000000000001</v>
      </c>
      <c r="H1239" s="158">
        <v>2.5562</v>
      </c>
      <c r="I1239" s="158">
        <v>4.3700999999999999</v>
      </c>
      <c r="J1239" s="158">
        <v>6.6105</v>
      </c>
      <c r="K1239" s="158">
        <v>2.7307000000000001</v>
      </c>
      <c r="L1239" s="158">
        <v>3.2021000000000002</v>
      </c>
      <c r="M1239" s="158">
        <v>3.1598000000000002</v>
      </c>
      <c r="N1239" s="158">
        <v>3.2694000000000001</v>
      </c>
      <c r="O1239" s="158">
        <v>5.4680999999999997</v>
      </c>
      <c r="P1239" s="158">
        <v>6.1117999999999997</v>
      </c>
      <c r="Q1239" s="158">
        <v>7.2172999999999998</v>
      </c>
      <c r="R1239" s="158">
        <v>3.9302000000000001</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44764</v>
      </c>
      <c r="E1240" s="158">
        <v>584.47760000000005</v>
      </c>
      <c r="F1240" s="158">
        <v>4.2220000000000004</v>
      </c>
      <c r="G1240" s="158">
        <v>3.2814999999999999</v>
      </c>
      <c r="H1240" s="158">
        <v>3.3904999999999998</v>
      </c>
      <c r="I1240" s="158">
        <v>5.2042999999999999</v>
      </c>
      <c r="J1240" s="158">
        <v>7.4465000000000003</v>
      </c>
      <c r="K1240" s="158">
        <v>3.5676000000000001</v>
      </c>
      <c r="L1240" s="158">
        <v>4.0471000000000004</v>
      </c>
      <c r="M1240" s="158">
        <v>4.0119999999999996</v>
      </c>
      <c r="N1240" s="158">
        <v>4.1303000000000001</v>
      </c>
      <c r="O1240" s="158">
        <v>6.3372999999999999</v>
      </c>
      <c r="P1240" s="158">
        <v>6.9920999999999998</v>
      </c>
      <c r="Q1240" s="158">
        <v>8.1057000000000006</v>
      </c>
      <c r="R1240" s="158">
        <v>4.7763999999999998</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44764</v>
      </c>
      <c r="E1241" s="158">
        <v>2613.8213999999998</v>
      </c>
      <c r="F1241" s="158">
        <v>6.7362000000000002</v>
      </c>
      <c r="G1241" s="158">
        <v>3.1324999999999998</v>
      </c>
      <c r="H1241" s="158">
        <v>2.8195000000000001</v>
      </c>
      <c r="I1241" s="158">
        <v>5.0956999999999999</v>
      </c>
      <c r="J1241" s="158">
        <v>6.8926999999999996</v>
      </c>
      <c r="K1241" s="158">
        <v>3.1375000000000002</v>
      </c>
      <c r="L1241" s="158">
        <v>3.5703999999999998</v>
      </c>
      <c r="M1241" s="158">
        <v>3.6465999999999998</v>
      </c>
      <c r="N1241" s="158">
        <v>3.7612999999999999</v>
      </c>
      <c r="O1241" s="158">
        <v>5.8131000000000004</v>
      </c>
      <c r="P1241" s="158">
        <v>6.7024999999999997</v>
      </c>
      <c r="Q1241" s="158">
        <v>7.7748999999999997</v>
      </c>
      <c r="R1241" s="158">
        <v>4.2381000000000002</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44764</v>
      </c>
      <c r="E1242" s="158">
        <v>2517.36</v>
      </c>
      <c r="F1242" s="158">
        <v>6.3648999999999996</v>
      </c>
      <c r="G1242" s="158">
        <v>2.7597999999999998</v>
      </c>
      <c r="H1242" s="158">
        <v>2.4464000000000001</v>
      </c>
      <c r="I1242" s="158">
        <v>4.7222999999999997</v>
      </c>
      <c r="J1242" s="158">
        <v>6.5206999999999997</v>
      </c>
      <c r="K1242" s="158">
        <v>2.782</v>
      </c>
      <c r="L1242" s="158">
        <v>3.2290999999999999</v>
      </c>
      <c r="M1242" s="158">
        <v>3.3109999999999999</v>
      </c>
      <c r="N1242" s="158">
        <v>3.4291999999999998</v>
      </c>
      <c r="O1242" s="158">
        <v>5.484</v>
      </c>
      <c r="P1242" s="158">
        <v>6.3009000000000004</v>
      </c>
      <c r="Q1242" s="158">
        <v>7.484</v>
      </c>
      <c r="R1242" s="158">
        <v>3.9079000000000002</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44764</v>
      </c>
      <c r="E1243" s="158">
        <v>33.044600000000003</v>
      </c>
      <c r="F1243" s="158">
        <v>5.0816999999999997</v>
      </c>
      <c r="G1243" s="158">
        <v>3.5724999999999998</v>
      </c>
      <c r="H1243" s="158">
        <v>3.6634000000000002</v>
      </c>
      <c r="I1243" s="158">
        <v>3.9666999999999999</v>
      </c>
      <c r="J1243" s="158">
        <v>6.8089000000000004</v>
      </c>
      <c r="K1243" s="158">
        <v>1.7837000000000001</v>
      </c>
      <c r="L1243" s="158">
        <v>2.3435999999999999</v>
      </c>
      <c r="M1243" s="158">
        <v>2.5459999999999998</v>
      </c>
      <c r="N1243" s="158">
        <v>2.6421000000000001</v>
      </c>
      <c r="O1243" s="158">
        <v>5.1074000000000002</v>
      </c>
      <c r="P1243" s="158">
        <v>5.7119</v>
      </c>
      <c r="Q1243" s="158">
        <v>7.3914</v>
      </c>
      <c r="R1243" s="158">
        <v>3.4009999999999998</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44764</v>
      </c>
      <c r="E1244" s="158">
        <v>35.415399999999998</v>
      </c>
      <c r="F1244" s="158">
        <v>5.7724000000000002</v>
      </c>
      <c r="G1244" s="158">
        <v>4.2270000000000003</v>
      </c>
      <c r="H1244" s="158">
        <v>4.4501999999999997</v>
      </c>
      <c r="I1244" s="158">
        <v>4.6756000000000002</v>
      </c>
      <c r="J1244" s="158">
        <v>7.4798999999999998</v>
      </c>
      <c r="K1244" s="158">
        <v>2.5495999999999999</v>
      </c>
      <c r="L1244" s="158">
        <v>3.1882000000000001</v>
      </c>
      <c r="M1244" s="158">
        <v>3.4131999999999998</v>
      </c>
      <c r="N1244" s="158">
        <v>3.5047999999999999</v>
      </c>
      <c r="O1244" s="158">
        <v>5.9771000000000001</v>
      </c>
      <c r="P1244" s="158">
        <v>6.5328999999999997</v>
      </c>
      <c r="Q1244" s="158">
        <v>7.6840000000000002</v>
      </c>
      <c r="R1244" s="158">
        <v>4.2519999999999998</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44764</v>
      </c>
      <c r="E1249" s="158">
        <v>35.157800000000002</v>
      </c>
      <c r="F1249" s="158">
        <v>5.8147000000000002</v>
      </c>
      <c r="G1249" s="158">
        <v>3.8077999999999999</v>
      </c>
      <c r="H1249" s="158">
        <v>3.9481000000000002</v>
      </c>
      <c r="I1249" s="158">
        <v>4.3899999999999997</v>
      </c>
      <c r="J1249" s="158">
        <v>6.1981999999999999</v>
      </c>
      <c r="K1249" s="158">
        <v>2.8853</v>
      </c>
      <c r="L1249" s="158">
        <v>3.3014999999999999</v>
      </c>
      <c r="M1249" s="158">
        <v>3.3603999999999998</v>
      </c>
      <c r="N1249" s="158">
        <v>3.3553999999999999</v>
      </c>
      <c r="O1249" s="158">
        <v>5.04</v>
      </c>
      <c r="P1249" s="158">
        <v>5.9885000000000002</v>
      </c>
      <c r="Q1249" s="158">
        <v>7.2960000000000003</v>
      </c>
      <c r="R1249" s="158">
        <v>3.5832000000000002</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44764</v>
      </c>
      <c r="E1250" s="158">
        <v>34.497799999999998</v>
      </c>
      <c r="F1250" s="158">
        <v>5.6085000000000003</v>
      </c>
      <c r="G1250" s="158">
        <v>3.5630999999999999</v>
      </c>
      <c r="H1250" s="158">
        <v>3.6905999999999999</v>
      </c>
      <c r="I1250" s="158">
        <v>4.1405000000000003</v>
      </c>
      <c r="J1250" s="158">
        <v>5.9504000000000001</v>
      </c>
      <c r="K1250" s="158">
        <v>2.6273</v>
      </c>
      <c r="L1250" s="158">
        <v>3.0537000000000001</v>
      </c>
      <c r="M1250" s="158">
        <v>3.1063000000000001</v>
      </c>
      <c r="N1250" s="158">
        <v>3.0945</v>
      </c>
      <c r="O1250" s="158">
        <v>4.7801999999999998</v>
      </c>
      <c r="P1250" s="158">
        <v>5.7435</v>
      </c>
      <c r="Q1250" s="158">
        <v>7.3784999999999998</v>
      </c>
      <c r="R1250" s="158">
        <v>3.3180000000000001</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44764</v>
      </c>
      <c r="E1251" s="158">
        <v>16.609300000000001</v>
      </c>
      <c r="F1251" s="158">
        <v>5.9344000000000001</v>
      </c>
      <c r="G1251" s="158">
        <v>4.0301999999999998</v>
      </c>
      <c r="H1251" s="158">
        <v>3.1726999999999999</v>
      </c>
      <c r="I1251" s="158">
        <v>4.1348000000000003</v>
      </c>
      <c r="J1251" s="158">
        <v>6.0735000000000001</v>
      </c>
      <c r="K1251" s="158">
        <v>3.0268000000000002</v>
      </c>
      <c r="L1251" s="158">
        <v>3.4462999999999999</v>
      </c>
      <c r="M1251" s="158">
        <v>3.5177</v>
      </c>
      <c r="N1251" s="158">
        <v>3.5434000000000001</v>
      </c>
      <c r="O1251" s="158">
        <v>5.8318000000000003</v>
      </c>
      <c r="P1251" s="158">
        <v>6.3723000000000001</v>
      </c>
      <c r="Q1251" s="158">
        <v>7.1242999999999999</v>
      </c>
      <c r="R1251" s="158">
        <v>3.9375</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44764</v>
      </c>
      <c r="E1252" s="158">
        <v>16.232700000000001</v>
      </c>
      <c r="F1252" s="158">
        <v>5.8472</v>
      </c>
      <c r="G1252" s="158">
        <v>3.6737000000000002</v>
      </c>
      <c r="H1252" s="158">
        <v>2.8603999999999998</v>
      </c>
      <c r="I1252" s="158">
        <v>3.8281000000000001</v>
      </c>
      <c r="J1252" s="158">
        <v>5.7685000000000004</v>
      </c>
      <c r="K1252" s="158">
        <v>2.714</v>
      </c>
      <c r="L1252" s="158">
        <v>3.1421000000000001</v>
      </c>
      <c r="M1252" s="158">
        <v>3.2126000000000001</v>
      </c>
      <c r="N1252" s="158">
        <v>3.2372000000000001</v>
      </c>
      <c r="O1252" s="158">
        <v>5.5286</v>
      </c>
      <c r="P1252" s="158">
        <v>6.0603999999999996</v>
      </c>
      <c r="Q1252" s="158">
        <v>6.7915000000000001</v>
      </c>
      <c r="R1252" s="158">
        <v>3.6436999999999999</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44764</v>
      </c>
      <c r="E1255" s="158">
        <v>32.464500000000001</v>
      </c>
      <c r="F1255" s="158">
        <v>5.0601000000000003</v>
      </c>
      <c r="G1255" s="158">
        <v>4.8738999999999999</v>
      </c>
      <c r="H1255" s="158">
        <v>4.7584999999999997</v>
      </c>
      <c r="I1255" s="158">
        <v>4.6741999999999999</v>
      </c>
      <c r="J1255" s="158">
        <v>4.6384999999999996</v>
      </c>
      <c r="K1255" s="158">
        <v>4.2488999999999999</v>
      </c>
      <c r="L1255" s="158">
        <v>44.228000000000002</v>
      </c>
      <c r="M1255" s="158">
        <v>37.660800000000002</v>
      </c>
      <c r="N1255" s="158">
        <v>37.148800000000001</v>
      </c>
      <c r="O1255" s="158">
        <v>13.6624</v>
      </c>
      <c r="P1255" s="158">
        <v>11.259</v>
      </c>
      <c r="Q1255" s="158">
        <v>10.3131</v>
      </c>
      <c r="R1255" s="158">
        <v>23.863499999999998</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44764</v>
      </c>
      <c r="E1256" s="158">
        <v>28.560300000000002</v>
      </c>
      <c r="F1256" s="158">
        <v>4.9848999999999997</v>
      </c>
      <c r="G1256" s="158">
        <v>4.8582999999999998</v>
      </c>
      <c r="H1256" s="158">
        <v>4.7694999999999999</v>
      </c>
      <c r="I1256" s="158">
        <v>4.6730999999999998</v>
      </c>
      <c r="J1256" s="158">
        <v>4.6353999999999997</v>
      </c>
      <c r="K1256" s="158">
        <v>4.2478999999999996</v>
      </c>
      <c r="L1256" s="158">
        <v>9.1224000000000007</v>
      </c>
      <c r="M1256" s="158">
        <v>13.084</v>
      </c>
      <c r="N1256" s="158">
        <v>17.478400000000001</v>
      </c>
      <c r="O1256" s="158">
        <v>8.1661999999999999</v>
      </c>
      <c r="P1256" s="158">
        <v>8.1546000000000003</v>
      </c>
      <c r="Q1256" s="158">
        <v>9.0861000000000001</v>
      </c>
      <c r="R1256" s="158">
        <v>14.7698</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44764</v>
      </c>
      <c r="E1257" s="158">
        <v>60.2228158227649</v>
      </c>
      <c r="F1257" s="158">
        <v>4.8773</v>
      </c>
      <c r="G1257" s="158">
        <v>4.8785999999999996</v>
      </c>
      <c r="H1257" s="158">
        <v>4.7416</v>
      </c>
      <c r="I1257" s="158">
        <v>4.6760000000000002</v>
      </c>
      <c r="J1257" s="158">
        <v>4.6341000000000001</v>
      </c>
      <c r="K1257" s="158">
        <v>4.2485999999999997</v>
      </c>
      <c r="L1257" s="158">
        <v>44.226999999999997</v>
      </c>
      <c r="M1257" s="158">
        <v>37.661000000000001</v>
      </c>
      <c r="N1257" s="158">
        <v>37.148099999999999</v>
      </c>
      <c r="O1257" s="158">
        <v>13.310600000000001</v>
      </c>
      <c r="P1257" s="158">
        <v>10.059699999999999</v>
      </c>
      <c r="Q1257" s="158">
        <v>8.3190000000000008</v>
      </c>
      <c r="R1257" s="158">
        <v>23.863299999999999</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44764</v>
      </c>
      <c r="E1258" s="158">
        <v>20.415911206430099</v>
      </c>
      <c r="F1258" s="158">
        <v>4.9504000000000001</v>
      </c>
      <c r="G1258" s="158">
        <v>4.8600000000000003</v>
      </c>
      <c r="H1258" s="158">
        <v>4.7576999999999998</v>
      </c>
      <c r="I1258" s="158">
        <v>4.6832000000000003</v>
      </c>
      <c r="J1258" s="158">
        <v>4.6374000000000004</v>
      </c>
      <c r="K1258" s="158">
        <v>4.2478999999999996</v>
      </c>
      <c r="L1258" s="158">
        <v>9.1224000000000007</v>
      </c>
      <c r="M1258" s="158">
        <v>13.0844</v>
      </c>
      <c r="N1258" s="158">
        <v>17.479299999999999</v>
      </c>
      <c r="O1258" s="158">
        <v>7.8411999999999997</v>
      </c>
      <c r="P1258" s="158">
        <v>7.0156999999999998</v>
      </c>
      <c r="Q1258" s="158">
        <v>7.3480999999999996</v>
      </c>
      <c r="R1258" s="158">
        <v>14.7704</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44764</v>
      </c>
      <c r="E1261" s="158">
        <v>0.3513</v>
      </c>
      <c r="F1261" s="158">
        <v>10.392899999999999</v>
      </c>
      <c r="G1261" s="158">
        <v>10.398899999999999</v>
      </c>
      <c r="H1261" s="158">
        <v>10.4107</v>
      </c>
      <c r="I1261" s="158">
        <v>10.4316</v>
      </c>
      <c r="J1261" s="158">
        <v>10.831899999999999</v>
      </c>
      <c r="K1261" s="158">
        <v>11.0276</v>
      </c>
      <c r="L1261" s="158"/>
      <c r="M1261" s="158"/>
      <c r="N1261" s="158"/>
      <c r="O1261" s="158"/>
      <c r="P1261" s="158"/>
      <c r="Q1261" s="158">
        <v>11.2256</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44764</v>
      </c>
      <c r="E1262" s="158">
        <v>0.35930000000000001</v>
      </c>
      <c r="F1262" s="158">
        <v>10.1615</v>
      </c>
      <c r="G1262" s="158">
        <v>10.1671</v>
      </c>
      <c r="H1262" s="158">
        <v>11.6358</v>
      </c>
      <c r="I1262" s="158">
        <v>10.9299</v>
      </c>
      <c r="J1262" s="158">
        <v>10.933299999999999</v>
      </c>
      <c r="K1262" s="158">
        <v>11.1289</v>
      </c>
      <c r="L1262" s="158"/>
      <c r="M1262" s="158"/>
      <c r="N1262" s="158"/>
      <c r="O1262" s="158"/>
      <c r="P1262" s="158"/>
      <c r="Q1262" s="158">
        <v>11.276400000000001</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44764</v>
      </c>
      <c r="E1263" s="158">
        <v>0.16200000000000001</v>
      </c>
      <c r="F1263" s="158">
        <v>22.544799999999999</v>
      </c>
      <c r="G1263" s="158">
        <v>15.039099999999999</v>
      </c>
      <c r="H1263" s="158">
        <v>12.906599999999999</v>
      </c>
      <c r="I1263" s="158">
        <v>11.314299999999999</v>
      </c>
      <c r="J1263" s="158">
        <v>11.370699999999999</v>
      </c>
      <c r="K1263" s="158">
        <v>11.1982</v>
      </c>
      <c r="L1263" s="158"/>
      <c r="M1263" s="158"/>
      <c r="N1263" s="158"/>
      <c r="O1263" s="158"/>
      <c r="P1263" s="158"/>
      <c r="Q1263" s="158">
        <v>11.2622</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44764</v>
      </c>
      <c r="E1264" s="158">
        <v>0.16700000000000001</v>
      </c>
      <c r="F1264" s="158">
        <v>21.869399999999999</v>
      </c>
      <c r="G1264" s="158">
        <v>14.5883</v>
      </c>
      <c r="H1264" s="158">
        <v>12.519299999999999</v>
      </c>
      <c r="I1264" s="158">
        <v>10.9741</v>
      </c>
      <c r="J1264" s="158">
        <v>11.027200000000001</v>
      </c>
      <c r="K1264" s="158">
        <v>11.1074</v>
      </c>
      <c r="L1264" s="158"/>
      <c r="M1264" s="158"/>
      <c r="N1264" s="158"/>
      <c r="O1264" s="158"/>
      <c r="P1264" s="158"/>
      <c r="Q1264" s="158">
        <v>11.2456</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44764</v>
      </c>
      <c r="E1265" s="158">
        <v>47.091500000000003</v>
      </c>
      <c r="F1265" s="158">
        <v>7.1322000000000001</v>
      </c>
      <c r="G1265" s="158">
        <v>3.0752999999999999</v>
      </c>
      <c r="H1265" s="158">
        <v>3.2130999999999998</v>
      </c>
      <c r="I1265" s="158">
        <v>5.4981</v>
      </c>
      <c r="J1265" s="158">
        <v>6.6241000000000003</v>
      </c>
      <c r="K1265" s="158">
        <v>2.0434999999999999</v>
      </c>
      <c r="L1265" s="158">
        <v>2.6219000000000001</v>
      </c>
      <c r="M1265" s="158">
        <v>2.6747000000000001</v>
      </c>
      <c r="N1265" s="158">
        <v>3.016</v>
      </c>
      <c r="O1265" s="158">
        <v>5.4791999999999996</v>
      </c>
      <c r="P1265" s="158">
        <v>5.9973000000000001</v>
      </c>
      <c r="Q1265" s="158">
        <v>7.0674999999999999</v>
      </c>
      <c r="R1265" s="158">
        <v>4.1035000000000004</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44764</v>
      </c>
      <c r="E1266" s="158">
        <v>50.179099999999998</v>
      </c>
      <c r="F1266" s="158">
        <v>7.7847999999999997</v>
      </c>
      <c r="G1266" s="158">
        <v>3.6865999999999999</v>
      </c>
      <c r="H1266" s="158">
        <v>3.8163999999999998</v>
      </c>
      <c r="I1266" s="158">
        <v>6.1087999999999996</v>
      </c>
      <c r="J1266" s="158">
        <v>7.2366999999999999</v>
      </c>
      <c r="K1266" s="158">
        <v>2.6625999999999999</v>
      </c>
      <c r="L1266" s="158">
        <v>3.2639999999999998</v>
      </c>
      <c r="M1266" s="158">
        <v>3.3203999999999998</v>
      </c>
      <c r="N1266" s="158">
        <v>3.6606000000000001</v>
      </c>
      <c r="O1266" s="158">
        <v>6.1215999999999999</v>
      </c>
      <c r="P1266" s="158">
        <v>6.6525999999999996</v>
      </c>
      <c r="Q1266" s="158">
        <v>7.7180999999999997</v>
      </c>
      <c r="R1266" s="158">
        <v>4.7423000000000002</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44764</v>
      </c>
      <c r="E1267" s="158">
        <v>16.854700000000001</v>
      </c>
      <c r="F1267" s="158">
        <v>3.2486000000000002</v>
      </c>
      <c r="G1267" s="158">
        <v>1.6605000000000001</v>
      </c>
      <c r="H1267" s="158">
        <v>2.5070999999999999</v>
      </c>
      <c r="I1267" s="158">
        <v>3.6556000000000002</v>
      </c>
      <c r="J1267" s="158">
        <v>5.766</v>
      </c>
      <c r="K1267" s="158">
        <v>1.8889</v>
      </c>
      <c r="L1267" s="158">
        <v>2.5510000000000002</v>
      </c>
      <c r="M1267" s="158">
        <v>2.7831000000000001</v>
      </c>
      <c r="N1267" s="158">
        <v>2.8227000000000002</v>
      </c>
      <c r="O1267" s="158">
        <v>3.6301000000000001</v>
      </c>
      <c r="P1267" s="158">
        <v>2.8191000000000002</v>
      </c>
      <c r="Q1267" s="158">
        <v>3.3652000000000002</v>
      </c>
      <c r="R1267" s="158">
        <v>3.3420000000000001</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44764</v>
      </c>
      <c r="E1268" s="158">
        <v>18.0593</v>
      </c>
      <c r="F1268" s="158">
        <v>3.6383999999999999</v>
      </c>
      <c r="G1268" s="158">
        <v>2.0888</v>
      </c>
      <c r="H1268" s="158">
        <v>2.9466999999999999</v>
      </c>
      <c r="I1268" s="158">
        <v>4.0919999999999996</v>
      </c>
      <c r="J1268" s="158">
        <v>6.2026000000000003</v>
      </c>
      <c r="K1268" s="158">
        <v>2.3119999999999998</v>
      </c>
      <c r="L1268" s="158">
        <v>2.9741</v>
      </c>
      <c r="M1268" s="158">
        <v>3.2246000000000001</v>
      </c>
      <c r="N1268" s="158">
        <v>3.3649</v>
      </c>
      <c r="O1268" s="158">
        <v>4.3771000000000004</v>
      </c>
      <c r="P1268" s="158">
        <v>3.5956000000000001</v>
      </c>
      <c r="Q1268" s="158">
        <v>6.1139000000000001</v>
      </c>
      <c r="R1268" s="158">
        <v>4.0393999999999997</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44764</v>
      </c>
      <c r="E1269" s="158">
        <v>434.87979999999999</v>
      </c>
      <c r="F1269" s="158">
        <v>13.895899999999999</v>
      </c>
      <c r="G1269" s="158">
        <v>5.4020000000000001</v>
      </c>
      <c r="H1269" s="158">
        <v>2.6716000000000002</v>
      </c>
      <c r="I1269" s="158">
        <v>7.7175000000000002</v>
      </c>
      <c r="J1269" s="158">
        <v>7.5857000000000001</v>
      </c>
      <c r="K1269" s="158">
        <v>0.95750000000000002</v>
      </c>
      <c r="L1269" s="158">
        <v>1.7891999999999999</v>
      </c>
      <c r="M1269" s="158">
        <v>1.7699</v>
      </c>
      <c r="N1269" s="158">
        <v>2.8222999999999998</v>
      </c>
      <c r="O1269" s="158">
        <v>5.6582999999999997</v>
      </c>
      <c r="P1269" s="158">
        <v>6.3814000000000002</v>
      </c>
      <c r="Q1269" s="158">
        <v>7.6940999999999997</v>
      </c>
      <c r="R1269" s="158">
        <v>3.9748000000000001</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44764</v>
      </c>
      <c r="E1270" s="158">
        <v>439.4076</v>
      </c>
      <c r="F1270" s="158">
        <v>14.018700000000001</v>
      </c>
      <c r="G1270" s="158">
        <v>5.5209000000000001</v>
      </c>
      <c r="H1270" s="158">
        <v>2.7913000000000001</v>
      </c>
      <c r="I1270" s="158">
        <v>7.8383000000000003</v>
      </c>
      <c r="J1270" s="158">
        <v>7.7066999999999997</v>
      </c>
      <c r="K1270" s="158">
        <v>1.0779000000000001</v>
      </c>
      <c r="L1270" s="158">
        <v>1.9104000000000001</v>
      </c>
      <c r="M1270" s="158">
        <v>1.8915999999999999</v>
      </c>
      <c r="N1270" s="158">
        <v>2.9453</v>
      </c>
      <c r="O1270" s="158">
        <v>5.7712000000000003</v>
      </c>
      <c r="P1270" s="158">
        <v>6.5090000000000003</v>
      </c>
      <c r="Q1270" s="158">
        <v>7.7914000000000003</v>
      </c>
      <c r="R1270" s="158">
        <v>4.0941999999999998</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44764</v>
      </c>
      <c r="E1271" s="158">
        <v>32.109099999999998</v>
      </c>
      <c r="F1271" s="158">
        <v>8.0726999999999993</v>
      </c>
      <c r="G1271" s="158">
        <v>5.2691999999999997</v>
      </c>
      <c r="H1271" s="158">
        <v>5.0228000000000002</v>
      </c>
      <c r="I1271" s="158">
        <v>5.3373999999999997</v>
      </c>
      <c r="J1271" s="158">
        <v>6.7248000000000001</v>
      </c>
      <c r="K1271" s="158">
        <v>2.9026999999999998</v>
      </c>
      <c r="L1271" s="158">
        <v>3.2162000000000002</v>
      </c>
      <c r="M1271" s="158">
        <v>3.2867000000000002</v>
      </c>
      <c r="N1271" s="158">
        <v>3.3597000000000001</v>
      </c>
      <c r="O1271" s="158">
        <v>5.3657000000000004</v>
      </c>
      <c r="P1271" s="158">
        <v>6.2408000000000001</v>
      </c>
      <c r="Q1271" s="158">
        <v>7.5865</v>
      </c>
      <c r="R1271" s="158">
        <v>3.758</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44764</v>
      </c>
      <c r="E1272" s="158">
        <v>31.5778</v>
      </c>
      <c r="F1272" s="158">
        <v>7.8616000000000001</v>
      </c>
      <c r="G1272" s="158">
        <v>5.0494000000000003</v>
      </c>
      <c r="H1272" s="158">
        <v>4.7765000000000004</v>
      </c>
      <c r="I1272" s="158">
        <v>5.0957999999999997</v>
      </c>
      <c r="J1272" s="158">
        <v>6.4802999999999997</v>
      </c>
      <c r="K1272" s="158">
        <v>2.6518000000000002</v>
      </c>
      <c r="L1272" s="158">
        <v>2.9542000000000002</v>
      </c>
      <c r="M1272" s="158">
        <v>3.0274000000000001</v>
      </c>
      <c r="N1272" s="158">
        <v>3.1065</v>
      </c>
      <c r="O1272" s="158">
        <v>5.1279000000000003</v>
      </c>
      <c r="P1272" s="158">
        <v>6.0103999999999997</v>
      </c>
      <c r="Q1272" s="158">
        <v>7.2081999999999997</v>
      </c>
      <c r="R1272" s="158">
        <v>3.5192999999999999</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44764</v>
      </c>
      <c r="E1273" s="158">
        <v>3096.6858000000002</v>
      </c>
      <c r="F1273" s="158">
        <v>4.3428000000000004</v>
      </c>
      <c r="G1273" s="158">
        <v>0.43219999999999997</v>
      </c>
      <c r="H1273" s="158">
        <v>1.9553</v>
      </c>
      <c r="I1273" s="158">
        <v>3.1985999999999999</v>
      </c>
      <c r="J1273" s="158">
        <v>5.9669999999999996</v>
      </c>
      <c r="K1273" s="158">
        <v>2.5270000000000001</v>
      </c>
      <c r="L1273" s="158">
        <v>3.0379</v>
      </c>
      <c r="M1273" s="158">
        <v>3.0541999999999998</v>
      </c>
      <c r="N1273" s="158">
        <v>3.0910000000000002</v>
      </c>
      <c r="O1273" s="158">
        <v>5.2869999999999999</v>
      </c>
      <c r="P1273" s="158">
        <v>6.1044</v>
      </c>
      <c r="Q1273" s="158">
        <v>7.5545999999999998</v>
      </c>
      <c r="R1273" s="158">
        <v>3.6067</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44764</v>
      </c>
      <c r="E1274" s="158">
        <v>3200.6642000000002</v>
      </c>
      <c r="F1274" s="158">
        <v>4.6715999999999998</v>
      </c>
      <c r="G1274" s="158">
        <v>0.76910000000000001</v>
      </c>
      <c r="H1274" s="158">
        <v>2.2883</v>
      </c>
      <c r="I1274" s="158">
        <v>3.5305</v>
      </c>
      <c r="J1274" s="158">
        <v>6.2767999999999997</v>
      </c>
      <c r="K1274" s="158">
        <v>2.8527</v>
      </c>
      <c r="L1274" s="158">
        <v>3.3704000000000001</v>
      </c>
      <c r="M1274" s="158">
        <v>3.3902999999999999</v>
      </c>
      <c r="N1274" s="158">
        <v>3.4304000000000001</v>
      </c>
      <c r="O1274" s="158">
        <v>5.6235999999999997</v>
      </c>
      <c r="P1274" s="158">
        <v>6.4459</v>
      </c>
      <c r="Q1274" s="158">
        <v>7.5993000000000004</v>
      </c>
      <c r="R1274" s="158">
        <v>3.9478</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44764</v>
      </c>
      <c r="E1275" s="158">
        <v>30.479399999999998</v>
      </c>
      <c r="F1275" s="158">
        <v>3.7126999999999999</v>
      </c>
      <c r="G1275" s="158">
        <v>3.3938999999999999</v>
      </c>
      <c r="H1275" s="158">
        <v>3.0640999999999998</v>
      </c>
      <c r="I1275" s="158">
        <v>3.4860000000000002</v>
      </c>
      <c r="J1275" s="158">
        <v>5.3726000000000003</v>
      </c>
      <c r="K1275" s="158">
        <v>2.6772999999999998</v>
      </c>
      <c r="L1275" s="158">
        <v>3.1613000000000002</v>
      </c>
      <c r="M1275" s="158">
        <v>3.2587000000000002</v>
      </c>
      <c r="N1275" s="158">
        <v>3.2014</v>
      </c>
      <c r="O1275" s="158">
        <v>8.0936000000000003</v>
      </c>
      <c r="P1275" s="158">
        <v>5.1360999999999999</v>
      </c>
      <c r="Q1275" s="158">
        <v>7.2952000000000004</v>
      </c>
      <c r="R1275" s="158">
        <v>3.3557999999999999</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44764</v>
      </c>
      <c r="E1276" s="158">
        <v>30.9285</v>
      </c>
      <c r="F1276" s="158">
        <v>4.2489999999999997</v>
      </c>
      <c r="G1276" s="158">
        <v>3.9744000000000002</v>
      </c>
      <c r="H1276" s="158">
        <v>3.661</v>
      </c>
      <c r="I1276" s="158">
        <v>4.0862999999999996</v>
      </c>
      <c r="J1276" s="158">
        <v>5.9732000000000003</v>
      </c>
      <c r="K1276" s="158">
        <v>3.2804000000000002</v>
      </c>
      <c r="L1276" s="158">
        <v>3.7317999999999998</v>
      </c>
      <c r="M1276" s="158">
        <v>3.7641</v>
      </c>
      <c r="N1276" s="158">
        <v>3.6606000000000001</v>
      </c>
      <c r="O1276" s="158">
        <v>8.3661999999999992</v>
      </c>
      <c r="P1276" s="158">
        <v>5.3377999999999997</v>
      </c>
      <c r="Q1276" s="158">
        <v>6.9413</v>
      </c>
      <c r="R1276" s="158">
        <v>3.6953999999999998</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44764</v>
      </c>
      <c r="E1277" s="158">
        <v>2740.7055</v>
      </c>
      <c r="F1277" s="158">
        <v>11.563499999999999</v>
      </c>
      <c r="G1277" s="158">
        <v>5.0206</v>
      </c>
      <c r="H1277" s="158">
        <v>2.6501999999999999</v>
      </c>
      <c r="I1277" s="158">
        <v>4.7969999999999997</v>
      </c>
      <c r="J1277" s="158">
        <v>7.1161000000000003</v>
      </c>
      <c r="K1277" s="158">
        <v>1.6157999999999999</v>
      </c>
      <c r="L1277" s="158">
        <v>2.2176999999999998</v>
      </c>
      <c r="M1277" s="158">
        <v>2.3534000000000002</v>
      </c>
      <c r="N1277" s="158">
        <v>2.8605</v>
      </c>
      <c r="O1277" s="158">
        <v>5.4984000000000002</v>
      </c>
      <c r="P1277" s="158">
        <v>6.1688999999999998</v>
      </c>
      <c r="Q1277" s="158">
        <v>7.2595999999999998</v>
      </c>
      <c r="R1277" s="158">
        <v>3.6747999999999998</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44764</v>
      </c>
      <c r="E1278" s="158">
        <v>2921.6426000000001</v>
      </c>
      <c r="F1278" s="158">
        <v>12.3347</v>
      </c>
      <c r="G1278" s="158">
        <v>5.7911999999999999</v>
      </c>
      <c r="H1278" s="158">
        <v>3.4096000000000002</v>
      </c>
      <c r="I1278" s="158">
        <v>5.5487000000000002</v>
      </c>
      <c r="J1278" s="158">
        <v>7.8453999999999997</v>
      </c>
      <c r="K1278" s="158">
        <v>2.3727</v>
      </c>
      <c r="L1278" s="158">
        <v>2.9788999999999999</v>
      </c>
      <c r="M1278" s="158">
        <v>3.1215000000000002</v>
      </c>
      <c r="N1278" s="158">
        <v>3.6408999999999998</v>
      </c>
      <c r="O1278" s="158">
        <v>6.3022999999999998</v>
      </c>
      <c r="P1278" s="158">
        <v>6.9705000000000004</v>
      </c>
      <c r="Q1278" s="158">
        <v>8.0393000000000008</v>
      </c>
      <c r="R1278" s="158">
        <v>4.4706000000000001</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44764</v>
      </c>
      <c r="E1279" s="158">
        <v>24.083400000000001</v>
      </c>
      <c r="F1279" s="158">
        <v>4.5472999999999999</v>
      </c>
      <c r="G1279" s="158">
        <v>2.577</v>
      </c>
      <c r="H1279" s="158">
        <v>3.4447999999999999</v>
      </c>
      <c r="I1279" s="158">
        <v>4.3917000000000002</v>
      </c>
      <c r="J1279" s="158">
        <v>6.2968000000000002</v>
      </c>
      <c r="K1279" s="158">
        <v>3.0289000000000001</v>
      </c>
      <c r="L1279" s="158">
        <v>3.5345</v>
      </c>
      <c r="M1279" s="158">
        <v>3.6347</v>
      </c>
      <c r="N1279" s="158">
        <v>3.746</v>
      </c>
      <c r="O1279" s="158">
        <v>5.5641999999999996</v>
      </c>
      <c r="P1279" s="158">
        <v>5.8189000000000002</v>
      </c>
      <c r="Q1279" s="158">
        <v>7.5903</v>
      </c>
      <c r="R1279" s="158">
        <v>4.3682999999999996</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44764</v>
      </c>
      <c r="E1280" s="158">
        <v>23.140599999999999</v>
      </c>
      <c r="F1280" s="158">
        <v>3.9437000000000002</v>
      </c>
      <c r="G1280" s="158">
        <v>1.9457</v>
      </c>
      <c r="H1280" s="158">
        <v>2.7955999999999999</v>
      </c>
      <c r="I1280" s="158">
        <v>3.7345999999999999</v>
      </c>
      <c r="J1280" s="158">
        <v>5.6466000000000003</v>
      </c>
      <c r="K1280" s="158">
        <v>2.3746999999999998</v>
      </c>
      <c r="L1280" s="158">
        <v>2.8816999999999999</v>
      </c>
      <c r="M1280" s="158">
        <v>2.9738000000000002</v>
      </c>
      <c r="N1280" s="158">
        <v>3.0779999999999998</v>
      </c>
      <c r="O1280" s="158">
        <v>4.9314</v>
      </c>
      <c r="P1280" s="158">
        <v>5.2465999999999999</v>
      </c>
      <c r="Q1280" s="158">
        <v>7.4752000000000001</v>
      </c>
      <c r="R1280" s="158">
        <v>3.6941000000000002</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44764</v>
      </c>
      <c r="E1281" s="158">
        <v>32.668700000000001</v>
      </c>
      <c r="F1281" s="158">
        <v>3.0169000000000001</v>
      </c>
      <c r="G1281" s="158">
        <v>1.5644</v>
      </c>
      <c r="H1281" s="158">
        <v>2.9224999999999999</v>
      </c>
      <c r="I1281" s="158">
        <v>3.1800999999999999</v>
      </c>
      <c r="J1281" s="158">
        <v>5.1837999999999997</v>
      </c>
      <c r="K1281" s="158">
        <v>2.5975000000000001</v>
      </c>
      <c r="L1281" s="158">
        <v>2.8895</v>
      </c>
      <c r="M1281" s="158">
        <v>2.9481000000000002</v>
      </c>
      <c r="N1281" s="158">
        <v>2.9925000000000002</v>
      </c>
      <c r="O1281" s="158">
        <v>5.1806999999999999</v>
      </c>
      <c r="P1281" s="158">
        <v>5.1285999999999996</v>
      </c>
      <c r="Q1281" s="158">
        <v>6.3785999999999996</v>
      </c>
      <c r="R1281" s="158">
        <v>3.6044999999999998</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44764</v>
      </c>
      <c r="E1282" s="158">
        <v>34.753</v>
      </c>
      <c r="F1282" s="158">
        <v>3.5712999999999999</v>
      </c>
      <c r="G1282" s="158">
        <v>2.1358999999999999</v>
      </c>
      <c r="H1282" s="158">
        <v>3.4832000000000001</v>
      </c>
      <c r="I1282" s="158">
        <v>3.7263000000000002</v>
      </c>
      <c r="J1282" s="158">
        <v>5.7298</v>
      </c>
      <c r="K1282" s="158">
        <v>3.1406000000000001</v>
      </c>
      <c r="L1282" s="158">
        <v>3.4371999999999998</v>
      </c>
      <c r="M1282" s="158">
        <v>3.4994000000000001</v>
      </c>
      <c r="N1282" s="158">
        <v>3.5476999999999999</v>
      </c>
      <c r="O1282" s="158">
        <v>5.7403000000000004</v>
      </c>
      <c r="P1282" s="158">
        <v>5.6924999999999999</v>
      </c>
      <c r="Q1282" s="158">
        <v>7.1966000000000001</v>
      </c>
      <c r="R1282" s="158">
        <v>4.1646999999999998</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44764</v>
      </c>
      <c r="E1283" s="158">
        <v>1412.2065</v>
      </c>
      <c r="F1283" s="158">
        <v>6.3929</v>
      </c>
      <c r="G1283" s="158">
        <v>3.7635000000000001</v>
      </c>
      <c r="H1283" s="158">
        <v>4.2854999999999999</v>
      </c>
      <c r="I1283" s="158">
        <v>4.3912000000000004</v>
      </c>
      <c r="J1283" s="158">
        <v>6.3829000000000002</v>
      </c>
      <c r="K1283" s="158">
        <v>3.1808000000000001</v>
      </c>
      <c r="L1283" s="158">
        <v>3.4163000000000001</v>
      </c>
      <c r="M1283" s="158">
        <v>3.4962</v>
      </c>
      <c r="N1283" s="158">
        <v>3.6160999999999999</v>
      </c>
      <c r="O1283" s="158">
        <v>5.5392999999999999</v>
      </c>
      <c r="P1283" s="158">
        <v>6.4325999999999999</v>
      </c>
      <c r="Q1283" s="158">
        <v>6.5591999999999997</v>
      </c>
      <c r="R1283" s="158">
        <v>4.1308999999999996</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44764</v>
      </c>
      <c r="E1284" s="158">
        <v>1347.3644999999999</v>
      </c>
      <c r="F1284" s="158">
        <v>5.5895000000000001</v>
      </c>
      <c r="G1284" s="158">
        <v>2.9626000000000001</v>
      </c>
      <c r="H1284" s="158">
        <v>3.4838</v>
      </c>
      <c r="I1284" s="158">
        <v>3.5886999999999998</v>
      </c>
      <c r="J1284" s="158">
        <v>5.5785</v>
      </c>
      <c r="K1284" s="158">
        <v>2.3742999999999999</v>
      </c>
      <c r="L1284" s="158">
        <v>2.6038999999999999</v>
      </c>
      <c r="M1284" s="158">
        <v>2.6774</v>
      </c>
      <c r="N1284" s="158">
        <v>2.7905000000000002</v>
      </c>
      <c r="O1284" s="158">
        <v>4.6879999999999997</v>
      </c>
      <c r="P1284" s="158">
        <v>5.5214999999999996</v>
      </c>
      <c r="Q1284" s="158">
        <v>5.6413000000000002</v>
      </c>
      <c r="R1284" s="158">
        <v>3.2927</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44764</v>
      </c>
      <c r="E1285" s="158">
        <v>1984.7737</v>
      </c>
      <c r="F1285" s="158">
        <v>9.1697000000000006</v>
      </c>
      <c r="G1285" s="158">
        <v>5.4606000000000003</v>
      </c>
      <c r="H1285" s="158">
        <v>4.8132000000000001</v>
      </c>
      <c r="I1285" s="158">
        <v>5.1646999999999998</v>
      </c>
      <c r="J1285" s="158">
        <v>6.9679000000000002</v>
      </c>
      <c r="K1285" s="158">
        <v>3.3963999999999999</v>
      </c>
      <c r="L1285" s="158">
        <v>3.5794999999999999</v>
      </c>
      <c r="M1285" s="158">
        <v>3.5215000000000001</v>
      </c>
      <c r="N1285" s="158">
        <v>3.5609000000000002</v>
      </c>
      <c r="O1285" s="158">
        <v>5.2388000000000003</v>
      </c>
      <c r="P1285" s="158">
        <v>5.8491999999999997</v>
      </c>
      <c r="Q1285" s="158">
        <v>6.944</v>
      </c>
      <c r="R1285" s="158">
        <v>4.0263999999999998</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44764</v>
      </c>
      <c r="E1286" s="158">
        <v>1856.1957</v>
      </c>
      <c r="F1286" s="158">
        <v>8.5401000000000007</v>
      </c>
      <c r="G1286" s="158">
        <v>4.8307000000000002</v>
      </c>
      <c r="H1286" s="158">
        <v>4.1890000000000001</v>
      </c>
      <c r="I1286" s="158">
        <v>4.5373000000000001</v>
      </c>
      <c r="J1286" s="158">
        <v>6.3368000000000002</v>
      </c>
      <c r="K1286" s="158">
        <v>2.7677</v>
      </c>
      <c r="L1286" s="158">
        <v>2.9468999999999999</v>
      </c>
      <c r="M1286" s="158">
        <v>2.8774999999999999</v>
      </c>
      <c r="N1286" s="158">
        <v>2.9079999999999999</v>
      </c>
      <c r="O1286" s="158">
        <v>4.5820999999999996</v>
      </c>
      <c r="P1286" s="158">
        <v>5.1615000000000002</v>
      </c>
      <c r="Q1286" s="158">
        <v>4.3922999999999996</v>
      </c>
      <c r="R1286" s="158">
        <v>3.3685</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44764</v>
      </c>
      <c r="E1287" s="158">
        <v>3070.8157000000001</v>
      </c>
      <c r="F1287" s="158">
        <v>2.6674000000000002</v>
      </c>
      <c r="G1287" s="158">
        <v>2.0280999999999998</v>
      </c>
      <c r="H1287" s="158">
        <v>3.3996</v>
      </c>
      <c r="I1287" s="158">
        <v>4.0907</v>
      </c>
      <c r="J1287" s="158">
        <v>6.5011000000000001</v>
      </c>
      <c r="K1287" s="158">
        <v>2.7995999999999999</v>
      </c>
      <c r="L1287" s="158">
        <v>3.1739000000000002</v>
      </c>
      <c r="M1287" s="158">
        <v>3.2572999999999999</v>
      </c>
      <c r="N1287" s="158">
        <v>3.4117000000000002</v>
      </c>
      <c r="O1287" s="158">
        <v>5.6826999999999996</v>
      </c>
      <c r="P1287" s="158">
        <v>5.9947999999999997</v>
      </c>
      <c r="Q1287" s="158">
        <v>7.5824999999999996</v>
      </c>
      <c r="R1287" s="158">
        <v>4.2333999999999996</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44764</v>
      </c>
      <c r="E1288" s="158">
        <v>3200.3982000000001</v>
      </c>
      <c r="F1288" s="158">
        <v>3.3260000000000001</v>
      </c>
      <c r="G1288" s="158">
        <v>2.6863999999999999</v>
      </c>
      <c r="H1288" s="158">
        <v>4.0571999999999999</v>
      </c>
      <c r="I1288" s="158">
        <v>4.7503000000000002</v>
      </c>
      <c r="J1288" s="158">
        <v>7.1638999999999999</v>
      </c>
      <c r="K1288" s="158">
        <v>3.4641999999999999</v>
      </c>
      <c r="L1288" s="158">
        <v>3.8449</v>
      </c>
      <c r="M1288" s="158">
        <v>3.9409000000000001</v>
      </c>
      <c r="N1288" s="158">
        <v>4.1089000000000002</v>
      </c>
      <c r="O1288" s="158">
        <v>6.3537999999999997</v>
      </c>
      <c r="P1288" s="158">
        <v>6.5321999999999996</v>
      </c>
      <c r="Q1288" s="158">
        <v>7.7324000000000002</v>
      </c>
      <c r="R1288" s="158">
        <v>4.9459999999999997</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44764</v>
      </c>
      <c r="E1289" s="158">
        <v>24.310500000000001</v>
      </c>
      <c r="F1289" s="158">
        <v>5.7061999999999999</v>
      </c>
      <c r="G1289" s="158">
        <v>3.8048000000000002</v>
      </c>
      <c r="H1289" s="158">
        <v>3.4984999999999999</v>
      </c>
      <c r="I1289" s="158">
        <v>4.4474999999999998</v>
      </c>
      <c r="J1289" s="158">
        <v>5.6009000000000002</v>
      </c>
      <c r="K1289" s="158">
        <v>2.7694000000000001</v>
      </c>
      <c r="L1289" s="158">
        <v>3.1991000000000001</v>
      </c>
      <c r="M1289" s="158">
        <v>3.0470999999999999</v>
      </c>
      <c r="N1289" s="158">
        <v>2.9773999999999998</v>
      </c>
      <c r="O1289" s="158">
        <v>3.7385000000000002</v>
      </c>
      <c r="P1289" s="158">
        <v>1.3694</v>
      </c>
      <c r="Q1289" s="158">
        <v>6.0622999999999996</v>
      </c>
      <c r="R1289" s="158">
        <v>3.6850000000000001</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44764</v>
      </c>
      <c r="E1290" s="158">
        <v>25.829000000000001</v>
      </c>
      <c r="F1290" s="158">
        <v>6.6429999999999998</v>
      </c>
      <c r="G1290" s="158">
        <v>4.6651999999999996</v>
      </c>
      <c r="H1290" s="158">
        <v>4.3844000000000003</v>
      </c>
      <c r="I1290" s="158">
        <v>5.3303000000000003</v>
      </c>
      <c r="J1290" s="158">
        <v>6.4878</v>
      </c>
      <c r="K1290" s="158">
        <v>3.6638000000000002</v>
      </c>
      <c r="L1290" s="158">
        <v>4.0937999999999999</v>
      </c>
      <c r="M1290" s="158">
        <v>3.9028999999999998</v>
      </c>
      <c r="N1290" s="158">
        <v>3.8005</v>
      </c>
      <c r="O1290" s="158">
        <v>4.5136000000000003</v>
      </c>
      <c r="P1290" s="158">
        <v>2.0972</v>
      </c>
      <c r="Q1290" s="158">
        <v>5.6212</v>
      </c>
      <c r="R1290" s="158">
        <v>4.4577999999999998</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44764</v>
      </c>
      <c r="E1291" s="158">
        <v>2934.9427000000001</v>
      </c>
      <c r="F1291" s="158">
        <v>6.3137999999999996</v>
      </c>
      <c r="G1291" s="158">
        <v>3.4508000000000001</v>
      </c>
      <c r="H1291" s="158">
        <v>3.6063999999999998</v>
      </c>
      <c r="I1291" s="158">
        <v>4.3231000000000002</v>
      </c>
      <c r="J1291" s="158">
        <v>6.2817999999999996</v>
      </c>
      <c r="K1291" s="158">
        <v>2.9098000000000002</v>
      </c>
      <c r="L1291" s="158">
        <v>3.4039000000000001</v>
      </c>
      <c r="M1291" s="158">
        <v>3.427</v>
      </c>
      <c r="N1291" s="158">
        <v>3.5792000000000002</v>
      </c>
      <c r="O1291" s="158">
        <v>5.5427</v>
      </c>
      <c r="P1291" s="158">
        <v>6.3631000000000002</v>
      </c>
      <c r="Q1291" s="158">
        <v>7.4612999999999996</v>
      </c>
      <c r="R1291" s="158">
        <v>3.9445999999999999</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44764</v>
      </c>
      <c r="E1292" s="158">
        <v>2867.2383</v>
      </c>
      <c r="F1292" s="158">
        <v>5.7535999999999996</v>
      </c>
      <c r="G1292" s="158">
        <v>2.8904000000000001</v>
      </c>
      <c r="H1292" s="158">
        <v>3.0464000000000002</v>
      </c>
      <c r="I1292" s="158">
        <v>3.7614999999999998</v>
      </c>
      <c r="J1292" s="158">
        <v>5.7186000000000003</v>
      </c>
      <c r="K1292" s="158">
        <v>2.3462000000000001</v>
      </c>
      <c r="L1292" s="158">
        <v>2.8668999999999998</v>
      </c>
      <c r="M1292" s="158">
        <v>2.8904000000000001</v>
      </c>
      <c r="N1292" s="158">
        <v>3.0327999999999999</v>
      </c>
      <c r="O1292" s="158">
        <v>4.9568000000000003</v>
      </c>
      <c r="P1292" s="158">
        <v>5.9493</v>
      </c>
      <c r="Q1292" s="158">
        <v>7.2747999999999999</v>
      </c>
      <c r="R1292" s="158">
        <v>3.3769</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44764</v>
      </c>
      <c r="E1293" s="158">
        <v>2850.8777</v>
      </c>
      <c r="F1293" s="158">
        <v>3.2702</v>
      </c>
      <c r="G1293" s="158">
        <v>1.1963999999999999</v>
      </c>
      <c r="H1293" s="158">
        <v>1.3252999999999999</v>
      </c>
      <c r="I1293" s="158">
        <v>3.5802999999999998</v>
      </c>
      <c r="J1293" s="158">
        <v>4.2779999999999996</v>
      </c>
      <c r="K1293" s="158">
        <v>2.5150999999999999</v>
      </c>
      <c r="L1293" s="158">
        <v>3.0870000000000002</v>
      </c>
      <c r="M1293" s="158">
        <v>3.1168999999999998</v>
      </c>
      <c r="N1293" s="158">
        <v>3.1269999999999998</v>
      </c>
      <c r="O1293" s="158">
        <v>4.3579999999999997</v>
      </c>
      <c r="P1293" s="158">
        <v>1.5081</v>
      </c>
      <c r="Q1293" s="158">
        <v>6.0401999999999996</v>
      </c>
      <c r="R1293" s="158">
        <v>3.4009999999999998</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44764</v>
      </c>
      <c r="E1294" s="158">
        <v>2989.4427999999998</v>
      </c>
      <c r="F1294" s="158">
        <v>3.927</v>
      </c>
      <c r="G1294" s="158">
        <v>1.8529</v>
      </c>
      <c r="H1294" s="158">
        <v>1.9832000000000001</v>
      </c>
      <c r="I1294" s="158">
        <v>4.2389999999999999</v>
      </c>
      <c r="J1294" s="158">
        <v>4.9381000000000004</v>
      </c>
      <c r="K1294" s="158">
        <v>3.1697000000000002</v>
      </c>
      <c r="L1294" s="158">
        <v>3.7521</v>
      </c>
      <c r="M1294" s="158">
        <v>3.6911999999999998</v>
      </c>
      <c r="N1294" s="158">
        <v>3.6456</v>
      </c>
      <c r="O1294" s="158">
        <v>4.6994999999999996</v>
      </c>
      <c r="P1294" s="158">
        <v>1.8631</v>
      </c>
      <c r="Q1294" s="158">
        <v>5.3006000000000002</v>
      </c>
      <c r="R1294" s="158">
        <v>3.8308</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44764</v>
      </c>
      <c r="E1297" s="158">
        <v>3219.5807</v>
      </c>
      <c r="F1297" s="158">
        <v>3.8005</v>
      </c>
      <c r="G1297" s="158">
        <v>2.0716000000000001</v>
      </c>
      <c r="H1297" s="158">
        <v>3.0055000000000001</v>
      </c>
      <c r="I1297" s="158">
        <v>3.6358000000000001</v>
      </c>
      <c r="J1297" s="158">
        <v>6.3567</v>
      </c>
      <c r="K1297" s="158">
        <v>2.5150000000000001</v>
      </c>
      <c r="L1297" s="158">
        <v>3.0588000000000002</v>
      </c>
      <c r="M1297" s="158">
        <v>3.2078000000000002</v>
      </c>
      <c r="N1297" s="158">
        <v>3.2988</v>
      </c>
      <c r="O1297" s="158">
        <v>5.3761999999999999</v>
      </c>
      <c r="P1297" s="158">
        <v>5.0004</v>
      </c>
      <c r="Q1297" s="158">
        <v>7.1702000000000004</v>
      </c>
      <c r="R1297" s="158">
        <v>3.8603999999999998</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44764</v>
      </c>
      <c r="E1299" s="158">
        <v>3277.6966000000002</v>
      </c>
      <c r="F1299" s="158">
        <v>4.1017999999999999</v>
      </c>
      <c r="G1299" s="158">
        <v>2.3702000000000001</v>
      </c>
      <c r="H1299" s="158">
        <v>3.3130999999999999</v>
      </c>
      <c r="I1299" s="158">
        <v>3.9375</v>
      </c>
      <c r="J1299" s="158">
        <v>6.6238999999999999</v>
      </c>
      <c r="K1299" s="158">
        <v>2.8069000000000002</v>
      </c>
      <c r="L1299" s="158">
        <v>3.3605999999999998</v>
      </c>
      <c r="M1299" s="158">
        <v>3.5192999999999999</v>
      </c>
      <c r="N1299" s="158">
        <v>3.6093000000000002</v>
      </c>
      <c r="O1299" s="158">
        <v>5.6077000000000004</v>
      </c>
      <c r="P1299" s="158">
        <v>5.2236000000000002</v>
      </c>
      <c r="Q1299" s="158">
        <v>6.9721000000000002</v>
      </c>
      <c r="R1299" s="158">
        <v>4.1189</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44764</v>
      </c>
      <c r="E1301" s="158">
        <v>2921.4229</v>
      </c>
      <c r="F1301" s="158">
        <v>4.7533000000000003</v>
      </c>
      <c r="G1301" s="158">
        <v>2.4321999999999999</v>
      </c>
      <c r="H1301" s="158">
        <v>3.2105999999999999</v>
      </c>
      <c r="I1301" s="158">
        <v>4.2407000000000004</v>
      </c>
      <c r="J1301" s="158">
        <v>6.0804</v>
      </c>
      <c r="K1301" s="158">
        <v>3.4264999999999999</v>
      </c>
      <c r="L1301" s="158">
        <v>3.6966000000000001</v>
      </c>
      <c r="M1301" s="158">
        <v>3.5931999999999999</v>
      </c>
      <c r="N1301" s="158">
        <v>8.9189000000000007</v>
      </c>
      <c r="O1301" s="158">
        <v>7.3167</v>
      </c>
      <c r="P1301" s="158">
        <v>4.8188000000000004</v>
      </c>
      <c r="Q1301" s="158">
        <v>6.8476999999999997</v>
      </c>
      <c r="R1301" s="158">
        <v>6.6071999999999997</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44764</v>
      </c>
      <c r="E1302" s="158">
        <v>2883.8539000000001</v>
      </c>
      <c r="F1302" s="158">
        <v>4.6430999999999996</v>
      </c>
      <c r="G1302" s="158">
        <v>2.3220999999999998</v>
      </c>
      <c r="H1302" s="158">
        <v>3.1006</v>
      </c>
      <c r="I1302" s="158">
        <v>4.1304999999999996</v>
      </c>
      <c r="J1302" s="158">
        <v>5.9699</v>
      </c>
      <c r="K1302" s="158">
        <v>3.2911999999999999</v>
      </c>
      <c r="L1302" s="158">
        <v>3.5518999999999998</v>
      </c>
      <c r="M1302" s="158">
        <v>3.4445999999999999</v>
      </c>
      <c r="N1302" s="158">
        <v>8.7576000000000001</v>
      </c>
      <c r="O1302" s="158">
        <v>7.1996000000000002</v>
      </c>
      <c r="P1302" s="158">
        <v>4.6875999999999998</v>
      </c>
      <c r="Q1302" s="158">
        <v>7.1882999999999999</v>
      </c>
      <c r="R1302" s="158">
        <v>6.4866000000000001</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6.6503826923076952</v>
      </c>
      <c r="G1303" s="160">
        <v>4.0829038461538465</v>
      </c>
      <c r="H1303" s="160">
        <v>4.0696173076923081</v>
      </c>
      <c r="I1303" s="160">
        <v>5.0010942307692305</v>
      </c>
      <c r="J1303" s="160">
        <v>6.5665480769230777</v>
      </c>
      <c r="K1303" s="160">
        <v>3.4542499999999996</v>
      </c>
      <c r="L1303" s="160">
        <v>5.1121229166666664</v>
      </c>
      <c r="M1303" s="160">
        <v>5.0492416666666671</v>
      </c>
      <c r="N1303" s="160">
        <v>5.5565083333333334</v>
      </c>
      <c r="O1303" s="160">
        <v>5.9554333333333327</v>
      </c>
      <c r="P1303" s="160">
        <v>5.7423874999999995</v>
      </c>
      <c r="Q1303" s="160">
        <v>7.4420961538461521</v>
      </c>
      <c r="R1303" s="160">
        <v>5.2953812500000002</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5.5990000000000002</v>
      </c>
      <c r="G1304" s="160">
        <v>3.5678000000000001</v>
      </c>
      <c r="H1304" s="160">
        <v>3.4272</v>
      </c>
      <c r="I1304" s="160">
        <v>4.3914500000000007</v>
      </c>
      <c r="J1304" s="160">
        <v>6.3168000000000006</v>
      </c>
      <c r="K1304" s="160">
        <v>2.8032500000000002</v>
      </c>
      <c r="L1304" s="160">
        <v>3.2091500000000002</v>
      </c>
      <c r="M1304" s="160">
        <v>3.2988499999999998</v>
      </c>
      <c r="N1304" s="160">
        <v>3.4204499999999998</v>
      </c>
      <c r="O1304" s="160">
        <v>5.5339499999999999</v>
      </c>
      <c r="P1304" s="160">
        <v>5.9960500000000003</v>
      </c>
      <c r="Q1304" s="160">
        <v>7.3220499999999999</v>
      </c>
      <c r="R1304" s="160">
        <v>3.9462000000000002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44764</v>
      </c>
      <c r="E1307" s="158">
        <v>32.549900000000001</v>
      </c>
      <c r="F1307" s="158">
        <v>20.3078</v>
      </c>
      <c r="G1307" s="158">
        <v>8.8651999999999997</v>
      </c>
      <c r="H1307" s="158">
        <v>11.189500000000001</v>
      </c>
      <c r="I1307" s="158">
        <v>407.87639999999999</v>
      </c>
      <c r="J1307" s="158">
        <v>197.8656</v>
      </c>
      <c r="K1307" s="158">
        <v>64.922499999999999</v>
      </c>
      <c r="L1307" s="158">
        <v>43.073900000000002</v>
      </c>
      <c r="M1307" s="158">
        <v>30.374199999999998</v>
      </c>
      <c r="N1307" s="158">
        <v>24.6435</v>
      </c>
      <c r="O1307" s="158">
        <v>10.224399999999999</v>
      </c>
      <c r="P1307" s="158">
        <v>8.3330000000000002</v>
      </c>
      <c r="Q1307" s="158">
        <v>9.6813000000000002</v>
      </c>
      <c r="R1307" s="158">
        <v>17.264199999999999</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44764</v>
      </c>
      <c r="E1308" s="158">
        <v>30.564699999999998</v>
      </c>
      <c r="F1308" s="158">
        <v>19.595199999999998</v>
      </c>
      <c r="G1308" s="158">
        <v>8.1658000000000008</v>
      </c>
      <c r="H1308" s="158">
        <v>10.495799999999999</v>
      </c>
      <c r="I1308" s="158">
        <v>407.0736</v>
      </c>
      <c r="J1308" s="158">
        <v>197.0532</v>
      </c>
      <c r="K1308" s="158">
        <v>64.108400000000003</v>
      </c>
      <c r="L1308" s="158">
        <v>42.111400000000003</v>
      </c>
      <c r="M1308" s="158">
        <v>29.459099999999999</v>
      </c>
      <c r="N1308" s="158">
        <v>23.745200000000001</v>
      </c>
      <c r="O1308" s="158">
        <v>9.4814000000000007</v>
      </c>
      <c r="P1308" s="158">
        <v>7.5769000000000002</v>
      </c>
      <c r="Q1308" s="158">
        <v>8.7399000000000004</v>
      </c>
      <c r="R1308" s="158">
        <v>16.5</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44764</v>
      </c>
      <c r="E1309" s="158">
        <v>0.57010000000000005</v>
      </c>
      <c r="F1309" s="158">
        <v>0</v>
      </c>
      <c r="G1309" s="158">
        <v>0</v>
      </c>
      <c r="H1309" s="158">
        <v>0</v>
      </c>
      <c r="I1309" s="158">
        <v>0.45739999999999997</v>
      </c>
      <c r="J1309" s="158">
        <v>0.42699999999999999</v>
      </c>
      <c r="K1309" s="158">
        <v>0.42259999999999998</v>
      </c>
      <c r="L1309" s="158">
        <v>-118.47839999999999</v>
      </c>
      <c r="M1309" s="158">
        <v>-78.985600000000005</v>
      </c>
      <c r="N1309" s="158">
        <v>-59.076900000000002</v>
      </c>
      <c r="O1309" s="158"/>
      <c r="P1309" s="158"/>
      <c r="Q1309" s="158">
        <v>-35.542099999999998</v>
      </c>
      <c r="R1309" s="158">
        <v>-36.028799999999997</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44764</v>
      </c>
      <c r="E1310" s="158">
        <v>0.54520000000000002</v>
      </c>
      <c r="F1310" s="158">
        <v>0</v>
      </c>
      <c r="G1310" s="158">
        <v>0</v>
      </c>
      <c r="H1310" s="158">
        <v>0</v>
      </c>
      <c r="I1310" s="158">
        <v>0.4783</v>
      </c>
      <c r="J1310" s="158">
        <v>0.44650000000000001</v>
      </c>
      <c r="K1310" s="158">
        <v>0.44190000000000002</v>
      </c>
      <c r="L1310" s="158">
        <v>-118.47499999999999</v>
      </c>
      <c r="M1310" s="158">
        <v>-78.9833</v>
      </c>
      <c r="N1310" s="158">
        <v>-59.075200000000002</v>
      </c>
      <c r="O1310" s="158"/>
      <c r="P1310" s="158"/>
      <c r="Q1310" s="158">
        <v>-35.542099999999998</v>
      </c>
      <c r="R1310" s="158">
        <v>-36.027500000000003</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44764</v>
      </c>
      <c r="E1311" s="158">
        <v>24.066400000000002</v>
      </c>
      <c r="F1311" s="158">
        <v>30.813700000000001</v>
      </c>
      <c r="G1311" s="158">
        <v>12.601100000000001</v>
      </c>
      <c r="H1311" s="158">
        <v>8.1374999999999993</v>
      </c>
      <c r="I1311" s="158">
        <v>8.2265999999999995</v>
      </c>
      <c r="J1311" s="158">
        <v>10.216200000000001</v>
      </c>
      <c r="K1311" s="158">
        <v>2.9108999999999998</v>
      </c>
      <c r="L1311" s="158">
        <v>2.6545999999999998</v>
      </c>
      <c r="M1311" s="158">
        <v>3.1025</v>
      </c>
      <c r="N1311" s="158">
        <v>4.1898999999999997</v>
      </c>
      <c r="O1311" s="158">
        <v>7.5532000000000004</v>
      </c>
      <c r="P1311" s="158">
        <v>7.2788000000000004</v>
      </c>
      <c r="Q1311" s="158">
        <v>8.6971000000000007</v>
      </c>
      <c r="R1311" s="158">
        <v>5.9417</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44764</v>
      </c>
      <c r="E1312" s="158">
        <v>22.336400000000001</v>
      </c>
      <c r="F1312" s="158">
        <v>30.092300000000002</v>
      </c>
      <c r="G1312" s="158">
        <v>11.886100000000001</v>
      </c>
      <c r="H1312" s="158">
        <v>7.4574999999999996</v>
      </c>
      <c r="I1312" s="158">
        <v>7.5385999999999997</v>
      </c>
      <c r="J1312" s="158">
        <v>9.5190000000000001</v>
      </c>
      <c r="K1312" s="158">
        <v>2.2082999999999999</v>
      </c>
      <c r="L1312" s="158">
        <v>1.9656</v>
      </c>
      <c r="M1312" s="158">
        <v>2.4020000000000001</v>
      </c>
      <c r="N1312" s="158">
        <v>3.4710999999999999</v>
      </c>
      <c r="O1312" s="158">
        <v>6.8098999999999998</v>
      </c>
      <c r="P1312" s="158">
        <v>6.5442</v>
      </c>
      <c r="Q1312" s="158">
        <v>8.0957000000000008</v>
      </c>
      <c r="R1312" s="158">
        <v>5.2019000000000002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44764</v>
      </c>
      <c r="E1313" s="158">
        <v>16.171500000000002</v>
      </c>
      <c r="F1313" s="158">
        <v>15.580299999999999</v>
      </c>
      <c r="G1313" s="158">
        <v>10.918900000000001</v>
      </c>
      <c r="H1313" s="158">
        <v>6.78</v>
      </c>
      <c r="I1313" s="158">
        <v>6.6105999999999998</v>
      </c>
      <c r="J1313" s="158">
        <v>10.196400000000001</v>
      </c>
      <c r="K1313" s="158">
        <v>0.62350000000000005</v>
      </c>
      <c r="L1313" s="158">
        <v>0.21479999999999999</v>
      </c>
      <c r="M1313" s="158">
        <v>0.8679</v>
      </c>
      <c r="N1313" s="158">
        <v>1.6749000000000001</v>
      </c>
      <c r="O1313" s="158">
        <v>4.3585000000000003</v>
      </c>
      <c r="P1313" s="158">
        <v>3.1545000000000001</v>
      </c>
      <c r="Q1313" s="158">
        <v>5.891</v>
      </c>
      <c r="R1313" s="158">
        <v>2.5434999999999999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44764</v>
      </c>
      <c r="E1314" s="158">
        <v>15.251099999999999</v>
      </c>
      <c r="F1314" s="158">
        <v>15.323399999999999</v>
      </c>
      <c r="G1314" s="158">
        <v>10.619400000000001</v>
      </c>
      <c r="H1314" s="158">
        <v>6.5041000000000002</v>
      </c>
      <c r="I1314" s="158">
        <v>6.3232999999999997</v>
      </c>
      <c r="J1314" s="158">
        <v>9.9164999999999992</v>
      </c>
      <c r="K1314" s="158">
        <v>0.26050000000000001</v>
      </c>
      <c r="L1314" s="158">
        <v>-0.218</v>
      </c>
      <c r="M1314" s="158">
        <v>0.3957</v>
      </c>
      <c r="N1314" s="158">
        <v>1.1755</v>
      </c>
      <c r="O1314" s="158">
        <v>3.8075999999999999</v>
      </c>
      <c r="P1314" s="158">
        <v>2.5061</v>
      </c>
      <c r="Q1314" s="158">
        <v>5.1539999999999999</v>
      </c>
      <c r="R1314" s="158">
        <v>2.0177</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44764</v>
      </c>
      <c r="E1315" s="158">
        <v>69.231499999999997</v>
      </c>
      <c r="F1315" s="158">
        <v>24.901599999999998</v>
      </c>
      <c r="G1315" s="158">
        <v>16.013300000000001</v>
      </c>
      <c r="H1315" s="158">
        <v>7.1497999999999999</v>
      </c>
      <c r="I1315" s="158">
        <v>7.1292999999999997</v>
      </c>
      <c r="J1315" s="158">
        <v>9.5983999999999998</v>
      </c>
      <c r="K1315" s="158">
        <v>1.2903</v>
      </c>
      <c r="L1315" s="158">
        <v>1.1306</v>
      </c>
      <c r="M1315" s="158">
        <v>1.5934999999999999</v>
      </c>
      <c r="N1315" s="158">
        <v>2.3988</v>
      </c>
      <c r="O1315" s="158">
        <v>5.5967000000000002</v>
      </c>
      <c r="P1315" s="158">
        <v>4.7538</v>
      </c>
      <c r="Q1315" s="158">
        <v>6.9120999999999997</v>
      </c>
      <c r="R1315" s="158">
        <v>3.4636</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44764</v>
      </c>
      <c r="E1316" s="158">
        <v>65.881600000000006</v>
      </c>
      <c r="F1316" s="158">
        <v>24.559799999999999</v>
      </c>
      <c r="G1316" s="158">
        <v>15.6806</v>
      </c>
      <c r="H1316" s="158">
        <v>6.8234000000000004</v>
      </c>
      <c r="I1316" s="158">
        <v>6.8005000000000004</v>
      </c>
      <c r="J1316" s="158">
        <v>9.2706</v>
      </c>
      <c r="K1316" s="158">
        <v>0.9728</v>
      </c>
      <c r="L1316" s="158">
        <v>0.78600000000000003</v>
      </c>
      <c r="M1316" s="158">
        <v>1.2478</v>
      </c>
      <c r="N1316" s="158">
        <v>2.0449999999999999</v>
      </c>
      <c r="O1316" s="158">
        <v>5.2001999999999997</v>
      </c>
      <c r="P1316" s="158">
        <v>4.3426</v>
      </c>
      <c r="Q1316" s="158">
        <v>7.7533000000000003</v>
      </c>
      <c r="R1316" s="158">
        <v>3.0909</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44764</v>
      </c>
      <c r="E1317" s="158">
        <v>65.881600000000006</v>
      </c>
      <c r="F1317" s="158">
        <v>24.559799999999999</v>
      </c>
      <c r="G1317" s="158">
        <v>15.6806</v>
      </c>
      <c r="H1317" s="158">
        <v>6.8234000000000004</v>
      </c>
      <c r="I1317" s="158">
        <v>6.8005000000000004</v>
      </c>
      <c r="J1317" s="158">
        <v>9.2706</v>
      </c>
      <c r="K1317" s="158">
        <v>0.9728</v>
      </c>
      <c r="L1317" s="158">
        <v>0.78600000000000003</v>
      </c>
      <c r="M1317" s="158">
        <v>1.2478</v>
      </c>
      <c r="N1317" s="158">
        <v>2.0449999999999999</v>
      </c>
      <c r="O1317" s="158">
        <v>5.2001999999999997</v>
      </c>
      <c r="P1317" s="158">
        <v>4.3426</v>
      </c>
      <c r="Q1317" s="158">
        <v>7.7533000000000003</v>
      </c>
      <c r="R1317" s="158">
        <v>3.0909</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44764</v>
      </c>
      <c r="E1320" s="158">
        <v>0.4985</v>
      </c>
      <c r="F1320" s="158">
        <v>7.3234000000000004</v>
      </c>
      <c r="G1320" s="158">
        <v>9.7705000000000002</v>
      </c>
      <c r="H1320" s="158">
        <v>10.481</v>
      </c>
      <c r="I1320" s="158">
        <v>10.5021</v>
      </c>
      <c r="J1320" s="158">
        <v>10.8345</v>
      </c>
      <c r="K1320" s="158">
        <v>10.9947</v>
      </c>
      <c r="L1320" s="158"/>
      <c r="M1320" s="158"/>
      <c r="N1320" s="158"/>
      <c r="O1320" s="158"/>
      <c r="P1320" s="158"/>
      <c r="Q1320" s="158">
        <v>11.1921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44764</v>
      </c>
      <c r="E1321" s="158">
        <v>0.52710000000000001</v>
      </c>
      <c r="F1321" s="158">
        <v>13.8546</v>
      </c>
      <c r="G1321" s="158">
        <v>11.552099999999999</v>
      </c>
      <c r="H1321" s="158">
        <v>10.904400000000001</v>
      </c>
      <c r="I1321" s="158">
        <v>10.927300000000001</v>
      </c>
      <c r="J1321" s="158">
        <v>10.946300000000001</v>
      </c>
      <c r="K1321" s="158">
        <v>11.104699999999999</v>
      </c>
      <c r="L1321" s="158"/>
      <c r="M1321" s="158"/>
      <c r="N1321" s="158"/>
      <c r="O1321" s="158"/>
      <c r="P1321" s="158"/>
      <c r="Q1321" s="158">
        <v>11.248799999999999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44764</v>
      </c>
      <c r="E1324" s="158">
        <v>45.478000000000002</v>
      </c>
      <c r="F1324" s="158">
        <v>8.1079000000000008</v>
      </c>
      <c r="G1324" s="158">
        <v>12.345599999999999</v>
      </c>
      <c r="H1324" s="158">
        <v>6.8423999999999996</v>
      </c>
      <c r="I1324" s="158">
        <v>7.7450000000000001</v>
      </c>
      <c r="J1324" s="158">
        <v>10.63</v>
      </c>
      <c r="K1324" s="158">
        <v>0.45029999999999998</v>
      </c>
      <c r="L1324" s="158">
        <v>0.41760000000000003</v>
      </c>
      <c r="M1324" s="158">
        <v>1.1819</v>
      </c>
      <c r="N1324" s="158">
        <v>2.3996</v>
      </c>
      <c r="O1324" s="158">
        <v>6.1116000000000001</v>
      </c>
      <c r="P1324" s="158">
        <v>6.2567000000000004</v>
      </c>
      <c r="Q1324" s="158">
        <v>7.6805000000000003</v>
      </c>
      <c r="R1324" s="158">
        <v>4.7923</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44764</v>
      </c>
      <c r="E1325" s="158">
        <v>48.366399999999999</v>
      </c>
      <c r="F1325" s="158">
        <v>8.8315999999999999</v>
      </c>
      <c r="G1325" s="158">
        <v>13.0444</v>
      </c>
      <c r="H1325" s="158">
        <v>7.5575000000000001</v>
      </c>
      <c r="I1325" s="158">
        <v>8.4579000000000004</v>
      </c>
      <c r="J1325" s="158">
        <v>11.3416</v>
      </c>
      <c r="K1325" s="158">
        <v>1.1635</v>
      </c>
      <c r="L1325" s="158">
        <v>1.0931</v>
      </c>
      <c r="M1325" s="158">
        <v>1.879</v>
      </c>
      <c r="N1325" s="158">
        <v>3.1202999999999999</v>
      </c>
      <c r="O1325" s="158">
        <v>6.9364999999999997</v>
      </c>
      <c r="P1325" s="158">
        <v>7.0945</v>
      </c>
      <c r="Q1325" s="158">
        <v>8.2455999999999996</v>
      </c>
      <c r="R1325" s="158">
        <v>5.5937999999999999</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44764</v>
      </c>
      <c r="E1326" s="158">
        <v>35.935699999999997</v>
      </c>
      <c r="F1326" s="158">
        <v>26.325700000000001</v>
      </c>
      <c r="G1326" s="158">
        <v>13.456</v>
      </c>
      <c r="H1326" s="158">
        <v>6.2613000000000003</v>
      </c>
      <c r="I1326" s="158">
        <v>7.9246999999999996</v>
      </c>
      <c r="J1326" s="158">
        <v>11.8111</v>
      </c>
      <c r="K1326" s="158">
        <v>3.1894999999999998</v>
      </c>
      <c r="L1326" s="158">
        <v>2.6920999999999999</v>
      </c>
      <c r="M1326" s="158">
        <v>2.6</v>
      </c>
      <c r="N1326" s="158">
        <v>3.4310999999999998</v>
      </c>
      <c r="O1326" s="158">
        <v>7.1717000000000004</v>
      </c>
      <c r="P1326" s="158">
        <v>6.5269000000000004</v>
      </c>
      <c r="Q1326" s="158">
        <v>7.4246999999999996</v>
      </c>
      <c r="R1326" s="158">
        <v>5.5514000000000001</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44764</v>
      </c>
      <c r="E1327" s="158">
        <v>38.721400000000003</v>
      </c>
      <c r="F1327" s="158">
        <v>26.979199999999999</v>
      </c>
      <c r="G1327" s="158">
        <v>14.0929</v>
      </c>
      <c r="H1327" s="158">
        <v>6.8902999999999999</v>
      </c>
      <c r="I1327" s="158">
        <v>8.5724</v>
      </c>
      <c r="J1327" s="158">
        <v>12.459</v>
      </c>
      <c r="K1327" s="158">
        <v>3.8769999999999998</v>
      </c>
      <c r="L1327" s="158">
        <v>3.4009999999999998</v>
      </c>
      <c r="M1327" s="158">
        <v>3.3260999999999998</v>
      </c>
      <c r="N1327" s="158">
        <v>4.1626000000000003</v>
      </c>
      <c r="O1327" s="158">
        <v>7.8779000000000003</v>
      </c>
      <c r="P1327" s="158">
        <v>7.2855999999999996</v>
      </c>
      <c r="Q1327" s="158">
        <v>8.6029999999999998</v>
      </c>
      <c r="R1327" s="158">
        <v>6.2933000000000003</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44764</v>
      </c>
      <c r="E1328" s="158">
        <v>40.0672</v>
      </c>
      <c r="F1328" s="158">
        <v>36.749000000000002</v>
      </c>
      <c r="G1328" s="158">
        <v>27.207599999999999</v>
      </c>
      <c r="H1328" s="158">
        <v>19.672799999999999</v>
      </c>
      <c r="I1328" s="158">
        <v>14.177199999999999</v>
      </c>
      <c r="J1328" s="158">
        <v>10.882400000000001</v>
      </c>
      <c r="K1328" s="158">
        <v>-0.378</v>
      </c>
      <c r="L1328" s="158">
        <v>-5.9499999999999997E-2</v>
      </c>
      <c r="M1328" s="158">
        <v>0.55349999999999999</v>
      </c>
      <c r="N1328" s="158">
        <v>1.5508999999999999</v>
      </c>
      <c r="O1328" s="158">
        <v>5.7115</v>
      </c>
      <c r="P1328" s="158">
        <v>6.4192</v>
      </c>
      <c r="Q1328" s="158">
        <v>7.7271999999999998</v>
      </c>
      <c r="R1328" s="158">
        <v>2.7887</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44764</v>
      </c>
      <c r="E1329" s="158">
        <v>37.541899999999998</v>
      </c>
      <c r="F1329" s="158">
        <v>36.008600000000001</v>
      </c>
      <c r="G1329" s="158">
        <v>26.502700000000001</v>
      </c>
      <c r="H1329" s="158">
        <v>18.972000000000001</v>
      </c>
      <c r="I1329" s="158">
        <v>13.4724</v>
      </c>
      <c r="J1329" s="158">
        <v>10.166399999999999</v>
      </c>
      <c r="K1329" s="158">
        <v>-1.0858000000000001</v>
      </c>
      <c r="L1329" s="158">
        <v>-0.77429999999999999</v>
      </c>
      <c r="M1329" s="158">
        <v>-0.1615</v>
      </c>
      <c r="N1329" s="158">
        <v>0.83230000000000004</v>
      </c>
      <c r="O1329" s="158">
        <v>4.9896000000000003</v>
      </c>
      <c r="P1329" s="158">
        <v>5.7058999999999997</v>
      </c>
      <c r="Q1329" s="158">
        <v>7.1901999999999999</v>
      </c>
      <c r="R1329" s="158">
        <v>2.0767000000000002</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44764</v>
      </c>
      <c r="E1332" s="158">
        <v>18.3093</v>
      </c>
      <c r="F1332" s="158">
        <v>20.943999999999999</v>
      </c>
      <c r="G1332" s="158">
        <v>9.8427000000000007</v>
      </c>
      <c r="H1332" s="158">
        <v>4.1326999999999998</v>
      </c>
      <c r="I1332" s="158">
        <v>6.2948000000000004</v>
      </c>
      <c r="J1332" s="158">
        <v>11.5921</v>
      </c>
      <c r="K1332" s="158">
        <v>-0.2014</v>
      </c>
      <c r="L1332" s="158">
        <v>1.1400999999999999</v>
      </c>
      <c r="M1332" s="158">
        <v>1.7285999999999999</v>
      </c>
      <c r="N1332" s="158">
        <v>3.1080000000000001</v>
      </c>
      <c r="O1332" s="158">
        <v>5.9733000000000001</v>
      </c>
      <c r="P1332" s="158">
        <v>5.6436999999999999</v>
      </c>
      <c r="Q1332" s="158">
        <v>7.5191999999999997</v>
      </c>
      <c r="R1332" s="158">
        <v>4.9802999999999997</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44764</v>
      </c>
      <c r="E1333" s="158">
        <v>19.774000000000001</v>
      </c>
      <c r="F1333" s="158">
        <v>21.978899999999999</v>
      </c>
      <c r="G1333" s="158">
        <v>10.962</v>
      </c>
      <c r="H1333" s="158">
        <v>5.2</v>
      </c>
      <c r="I1333" s="158">
        <v>7.3646000000000003</v>
      </c>
      <c r="J1333" s="158">
        <v>12.6701</v>
      </c>
      <c r="K1333" s="158">
        <v>0.89649999999999996</v>
      </c>
      <c r="L1333" s="158">
        <v>2.2564000000000002</v>
      </c>
      <c r="M1333" s="158">
        <v>2.8540999999999999</v>
      </c>
      <c r="N1333" s="158">
        <v>4.2262000000000004</v>
      </c>
      <c r="O1333" s="158">
        <v>7.0016999999999996</v>
      </c>
      <c r="P1333" s="158">
        <v>6.5907999999999998</v>
      </c>
      <c r="Q1333" s="158">
        <v>8.5157000000000007</v>
      </c>
      <c r="R1333" s="158">
        <v>6.0566000000000004</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44764</v>
      </c>
      <c r="E1334" s="158">
        <v>17.53</v>
      </c>
      <c r="F1334" s="158">
        <v>4.7896000000000001</v>
      </c>
      <c r="G1334" s="158">
        <v>9.1683000000000003</v>
      </c>
      <c r="H1334" s="158">
        <v>7.5065</v>
      </c>
      <c r="I1334" s="158">
        <v>6.9640000000000004</v>
      </c>
      <c r="J1334" s="158">
        <v>10.3523</v>
      </c>
      <c r="K1334" s="158">
        <v>0.24729999999999999</v>
      </c>
      <c r="L1334" s="158">
        <v>0.8629</v>
      </c>
      <c r="M1334" s="158">
        <v>1.5563</v>
      </c>
      <c r="N1334" s="158">
        <v>2.9493</v>
      </c>
      <c r="O1334" s="158">
        <v>6.6726000000000001</v>
      </c>
      <c r="P1334" s="158">
        <v>6.3442999999999996</v>
      </c>
      <c r="Q1334" s="158">
        <v>7.8026</v>
      </c>
      <c r="R1334" s="158">
        <v>5.8074000000000003</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44764</v>
      </c>
      <c r="E1335" s="158">
        <v>16.411000000000001</v>
      </c>
      <c r="F1335" s="158">
        <v>4.0038999999999998</v>
      </c>
      <c r="G1335" s="158">
        <v>8.3089999999999993</v>
      </c>
      <c r="H1335" s="158">
        <v>6.6172000000000004</v>
      </c>
      <c r="I1335" s="158">
        <v>6.0669000000000004</v>
      </c>
      <c r="J1335" s="158">
        <v>9.4512</v>
      </c>
      <c r="K1335" s="158">
        <v>-0.63929999999999998</v>
      </c>
      <c r="L1335" s="158">
        <v>-2.4400000000000002E-2</v>
      </c>
      <c r="M1335" s="158">
        <v>0.65910000000000002</v>
      </c>
      <c r="N1335" s="158">
        <v>2.0350000000000001</v>
      </c>
      <c r="O1335" s="158">
        <v>5.7064000000000004</v>
      </c>
      <c r="P1335" s="158">
        <v>5.3963000000000001</v>
      </c>
      <c r="Q1335" s="158">
        <v>6.8551000000000002</v>
      </c>
      <c r="R1335" s="158">
        <v>4.8422000000000001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44764</v>
      </c>
      <c r="E1336" s="158">
        <v>12.4938</v>
      </c>
      <c r="F1336" s="158">
        <v>-2.3370000000000002</v>
      </c>
      <c r="G1336" s="158">
        <v>2.2402000000000002</v>
      </c>
      <c r="H1336" s="158">
        <v>0.25040000000000001</v>
      </c>
      <c r="I1336" s="158">
        <v>2.2765</v>
      </c>
      <c r="J1336" s="158">
        <v>4.8395999999999999</v>
      </c>
      <c r="K1336" s="158">
        <v>-2.0823</v>
      </c>
      <c r="L1336" s="158">
        <v>-6.5799999999999997E-2</v>
      </c>
      <c r="M1336" s="158">
        <v>0.42299999999999999</v>
      </c>
      <c r="N1336" s="158">
        <v>1.3564000000000001</v>
      </c>
      <c r="O1336" s="158">
        <v>-3.6564999999999999</v>
      </c>
      <c r="P1336" s="158">
        <v>-1.6403000000000001</v>
      </c>
      <c r="Q1336" s="158">
        <v>2.7949999999999999</v>
      </c>
      <c r="R1336" s="158">
        <v>9.2896999999999998</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44764</v>
      </c>
      <c r="E1337" s="158">
        <v>13.315799999999999</v>
      </c>
      <c r="F1337" s="158">
        <v>-1.6446000000000001</v>
      </c>
      <c r="G1337" s="158">
        <v>2.8331</v>
      </c>
      <c r="H1337" s="158">
        <v>0.82250000000000001</v>
      </c>
      <c r="I1337" s="158">
        <v>2.8224999999999998</v>
      </c>
      <c r="J1337" s="158">
        <v>5.3963999999999999</v>
      </c>
      <c r="K1337" s="158">
        <v>-1.5334000000000001</v>
      </c>
      <c r="L1337" s="158">
        <v>0.48609999999999998</v>
      </c>
      <c r="M1337" s="158">
        <v>0.97699999999999998</v>
      </c>
      <c r="N1337" s="158">
        <v>1.915</v>
      </c>
      <c r="O1337" s="158">
        <v>-3.0682999999999998</v>
      </c>
      <c r="P1337" s="158">
        <v>-0.88670000000000004</v>
      </c>
      <c r="Q1337" s="158">
        <v>3.6092</v>
      </c>
      <c r="R1337" s="158">
        <v>9.8911999999999995</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44764</v>
      </c>
      <c r="E1342" s="158">
        <v>43.707099999999997</v>
      </c>
      <c r="F1342" s="158">
        <v>16.459</v>
      </c>
      <c r="G1342" s="158">
        <v>6.0993000000000004</v>
      </c>
      <c r="H1342" s="158">
        <v>5.7925000000000004</v>
      </c>
      <c r="I1342" s="158">
        <v>4.3677000000000001</v>
      </c>
      <c r="J1342" s="158">
        <v>8.0166000000000004</v>
      </c>
      <c r="K1342" s="158">
        <v>1.5430999999999999</v>
      </c>
      <c r="L1342" s="158">
        <v>1.4414</v>
      </c>
      <c r="M1342" s="158">
        <v>2.0127000000000002</v>
      </c>
      <c r="N1342" s="158">
        <v>2.9523999999999999</v>
      </c>
      <c r="O1342" s="158">
        <v>7.4036999999999997</v>
      </c>
      <c r="P1342" s="158">
        <v>7.6242999999999999</v>
      </c>
      <c r="Q1342" s="158">
        <v>9.2190999999999992</v>
      </c>
      <c r="R1342" s="158">
        <v>4.8586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44764</v>
      </c>
      <c r="E1343" s="158">
        <v>41.069000000000003</v>
      </c>
      <c r="F1343" s="158">
        <v>15.9155</v>
      </c>
      <c r="G1343" s="158">
        <v>5.5720000000000001</v>
      </c>
      <c r="H1343" s="158">
        <v>5.2615999999999996</v>
      </c>
      <c r="I1343" s="158">
        <v>3.84</v>
      </c>
      <c r="J1343" s="158">
        <v>7.5206</v>
      </c>
      <c r="K1343" s="158">
        <v>1.0281</v>
      </c>
      <c r="L1343" s="158">
        <v>0.91439999999999999</v>
      </c>
      <c r="M1343" s="158">
        <v>1.4799</v>
      </c>
      <c r="N1343" s="158">
        <v>2.4108000000000001</v>
      </c>
      <c r="O1343" s="158">
        <v>6.8845000000000001</v>
      </c>
      <c r="P1343" s="158">
        <v>6.9870999999999999</v>
      </c>
      <c r="Q1343" s="158">
        <v>7.8369</v>
      </c>
      <c r="R1343" s="158">
        <v>4.3033999999999999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44764</v>
      </c>
      <c r="E1344" s="158">
        <v>58.3491</v>
      </c>
      <c r="F1344" s="158">
        <v>30.677499999999998</v>
      </c>
      <c r="G1344" s="158">
        <v>16.495000000000001</v>
      </c>
      <c r="H1344" s="158">
        <v>10.629099999999999</v>
      </c>
      <c r="I1344" s="158">
        <v>7.8159000000000001</v>
      </c>
      <c r="J1344" s="158">
        <v>8.1466999999999992</v>
      </c>
      <c r="K1344" s="158">
        <v>-1.2143999999999999</v>
      </c>
      <c r="L1344" s="158">
        <v>-1.8177000000000001</v>
      </c>
      <c r="M1344" s="158">
        <v>-1.3091999999999999</v>
      </c>
      <c r="N1344" s="158">
        <v>-7.7000000000000002E-3</v>
      </c>
      <c r="O1344" s="158">
        <v>3.0577000000000001</v>
      </c>
      <c r="P1344" s="158">
        <v>4.1322000000000001</v>
      </c>
      <c r="Q1344" s="158">
        <v>7.4309000000000003</v>
      </c>
      <c r="R1344" s="158">
        <v>1.0828</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44764</v>
      </c>
      <c r="E1345" s="158">
        <v>63.478099999999998</v>
      </c>
      <c r="F1345" s="158">
        <v>31.710100000000001</v>
      </c>
      <c r="G1345" s="158">
        <v>17.505199999999999</v>
      </c>
      <c r="H1345" s="158">
        <v>11.665699999999999</v>
      </c>
      <c r="I1345" s="158">
        <v>8.8562999999999992</v>
      </c>
      <c r="J1345" s="158">
        <v>9.1903000000000006</v>
      </c>
      <c r="K1345" s="158">
        <v>-0.26769999999999999</v>
      </c>
      <c r="L1345" s="158">
        <v>-0.84250000000000003</v>
      </c>
      <c r="M1345" s="158">
        <v>-0.32419999999999999</v>
      </c>
      <c r="N1345" s="158">
        <v>0.99309999999999998</v>
      </c>
      <c r="O1345" s="158">
        <v>4.0317999999999996</v>
      </c>
      <c r="P1345" s="158">
        <v>5.1265000000000001</v>
      </c>
      <c r="Q1345" s="158">
        <v>6.9709000000000003</v>
      </c>
      <c r="R1345" s="158">
        <v>2.0754999999999999</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44764</v>
      </c>
      <c r="E1346" s="158">
        <v>32.448599999999999</v>
      </c>
      <c r="F1346" s="158">
        <v>3.4874000000000001</v>
      </c>
      <c r="G1346" s="158">
        <v>11.484400000000001</v>
      </c>
      <c r="H1346" s="158">
        <v>8.2405000000000008</v>
      </c>
      <c r="I1346" s="158">
        <v>8.5284999999999993</v>
      </c>
      <c r="J1346" s="158">
        <v>11.521599999999999</v>
      </c>
      <c r="K1346" s="158">
        <v>1.4763999999999999</v>
      </c>
      <c r="L1346" s="158">
        <v>1.1155999999999999</v>
      </c>
      <c r="M1346" s="158">
        <v>2.0562999999999998</v>
      </c>
      <c r="N1346" s="158">
        <v>3.3542999999999998</v>
      </c>
      <c r="O1346" s="158">
        <v>7.4111000000000002</v>
      </c>
      <c r="P1346" s="158">
        <v>3.2332999999999998</v>
      </c>
      <c r="Q1346" s="158">
        <v>6.4494999999999996</v>
      </c>
      <c r="R1346" s="158">
        <v>5.0324999999999998</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44764</v>
      </c>
      <c r="E1348" s="158">
        <v>29.547999999999998</v>
      </c>
      <c r="F1348" s="158">
        <v>2.5943000000000001</v>
      </c>
      <c r="G1348" s="158">
        <v>10.5502</v>
      </c>
      <c r="H1348" s="158">
        <v>7.2983000000000002</v>
      </c>
      <c r="I1348" s="158">
        <v>7.5837000000000003</v>
      </c>
      <c r="J1348" s="158">
        <v>10.5745</v>
      </c>
      <c r="K1348" s="158">
        <v>0.52869999999999995</v>
      </c>
      <c r="L1348" s="158">
        <v>0.17249999999999999</v>
      </c>
      <c r="M1348" s="158">
        <v>1.1155999999999999</v>
      </c>
      <c r="N1348" s="158">
        <v>2.3999000000000001</v>
      </c>
      <c r="O1348" s="158">
        <v>6.3956</v>
      </c>
      <c r="P1348" s="158">
        <v>2.29</v>
      </c>
      <c r="Q1348" s="158">
        <v>5.6638000000000002</v>
      </c>
      <c r="R1348" s="158">
        <v>4.0298999999999996</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44764</v>
      </c>
      <c r="E1350" s="158">
        <v>10.598699999999999</v>
      </c>
      <c r="F1350" s="158">
        <v>20.674600000000002</v>
      </c>
      <c r="G1350" s="158">
        <v>14.596299999999999</v>
      </c>
      <c r="H1350" s="158">
        <v>9.3643000000000001</v>
      </c>
      <c r="I1350" s="158">
        <v>8.4647000000000006</v>
      </c>
      <c r="J1350" s="158">
        <v>10.9339</v>
      </c>
      <c r="K1350" s="158">
        <v>-0.76300000000000001</v>
      </c>
      <c r="L1350" s="158">
        <v>-0.78029999999999999</v>
      </c>
      <c r="M1350" s="158">
        <v>1.01E-2</v>
      </c>
      <c r="N1350" s="158">
        <v>1.4171</v>
      </c>
      <c r="O1350" s="158"/>
      <c r="P1350" s="158"/>
      <c r="Q1350" s="158">
        <v>3.1894</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44764</v>
      </c>
      <c r="E1351" s="158">
        <v>10.523099999999999</v>
      </c>
      <c r="F1351" s="158">
        <v>20.475999999999999</v>
      </c>
      <c r="G1351" s="158">
        <v>14.2377</v>
      </c>
      <c r="H1351" s="158">
        <v>9.0836000000000006</v>
      </c>
      <c r="I1351" s="158">
        <v>8.1767000000000003</v>
      </c>
      <c r="J1351" s="158">
        <v>10.6601</v>
      </c>
      <c r="K1351" s="158">
        <v>-1.0341</v>
      </c>
      <c r="L1351" s="158">
        <v>-0.96350000000000002</v>
      </c>
      <c r="M1351" s="158">
        <v>-0.2334</v>
      </c>
      <c r="N1351" s="158">
        <v>1.1155999999999999</v>
      </c>
      <c r="O1351" s="158"/>
      <c r="P1351" s="158"/>
      <c r="Q1351" s="158">
        <v>2.7913000000000001</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44764</v>
      </c>
      <c r="E1356" s="158">
        <v>15.7157</v>
      </c>
      <c r="F1356" s="158">
        <v>22.774899999999999</v>
      </c>
      <c r="G1356" s="158">
        <v>12.3218</v>
      </c>
      <c r="H1356" s="158">
        <v>5.6132999999999997</v>
      </c>
      <c r="I1356" s="158">
        <v>6.5860000000000003</v>
      </c>
      <c r="J1356" s="158">
        <v>7.4699</v>
      </c>
      <c r="K1356" s="158">
        <v>1.2237</v>
      </c>
      <c r="L1356" s="158">
        <v>0.35670000000000002</v>
      </c>
      <c r="M1356" s="158">
        <v>1.0780000000000001</v>
      </c>
      <c r="N1356" s="158">
        <v>5.6219000000000001</v>
      </c>
      <c r="O1356" s="158">
        <v>3.5977999999999999</v>
      </c>
      <c r="P1356" s="158">
        <v>4.6555999999999997</v>
      </c>
      <c r="Q1356" s="158">
        <v>6.375</v>
      </c>
      <c r="R1356" s="158">
        <v>5.0663999999999998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44764</v>
      </c>
      <c r="E1357" s="158">
        <v>14.932600000000001</v>
      </c>
      <c r="F1357" s="158">
        <v>22.256799999999998</v>
      </c>
      <c r="G1357" s="158">
        <v>11.825699999999999</v>
      </c>
      <c r="H1357" s="158">
        <v>5.1031000000000004</v>
      </c>
      <c r="I1357" s="158">
        <v>6.0724999999999998</v>
      </c>
      <c r="J1357" s="158">
        <v>6.9569999999999999</v>
      </c>
      <c r="K1357" s="158">
        <v>0.64029999999999998</v>
      </c>
      <c r="L1357" s="158">
        <v>-0.2495</v>
      </c>
      <c r="M1357" s="158">
        <v>0.46089999999999998</v>
      </c>
      <c r="N1357" s="158">
        <v>4.8844000000000003</v>
      </c>
      <c r="O1357" s="158">
        <v>2.9034</v>
      </c>
      <c r="P1357" s="158">
        <v>3.9641000000000002</v>
      </c>
      <c r="Q1357" s="158">
        <v>5.6342999999999996</v>
      </c>
      <c r="R1357" s="158">
        <v>4.3872</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17.276422857142858</v>
      </c>
      <c r="G1358" s="160">
        <v>11.498448571428574</v>
      </c>
      <c r="H1358" s="160">
        <v>7.4721142857142828</v>
      </c>
      <c r="I1358" s="160">
        <v>29.976440000000007</v>
      </c>
      <c r="J1358" s="160">
        <v>19.946977142857143</v>
      </c>
      <c r="K1358" s="160">
        <v>4.8085400000000016</v>
      </c>
      <c r="L1358" s="160">
        <v>-4.0507909090909111</v>
      </c>
      <c r="M1358" s="160">
        <v>-1.9198363636363645</v>
      </c>
      <c r="N1358" s="160">
        <v>0.10500909090909077</v>
      </c>
      <c r="O1358" s="160">
        <v>5.4257137931034487</v>
      </c>
      <c r="P1358" s="160">
        <v>5.0890517241379305</v>
      </c>
      <c r="Q1358" s="160">
        <v>4.7303857142857142</v>
      </c>
      <c r="R1358" s="160">
        <v>2.7696129032258074</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20.3078</v>
      </c>
      <c r="G1359" s="160">
        <v>11.552099999999999</v>
      </c>
      <c r="H1359" s="160">
        <v>6.8902999999999999</v>
      </c>
      <c r="I1359" s="160">
        <v>7.5385999999999997</v>
      </c>
      <c r="J1359" s="160">
        <v>10.196400000000001</v>
      </c>
      <c r="K1359" s="160">
        <v>0.64029999999999998</v>
      </c>
      <c r="L1359" s="160">
        <v>0.48609999999999998</v>
      </c>
      <c r="M1359" s="160">
        <v>1.1819</v>
      </c>
      <c r="N1359" s="160">
        <v>2.3996</v>
      </c>
      <c r="O1359" s="160">
        <v>5.9733000000000001</v>
      </c>
      <c r="P1359" s="160">
        <v>5.6436999999999999</v>
      </c>
      <c r="Q1359" s="160">
        <v>7.4309000000000003</v>
      </c>
      <c r="R1359" s="160">
        <v>4.8422000000000001</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44764</v>
      </c>
      <c r="E1362" s="158">
        <v>101.6823</v>
      </c>
      <c r="F1362" s="158">
        <v>34.888399999999997</v>
      </c>
      <c r="G1362" s="158">
        <v>16.582599999999999</v>
      </c>
      <c r="H1362" s="158">
        <v>10.6058</v>
      </c>
      <c r="I1362" s="158">
        <v>6.4877000000000002</v>
      </c>
      <c r="J1362" s="158">
        <v>9.8026</v>
      </c>
      <c r="K1362" s="158">
        <v>-1.2892999999999999</v>
      </c>
      <c r="L1362" s="158">
        <v>-0.21990000000000001</v>
      </c>
      <c r="M1362" s="158">
        <v>0.4451</v>
      </c>
      <c r="N1362" s="158">
        <v>2.1038999999999999</v>
      </c>
      <c r="O1362" s="158">
        <v>5.7388000000000003</v>
      </c>
      <c r="P1362" s="158">
        <v>5.8998999999999997</v>
      </c>
      <c r="Q1362" s="158">
        <v>9.0501000000000005</v>
      </c>
      <c r="R1362" s="158">
        <v>3.1585000000000001</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44764</v>
      </c>
      <c r="E1363" s="158">
        <v>108.27209999999999</v>
      </c>
      <c r="F1363" s="158">
        <v>35.2624</v>
      </c>
      <c r="G1363" s="158">
        <v>16.980499999999999</v>
      </c>
      <c r="H1363" s="158">
        <v>11.003399999999999</v>
      </c>
      <c r="I1363" s="158">
        <v>6.8879999999999999</v>
      </c>
      <c r="J1363" s="158">
        <v>10.205</v>
      </c>
      <c r="K1363" s="158">
        <v>-0.89039999999999997</v>
      </c>
      <c r="L1363" s="158">
        <v>0.2591</v>
      </c>
      <c r="M1363" s="158">
        <v>0.89990000000000003</v>
      </c>
      <c r="N1363" s="158">
        <v>2.5531999999999999</v>
      </c>
      <c r="O1363" s="158">
        <v>6.2712000000000003</v>
      </c>
      <c r="P1363" s="158">
        <v>6.5392999999999999</v>
      </c>
      <c r="Q1363" s="158">
        <v>7.9996999999999998</v>
      </c>
      <c r="R1363" s="158">
        <v>3.609</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44764</v>
      </c>
      <c r="E1364" s="158">
        <v>49.9255</v>
      </c>
      <c r="F1364" s="158">
        <v>28.9009</v>
      </c>
      <c r="G1364" s="158">
        <v>16.7895</v>
      </c>
      <c r="H1364" s="158">
        <v>10.832100000000001</v>
      </c>
      <c r="I1364" s="158">
        <v>8.2927999999999997</v>
      </c>
      <c r="J1364" s="158">
        <v>7.9671000000000003</v>
      </c>
      <c r="K1364" s="158">
        <v>1.3923000000000001</v>
      </c>
      <c r="L1364" s="158">
        <v>0.65039999999999998</v>
      </c>
      <c r="M1364" s="158">
        <v>0.82609999999999995</v>
      </c>
      <c r="N1364" s="158">
        <v>1.6274</v>
      </c>
      <c r="O1364" s="158">
        <v>5.4707999999999997</v>
      </c>
      <c r="P1364" s="158">
        <v>6.2195999999999998</v>
      </c>
      <c r="Q1364" s="158">
        <v>7.8954000000000004</v>
      </c>
      <c r="R1364" s="158">
        <v>2.5825</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44764</v>
      </c>
      <c r="E1365" s="158">
        <v>46.032299999999999</v>
      </c>
      <c r="F1365" s="158">
        <v>27.773399999999999</v>
      </c>
      <c r="G1365" s="158">
        <v>15.640599999999999</v>
      </c>
      <c r="H1365" s="158">
        <v>9.6803000000000008</v>
      </c>
      <c r="I1365" s="158">
        <v>7.1387999999999998</v>
      </c>
      <c r="J1365" s="158">
        <v>6.8121</v>
      </c>
      <c r="K1365" s="158">
        <v>0.25280000000000002</v>
      </c>
      <c r="L1365" s="158">
        <v>-0.47810000000000002</v>
      </c>
      <c r="M1365" s="158">
        <v>-0.3034</v>
      </c>
      <c r="N1365" s="158">
        <v>0.49099999999999999</v>
      </c>
      <c r="O1365" s="158">
        <v>4.3083</v>
      </c>
      <c r="P1365" s="158">
        <v>5.1295000000000002</v>
      </c>
      <c r="Q1365" s="158">
        <v>7.9941000000000004</v>
      </c>
      <c r="R1365" s="158">
        <v>1.4350000000000001</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44764</v>
      </c>
      <c r="E1366" s="158">
        <v>46.9557</v>
      </c>
      <c r="F1366" s="158">
        <v>32.754899999999999</v>
      </c>
      <c r="G1366" s="158">
        <v>19.568300000000001</v>
      </c>
      <c r="H1366" s="158">
        <v>9.5452999999999992</v>
      </c>
      <c r="I1366" s="158">
        <v>5.6813000000000002</v>
      </c>
      <c r="J1366" s="158">
        <v>8.4535</v>
      </c>
      <c r="K1366" s="158">
        <v>-1.6004</v>
      </c>
      <c r="L1366" s="158">
        <v>-2.7204000000000002</v>
      </c>
      <c r="M1366" s="158">
        <v>-1.8332999999999999</v>
      </c>
      <c r="N1366" s="158">
        <v>-0.42520000000000002</v>
      </c>
      <c r="O1366" s="158">
        <v>3.8774000000000002</v>
      </c>
      <c r="P1366" s="158">
        <v>3.9180000000000001</v>
      </c>
      <c r="Q1366" s="158">
        <v>7.3266</v>
      </c>
      <c r="R1366" s="158">
        <v>1.3043</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44764</v>
      </c>
      <c r="E1367" s="158">
        <v>50.648600000000002</v>
      </c>
      <c r="F1367" s="158">
        <v>34.263100000000001</v>
      </c>
      <c r="G1367" s="158">
        <v>21.127700000000001</v>
      </c>
      <c r="H1367" s="158">
        <v>11.101000000000001</v>
      </c>
      <c r="I1367" s="158">
        <v>7.2472000000000003</v>
      </c>
      <c r="J1367" s="158">
        <v>10.019600000000001</v>
      </c>
      <c r="K1367" s="158">
        <v>-5.4600000000000003E-2</v>
      </c>
      <c r="L1367" s="158">
        <v>-1.2157</v>
      </c>
      <c r="M1367" s="158">
        <v>-0.34150000000000003</v>
      </c>
      <c r="N1367" s="158">
        <v>0.94489999999999996</v>
      </c>
      <c r="O1367" s="158">
        <v>4.8003999999999998</v>
      </c>
      <c r="P1367" s="158">
        <v>4.6795</v>
      </c>
      <c r="Q1367" s="158">
        <v>7.0233999999999996</v>
      </c>
      <c r="R1367" s="158">
        <v>2.4024999999999999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44764</v>
      </c>
      <c r="E1368" s="158">
        <v>34.853499999999997</v>
      </c>
      <c r="F1368" s="158">
        <v>42.567599999999999</v>
      </c>
      <c r="G1368" s="158">
        <v>24.66</v>
      </c>
      <c r="H1368" s="158">
        <v>14.958500000000001</v>
      </c>
      <c r="I1368" s="158">
        <v>8.0510999999999999</v>
      </c>
      <c r="J1368" s="158">
        <v>8.5103000000000009</v>
      </c>
      <c r="K1368" s="158">
        <v>-0.24959999999999999</v>
      </c>
      <c r="L1368" s="158">
        <v>-2.226</v>
      </c>
      <c r="M1368" s="158">
        <v>-1.4769000000000001</v>
      </c>
      <c r="N1368" s="158">
        <v>0.23350000000000001</v>
      </c>
      <c r="O1368" s="158">
        <v>3.4394</v>
      </c>
      <c r="P1368" s="158">
        <v>4.4089</v>
      </c>
      <c r="Q1368" s="158">
        <v>6.5679999999999996</v>
      </c>
      <c r="R1368" s="158">
        <v>1.0052000000000001</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44764</v>
      </c>
      <c r="E1369" s="158">
        <v>37.603099999999998</v>
      </c>
      <c r="F1369" s="158">
        <v>43.440300000000001</v>
      </c>
      <c r="G1369" s="158">
        <v>25.517199999999999</v>
      </c>
      <c r="H1369" s="158">
        <v>15.8002</v>
      </c>
      <c r="I1369" s="158">
        <v>8.9049999999999994</v>
      </c>
      <c r="J1369" s="158">
        <v>9.3606999999999996</v>
      </c>
      <c r="K1369" s="158">
        <v>0.59499999999999997</v>
      </c>
      <c r="L1369" s="158">
        <v>-1.3934</v>
      </c>
      <c r="M1369" s="158">
        <v>-0.64539999999999997</v>
      </c>
      <c r="N1369" s="158">
        <v>1.0757000000000001</v>
      </c>
      <c r="O1369" s="158">
        <v>4.3075000000000001</v>
      </c>
      <c r="P1369" s="158">
        <v>5.2503000000000002</v>
      </c>
      <c r="Q1369" s="158">
        <v>6.8186999999999998</v>
      </c>
      <c r="R1369" s="158">
        <v>1.8540000000000001</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44764</v>
      </c>
      <c r="E1370" s="158">
        <v>31.871500000000001</v>
      </c>
      <c r="F1370" s="158">
        <v>34.618600000000001</v>
      </c>
      <c r="G1370" s="158">
        <v>20.7256</v>
      </c>
      <c r="H1370" s="158">
        <v>10.0646</v>
      </c>
      <c r="I1370" s="158">
        <v>9.9933999999999994</v>
      </c>
      <c r="J1370" s="158">
        <v>12.0436</v>
      </c>
      <c r="K1370" s="158">
        <v>2.0402999999999998</v>
      </c>
      <c r="L1370" s="158">
        <v>1.0723</v>
      </c>
      <c r="M1370" s="158">
        <v>0.69320000000000004</v>
      </c>
      <c r="N1370" s="158">
        <v>1.7627999999999999</v>
      </c>
      <c r="O1370" s="158">
        <v>6.0147000000000004</v>
      </c>
      <c r="P1370" s="158">
        <v>6.0027999999999997</v>
      </c>
      <c r="Q1370" s="158">
        <v>8.6743000000000006</v>
      </c>
      <c r="R1370" s="158">
        <v>2.7917000000000001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44764</v>
      </c>
      <c r="E1371" s="158">
        <v>33.331800000000001</v>
      </c>
      <c r="F1371" s="158">
        <v>35.185000000000002</v>
      </c>
      <c r="G1371" s="158">
        <v>21.354399999999998</v>
      </c>
      <c r="H1371" s="158">
        <v>10.690799999999999</v>
      </c>
      <c r="I1371" s="158">
        <v>10.6181</v>
      </c>
      <c r="J1371" s="158">
        <v>12.668900000000001</v>
      </c>
      <c r="K1371" s="158">
        <v>2.6637</v>
      </c>
      <c r="L1371" s="158">
        <v>1.6977</v>
      </c>
      <c r="M1371" s="158">
        <v>1.3254999999999999</v>
      </c>
      <c r="N1371" s="158">
        <v>2.4062000000000001</v>
      </c>
      <c r="O1371" s="158">
        <v>6.6357999999999997</v>
      </c>
      <c r="P1371" s="158">
        <v>6.6243999999999996</v>
      </c>
      <c r="Q1371" s="158">
        <v>8.0931999999999995</v>
      </c>
      <c r="R1371" s="158">
        <v>3.4329000000000001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44764</v>
      </c>
      <c r="E1372" s="158">
        <v>57.771900000000002</v>
      </c>
      <c r="F1372" s="158">
        <v>47.889600000000002</v>
      </c>
      <c r="G1372" s="158">
        <v>28.8994</v>
      </c>
      <c r="H1372" s="158">
        <v>18.859400000000001</v>
      </c>
      <c r="I1372" s="158">
        <v>12.6473</v>
      </c>
      <c r="J1372" s="158">
        <v>9.7567000000000004</v>
      </c>
      <c r="K1372" s="158">
        <v>-0.62390000000000001</v>
      </c>
      <c r="L1372" s="158">
        <v>-1.0862000000000001</v>
      </c>
      <c r="M1372" s="158">
        <v>-0.45900000000000002</v>
      </c>
      <c r="N1372" s="158">
        <v>0.68579999999999997</v>
      </c>
      <c r="O1372" s="158">
        <v>5.0401999999999996</v>
      </c>
      <c r="P1372" s="158">
        <v>5.9276</v>
      </c>
      <c r="Q1372" s="158">
        <v>8.0345999999999993</v>
      </c>
      <c r="R1372" s="158">
        <v>1.6859999999999999</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44764</v>
      </c>
      <c r="E1373" s="158">
        <v>53.844700000000003</v>
      </c>
      <c r="F1373" s="158">
        <v>47.241199999999999</v>
      </c>
      <c r="G1373" s="158">
        <v>28.2424</v>
      </c>
      <c r="H1373" s="158">
        <v>18.2013</v>
      </c>
      <c r="I1373" s="158">
        <v>11.9855</v>
      </c>
      <c r="J1373" s="158">
        <v>9.0876000000000001</v>
      </c>
      <c r="K1373" s="158">
        <v>-1.2883</v>
      </c>
      <c r="L1373" s="158">
        <v>-1.7408999999999999</v>
      </c>
      <c r="M1373" s="158">
        <v>-1.111</v>
      </c>
      <c r="N1373" s="158">
        <v>2.92E-2</v>
      </c>
      <c r="O1373" s="158">
        <v>4.3727</v>
      </c>
      <c r="P1373" s="158">
        <v>5.2332000000000001</v>
      </c>
      <c r="Q1373" s="158">
        <v>7.9394</v>
      </c>
      <c r="R1373" s="158">
        <v>1.028</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44764</v>
      </c>
      <c r="E1374" s="158">
        <v>55.301200000000001</v>
      </c>
      <c r="F1374" s="158">
        <v>55.923400000000001</v>
      </c>
      <c r="G1374" s="158">
        <v>26.193100000000001</v>
      </c>
      <c r="H1374" s="158">
        <v>16.7332</v>
      </c>
      <c r="I1374" s="158">
        <v>10.5273</v>
      </c>
      <c r="J1374" s="158">
        <v>9.3267000000000007</v>
      </c>
      <c r="K1374" s="158">
        <v>0.65090000000000003</v>
      </c>
      <c r="L1374" s="158">
        <v>-1.5044999999999999</v>
      </c>
      <c r="M1374" s="158">
        <v>-0.58640000000000003</v>
      </c>
      <c r="N1374" s="158">
        <v>0.89670000000000005</v>
      </c>
      <c r="O1374" s="158">
        <v>3.2806999999999999</v>
      </c>
      <c r="P1374" s="158">
        <v>2.4457</v>
      </c>
      <c r="Q1374" s="158">
        <v>5.1589</v>
      </c>
      <c r="R1374" s="158">
        <v>1.6272</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44764</v>
      </c>
      <c r="E1375" s="158">
        <v>50.399500000000003</v>
      </c>
      <c r="F1375" s="158">
        <v>55.341299999999997</v>
      </c>
      <c r="G1375" s="158">
        <v>25.642800000000001</v>
      </c>
      <c r="H1375" s="158">
        <v>16.179300000000001</v>
      </c>
      <c r="I1375" s="158">
        <v>9.9753000000000007</v>
      </c>
      <c r="J1375" s="158">
        <v>8.7727000000000004</v>
      </c>
      <c r="K1375" s="158">
        <v>0.1003</v>
      </c>
      <c r="L1375" s="158">
        <v>-2.0499999999999998</v>
      </c>
      <c r="M1375" s="158">
        <v>-1.2388999999999999</v>
      </c>
      <c r="N1375" s="158">
        <v>0.14940000000000001</v>
      </c>
      <c r="O1375" s="158">
        <v>2.3412000000000002</v>
      </c>
      <c r="P1375" s="158">
        <v>1.4784999999999999</v>
      </c>
      <c r="Q1375" s="158">
        <v>6.0606</v>
      </c>
      <c r="R1375" s="158">
        <v>0.74509999999999998</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44764</v>
      </c>
      <c r="E1376" s="158">
        <v>67.515900000000002</v>
      </c>
      <c r="F1376" s="158">
        <v>45.413899999999998</v>
      </c>
      <c r="G1376" s="158">
        <v>18.607500000000002</v>
      </c>
      <c r="H1376" s="158">
        <v>10.129099999999999</v>
      </c>
      <c r="I1376" s="158">
        <v>12.1663</v>
      </c>
      <c r="J1376" s="158">
        <v>9.9029000000000007</v>
      </c>
      <c r="K1376" s="158">
        <v>0.99880000000000002</v>
      </c>
      <c r="L1376" s="158">
        <v>-0.56989999999999996</v>
      </c>
      <c r="M1376" s="158">
        <v>4.9099999999999998E-2</v>
      </c>
      <c r="N1376" s="158">
        <v>2.4047000000000001</v>
      </c>
      <c r="O1376" s="158">
        <v>6.1340000000000003</v>
      </c>
      <c r="P1376" s="158">
        <v>6.2835999999999999</v>
      </c>
      <c r="Q1376" s="158">
        <v>7.6692999999999998</v>
      </c>
      <c r="R1376" s="158">
        <v>3.2850999999999999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44764</v>
      </c>
      <c r="E1377" s="158">
        <v>62.0379</v>
      </c>
      <c r="F1377" s="158">
        <v>44.238599999999998</v>
      </c>
      <c r="G1377" s="158">
        <v>17.440100000000001</v>
      </c>
      <c r="H1377" s="158">
        <v>8.9498999999999995</v>
      </c>
      <c r="I1377" s="158">
        <v>10.985200000000001</v>
      </c>
      <c r="J1377" s="158">
        <v>8.7225999999999999</v>
      </c>
      <c r="K1377" s="158">
        <v>-0.1958</v>
      </c>
      <c r="L1377" s="158">
        <v>-1.7346999999999999</v>
      </c>
      <c r="M1377" s="158">
        <v>-1.0354000000000001</v>
      </c>
      <c r="N1377" s="158">
        <v>1.3262</v>
      </c>
      <c r="O1377" s="158">
        <v>5.0091000000000001</v>
      </c>
      <c r="P1377" s="158">
        <v>5.2125000000000004</v>
      </c>
      <c r="Q1377" s="158">
        <v>8.3834999999999997</v>
      </c>
      <c r="R1377" s="158">
        <v>2.1888999999999998</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44764</v>
      </c>
      <c r="E1378" s="158">
        <v>60.613700000000001</v>
      </c>
      <c r="F1378" s="158">
        <v>53.732700000000001</v>
      </c>
      <c r="G1378" s="158">
        <v>27.682600000000001</v>
      </c>
      <c r="H1378" s="158">
        <v>11.837999999999999</v>
      </c>
      <c r="I1378" s="158">
        <v>6.8742999999999999</v>
      </c>
      <c r="J1378" s="158">
        <v>6.3193999999999999</v>
      </c>
      <c r="K1378" s="158">
        <v>0.999</v>
      </c>
      <c r="L1378" s="158">
        <v>-0.15670000000000001</v>
      </c>
      <c r="M1378" s="158">
        <v>0.17069999999999999</v>
      </c>
      <c r="N1378" s="158">
        <v>0.6966</v>
      </c>
      <c r="O1378" s="158">
        <v>4.4135999999999997</v>
      </c>
      <c r="P1378" s="158">
        <v>5.2161999999999997</v>
      </c>
      <c r="Q1378" s="158">
        <v>6.8239000000000001</v>
      </c>
      <c r="R1378" s="158">
        <v>1.3131999999999999</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44764</v>
      </c>
      <c r="E1379" s="158">
        <v>57.648499999999999</v>
      </c>
      <c r="F1379" s="158">
        <v>53.198500000000003</v>
      </c>
      <c r="G1379" s="158">
        <v>27.180399999999999</v>
      </c>
      <c r="H1379" s="158">
        <v>11.3489</v>
      </c>
      <c r="I1379" s="158">
        <v>6.3787000000000003</v>
      </c>
      <c r="J1379" s="158">
        <v>5.7678000000000003</v>
      </c>
      <c r="K1379" s="158">
        <v>0.39489999999999997</v>
      </c>
      <c r="L1379" s="158">
        <v>-0.69410000000000005</v>
      </c>
      <c r="M1379" s="158">
        <v>-0.25580000000000003</v>
      </c>
      <c r="N1379" s="158">
        <v>0.32629999999999998</v>
      </c>
      <c r="O1379" s="158">
        <v>3.8818999999999999</v>
      </c>
      <c r="P1379" s="158">
        <v>4.6539999999999999</v>
      </c>
      <c r="Q1379" s="158">
        <v>7.7500999999999998</v>
      </c>
      <c r="R1379" s="158">
        <v>0.87790000000000001</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44764</v>
      </c>
      <c r="E1380" s="158">
        <v>71.8733</v>
      </c>
      <c r="F1380" s="158">
        <v>28.359400000000001</v>
      </c>
      <c r="G1380" s="158">
        <v>25.835999999999999</v>
      </c>
      <c r="H1380" s="158">
        <v>13.6165</v>
      </c>
      <c r="I1380" s="158">
        <v>11.8207</v>
      </c>
      <c r="J1380" s="158">
        <v>9.0144000000000002</v>
      </c>
      <c r="K1380" s="158">
        <v>-1.3331999999999999</v>
      </c>
      <c r="L1380" s="158">
        <v>-0.99429999999999996</v>
      </c>
      <c r="M1380" s="158">
        <v>-0.73219999999999996</v>
      </c>
      <c r="N1380" s="158">
        <v>0.86399999999999999</v>
      </c>
      <c r="O1380" s="158">
        <v>4.3655999999999997</v>
      </c>
      <c r="P1380" s="158">
        <v>5.3661000000000003</v>
      </c>
      <c r="Q1380" s="158">
        <v>8.3716000000000008</v>
      </c>
      <c r="R1380" s="158">
        <v>1.2728999999999999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44764</v>
      </c>
      <c r="E1381" s="158">
        <v>78.234099999999998</v>
      </c>
      <c r="F1381" s="158">
        <v>29.5564</v>
      </c>
      <c r="G1381" s="158">
        <v>26.963899999999999</v>
      </c>
      <c r="H1381" s="158">
        <v>14.7378</v>
      </c>
      <c r="I1381" s="158">
        <v>12.920500000000001</v>
      </c>
      <c r="J1381" s="158">
        <v>10.148999999999999</v>
      </c>
      <c r="K1381" s="158">
        <v>-0.21829999999999999</v>
      </c>
      <c r="L1381" s="158">
        <v>0.12770000000000001</v>
      </c>
      <c r="M1381" s="158">
        <v>0.38440000000000002</v>
      </c>
      <c r="N1381" s="158">
        <v>1.996</v>
      </c>
      <c r="O1381" s="158">
        <v>5.3982999999999999</v>
      </c>
      <c r="P1381" s="158">
        <v>6.3231999999999999</v>
      </c>
      <c r="Q1381" s="158">
        <v>7.8823999999999996</v>
      </c>
      <c r="R1381" s="158">
        <v>2.3988999999999998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44764</v>
      </c>
      <c r="E1382" s="158">
        <v>59.936900000000001</v>
      </c>
      <c r="F1382" s="158">
        <v>38.832900000000002</v>
      </c>
      <c r="G1382" s="158">
        <v>12.456099999999999</v>
      </c>
      <c r="H1382" s="158">
        <v>8.6531000000000002</v>
      </c>
      <c r="I1382" s="158">
        <v>3.9207000000000001</v>
      </c>
      <c r="J1382" s="158">
        <v>8.2173999999999996</v>
      </c>
      <c r="K1382" s="158">
        <v>1.4244000000000001</v>
      </c>
      <c r="L1382" s="158">
        <v>0.72430000000000005</v>
      </c>
      <c r="M1382" s="158">
        <v>0.97629999999999995</v>
      </c>
      <c r="N1382" s="158">
        <v>2.2277999999999998</v>
      </c>
      <c r="O1382" s="158">
        <v>7.1162999999999998</v>
      </c>
      <c r="P1382" s="158">
        <v>7.0401999999999996</v>
      </c>
      <c r="Q1382" s="158">
        <v>8.1290999999999993</v>
      </c>
      <c r="R1382" s="158">
        <v>4.0323000000000002</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44764</v>
      </c>
      <c r="E1383" s="158">
        <v>56.6599</v>
      </c>
      <c r="F1383" s="158">
        <v>38.176200000000001</v>
      </c>
      <c r="G1383" s="158">
        <v>11.8002</v>
      </c>
      <c r="H1383" s="158">
        <v>7.9909999999999997</v>
      </c>
      <c r="I1383" s="158">
        <v>3.2618999999999998</v>
      </c>
      <c r="J1383" s="158">
        <v>7.5536000000000003</v>
      </c>
      <c r="K1383" s="158">
        <v>0.76600000000000001</v>
      </c>
      <c r="L1383" s="158">
        <v>6.4799999999999996E-2</v>
      </c>
      <c r="M1383" s="158">
        <v>0.31390000000000001</v>
      </c>
      <c r="N1383" s="158">
        <v>1.5551999999999999</v>
      </c>
      <c r="O1383" s="158">
        <v>6.4409000000000001</v>
      </c>
      <c r="P1383" s="158">
        <v>6.2812000000000001</v>
      </c>
      <c r="Q1383" s="158">
        <v>7.5758000000000001</v>
      </c>
      <c r="R1383" s="158">
        <v>3.3595000000000002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44764</v>
      </c>
      <c r="E1384" s="158">
        <v>71.609399999999994</v>
      </c>
      <c r="F1384" s="158">
        <v>18.358799999999999</v>
      </c>
      <c r="G1384" s="158">
        <v>17.320799999999998</v>
      </c>
      <c r="H1384" s="158">
        <v>3.2423000000000002</v>
      </c>
      <c r="I1384" s="158">
        <v>4.3799000000000001</v>
      </c>
      <c r="J1384" s="158">
        <v>12.228999999999999</v>
      </c>
      <c r="K1384" s="158">
        <v>0.58340000000000003</v>
      </c>
      <c r="L1384" s="158">
        <v>-0.33160000000000001</v>
      </c>
      <c r="M1384" s="158">
        <v>0.2913</v>
      </c>
      <c r="N1384" s="158">
        <v>1.3158000000000001</v>
      </c>
      <c r="O1384" s="158">
        <v>5.8033999999999999</v>
      </c>
      <c r="P1384" s="158">
        <v>5.7827000000000002</v>
      </c>
      <c r="Q1384" s="158">
        <v>7.8209999999999997</v>
      </c>
      <c r="R1384" s="158">
        <v>2.6335000000000002</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44764</v>
      </c>
      <c r="E1385" s="158">
        <v>66.163700000000006</v>
      </c>
      <c r="F1385" s="158">
        <v>17.496099999999998</v>
      </c>
      <c r="G1385" s="158">
        <v>16.4986</v>
      </c>
      <c r="H1385" s="158">
        <v>2.4363000000000001</v>
      </c>
      <c r="I1385" s="158">
        <v>3.5749</v>
      </c>
      <c r="J1385" s="158">
        <v>11.409599999999999</v>
      </c>
      <c r="K1385" s="158">
        <v>-0.2248</v>
      </c>
      <c r="L1385" s="158">
        <v>-1.0685</v>
      </c>
      <c r="M1385" s="158">
        <v>-0.43530000000000002</v>
      </c>
      <c r="N1385" s="158">
        <v>0.58840000000000003</v>
      </c>
      <c r="O1385" s="158">
        <v>4.9596999999999998</v>
      </c>
      <c r="P1385" s="158">
        <v>4.7809999999999997</v>
      </c>
      <c r="Q1385" s="158">
        <v>7.7706999999999997</v>
      </c>
      <c r="R1385" s="158">
        <v>1.8467</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44764</v>
      </c>
      <c r="E1388" s="158">
        <v>63.807600000000001</v>
      </c>
      <c r="F1388" s="158">
        <v>46.278799999999997</v>
      </c>
      <c r="G1388" s="158">
        <v>16.860099999999999</v>
      </c>
      <c r="H1388" s="158">
        <v>6.8815999999999997</v>
      </c>
      <c r="I1388" s="158">
        <v>7.8070000000000004</v>
      </c>
      <c r="J1388" s="158">
        <v>6.8396999999999997</v>
      </c>
      <c r="K1388" s="158">
        <v>32.121699999999997</v>
      </c>
      <c r="L1388" s="158">
        <v>14.1633</v>
      </c>
      <c r="M1388" s="158">
        <v>9.3846000000000007</v>
      </c>
      <c r="N1388" s="158">
        <v>16.4542</v>
      </c>
      <c r="O1388" s="158">
        <v>5.9405000000000001</v>
      </c>
      <c r="P1388" s="158">
        <v>3.3586</v>
      </c>
      <c r="Q1388" s="158">
        <v>6.7571000000000003</v>
      </c>
      <c r="R1388" s="158">
        <v>9.2508999999999997</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44764</v>
      </c>
      <c r="E1389" s="158">
        <v>59.214399999999998</v>
      </c>
      <c r="F1389" s="158">
        <v>45.918199999999999</v>
      </c>
      <c r="G1389" s="158">
        <v>16.5215</v>
      </c>
      <c r="H1389" s="158">
        <v>6.5597000000000003</v>
      </c>
      <c r="I1389" s="158">
        <v>7.4798999999999998</v>
      </c>
      <c r="J1389" s="158">
        <v>6.5068999999999999</v>
      </c>
      <c r="K1389" s="158">
        <v>31.791399999999999</v>
      </c>
      <c r="L1389" s="158">
        <v>13.8446</v>
      </c>
      <c r="M1389" s="158">
        <v>9.0688999999999993</v>
      </c>
      <c r="N1389" s="158">
        <v>16.104600000000001</v>
      </c>
      <c r="O1389" s="158">
        <v>5.3234000000000004</v>
      </c>
      <c r="P1389" s="158">
        <v>2.7040000000000002</v>
      </c>
      <c r="Q1389" s="158">
        <v>7.6551</v>
      </c>
      <c r="R1389" s="158">
        <v>8.8248999999999995</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39.061946153846158</v>
      </c>
      <c r="G1390" s="160">
        <v>20.888150000000003</v>
      </c>
      <c r="H1390" s="160">
        <v>11.178438461538462</v>
      </c>
      <c r="I1390" s="160">
        <v>8.3080307692307684</v>
      </c>
      <c r="J1390" s="160">
        <v>9.0545923076923067</v>
      </c>
      <c r="K1390" s="160">
        <v>2.6463961538461538</v>
      </c>
      <c r="L1390" s="160">
        <v>0.4776653846153846</v>
      </c>
      <c r="M1390" s="160">
        <v>0.5528653846153847</v>
      </c>
      <c r="N1390" s="160">
        <v>2.3228576923076925</v>
      </c>
      <c r="O1390" s="160">
        <v>5.0263769230769233</v>
      </c>
      <c r="P1390" s="160">
        <v>5.1061730769230769</v>
      </c>
      <c r="Q1390" s="160">
        <v>7.5856384615384602</v>
      </c>
      <c r="R1390" s="160">
        <v>2.6902538461538459</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38.504550000000002</v>
      </c>
      <c r="G1391" s="160">
        <v>20.14695</v>
      </c>
      <c r="H1391" s="160">
        <v>10.76145</v>
      </c>
      <c r="I1391" s="160">
        <v>7.9290500000000002</v>
      </c>
      <c r="J1391" s="160">
        <v>9.0510000000000002</v>
      </c>
      <c r="K1391" s="160">
        <v>0.32384999999999997</v>
      </c>
      <c r="L1391" s="160">
        <v>-0.52400000000000002</v>
      </c>
      <c r="M1391" s="160">
        <v>-0.10335000000000003</v>
      </c>
      <c r="N1391" s="160">
        <v>1.1957500000000001</v>
      </c>
      <c r="O1391" s="160">
        <v>5.0246499999999994</v>
      </c>
      <c r="P1391" s="160">
        <v>5.2417499999999997</v>
      </c>
      <c r="Q1391" s="160">
        <v>7.7958499999999997</v>
      </c>
      <c r="R1391" s="160">
        <v>2.2938999999999998</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44764</v>
      </c>
      <c r="E1394" s="158">
        <v>450.8</v>
      </c>
      <c r="F1394" s="158">
        <v>-3.3300000000000003E-2</v>
      </c>
      <c r="G1394" s="158">
        <v>1.3307</v>
      </c>
      <c r="H1394" s="158">
        <v>3.6012</v>
      </c>
      <c r="I1394" s="158">
        <v>4.5308999999999999</v>
      </c>
      <c r="J1394" s="158">
        <v>11.424200000000001</v>
      </c>
      <c r="K1394" s="158">
        <v>-3.2763</v>
      </c>
      <c r="L1394" s="158">
        <v>-5.3776000000000002</v>
      </c>
      <c r="M1394" s="158">
        <v>-4.0014000000000003</v>
      </c>
      <c r="N1394" s="158">
        <v>7.4253999999999998</v>
      </c>
      <c r="O1394" s="158">
        <v>18.6295</v>
      </c>
      <c r="P1394" s="158">
        <v>8.3887999999999998</v>
      </c>
      <c r="Q1394" s="158">
        <v>21.192799999999998</v>
      </c>
      <c r="R1394" s="158">
        <v>35.932600000000001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44764</v>
      </c>
      <c r="E1395" s="158">
        <v>489.38</v>
      </c>
      <c r="F1395" s="158">
        <v>-3.0599999999999999E-2</v>
      </c>
      <c r="G1395" s="158">
        <v>1.3376999999999999</v>
      </c>
      <c r="H1395" s="158">
        <v>3.6185</v>
      </c>
      <c r="I1395" s="158">
        <v>4.5660999999999996</v>
      </c>
      <c r="J1395" s="158">
        <v>11.506600000000001</v>
      </c>
      <c r="K1395" s="158">
        <v>-3.0720000000000001</v>
      </c>
      <c r="L1395" s="158">
        <v>-4.9748000000000001</v>
      </c>
      <c r="M1395" s="158">
        <v>-3.3801000000000001</v>
      </c>
      <c r="N1395" s="158">
        <v>8.3634000000000004</v>
      </c>
      <c r="O1395" s="158">
        <v>19.7</v>
      </c>
      <c r="P1395" s="158">
        <v>9.3759999999999994</v>
      </c>
      <c r="Q1395" s="158">
        <v>15.8474</v>
      </c>
      <c r="R1395" s="158">
        <v>37.154899999999998</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44764</v>
      </c>
      <c r="E1396" s="158">
        <v>72.7</v>
      </c>
      <c r="F1396" s="158">
        <v>0.20680000000000001</v>
      </c>
      <c r="G1396" s="158">
        <v>1.6640999999999999</v>
      </c>
      <c r="H1396" s="158">
        <v>3.1206</v>
      </c>
      <c r="I1396" s="158">
        <v>3.5169999999999999</v>
      </c>
      <c r="J1396" s="158">
        <v>11.213100000000001</v>
      </c>
      <c r="K1396" s="158">
        <v>-2.5861000000000001</v>
      </c>
      <c r="L1396" s="158">
        <v>-6.6631999999999998</v>
      </c>
      <c r="M1396" s="158">
        <v>-6.6393000000000004</v>
      </c>
      <c r="N1396" s="158">
        <v>4.2144000000000004</v>
      </c>
      <c r="O1396" s="158">
        <v>24.247800000000002</v>
      </c>
      <c r="P1396" s="158">
        <v>17.910399999999999</v>
      </c>
      <c r="Q1396" s="158">
        <v>19.085599999999999</v>
      </c>
      <c r="R1396" s="158">
        <v>30.8202</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44764</v>
      </c>
      <c r="E1397" s="158">
        <v>64.599999999999994</v>
      </c>
      <c r="F1397" s="158">
        <v>0.2016</v>
      </c>
      <c r="G1397" s="158">
        <v>1.6521999999999999</v>
      </c>
      <c r="H1397" s="158">
        <v>3.0960999999999999</v>
      </c>
      <c r="I1397" s="158">
        <v>3.4592999999999998</v>
      </c>
      <c r="J1397" s="158">
        <v>11.092000000000001</v>
      </c>
      <c r="K1397" s="158">
        <v>-2.9009</v>
      </c>
      <c r="L1397" s="158">
        <v>-7.2771999999999997</v>
      </c>
      <c r="M1397" s="158">
        <v>-7.5557999999999996</v>
      </c>
      <c r="N1397" s="158">
        <v>2.8334999999999999</v>
      </c>
      <c r="O1397" s="158">
        <v>22.584099999999999</v>
      </c>
      <c r="P1397" s="158">
        <v>16.4207</v>
      </c>
      <c r="Q1397" s="158">
        <v>17.729600000000001</v>
      </c>
      <c r="R1397" s="158">
        <v>29.082799999999999</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44764</v>
      </c>
      <c r="E1398" s="158">
        <v>63.976300000000002</v>
      </c>
      <c r="F1398" s="158">
        <v>0.2656</v>
      </c>
      <c r="G1398" s="158">
        <v>1.2679</v>
      </c>
      <c r="H1398" s="158">
        <v>3.0960999999999999</v>
      </c>
      <c r="I1398" s="158">
        <v>3.8275000000000001</v>
      </c>
      <c r="J1398" s="158">
        <v>11.063000000000001</v>
      </c>
      <c r="K1398" s="158">
        <v>-3.8389000000000002</v>
      </c>
      <c r="L1398" s="158">
        <v>-3.9453</v>
      </c>
      <c r="M1398" s="158">
        <v>-3.8702000000000001</v>
      </c>
      <c r="N1398" s="158">
        <v>3.6690999999999998</v>
      </c>
      <c r="O1398" s="158">
        <v>24.426500000000001</v>
      </c>
      <c r="P1398" s="158">
        <v>12.9854</v>
      </c>
      <c r="Q1398" s="158">
        <v>18.665500000000002</v>
      </c>
      <c r="R1398" s="158">
        <v>36.0871</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44764</v>
      </c>
      <c r="E1399" s="158">
        <v>56.194800000000001</v>
      </c>
      <c r="F1399" s="158">
        <v>0.26119999999999999</v>
      </c>
      <c r="G1399" s="158">
        <v>1.2544</v>
      </c>
      <c r="H1399" s="158">
        <v>3.0638000000000001</v>
      </c>
      <c r="I1399" s="158">
        <v>3.7622</v>
      </c>
      <c r="J1399" s="158">
        <v>10.9131</v>
      </c>
      <c r="K1399" s="158">
        <v>-4.2183999999999999</v>
      </c>
      <c r="L1399" s="158">
        <v>-4.6657000000000002</v>
      </c>
      <c r="M1399" s="158">
        <v>-4.9574999999999996</v>
      </c>
      <c r="N1399" s="158">
        <v>2.0962999999999998</v>
      </c>
      <c r="O1399" s="158">
        <v>22.599599999999999</v>
      </c>
      <c r="P1399" s="158">
        <v>11.2666</v>
      </c>
      <c r="Q1399" s="158">
        <v>11.2202</v>
      </c>
      <c r="R1399" s="158">
        <v>34.033900000000003</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44764</v>
      </c>
      <c r="E1402" s="158">
        <v>90.837999999999994</v>
      </c>
      <c r="F1402" s="158">
        <v>0.4456</v>
      </c>
      <c r="G1402" s="158">
        <v>0.94120000000000004</v>
      </c>
      <c r="H1402" s="158">
        <v>3.2098</v>
      </c>
      <c r="I1402" s="158">
        <v>3.6892</v>
      </c>
      <c r="J1402" s="158">
        <v>11.217499999999999</v>
      </c>
      <c r="K1402" s="158">
        <v>-3.3401999999999998</v>
      </c>
      <c r="L1402" s="158">
        <v>-8.4968000000000004</v>
      </c>
      <c r="M1402" s="158">
        <v>-9.1710999999999991</v>
      </c>
      <c r="N1402" s="158">
        <v>-3.2238000000000002</v>
      </c>
      <c r="O1402" s="158">
        <v>18.560500000000001</v>
      </c>
      <c r="P1402" s="158">
        <v>10.8856</v>
      </c>
      <c r="Q1402" s="158">
        <v>17.0425</v>
      </c>
      <c r="R1402" s="158">
        <v>23.405899999999999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44764</v>
      </c>
      <c r="E1403" s="158">
        <v>84.045000000000002</v>
      </c>
      <c r="F1403" s="158">
        <v>0.44219999999999998</v>
      </c>
      <c r="G1403" s="158">
        <v>0.93310000000000004</v>
      </c>
      <c r="H1403" s="158">
        <v>3.1884999999999999</v>
      </c>
      <c r="I1403" s="158">
        <v>3.6478999999999999</v>
      </c>
      <c r="J1403" s="158">
        <v>11.1221</v>
      </c>
      <c r="K1403" s="158">
        <v>-3.5872000000000002</v>
      </c>
      <c r="L1403" s="158">
        <v>-8.9585000000000008</v>
      </c>
      <c r="M1403" s="158">
        <v>-9.8538999999999994</v>
      </c>
      <c r="N1403" s="158">
        <v>-4.1818</v>
      </c>
      <c r="O1403" s="158">
        <v>17.436800000000002</v>
      </c>
      <c r="P1403" s="158">
        <v>9.8695000000000004</v>
      </c>
      <c r="Q1403" s="158">
        <v>14.5253</v>
      </c>
      <c r="R1403" s="158">
        <v>22.2</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44764</v>
      </c>
      <c r="E1404" s="158">
        <v>55.121000000000002</v>
      </c>
      <c r="F1404" s="158">
        <v>-6.1600000000000002E-2</v>
      </c>
      <c r="G1404" s="158">
        <v>1.8213999999999999</v>
      </c>
      <c r="H1404" s="158">
        <v>3.6478999999999999</v>
      </c>
      <c r="I1404" s="158">
        <v>4.9383999999999997</v>
      </c>
      <c r="J1404" s="158">
        <v>13.726599999999999</v>
      </c>
      <c r="K1404" s="158">
        <v>-1.4253</v>
      </c>
      <c r="L1404" s="158">
        <v>-2.6595</v>
      </c>
      <c r="M1404" s="158">
        <v>-2.7299000000000002</v>
      </c>
      <c r="N1404" s="158">
        <v>6.5613999999999999</v>
      </c>
      <c r="O1404" s="158">
        <v>27.48</v>
      </c>
      <c r="P1404" s="158">
        <v>15.7807</v>
      </c>
      <c r="Q1404" s="158">
        <v>20.621500000000001</v>
      </c>
      <c r="R1404" s="158">
        <v>41.036799999999999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44764</v>
      </c>
      <c r="E1405" s="158">
        <v>49.26</v>
      </c>
      <c r="F1405" s="158">
        <v>-6.4899999999999999E-2</v>
      </c>
      <c r="G1405" s="158">
        <v>1.8084</v>
      </c>
      <c r="H1405" s="158">
        <v>3.6158000000000001</v>
      </c>
      <c r="I1405" s="158">
        <v>4.8754999999999997</v>
      </c>
      <c r="J1405" s="158">
        <v>13.5808</v>
      </c>
      <c r="K1405" s="158">
        <v>-1.8021</v>
      </c>
      <c r="L1405" s="158">
        <v>-3.4098999999999999</v>
      </c>
      <c r="M1405" s="158">
        <v>-3.8435000000000001</v>
      </c>
      <c r="N1405" s="158">
        <v>4.9492000000000003</v>
      </c>
      <c r="O1405" s="158">
        <v>25.540900000000001</v>
      </c>
      <c r="P1405" s="158">
        <v>14.141</v>
      </c>
      <c r="Q1405" s="158">
        <v>11.556100000000001</v>
      </c>
      <c r="R1405" s="158">
        <v>38.957999999999998</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44764</v>
      </c>
      <c r="E1406" s="158">
        <v>1417.5048999999999</v>
      </c>
      <c r="F1406" s="158">
        <v>0.35510000000000003</v>
      </c>
      <c r="G1406" s="158">
        <v>1.7842</v>
      </c>
      <c r="H1406" s="158">
        <v>3.9209999999999998</v>
      </c>
      <c r="I1406" s="158">
        <v>4.6403999999999996</v>
      </c>
      <c r="J1406" s="158">
        <v>13.690099999999999</v>
      </c>
      <c r="K1406" s="158">
        <v>-1.5242</v>
      </c>
      <c r="L1406" s="158">
        <v>-5.5879000000000003</v>
      </c>
      <c r="M1406" s="158">
        <v>-9.1316000000000006</v>
      </c>
      <c r="N1406" s="158">
        <v>-0.59379999999999999</v>
      </c>
      <c r="O1406" s="158">
        <v>15.882199999999999</v>
      </c>
      <c r="P1406" s="158">
        <v>9.3938000000000006</v>
      </c>
      <c r="Q1406" s="158">
        <v>18.871300000000002</v>
      </c>
      <c r="R1406" s="158">
        <v>28.449400000000001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44764</v>
      </c>
      <c r="E1407" s="158">
        <v>1554.6289999999999</v>
      </c>
      <c r="F1407" s="158">
        <v>0.35720000000000002</v>
      </c>
      <c r="G1407" s="158">
        <v>1.7907</v>
      </c>
      <c r="H1407" s="158">
        <v>3.9367999999999999</v>
      </c>
      <c r="I1407" s="158">
        <v>4.6737000000000002</v>
      </c>
      <c r="J1407" s="158">
        <v>13.768800000000001</v>
      </c>
      <c r="K1407" s="158">
        <v>-1.3239000000000001</v>
      </c>
      <c r="L1407" s="158">
        <v>-5.2000999999999999</v>
      </c>
      <c r="M1407" s="158">
        <v>-8.5844000000000005</v>
      </c>
      <c r="N1407" s="158">
        <v>0.1971</v>
      </c>
      <c r="O1407" s="158">
        <v>16.834099999999999</v>
      </c>
      <c r="P1407" s="158">
        <v>10.376799999999999</v>
      </c>
      <c r="Q1407" s="158">
        <v>17.4849</v>
      </c>
      <c r="R1407" s="158">
        <v>29.485099999999999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44764</v>
      </c>
      <c r="E1408" s="158">
        <v>91.521000000000001</v>
      </c>
      <c r="F1408" s="158">
        <v>0.1105</v>
      </c>
      <c r="G1408" s="158">
        <v>1.2154</v>
      </c>
      <c r="H1408" s="158">
        <v>3.7429999999999999</v>
      </c>
      <c r="I1408" s="158">
        <v>5.0758000000000001</v>
      </c>
      <c r="J1408" s="158">
        <v>12.9931</v>
      </c>
      <c r="K1408" s="158">
        <v>-1.3261000000000001</v>
      </c>
      <c r="L1408" s="158">
        <v>-1.5892999999999999</v>
      </c>
      <c r="M1408" s="158">
        <v>-1.1364000000000001</v>
      </c>
      <c r="N1408" s="158">
        <v>7.8952</v>
      </c>
      <c r="O1408" s="158">
        <v>21.671700000000001</v>
      </c>
      <c r="P1408" s="158">
        <v>11.284599999999999</v>
      </c>
      <c r="Q1408" s="158">
        <v>15.8085</v>
      </c>
      <c r="R1408" s="158">
        <v>36.5732</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44764</v>
      </c>
      <c r="E1409" s="158">
        <v>98.81</v>
      </c>
      <c r="F1409" s="158">
        <v>0.1135</v>
      </c>
      <c r="G1409" s="158">
        <v>1.2232000000000001</v>
      </c>
      <c r="H1409" s="158">
        <v>3.7593000000000001</v>
      </c>
      <c r="I1409" s="158">
        <v>5.1081000000000003</v>
      </c>
      <c r="J1409" s="158">
        <v>13.065300000000001</v>
      </c>
      <c r="K1409" s="158">
        <v>-1.1455</v>
      </c>
      <c r="L1409" s="158">
        <v>-1.2343999999999999</v>
      </c>
      <c r="M1409" s="158">
        <v>-0.60260000000000002</v>
      </c>
      <c r="N1409" s="158">
        <v>8.6636000000000006</v>
      </c>
      <c r="O1409" s="158">
        <v>22.505199999999999</v>
      </c>
      <c r="P1409" s="158">
        <v>12.1929</v>
      </c>
      <c r="Q1409" s="158">
        <v>19.057400000000001</v>
      </c>
      <c r="R1409" s="158">
        <v>37.522599999999997</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44764</v>
      </c>
      <c r="E1410" s="158">
        <v>158.96</v>
      </c>
      <c r="F1410" s="158">
        <v>0.3155</v>
      </c>
      <c r="G1410" s="158">
        <v>1.4941</v>
      </c>
      <c r="H1410" s="158">
        <v>3.4020999999999999</v>
      </c>
      <c r="I1410" s="158">
        <v>4.2428999999999997</v>
      </c>
      <c r="J1410" s="158">
        <v>12.418699999999999</v>
      </c>
      <c r="K1410" s="158">
        <v>0.48680000000000001</v>
      </c>
      <c r="L1410" s="158">
        <v>-2.1785000000000001</v>
      </c>
      <c r="M1410" s="158">
        <v>-3.6372</v>
      </c>
      <c r="N1410" s="158">
        <v>5.1948999999999996</v>
      </c>
      <c r="O1410" s="158">
        <v>20.3079</v>
      </c>
      <c r="P1410" s="158">
        <v>11.5396</v>
      </c>
      <c r="Q1410" s="158">
        <v>16.870999999999999</v>
      </c>
      <c r="R1410" s="158">
        <v>37.416699999999999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44764</v>
      </c>
      <c r="E1411" s="158">
        <v>173.62</v>
      </c>
      <c r="F1411" s="158">
        <v>0.312</v>
      </c>
      <c r="G1411" s="158">
        <v>1.4965999999999999</v>
      </c>
      <c r="H1411" s="158">
        <v>3.4190999999999998</v>
      </c>
      <c r="I1411" s="158">
        <v>4.2824999999999998</v>
      </c>
      <c r="J1411" s="158">
        <v>12.506500000000001</v>
      </c>
      <c r="K1411" s="158">
        <v>0.7369</v>
      </c>
      <c r="L1411" s="158">
        <v>-1.6874</v>
      </c>
      <c r="M1411" s="158">
        <v>-2.9297</v>
      </c>
      <c r="N1411" s="158">
        <v>6.2156000000000002</v>
      </c>
      <c r="O1411" s="158">
        <v>21.432099999999998</v>
      </c>
      <c r="P1411" s="158">
        <v>12.6676</v>
      </c>
      <c r="Q1411" s="158">
        <v>18.558599999999998</v>
      </c>
      <c r="R1411" s="158">
        <v>38.707599999999999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44764</v>
      </c>
      <c r="E1412" s="158">
        <v>16.190000000000001</v>
      </c>
      <c r="F1412" s="158">
        <v>0.2477</v>
      </c>
      <c r="G1412" s="158">
        <v>1.3141</v>
      </c>
      <c r="H1412" s="158">
        <v>3.6492</v>
      </c>
      <c r="I1412" s="158">
        <v>4.2497999999999996</v>
      </c>
      <c r="J1412" s="158">
        <v>13.216799999999999</v>
      </c>
      <c r="K1412" s="158">
        <v>-3.1118999999999999</v>
      </c>
      <c r="L1412" s="158">
        <v>-7.9591000000000003</v>
      </c>
      <c r="M1412" s="158">
        <v>-10.005599999999999</v>
      </c>
      <c r="N1412" s="158">
        <v>-1.5206999999999999</v>
      </c>
      <c r="O1412" s="158">
        <v>17.9572</v>
      </c>
      <c r="P1412" s="158">
        <v>7.5053999999999998</v>
      </c>
      <c r="Q1412" s="158">
        <v>9.1720000000000006</v>
      </c>
      <c r="R1412" s="158">
        <v>26.671199999999999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44764</v>
      </c>
      <c r="E1413" s="158">
        <v>17.59</v>
      </c>
      <c r="F1413" s="158">
        <v>0.22789999999999999</v>
      </c>
      <c r="G1413" s="158">
        <v>1.3249</v>
      </c>
      <c r="H1413" s="158">
        <v>3.6535000000000002</v>
      </c>
      <c r="I1413" s="158">
        <v>4.2679</v>
      </c>
      <c r="J1413" s="158">
        <v>13.2646</v>
      </c>
      <c r="K1413" s="158">
        <v>-2.8713000000000002</v>
      </c>
      <c r="L1413" s="158">
        <v>-7.6154999999999999</v>
      </c>
      <c r="M1413" s="158">
        <v>-9.4232999999999993</v>
      </c>
      <c r="N1413" s="158">
        <v>-0.67759999999999998</v>
      </c>
      <c r="O1413" s="158">
        <v>18.9742</v>
      </c>
      <c r="P1413" s="158">
        <v>9.0321999999999996</v>
      </c>
      <c r="Q1413" s="158">
        <v>10.8337</v>
      </c>
      <c r="R1413" s="158">
        <v>27.739000000000001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44764</v>
      </c>
      <c r="E1414" s="158">
        <v>82.64</v>
      </c>
      <c r="F1414" s="158">
        <v>0.35220000000000001</v>
      </c>
      <c r="G1414" s="158">
        <v>1.4735</v>
      </c>
      <c r="H1414" s="158">
        <v>3.3517000000000001</v>
      </c>
      <c r="I1414" s="158">
        <v>3.9365999999999999</v>
      </c>
      <c r="J1414" s="158">
        <v>11.54</v>
      </c>
      <c r="K1414" s="158">
        <v>-3.7503000000000002</v>
      </c>
      <c r="L1414" s="158">
        <v>-7.5614999999999997</v>
      </c>
      <c r="M1414" s="158">
        <v>-6.1228999999999996</v>
      </c>
      <c r="N1414" s="158">
        <v>1.4112</v>
      </c>
      <c r="O1414" s="158">
        <v>22.2562</v>
      </c>
      <c r="P1414" s="158">
        <v>13.3629</v>
      </c>
      <c r="Q1414" s="158">
        <v>14.834099999999999</v>
      </c>
      <c r="R1414" s="158">
        <v>29.734200000000001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44764</v>
      </c>
      <c r="E1415" s="158">
        <v>95.62</v>
      </c>
      <c r="F1415" s="158">
        <v>0.35680000000000001</v>
      </c>
      <c r="G1415" s="158">
        <v>1.4751000000000001</v>
      </c>
      <c r="H1415" s="158">
        <v>3.3730000000000002</v>
      </c>
      <c r="I1415" s="158">
        <v>3.9912999999999998</v>
      </c>
      <c r="J1415" s="158">
        <v>11.666499999999999</v>
      </c>
      <c r="K1415" s="158">
        <v>-3.4043999999999999</v>
      </c>
      <c r="L1415" s="158">
        <v>-6.8666999999999998</v>
      </c>
      <c r="M1415" s="158">
        <v>-5.0823999999999998</v>
      </c>
      <c r="N1415" s="158">
        <v>2.8946999999999998</v>
      </c>
      <c r="O1415" s="158">
        <v>24.034600000000001</v>
      </c>
      <c r="P1415" s="158">
        <v>15.137700000000001</v>
      </c>
      <c r="Q1415" s="158">
        <v>19.334599999999998</v>
      </c>
      <c r="R1415" s="158">
        <v>31.674499999999998</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44764</v>
      </c>
      <c r="E1416" s="158">
        <v>11.142200000000001</v>
      </c>
      <c r="F1416" s="158">
        <v>0.11409999999999999</v>
      </c>
      <c r="G1416" s="158">
        <v>1.7589999999999999</v>
      </c>
      <c r="H1416" s="158">
        <v>4.0190000000000001</v>
      </c>
      <c r="I1416" s="158">
        <v>4.6698000000000004</v>
      </c>
      <c r="J1416" s="158">
        <v>12.039300000000001</v>
      </c>
      <c r="K1416" s="158">
        <v>0.5786</v>
      </c>
      <c r="L1416" s="158">
        <v>-3.2039</v>
      </c>
      <c r="M1416" s="158">
        <v>-9.7380999999999993</v>
      </c>
      <c r="N1416" s="158">
        <v>-3.3005</v>
      </c>
      <c r="O1416" s="158"/>
      <c r="P1416" s="158"/>
      <c r="Q1416" s="158">
        <v>8.1475000000000009</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44764</v>
      </c>
      <c r="E1417" s="158">
        <v>10.786300000000001</v>
      </c>
      <c r="F1417" s="158">
        <v>0.1077</v>
      </c>
      <c r="G1417" s="158">
        <v>1.7403</v>
      </c>
      <c r="H1417" s="158">
        <v>3.9754</v>
      </c>
      <c r="I1417" s="158">
        <v>4.5811999999999999</v>
      </c>
      <c r="J1417" s="158">
        <v>11.836600000000001</v>
      </c>
      <c r="K1417" s="158">
        <v>-5.9299999999999999E-2</v>
      </c>
      <c r="L1417" s="158">
        <v>-4.3539000000000003</v>
      </c>
      <c r="M1417" s="158">
        <v>-11.3209</v>
      </c>
      <c r="N1417" s="158">
        <v>-5.5449000000000002</v>
      </c>
      <c r="O1417" s="158"/>
      <c r="P1417" s="158"/>
      <c r="Q1417" s="158">
        <v>5.6346999999999996</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44764</v>
      </c>
      <c r="E1418" s="158">
        <v>71.403999999999996</v>
      </c>
      <c r="F1418" s="158">
        <v>0.3725</v>
      </c>
      <c r="G1418" s="158">
        <v>2.1486999999999998</v>
      </c>
      <c r="H1418" s="158">
        <v>4.0693000000000001</v>
      </c>
      <c r="I1418" s="158">
        <v>4.8163</v>
      </c>
      <c r="J1418" s="158">
        <v>12.2775</v>
      </c>
      <c r="K1418" s="158">
        <v>-1.6745000000000001</v>
      </c>
      <c r="L1418" s="158">
        <v>-2.4695</v>
      </c>
      <c r="M1418" s="158">
        <v>0.28370000000000001</v>
      </c>
      <c r="N1418" s="158">
        <v>7.8920000000000003</v>
      </c>
      <c r="O1418" s="158">
        <v>24.6877</v>
      </c>
      <c r="P1418" s="158">
        <v>13.9603</v>
      </c>
      <c r="Q1418" s="158">
        <v>13.687900000000001</v>
      </c>
      <c r="R1418" s="158">
        <v>38.576300000000003</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44764</v>
      </c>
      <c r="E1419" s="158">
        <v>79.933999999999997</v>
      </c>
      <c r="F1419" s="158">
        <v>0.3755</v>
      </c>
      <c r="G1419" s="158">
        <v>2.1585999999999999</v>
      </c>
      <c r="H1419" s="158">
        <v>4.0929000000000002</v>
      </c>
      <c r="I1419" s="158">
        <v>4.8658999999999999</v>
      </c>
      <c r="J1419" s="158">
        <v>12.3916</v>
      </c>
      <c r="K1419" s="158">
        <v>-1.3623000000000001</v>
      </c>
      <c r="L1419" s="158">
        <v>-1.8492</v>
      </c>
      <c r="M1419" s="158">
        <v>1.2323</v>
      </c>
      <c r="N1419" s="158">
        <v>9.2546999999999997</v>
      </c>
      <c r="O1419" s="158">
        <v>26.262899999999998</v>
      </c>
      <c r="P1419" s="158">
        <v>15.3827</v>
      </c>
      <c r="Q1419" s="158">
        <v>20.069199999999999</v>
      </c>
      <c r="R1419" s="158">
        <v>40.3232</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44764</v>
      </c>
      <c r="E1420" s="158">
        <v>218.25</v>
      </c>
      <c r="F1420" s="158">
        <v>-4.58E-2</v>
      </c>
      <c r="G1420" s="158">
        <v>0.98560000000000003</v>
      </c>
      <c r="H1420" s="158">
        <v>2.6478999999999999</v>
      </c>
      <c r="I1420" s="158">
        <v>3.7063000000000001</v>
      </c>
      <c r="J1420" s="158">
        <v>11.057399999999999</v>
      </c>
      <c r="K1420" s="158">
        <v>-1.6227</v>
      </c>
      <c r="L1420" s="158">
        <v>-2.3096999999999999</v>
      </c>
      <c r="M1420" s="158">
        <v>-4.9184999999999999</v>
      </c>
      <c r="N1420" s="158">
        <v>1.9431</v>
      </c>
      <c r="O1420" s="158">
        <v>18.418299999999999</v>
      </c>
      <c r="P1420" s="158">
        <v>9.3583999999999996</v>
      </c>
      <c r="Q1420" s="158">
        <v>18.5609</v>
      </c>
      <c r="R1420" s="158">
        <v>28.902699999999999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44764</v>
      </c>
      <c r="E1421" s="158">
        <v>199.41</v>
      </c>
      <c r="F1421" s="158">
        <v>-5.5100000000000003E-2</v>
      </c>
      <c r="G1421" s="158">
        <v>0.97219999999999995</v>
      </c>
      <c r="H1421" s="158">
        <v>2.6246999999999998</v>
      </c>
      <c r="I1421" s="158">
        <v>3.6596000000000002</v>
      </c>
      <c r="J1421" s="158">
        <v>10.9498</v>
      </c>
      <c r="K1421" s="158">
        <v>-1.9037999999999999</v>
      </c>
      <c r="L1421" s="158">
        <v>-2.8548</v>
      </c>
      <c r="M1421" s="158">
        <v>-5.7163000000000004</v>
      </c>
      <c r="N1421" s="158">
        <v>0.79359999999999997</v>
      </c>
      <c r="O1421" s="158">
        <v>17.050799999999999</v>
      </c>
      <c r="P1421" s="158">
        <v>8.1786999999999992</v>
      </c>
      <c r="Q1421" s="158">
        <v>18.130600000000001</v>
      </c>
      <c r="R1421" s="158">
        <v>27.456700000000001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44764</v>
      </c>
      <c r="E1422" s="158">
        <v>18.016300000000001</v>
      </c>
      <c r="F1422" s="158">
        <v>0.49419999999999997</v>
      </c>
      <c r="G1422" s="158">
        <v>1.8554999999999999</v>
      </c>
      <c r="H1422" s="158">
        <v>4.1387</v>
      </c>
      <c r="I1422" s="158">
        <v>4.6085000000000003</v>
      </c>
      <c r="J1422" s="158">
        <v>12.5351</v>
      </c>
      <c r="K1422" s="158">
        <v>-4.5236000000000001</v>
      </c>
      <c r="L1422" s="158">
        <v>-5.3806000000000003</v>
      </c>
      <c r="M1422" s="158">
        <v>-3.9479000000000002</v>
      </c>
      <c r="N1422" s="158">
        <v>4.1802000000000001</v>
      </c>
      <c r="O1422" s="158">
        <v>25.3383</v>
      </c>
      <c r="P1422" s="158"/>
      <c r="Q1422" s="158">
        <v>14.053900000000001</v>
      </c>
      <c r="R1422" s="158">
        <v>36.4726</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44764</v>
      </c>
      <c r="E1423" s="158">
        <v>16.661899999999999</v>
      </c>
      <c r="F1423" s="158">
        <v>0.48909999999999998</v>
      </c>
      <c r="G1423" s="158">
        <v>1.8404</v>
      </c>
      <c r="H1423" s="158">
        <v>4.1036999999999999</v>
      </c>
      <c r="I1423" s="158">
        <v>4.5380000000000003</v>
      </c>
      <c r="J1423" s="158">
        <v>12.373100000000001</v>
      </c>
      <c r="K1423" s="158">
        <v>-4.9358000000000004</v>
      </c>
      <c r="L1423" s="158">
        <v>-6.1798000000000002</v>
      </c>
      <c r="M1423" s="158">
        <v>-5.1642000000000001</v>
      </c>
      <c r="N1423" s="158">
        <v>2.4207000000000001</v>
      </c>
      <c r="O1423" s="158">
        <v>23.301600000000001</v>
      </c>
      <c r="P1423" s="158"/>
      <c r="Q1423" s="158">
        <v>12.0801</v>
      </c>
      <c r="R1423" s="158">
        <v>34.213500000000003</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44764</v>
      </c>
      <c r="E1424" s="158">
        <v>21.553999999999998</v>
      </c>
      <c r="F1424" s="158">
        <v>0.42870000000000003</v>
      </c>
      <c r="G1424" s="158">
        <v>2.3068</v>
      </c>
      <c r="H1424" s="158">
        <v>4.6818999999999997</v>
      </c>
      <c r="I1424" s="158">
        <v>5.2492999999999999</v>
      </c>
      <c r="J1424" s="158">
        <v>13.8315</v>
      </c>
      <c r="K1424" s="158">
        <v>-0.72770000000000001</v>
      </c>
      <c r="L1424" s="158">
        <v>-1.3230999999999999</v>
      </c>
      <c r="M1424" s="158">
        <v>-1.4899</v>
      </c>
      <c r="N1424" s="158">
        <v>9.2060999999999993</v>
      </c>
      <c r="O1424" s="158"/>
      <c r="P1424" s="158"/>
      <c r="Q1424" s="158">
        <v>29.3566</v>
      </c>
      <c r="R1424" s="158">
        <v>42.941499999999998</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44764</v>
      </c>
      <c r="E1425" s="158">
        <v>20.608000000000001</v>
      </c>
      <c r="F1425" s="158">
        <v>0.42880000000000001</v>
      </c>
      <c r="G1425" s="158">
        <v>2.2982999999999998</v>
      </c>
      <c r="H1425" s="158">
        <v>4.6623000000000001</v>
      </c>
      <c r="I1425" s="158">
        <v>5.2019000000000002</v>
      </c>
      <c r="J1425" s="158">
        <v>13.724399999999999</v>
      </c>
      <c r="K1425" s="158">
        <v>-1.0183</v>
      </c>
      <c r="L1425" s="158">
        <v>-1.9179999999999999</v>
      </c>
      <c r="M1425" s="158">
        <v>-2.4196</v>
      </c>
      <c r="N1425" s="158">
        <v>7.7992999999999997</v>
      </c>
      <c r="O1425" s="158"/>
      <c r="P1425" s="158"/>
      <c r="Q1425" s="158">
        <v>27.4252</v>
      </c>
      <c r="R1425" s="158">
        <v>40.943399999999997</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44764</v>
      </c>
      <c r="E1426" s="158">
        <v>51.266800000000003</v>
      </c>
      <c r="F1426" s="158">
        <v>0.29480000000000001</v>
      </c>
      <c r="G1426" s="158">
        <v>0.68920000000000003</v>
      </c>
      <c r="H1426" s="158">
        <v>4.4047000000000001</v>
      </c>
      <c r="I1426" s="158">
        <v>4.8734999999999999</v>
      </c>
      <c r="J1426" s="158">
        <v>14.416399999999999</v>
      </c>
      <c r="K1426" s="158">
        <v>0.52649999999999997</v>
      </c>
      <c r="L1426" s="158">
        <v>0.91710000000000003</v>
      </c>
      <c r="M1426" s="158">
        <v>7.6204000000000001</v>
      </c>
      <c r="N1426" s="158">
        <v>26.603100000000001</v>
      </c>
      <c r="O1426" s="158">
        <v>27.361499999999999</v>
      </c>
      <c r="P1426" s="158">
        <v>14.167899999999999</v>
      </c>
      <c r="Q1426" s="158">
        <v>21.449100000000001</v>
      </c>
      <c r="R1426" s="158">
        <v>44.8932</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44764</v>
      </c>
      <c r="E1427" s="158">
        <v>46.225000000000001</v>
      </c>
      <c r="F1427" s="158">
        <v>0.29160000000000003</v>
      </c>
      <c r="G1427" s="158">
        <v>0.67949999999999999</v>
      </c>
      <c r="H1427" s="158">
        <v>4.3814000000000002</v>
      </c>
      <c r="I1427" s="158">
        <v>4.8266999999999998</v>
      </c>
      <c r="J1427" s="158">
        <v>14.3088</v>
      </c>
      <c r="K1427" s="158">
        <v>0.23680000000000001</v>
      </c>
      <c r="L1427" s="158">
        <v>0.35149999999999998</v>
      </c>
      <c r="M1427" s="158">
        <v>6.7138</v>
      </c>
      <c r="N1427" s="158">
        <v>25.150600000000001</v>
      </c>
      <c r="O1427" s="158">
        <v>25.8444</v>
      </c>
      <c r="P1427" s="158">
        <v>12.774100000000001</v>
      </c>
      <c r="Q1427" s="158">
        <v>19.9634</v>
      </c>
      <c r="R1427" s="158">
        <v>43.128999999999998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44764</v>
      </c>
      <c r="E1428" s="158">
        <v>2011.1445000000001</v>
      </c>
      <c r="F1428" s="158">
        <v>3.0200000000000001E-2</v>
      </c>
      <c r="G1428" s="158">
        <v>1.0230999999999999</v>
      </c>
      <c r="H1428" s="158">
        <v>3.7017000000000002</v>
      </c>
      <c r="I1428" s="158">
        <v>4.1337000000000002</v>
      </c>
      <c r="J1428" s="158">
        <v>11.8329</v>
      </c>
      <c r="K1428" s="158">
        <v>-1.351</v>
      </c>
      <c r="L1428" s="158">
        <v>-3.3900999999999999</v>
      </c>
      <c r="M1428" s="158">
        <v>-3.1537999999999999</v>
      </c>
      <c r="N1428" s="158">
        <v>7.6798999999999999</v>
      </c>
      <c r="O1428" s="158">
        <v>23.451000000000001</v>
      </c>
      <c r="P1428" s="158">
        <v>13.566700000000001</v>
      </c>
      <c r="Q1428" s="158">
        <v>21.879799999999999</v>
      </c>
      <c r="R1428" s="158">
        <v>37.913400000000003</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44764</v>
      </c>
      <c r="E1429" s="158">
        <v>2150.4944</v>
      </c>
      <c r="F1429" s="158">
        <v>3.2199999999999999E-2</v>
      </c>
      <c r="G1429" s="158">
        <v>1.0290999999999999</v>
      </c>
      <c r="H1429" s="158">
        <v>3.7161</v>
      </c>
      <c r="I1429" s="158">
        <v>4.1608999999999998</v>
      </c>
      <c r="J1429" s="158">
        <v>11.896000000000001</v>
      </c>
      <c r="K1429" s="158">
        <v>-1.1781999999999999</v>
      </c>
      <c r="L1429" s="158">
        <v>-3.0198999999999998</v>
      </c>
      <c r="M1429" s="158">
        <v>-2.5985</v>
      </c>
      <c r="N1429" s="158">
        <v>8.5032999999999994</v>
      </c>
      <c r="O1429" s="158">
        <v>24.3293</v>
      </c>
      <c r="P1429" s="158">
        <v>14.372199999999999</v>
      </c>
      <c r="Q1429" s="158">
        <v>16.357600000000001</v>
      </c>
      <c r="R1429" s="158">
        <v>38.941000000000003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44764</v>
      </c>
      <c r="E1430" s="158">
        <v>46.92</v>
      </c>
      <c r="F1430" s="158">
        <v>0.36359999999999998</v>
      </c>
      <c r="G1430" s="158">
        <v>1.9335</v>
      </c>
      <c r="H1430" s="158">
        <v>4.1277999999999997</v>
      </c>
      <c r="I1430" s="158">
        <v>4.7321</v>
      </c>
      <c r="J1430" s="158">
        <v>13.4155</v>
      </c>
      <c r="K1430" s="158">
        <v>0.99009999999999998</v>
      </c>
      <c r="L1430" s="158">
        <v>-4.7309999999999999</v>
      </c>
      <c r="M1430" s="158">
        <v>-1.2002999999999999</v>
      </c>
      <c r="N1430" s="158">
        <v>11.7675</v>
      </c>
      <c r="O1430" s="158">
        <v>38.5916</v>
      </c>
      <c r="P1430" s="158">
        <v>19.235099999999999</v>
      </c>
      <c r="Q1430" s="158">
        <v>19.589700000000001</v>
      </c>
      <c r="R1430" s="158">
        <v>48.733499999999999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44764</v>
      </c>
      <c r="E1431" s="158">
        <v>42.15</v>
      </c>
      <c r="F1431" s="158">
        <v>0.38100000000000001</v>
      </c>
      <c r="G1431" s="158">
        <v>1.9347000000000001</v>
      </c>
      <c r="H1431" s="158">
        <v>4.0998000000000001</v>
      </c>
      <c r="I1431" s="158">
        <v>4.6684999999999999</v>
      </c>
      <c r="J1431" s="158">
        <v>13.276</v>
      </c>
      <c r="K1431" s="158">
        <v>0.59670000000000001</v>
      </c>
      <c r="L1431" s="158">
        <v>-5.4932999999999996</v>
      </c>
      <c r="M1431" s="158">
        <v>-2.4306000000000001</v>
      </c>
      <c r="N1431" s="158">
        <v>9.8513999999999999</v>
      </c>
      <c r="O1431" s="158">
        <v>36.168900000000001</v>
      </c>
      <c r="P1431" s="158">
        <v>17.218499999999999</v>
      </c>
      <c r="Q1431" s="158">
        <v>18.115100000000002</v>
      </c>
      <c r="R1431" s="158">
        <v>46.088200000000001</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44764</v>
      </c>
      <c r="E1434" s="158">
        <v>121.4759</v>
      </c>
      <c r="F1434" s="158">
        <v>0.125</v>
      </c>
      <c r="G1434" s="158">
        <v>1.4915</v>
      </c>
      <c r="H1434" s="158">
        <v>3.5802</v>
      </c>
      <c r="I1434" s="158">
        <v>3.9969999999999999</v>
      </c>
      <c r="J1434" s="158">
        <v>11.667999999999999</v>
      </c>
      <c r="K1434" s="158">
        <v>-5.0331000000000001</v>
      </c>
      <c r="L1434" s="158">
        <v>1.7889999999999999</v>
      </c>
      <c r="M1434" s="158">
        <v>4.0494000000000003</v>
      </c>
      <c r="N1434" s="158">
        <v>11.7471</v>
      </c>
      <c r="O1434" s="158">
        <v>32.331299999999999</v>
      </c>
      <c r="P1434" s="158">
        <v>18.741700000000002</v>
      </c>
      <c r="Q1434" s="158">
        <v>12.368499999999999</v>
      </c>
      <c r="R1434" s="158">
        <v>45.948599999999999</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44764</v>
      </c>
      <c r="E1435" s="158">
        <v>130.48689999999999</v>
      </c>
      <c r="F1435" s="158">
        <v>0.13</v>
      </c>
      <c r="G1435" s="158">
        <v>1.5078</v>
      </c>
      <c r="H1435" s="158">
        <v>3.6196999999999999</v>
      </c>
      <c r="I1435" s="158">
        <v>4.0795000000000003</v>
      </c>
      <c r="J1435" s="158">
        <v>11.8561</v>
      </c>
      <c r="K1435" s="158">
        <v>-4.5505000000000004</v>
      </c>
      <c r="L1435" s="158">
        <v>2.7721</v>
      </c>
      <c r="M1435" s="158">
        <v>5.5894000000000004</v>
      </c>
      <c r="N1435" s="158">
        <v>14.0375</v>
      </c>
      <c r="O1435" s="158">
        <v>34.878999999999998</v>
      </c>
      <c r="P1435" s="158">
        <v>20.327300000000001</v>
      </c>
      <c r="Q1435" s="158">
        <v>16.410799999999998</v>
      </c>
      <c r="R1435" s="158">
        <v>48.872199999999999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44764</v>
      </c>
      <c r="E1436" s="158">
        <v>152.75710000000001</v>
      </c>
      <c r="F1436" s="158">
        <v>0.3488</v>
      </c>
      <c r="G1436" s="158">
        <v>1.4292</v>
      </c>
      <c r="H1436" s="158">
        <v>3.6838000000000002</v>
      </c>
      <c r="I1436" s="158">
        <v>4.1524999999999999</v>
      </c>
      <c r="J1436" s="158">
        <v>13.231199999999999</v>
      </c>
      <c r="K1436" s="158">
        <v>9.6100000000000005E-2</v>
      </c>
      <c r="L1436" s="158">
        <v>-2.5615000000000001</v>
      </c>
      <c r="M1436" s="158">
        <v>4.1013999999999999</v>
      </c>
      <c r="N1436" s="158">
        <v>13.194100000000001</v>
      </c>
      <c r="O1436" s="158">
        <v>28.437999999999999</v>
      </c>
      <c r="P1436" s="158">
        <v>13.535</v>
      </c>
      <c r="Q1436" s="158">
        <v>19.498200000000001</v>
      </c>
      <c r="R1436" s="158">
        <v>43.135800000000003</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44764</v>
      </c>
      <c r="E1437" s="158">
        <v>139.88640000000001</v>
      </c>
      <c r="F1437" s="158">
        <v>0.3463</v>
      </c>
      <c r="G1437" s="158">
        <v>1.4215</v>
      </c>
      <c r="H1437" s="158">
        <v>3.6656</v>
      </c>
      <c r="I1437" s="158">
        <v>4.1163999999999996</v>
      </c>
      <c r="J1437" s="158">
        <v>13.1539</v>
      </c>
      <c r="K1437" s="158">
        <v>-0.11219999999999999</v>
      </c>
      <c r="L1437" s="158">
        <v>-2.9981</v>
      </c>
      <c r="M1437" s="158">
        <v>3.4022999999999999</v>
      </c>
      <c r="N1437" s="158">
        <v>12.190300000000001</v>
      </c>
      <c r="O1437" s="158">
        <v>27.279599999999999</v>
      </c>
      <c r="P1437" s="158">
        <v>12.463100000000001</v>
      </c>
      <c r="Q1437" s="158">
        <v>16.447500000000002</v>
      </c>
      <c r="R1437" s="158">
        <v>41.881399999999999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44764</v>
      </c>
      <c r="E1438" s="158">
        <v>689.74289999999996</v>
      </c>
      <c r="F1438" s="158">
        <v>0.1212</v>
      </c>
      <c r="G1438" s="158">
        <v>1.4026000000000001</v>
      </c>
      <c r="H1438" s="158">
        <v>3.7892999999999999</v>
      </c>
      <c r="I1438" s="158">
        <v>4.9459999999999997</v>
      </c>
      <c r="J1438" s="158">
        <v>13.021699999999999</v>
      </c>
      <c r="K1438" s="158">
        <v>-1.4338</v>
      </c>
      <c r="L1438" s="158">
        <v>-2.6930000000000001</v>
      </c>
      <c r="M1438" s="158">
        <v>-3.2187999999999999</v>
      </c>
      <c r="N1438" s="158">
        <v>4.9980000000000002</v>
      </c>
      <c r="O1438" s="158">
        <v>16.845600000000001</v>
      </c>
      <c r="P1438" s="158">
        <v>7.4736000000000002</v>
      </c>
      <c r="Q1438" s="158">
        <v>23.5474</v>
      </c>
      <c r="R1438" s="158">
        <v>31.533000000000001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44764</v>
      </c>
      <c r="E1439" s="158">
        <v>734.29949999999997</v>
      </c>
      <c r="F1439" s="158">
        <v>0.1239</v>
      </c>
      <c r="G1439" s="158">
        <v>1.4107000000000001</v>
      </c>
      <c r="H1439" s="158">
        <v>3.8085</v>
      </c>
      <c r="I1439" s="158">
        <v>4.9851000000000001</v>
      </c>
      <c r="J1439" s="158">
        <v>13.111700000000001</v>
      </c>
      <c r="K1439" s="158">
        <v>-1.1963999999999999</v>
      </c>
      <c r="L1439" s="158">
        <v>-2.2294</v>
      </c>
      <c r="M1439" s="158">
        <v>-2.5594000000000001</v>
      </c>
      <c r="N1439" s="158">
        <v>5.9116999999999997</v>
      </c>
      <c r="O1439" s="158">
        <v>17.811399999999999</v>
      </c>
      <c r="P1439" s="158">
        <v>8.3390000000000004</v>
      </c>
      <c r="Q1439" s="158">
        <v>16.2774</v>
      </c>
      <c r="R1439" s="158">
        <v>32.646299999999997</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44764</v>
      </c>
      <c r="E1440" s="158">
        <v>236.29089999999999</v>
      </c>
      <c r="F1440" s="158">
        <v>0.1091</v>
      </c>
      <c r="G1440" s="158">
        <v>1.4915</v>
      </c>
      <c r="H1440" s="158">
        <v>3.6183999999999998</v>
      </c>
      <c r="I1440" s="158">
        <v>4.1626000000000003</v>
      </c>
      <c r="J1440" s="158">
        <v>12.459899999999999</v>
      </c>
      <c r="K1440" s="158">
        <v>-2.2078000000000002</v>
      </c>
      <c r="L1440" s="158">
        <v>-3.7795000000000001</v>
      </c>
      <c r="M1440" s="158">
        <v>-4.1074000000000002</v>
      </c>
      <c r="N1440" s="158">
        <v>5.1182999999999996</v>
      </c>
      <c r="O1440" s="158">
        <v>21.677399999999999</v>
      </c>
      <c r="P1440" s="158">
        <v>12.3896</v>
      </c>
      <c r="Q1440" s="158">
        <v>11.922599999999999</v>
      </c>
      <c r="R1440" s="158">
        <v>33.257800000000003</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44764</v>
      </c>
      <c r="E1441" s="158">
        <v>259.16800000000001</v>
      </c>
      <c r="F1441" s="158">
        <v>0.11269999999999999</v>
      </c>
      <c r="G1441" s="158">
        <v>1.5024999999999999</v>
      </c>
      <c r="H1441" s="158">
        <v>3.6444999999999999</v>
      </c>
      <c r="I1441" s="158">
        <v>4.2145000000000001</v>
      </c>
      <c r="J1441" s="158">
        <v>12.579800000000001</v>
      </c>
      <c r="K1441" s="158">
        <v>-1.8838999999999999</v>
      </c>
      <c r="L1441" s="158">
        <v>-3.1576</v>
      </c>
      <c r="M1441" s="158">
        <v>-3.1859999999999999</v>
      </c>
      <c r="N1441" s="158">
        <v>6.4583000000000004</v>
      </c>
      <c r="O1441" s="158">
        <v>23.261199999999999</v>
      </c>
      <c r="P1441" s="158">
        <v>13.715199999999999</v>
      </c>
      <c r="Q1441" s="158">
        <v>18.959900000000001</v>
      </c>
      <c r="R1441" s="158">
        <v>34.933599999999998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44764</v>
      </c>
      <c r="E1442" s="158">
        <v>73.67</v>
      </c>
      <c r="F1442" s="158">
        <v>0.51849999999999996</v>
      </c>
      <c r="G1442" s="158">
        <v>1.7401</v>
      </c>
      <c r="H1442" s="158">
        <v>4.5557999999999996</v>
      </c>
      <c r="I1442" s="158">
        <v>4.3780000000000001</v>
      </c>
      <c r="J1442" s="158">
        <v>13.094900000000001</v>
      </c>
      <c r="K1442" s="158">
        <v>-5.5997000000000003</v>
      </c>
      <c r="L1442" s="158">
        <v>-4.4116</v>
      </c>
      <c r="M1442" s="158">
        <v>-6.6878000000000002</v>
      </c>
      <c r="N1442" s="158">
        <v>0.12230000000000001</v>
      </c>
      <c r="O1442" s="158">
        <v>21.570699999999999</v>
      </c>
      <c r="P1442" s="158">
        <v>12.0732</v>
      </c>
      <c r="Q1442" s="158">
        <v>16.081700000000001</v>
      </c>
      <c r="R1442" s="158">
        <v>28.2349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44764</v>
      </c>
      <c r="E1443" s="158">
        <v>70.569999999999993</v>
      </c>
      <c r="F1443" s="158">
        <v>0.51270000000000004</v>
      </c>
      <c r="G1443" s="158">
        <v>1.7299</v>
      </c>
      <c r="H1443" s="158">
        <v>4.5327000000000002</v>
      </c>
      <c r="I1443" s="158">
        <v>4.3625999999999996</v>
      </c>
      <c r="J1443" s="158">
        <v>13.056699999999999</v>
      </c>
      <c r="K1443" s="158">
        <v>-5.6802999999999999</v>
      </c>
      <c r="L1443" s="158">
        <v>-4.5707000000000004</v>
      </c>
      <c r="M1443" s="158">
        <v>-6.9242999999999997</v>
      </c>
      <c r="N1443" s="158">
        <v>-0.24030000000000001</v>
      </c>
      <c r="O1443" s="158">
        <v>21.1157</v>
      </c>
      <c r="P1443" s="158">
        <v>11.611800000000001</v>
      </c>
      <c r="Q1443" s="158">
        <v>7.2557999999999998</v>
      </c>
      <c r="R1443" s="158">
        <v>27.781400000000001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44764</v>
      </c>
      <c r="E1444" s="158">
        <v>27.6</v>
      </c>
      <c r="F1444" s="158">
        <v>-0.39700000000000002</v>
      </c>
      <c r="G1444" s="158">
        <v>0.40010000000000001</v>
      </c>
      <c r="H1444" s="158">
        <v>2.6021999999999998</v>
      </c>
      <c r="I1444" s="158">
        <v>4.1902999999999997</v>
      </c>
      <c r="J1444" s="158">
        <v>12.837300000000001</v>
      </c>
      <c r="K1444" s="158">
        <v>-0.86209999999999998</v>
      </c>
      <c r="L1444" s="158">
        <v>-4.3327999999999998</v>
      </c>
      <c r="M1444" s="158">
        <v>-2.0581999999999998</v>
      </c>
      <c r="N1444" s="158">
        <v>6.9767000000000001</v>
      </c>
      <c r="O1444" s="158"/>
      <c r="P1444" s="158"/>
      <c r="Q1444" s="158">
        <v>54.564300000000003</v>
      </c>
      <c r="R1444" s="158">
        <v>41.781399999999998</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44764</v>
      </c>
      <c r="E1445" s="158">
        <v>26.8</v>
      </c>
      <c r="F1445" s="158">
        <v>-0.4088</v>
      </c>
      <c r="G1445" s="158">
        <v>0.3745</v>
      </c>
      <c r="H1445" s="158">
        <v>2.5640999999999998</v>
      </c>
      <c r="I1445" s="158">
        <v>4.1181000000000001</v>
      </c>
      <c r="J1445" s="158">
        <v>12.6997</v>
      </c>
      <c r="K1445" s="158">
        <v>-1.2527999999999999</v>
      </c>
      <c r="L1445" s="158">
        <v>-5.0319000000000003</v>
      </c>
      <c r="M1445" s="158">
        <v>-3.1092</v>
      </c>
      <c r="N1445" s="158">
        <v>5.4702999999999999</v>
      </c>
      <c r="O1445" s="158"/>
      <c r="P1445" s="158"/>
      <c r="Q1445" s="158">
        <v>52.6265</v>
      </c>
      <c r="R1445" s="158">
        <v>39.9666</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44764</v>
      </c>
      <c r="E1446" s="158">
        <v>195.55959999999999</v>
      </c>
      <c r="F1446" s="158">
        <v>2.69E-2</v>
      </c>
      <c r="G1446" s="158">
        <v>1.3882000000000001</v>
      </c>
      <c r="H1446" s="158">
        <v>4.1843000000000004</v>
      </c>
      <c r="I1446" s="158">
        <v>4.7744</v>
      </c>
      <c r="J1446" s="158">
        <v>13.526300000000001</v>
      </c>
      <c r="K1446" s="158">
        <v>-0.84230000000000005</v>
      </c>
      <c r="L1446" s="158">
        <v>-4.8611000000000004</v>
      </c>
      <c r="M1446" s="158">
        <v>-3.0988000000000002</v>
      </c>
      <c r="N1446" s="158">
        <v>6.2603999999999997</v>
      </c>
      <c r="O1446" s="158">
        <v>25.579899999999999</v>
      </c>
      <c r="P1446" s="158">
        <v>13.379200000000001</v>
      </c>
      <c r="Q1446" s="158">
        <v>19.251000000000001</v>
      </c>
      <c r="R1446" s="158">
        <v>37.054299999999998</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44764</v>
      </c>
      <c r="E1447" s="158">
        <v>133.36578187177301</v>
      </c>
      <c r="F1447" s="158">
        <v>2.69E-2</v>
      </c>
      <c r="G1447" s="158">
        <v>1.3883000000000001</v>
      </c>
      <c r="H1447" s="158">
        <v>4.1844000000000001</v>
      </c>
      <c r="I1447" s="158">
        <v>4.7744</v>
      </c>
      <c r="J1447" s="158">
        <v>13.526400000000001</v>
      </c>
      <c r="K1447" s="158">
        <v>-0.84230000000000005</v>
      </c>
      <c r="L1447" s="158">
        <v>-4.8611000000000004</v>
      </c>
      <c r="M1447" s="158">
        <v>-3.0988000000000002</v>
      </c>
      <c r="N1447" s="158">
        <v>6.2606999999999999</v>
      </c>
      <c r="O1447" s="158">
        <v>25.581199999999999</v>
      </c>
      <c r="P1447" s="158">
        <v>13.380100000000001</v>
      </c>
      <c r="Q1447" s="158">
        <v>19.252400000000002</v>
      </c>
      <c r="R1447" s="158">
        <v>37.054600000000001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44764</v>
      </c>
      <c r="E1448" s="158">
        <v>180.39769999999999</v>
      </c>
      <c r="F1448" s="158">
        <v>2.4E-2</v>
      </c>
      <c r="G1448" s="158">
        <v>1.3791</v>
      </c>
      <c r="H1448" s="158">
        <v>4.1645000000000003</v>
      </c>
      <c r="I1448" s="158">
        <v>4.7347999999999999</v>
      </c>
      <c r="J1448" s="158">
        <v>13.4343</v>
      </c>
      <c r="K1448" s="158">
        <v>-1.0986</v>
      </c>
      <c r="L1448" s="158">
        <v>-5.3573000000000004</v>
      </c>
      <c r="M1448" s="158">
        <v>-3.8412999999999999</v>
      </c>
      <c r="N1448" s="158">
        <v>5.1809000000000003</v>
      </c>
      <c r="O1448" s="158">
        <v>24.421700000000001</v>
      </c>
      <c r="P1448" s="158">
        <v>12.3475</v>
      </c>
      <c r="Q1448" s="158">
        <v>15.442</v>
      </c>
      <c r="R1448" s="158">
        <v>35.7316</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44764</v>
      </c>
      <c r="E1449" s="158">
        <v>197.97738711069499</v>
      </c>
      <c r="F1449" s="158">
        <v>2.4E-2</v>
      </c>
      <c r="G1449" s="158">
        <v>1.3791</v>
      </c>
      <c r="H1449" s="158">
        <v>4.1645000000000003</v>
      </c>
      <c r="I1449" s="158">
        <v>4.7347000000000001</v>
      </c>
      <c r="J1449" s="158">
        <v>13.4343</v>
      </c>
      <c r="K1449" s="158">
        <v>-1.0987</v>
      </c>
      <c r="L1449" s="158">
        <v>-5.3573000000000004</v>
      </c>
      <c r="M1449" s="158">
        <v>-3.8414000000000001</v>
      </c>
      <c r="N1449" s="158">
        <v>5.1807999999999996</v>
      </c>
      <c r="O1449" s="158">
        <v>24.421700000000001</v>
      </c>
      <c r="P1449" s="158">
        <v>12.347799999999999</v>
      </c>
      <c r="Q1449" s="158">
        <v>17.7194</v>
      </c>
      <c r="R1449" s="158">
        <v>35.731699999999996</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0.19669807692307689</v>
      </c>
      <c r="G1450" s="160">
        <v>1.449884615384615</v>
      </c>
      <c r="H1450" s="160">
        <v>3.7168615384615391</v>
      </c>
      <c r="I1450" s="160">
        <v>4.4095403846153838</v>
      </c>
      <c r="J1450" s="160">
        <v>12.573913461538464</v>
      </c>
      <c r="K1450" s="160">
        <v>-1.8905423076923074</v>
      </c>
      <c r="L1450" s="160">
        <v>-3.8992096153846156</v>
      </c>
      <c r="M1450" s="160">
        <v>-3.4518480769230759</v>
      </c>
      <c r="N1450" s="160">
        <v>5.6818173076923078</v>
      </c>
      <c r="O1450" s="160">
        <v>23.458300000000005</v>
      </c>
      <c r="P1450" s="160">
        <v>12.724020454545451</v>
      </c>
      <c r="Q1450" s="160">
        <v>18.277678846153847</v>
      </c>
      <c r="R1450" s="160">
        <v>35.955182000000001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0.21734999999999999</v>
      </c>
      <c r="G1451" s="160">
        <v>1.4513500000000001</v>
      </c>
      <c r="H1451" s="160">
        <v>3.6927500000000002</v>
      </c>
      <c r="I1451" s="160">
        <v>4.4544499999999996</v>
      </c>
      <c r="J1451" s="160">
        <v>12.639749999999999</v>
      </c>
      <c r="K1451" s="160">
        <v>-1.4295499999999999</v>
      </c>
      <c r="L1451" s="160">
        <v>-4.1390500000000001</v>
      </c>
      <c r="M1451" s="160">
        <v>-3.5086500000000003</v>
      </c>
      <c r="N1451" s="160">
        <v>5.3325999999999993</v>
      </c>
      <c r="O1451" s="160">
        <v>23.281399999999998</v>
      </c>
      <c r="P1451" s="160">
        <v>12.56535</v>
      </c>
      <c r="Q1451" s="160">
        <v>17.724499999999999</v>
      </c>
      <c r="R1451" s="160">
        <v>36.5229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44764</v>
      </c>
      <c r="E1454" s="158">
        <v>299.49369999999999</v>
      </c>
      <c r="F1454" s="158">
        <v>5.5582000000000003</v>
      </c>
      <c r="G1454" s="158">
        <v>2.4582999999999999</v>
      </c>
      <c r="H1454" s="158">
        <v>2.9980000000000002</v>
      </c>
      <c r="I1454" s="158">
        <v>4.0427999999999997</v>
      </c>
      <c r="J1454" s="158">
        <v>5.9397000000000002</v>
      </c>
      <c r="K1454" s="158">
        <v>3.4357000000000002</v>
      </c>
      <c r="L1454" s="158">
        <v>3.8279000000000001</v>
      </c>
      <c r="M1454" s="158">
        <v>3.8531</v>
      </c>
      <c r="N1454" s="158">
        <v>3.8170999999999999</v>
      </c>
      <c r="O1454" s="158">
        <v>5.2416999999999998</v>
      </c>
      <c r="P1454" s="158">
        <v>6.2915999999999999</v>
      </c>
      <c r="Q1454" s="158">
        <v>6.7530999999999999</v>
      </c>
      <c r="R1454" s="158">
        <v>3.9609999999999999</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44764</v>
      </c>
      <c r="E1455" s="158">
        <v>302.26839999999999</v>
      </c>
      <c r="F1455" s="158">
        <v>5.6763000000000003</v>
      </c>
      <c r="G1455" s="158">
        <v>2.5806</v>
      </c>
      <c r="H1455" s="158">
        <v>3.1190000000000002</v>
      </c>
      <c r="I1455" s="158">
        <v>4.1631</v>
      </c>
      <c r="J1455" s="158">
        <v>6.0605000000000002</v>
      </c>
      <c r="K1455" s="158">
        <v>3.5596000000000001</v>
      </c>
      <c r="L1455" s="158">
        <v>3.9508999999999999</v>
      </c>
      <c r="M1455" s="158">
        <v>3.9773999999999998</v>
      </c>
      <c r="N1455" s="158">
        <v>3.9415</v>
      </c>
      <c r="O1455" s="158">
        <v>5.3651999999999997</v>
      </c>
      <c r="P1455" s="158">
        <v>6.4208999999999996</v>
      </c>
      <c r="Q1455" s="158">
        <v>7.4114000000000004</v>
      </c>
      <c r="R1455" s="158">
        <v>4.0805999999999996</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44764</v>
      </c>
      <c r="E1456" s="158">
        <v>1164.9339</v>
      </c>
      <c r="F1456" s="158">
        <v>5.6093000000000002</v>
      </c>
      <c r="G1456" s="158">
        <v>2.9542999999999999</v>
      </c>
      <c r="H1456" s="158">
        <v>3.3525</v>
      </c>
      <c r="I1456" s="158">
        <v>4.2854999999999999</v>
      </c>
      <c r="J1456" s="158">
        <v>5.9203000000000001</v>
      </c>
      <c r="K1456" s="158">
        <v>3.7448999999999999</v>
      </c>
      <c r="L1456" s="158">
        <v>4.0311000000000003</v>
      </c>
      <c r="M1456" s="158">
        <v>3.9897999999999998</v>
      </c>
      <c r="N1456" s="158">
        <v>3.9460999999999999</v>
      </c>
      <c r="O1456" s="158"/>
      <c r="P1456" s="158"/>
      <c r="Q1456" s="158">
        <v>5.2899000000000003</v>
      </c>
      <c r="R1456" s="158">
        <v>4.0481999999999996</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44764</v>
      </c>
      <c r="E1457" s="158">
        <v>1159.7945</v>
      </c>
      <c r="F1457" s="158">
        <v>5.4516</v>
      </c>
      <c r="G1457" s="158">
        <v>2.7995000000000001</v>
      </c>
      <c r="H1457" s="158">
        <v>3.1985000000000001</v>
      </c>
      <c r="I1457" s="158">
        <v>4.1313000000000004</v>
      </c>
      <c r="J1457" s="158">
        <v>5.7656999999999998</v>
      </c>
      <c r="K1457" s="158">
        <v>3.5895999999999999</v>
      </c>
      <c r="L1457" s="158">
        <v>3.8723000000000001</v>
      </c>
      <c r="M1457" s="158">
        <v>3.8325</v>
      </c>
      <c r="N1457" s="158">
        <v>3.7888000000000002</v>
      </c>
      <c r="O1457" s="158"/>
      <c r="P1457" s="158"/>
      <c r="Q1457" s="158">
        <v>5.1327999999999996</v>
      </c>
      <c r="R1457" s="158">
        <v>3.8892000000000002</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44764</v>
      </c>
      <c r="E1458" s="158">
        <v>1139.9530999999999</v>
      </c>
      <c r="F1458" s="158">
        <v>4.8258999999999999</v>
      </c>
      <c r="G1458" s="158">
        <v>4.6894</v>
      </c>
      <c r="H1458" s="158">
        <v>4.5854999999999997</v>
      </c>
      <c r="I1458" s="158">
        <v>4.4825999999999997</v>
      </c>
      <c r="J1458" s="158">
        <v>4.5838999999999999</v>
      </c>
      <c r="K1458" s="158">
        <v>3.0994000000000002</v>
      </c>
      <c r="L1458" s="158">
        <v>3.4849999999999999</v>
      </c>
      <c r="M1458" s="158">
        <v>3.5739000000000001</v>
      </c>
      <c r="N1458" s="158">
        <v>3.5644999999999998</v>
      </c>
      <c r="O1458" s="158">
        <v>4.1536</v>
      </c>
      <c r="P1458" s="158"/>
      <c r="Q1458" s="158">
        <v>4.3257000000000003</v>
      </c>
      <c r="R1458" s="158">
        <v>3.3334000000000001</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44764</v>
      </c>
      <c r="E1459" s="158">
        <v>1129.9466</v>
      </c>
      <c r="F1459" s="158">
        <v>4.6424000000000003</v>
      </c>
      <c r="G1459" s="158">
        <v>4.5068000000000001</v>
      </c>
      <c r="H1459" s="158">
        <v>4.3140999999999998</v>
      </c>
      <c r="I1459" s="158">
        <v>4.2539999999999996</v>
      </c>
      <c r="J1459" s="158">
        <v>4.3780000000000001</v>
      </c>
      <c r="K1459" s="158">
        <v>2.8477000000000001</v>
      </c>
      <c r="L1459" s="158">
        <v>3.2515000000000001</v>
      </c>
      <c r="M1459" s="158">
        <v>3.3393000000000002</v>
      </c>
      <c r="N1459" s="158">
        <v>3.3119999999999998</v>
      </c>
      <c r="O1459" s="158">
        <v>3.8578999999999999</v>
      </c>
      <c r="P1459" s="158"/>
      <c r="Q1459" s="158">
        <v>4.0286999999999997</v>
      </c>
      <c r="R1459" s="158">
        <v>3.0404</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44764</v>
      </c>
      <c r="E1460" s="158">
        <v>44.027900000000002</v>
      </c>
      <c r="F1460" s="158">
        <v>4.5602</v>
      </c>
      <c r="G1460" s="158">
        <v>1.7687999999999999</v>
      </c>
      <c r="H1460" s="158">
        <v>2.5831</v>
      </c>
      <c r="I1460" s="158">
        <v>3.831</v>
      </c>
      <c r="J1460" s="158">
        <v>6.0319000000000003</v>
      </c>
      <c r="K1460" s="158">
        <v>1.8708</v>
      </c>
      <c r="L1460" s="158">
        <v>2.8100999999999998</v>
      </c>
      <c r="M1460" s="158">
        <v>3.0811999999999999</v>
      </c>
      <c r="N1460" s="158">
        <v>3.2225000000000001</v>
      </c>
      <c r="O1460" s="158">
        <v>4.8445</v>
      </c>
      <c r="P1460" s="158">
        <v>5.9089</v>
      </c>
      <c r="Q1460" s="158">
        <v>6.9443000000000001</v>
      </c>
      <c r="R1460" s="158">
        <v>3.5533000000000001</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44764</v>
      </c>
      <c r="E1461" s="158">
        <v>43.0244</v>
      </c>
      <c r="F1461" s="158">
        <v>4.2423000000000002</v>
      </c>
      <c r="G1461" s="158">
        <v>1.4988999999999999</v>
      </c>
      <c r="H1461" s="158">
        <v>2.3279999999999998</v>
      </c>
      <c r="I1461" s="158">
        <v>3.5739999999999998</v>
      </c>
      <c r="J1461" s="158">
        <v>5.7706</v>
      </c>
      <c r="K1461" s="158">
        <v>1.6173999999999999</v>
      </c>
      <c r="L1461" s="158">
        <v>2.5606</v>
      </c>
      <c r="M1461" s="158">
        <v>2.8319000000000001</v>
      </c>
      <c r="N1461" s="158">
        <v>2.9752999999999998</v>
      </c>
      <c r="O1461" s="158">
        <v>4.6059999999999999</v>
      </c>
      <c r="P1461" s="158">
        <v>5.6586999999999996</v>
      </c>
      <c r="Q1461" s="158">
        <v>6.6017999999999999</v>
      </c>
      <c r="R1461" s="158">
        <v>3.3180999999999998</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44764</v>
      </c>
      <c r="E1462" s="158">
        <v>25.500800000000002</v>
      </c>
      <c r="F1462" s="158">
        <v>-0.2863</v>
      </c>
      <c r="G1462" s="158">
        <v>-1.0495000000000001</v>
      </c>
      <c r="H1462" s="158">
        <v>1.6568000000000001</v>
      </c>
      <c r="I1462" s="158">
        <v>2.8351000000000002</v>
      </c>
      <c r="J1462" s="158">
        <v>5.0015000000000001</v>
      </c>
      <c r="K1462" s="158">
        <v>2.7284999999999999</v>
      </c>
      <c r="L1462" s="158">
        <v>3.3429000000000002</v>
      </c>
      <c r="M1462" s="158">
        <v>3.4329999999999998</v>
      </c>
      <c r="N1462" s="158">
        <v>3.4864000000000002</v>
      </c>
      <c r="O1462" s="158">
        <v>5.016</v>
      </c>
      <c r="P1462" s="158">
        <v>6.3467000000000002</v>
      </c>
      <c r="Q1462" s="158">
        <v>7.5694999999999997</v>
      </c>
      <c r="R1462" s="158">
        <v>3.6404000000000001</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44764</v>
      </c>
      <c r="E1463" s="158">
        <v>20.204799999999999</v>
      </c>
      <c r="F1463" s="158">
        <v>-1.0839000000000001</v>
      </c>
      <c r="G1463" s="158">
        <v>-1.746</v>
      </c>
      <c r="H1463" s="158">
        <v>0.92920000000000003</v>
      </c>
      <c r="I1463" s="158">
        <v>2.105</v>
      </c>
      <c r="J1463" s="158">
        <v>4.2723000000000004</v>
      </c>
      <c r="K1463" s="158">
        <v>1.9890000000000001</v>
      </c>
      <c r="L1463" s="158">
        <v>2.5817999999999999</v>
      </c>
      <c r="M1463" s="158">
        <v>2.6501000000000001</v>
      </c>
      <c r="N1463" s="158">
        <v>2.6947999999999999</v>
      </c>
      <c r="O1463" s="158">
        <v>4.2069000000000001</v>
      </c>
      <c r="P1463" s="158">
        <v>5.6665999999999999</v>
      </c>
      <c r="Q1463" s="158">
        <v>5.1212999999999997</v>
      </c>
      <c r="R1463" s="158">
        <v>2.8477000000000001</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44764</v>
      </c>
      <c r="E1464" s="158">
        <v>23.608799999999999</v>
      </c>
      <c r="F1464" s="158">
        <v>-0.92759999999999998</v>
      </c>
      <c r="G1464" s="158">
        <v>-1.7519</v>
      </c>
      <c r="H1464" s="158">
        <v>0.94989999999999997</v>
      </c>
      <c r="I1464" s="158">
        <v>2.1109</v>
      </c>
      <c r="J1464" s="158">
        <v>4.2717000000000001</v>
      </c>
      <c r="K1464" s="158">
        <v>1.9942</v>
      </c>
      <c r="L1464" s="158">
        <v>2.5863999999999998</v>
      </c>
      <c r="M1464" s="158">
        <v>2.6556000000000002</v>
      </c>
      <c r="N1464" s="158">
        <v>2.7000999999999999</v>
      </c>
      <c r="O1464" s="158">
        <v>4.2083000000000004</v>
      </c>
      <c r="P1464" s="158">
        <v>5.6070000000000002</v>
      </c>
      <c r="Q1464" s="158">
        <v>6.2926000000000002</v>
      </c>
      <c r="R1464" s="158">
        <v>2.8498000000000001</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44764</v>
      </c>
      <c r="E1465" s="158">
        <v>40.755400000000002</v>
      </c>
      <c r="F1465" s="158">
        <v>4.3888999999999996</v>
      </c>
      <c r="G1465" s="158">
        <v>1.4032</v>
      </c>
      <c r="H1465" s="158">
        <v>2.6113</v>
      </c>
      <c r="I1465" s="158">
        <v>3.5615999999999999</v>
      </c>
      <c r="J1465" s="158">
        <v>5.3430999999999997</v>
      </c>
      <c r="K1465" s="158">
        <v>3.0952999999999999</v>
      </c>
      <c r="L1465" s="158">
        <v>3.4340000000000002</v>
      </c>
      <c r="M1465" s="158">
        <v>3.4502999999999999</v>
      </c>
      <c r="N1465" s="158">
        <v>3.4832000000000001</v>
      </c>
      <c r="O1465" s="158">
        <v>4.9356</v>
      </c>
      <c r="P1465" s="158">
        <v>6.0362</v>
      </c>
      <c r="Q1465" s="158">
        <v>7.1101999999999999</v>
      </c>
      <c r="R1465" s="158">
        <v>3.5682</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44764</v>
      </c>
      <c r="E1466" s="158">
        <v>41.9133</v>
      </c>
      <c r="F1466" s="158">
        <v>4.6161000000000003</v>
      </c>
      <c r="G1466" s="158">
        <v>1.5677000000000001</v>
      </c>
      <c r="H1466" s="158">
        <v>2.7881999999999998</v>
      </c>
      <c r="I1466" s="158">
        <v>3.7313000000000001</v>
      </c>
      <c r="J1466" s="158">
        <v>5.5111999999999997</v>
      </c>
      <c r="K1466" s="158">
        <v>3.2608999999999999</v>
      </c>
      <c r="L1466" s="158">
        <v>3.5994999999999999</v>
      </c>
      <c r="M1466" s="158">
        <v>3.6173000000000002</v>
      </c>
      <c r="N1466" s="158">
        <v>3.6526999999999998</v>
      </c>
      <c r="O1466" s="158">
        <v>5.1003999999999996</v>
      </c>
      <c r="P1466" s="158">
        <v>6.2150999999999996</v>
      </c>
      <c r="Q1466" s="158">
        <v>7.5167000000000002</v>
      </c>
      <c r="R1466" s="158">
        <v>3.7332000000000001</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44764</v>
      </c>
      <c r="E1467" s="158">
        <v>4639.8838999999998</v>
      </c>
      <c r="F1467" s="158">
        <v>4.9141000000000004</v>
      </c>
      <c r="G1467" s="158">
        <v>2.0634999999999999</v>
      </c>
      <c r="H1467" s="158">
        <v>3.1036999999999999</v>
      </c>
      <c r="I1467" s="158">
        <v>4.0819000000000001</v>
      </c>
      <c r="J1467" s="158">
        <v>5.5810000000000004</v>
      </c>
      <c r="K1467" s="158">
        <v>3.423</v>
      </c>
      <c r="L1467" s="158">
        <v>3.7827999999999999</v>
      </c>
      <c r="M1467" s="158">
        <v>3.7719999999999998</v>
      </c>
      <c r="N1467" s="158">
        <v>3.7440000000000002</v>
      </c>
      <c r="O1467" s="158">
        <v>5.1867999999999999</v>
      </c>
      <c r="P1467" s="158">
        <v>6.1269</v>
      </c>
      <c r="Q1467" s="158">
        <v>6.9846000000000004</v>
      </c>
      <c r="R1467" s="158">
        <v>3.8588</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44764</v>
      </c>
      <c r="E1468" s="158">
        <v>4707.6646000000001</v>
      </c>
      <c r="F1468" s="158">
        <v>5.1147999999999998</v>
      </c>
      <c r="G1468" s="158">
        <v>2.2635999999999998</v>
      </c>
      <c r="H1468" s="158">
        <v>3.3039000000000001</v>
      </c>
      <c r="I1468" s="158">
        <v>4.2824</v>
      </c>
      <c r="J1468" s="158">
        <v>5.7804000000000002</v>
      </c>
      <c r="K1468" s="158">
        <v>3.6240999999999999</v>
      </c>
      <c r="L1468" s="158">
        <v>3.9731999999999998</v>
      </c>
      <c r="M1468" s="158">
        <v>3.9481999999999999</v>
      </c>
      <c r="N1468" s="158">
        <v>3.9136000000000002</v>
      </c>
      <c r="O1468" s="158">
        <v>5.3611000000000004</v>
      </c>
      <c r="P1468" s="158">
        <v>6.3174999999999999</v>
      </c>
      <c r="Q1468" s="158">
        <v>7.3040000000000003</v>
      </c>
      <c r="R1468" s="158">
        <v>4.0160999999999998</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44764</v>
      </c>
      <c r="E1469" s="158">
        <v>307.45139999999998</v>
      </c>
      <c r="F1469" s="158">
        <v>3.7162999999999999</v>
      </c>
      <c r="G1469" s="158">
        <v>1.6227</v>
      </c>
      <c r="H1469" s="158">
        <v>2.7879999999999998</v>
      </c>
      <c r="I1469" s="158">
        <v>3.9891000000000001</v>
      </c>
      <c r="J1469" s="158">
        <v>5.5702999999999996</v>
      </c>
      <c r="K1469" s="158">
        <v>3.4209000000000001</v>
      </c>
      <c r="L1469" s="158">
        <v>3.7677</v>
      </c>
      <c r="M1469" s="158">
        <v>3.7118000000000002</v>
      </c>
      <c r="N1469" s="158">
        <v>3.6947000000000001</v>
      </c>
      <c r="O1469" s="158">
        <v>5.0282999999999998</v>
      </c>
      <c r="P1469" s="158">
        <v>6.0731000000000002</v>
      </c>
      <c r="Q1469" s="158">
        <v>7.0957999999999997</v>
      </c>
      <c r="R1469" s="158">
        <v>3.8012000000000001</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44764</v>
      </c>
      <c r="E1470" s="158">
        <v>310.25360000000001</v>
      </c>
      <c r="F1470" s="158">
        <v>3.8357000000000001</v>
      </c>
      <c r="G1470" s="158">
        <v>1.7453000000000001</v>
      </c>
      <c r="H1470" s="158">
        <v>2.9091999999999998</v>
      </c>
      <c r="I1470" s="158">
        <v>4.1089000000000002</v>
      </c>
      <c r="J1470" s="158">
        <v>5.6910999999999996</v>
      </c>
      <c r="K1470" s="158">
        <v>3.5419</v>
      </c>
      <c r="L1470" s="158">
        <v>3.89</v>
      </c>
      <c r="M1470" s="158">
        <v>3.8351999999999999</v>
      </c>
      <c r="N1470" s="158">
        <v>3.8193000000000001</v>
      </c>
      <c r="O1470" s="158">
        <v>5.1536</v>
      </c>
      <c r="P1470" s="158">
        <v>6.1984000000000004</v>
      </c>
      <c r="Q1470" s="158">
        <v>7.2492999999999999</v>
      </c>
      <c r="R1470" s="158">
        <v>3.9258999999999999</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44764</v>
      </c>
      <c r="E1471" s="158">
        <v>35.297600000000003</v>
      </c>
      <c r="F1471" s="158">
        <v>6.2054</v>
      </c>
      <c r="G1471" s="158">
        <v>2.2063999999999999</v>
      </c>
      <c r="H1471" s="158">
        <v>3.1484000000000001</v>
      </c>
      <c r="I1471" s="158">
        <v>4.0316999999999998</v>
      </c>
      <c r="J1471" s="158">
        <v>5.7870999999999997</v>
      </c>
      <c r="K1471" s="158">
        <v>3.4902000000000002</v>
      </c>
      <c r="L1471" s="158">
        <v>3.8208000000000002</v>
      </c>
      <c r="M1471" s="158">
        <v>3.798</v>
      </c>
      <c r="N1471" s="158">
        <v>3.7303999999999999</v>
      </c>
      <c r="O1471" s="158">
        <v>4.8639000000000001</v>
      </c>
      <c r="P1471" s="158">
        <v>5.6543000000000001</v>
      </c>
      <c r="Q1471" s="158">
        <v>7.1837999999999997</v>
      </c>
      <c r="R1471" s="158">
        <v>3.7073</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44764</v>
      </c>
      <c r="E1472" s="158">
        <v>33.174500000000002</v>
      </c>
      <c r="F1472" s="158">
        <v>5.6120999999999999</v>
      </c>
      <c r="G1472" s="158">
        <v>1.5771999999999999</v>
      </c>
      <c r="H1472" s="158">
        <v>2.4845999999999999</v>
      </c>
      <c r="I1472" s="158">
        <v>3.3757999999999999</v>
      </c>
      <c r="J1472" s="158">
        <v>5.1192000000000002</v>
      </c>
      <c r="K1472" s="158">
        <v>2.8210999999999999</v>
      </c>
      <c r="L1472" s="158">
        <v>3.1442999999999999</v>
      </c>
      <c r="M1472" s="158">
        <v>3.1158000000000001</v>
      </c>
      <c r="N1472" s="158">
        <v>3.0430000000000001</v>
      </c>
      <c r="O1472" s="158">
        <v>4.1134000000000004</v>
      </c>
      <c r="P1472" s="158">
        <v>4.9387999999999996</v>
      </c>
      <c r="Q1472" s="158">
        <v>6.3643999999999998</v>
      </c>
      <c r="R1472" s="158">
        <v>2.9897</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44764</v>
      </c>
      <c r="E1475" s="158">
        <v>2490.3670999999999</v>
      </c>
      <c r="F1475" s="158">
        <v>3.2804000000000002</v>
      </c>
      <c r="G1475" s="158">
        <v>0.7944</v>
      </c>
      <c r="H1475" s="158">
        <v>1.8115000000000001</v>
      </c>
      <c r="I1475" s="158">
        <v>3.5608</v>
      </c>
      <c r="J1475" s="158">
        <v>5.9269999999999996</v>
      </c>
      <c r="K1475" s="158">
        <v>1.6872</v>
      </c>
      <c r="L1475" s="158">
        <v>2.5653999999999999</v>
      </c>
      <c r="M1475" s="158">
        <v>2.8060999999999998</v>
      </c>
      <c r="N1475" s="158">
        <v>2.9277000000000002</v>
      </c>
      <c r="O1475" s="158">
        <v>4.4832999999999998</v>
      </c>
      <c r="P1475" s="158">
        <v>5.6234999999999999</v>
      </c>
      <c r="Q1475" s="158">
        <v>7.3251999999999997</v>
      </c>
      <c r="R1475" s="158">
        <v>3.2648000000000001</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44764</v>
      </c>
      <c r="E1476" s="158">
        <v>2556.8706000000002</v>
      </c>
      <c r="F1476" s="158">
        <v>3.6105999999999998</v>
      </c>
      <c r="G1476" s="158">
        <v>1.1245000000000001</v>
      </c>
      <c r="H1476" s="158">
        <v>2.1419999999999999</v>
      </c>
      <c r="I1476" s="158">
        <v>3.8917999999999999</v>
      </c>
      <c r="J1476" s="158">
        <v>6.2512999999999996</v>
      </c>
      <c r="K1476" s="158">
        <v>2.0163000000000002</v>
      </c>
      <c r="L1476" s="158">
        <v>2.9045999999999998</v>
      </c>
      <c r="M1476" s="158">
        <v>3.1534</v>
      </c>
      <c r="N1476" s="158">
        <v>3.28</v>
      </c>
      <c r="O1476" s="158">
        <v>4.8250999999999999</v>
      </c>
      <c r="P1476" s="158">
        <v>5.9358000000000004</v>
      </c>
      <c r="Q1476" s="158">
        <v>7.5647000000000002</v>
      </c>
      <c r="R1476" s="158">
        <v>3.6227</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44764</v>
      </c>
      <c r="E1479" s="158">
        <v>3642.66</v>
      </c>
      <c r="F1479" s="158">
        <v>4.3723000000000001</v>
      </c>
      <c r="G1479" s="158">
        <v>1.6646000000000001</v>
      </c>
      <c r="H1479" s="158">
        <v>2.9561999999999999</v>
      </c>
      <c r="I1479" s="158">
        <v>3.9197000000000002</v>
      </c>
      <c r="J1479" s="158">
        <v>5.5793999999999997</v>
      </c>
      <c r="K1479" s="158">
        <v>3.6827999999999999</v>
      </c>
      <c r="L1479" s="158">
        <v>4.0021000000000004</v>
      </c>
      <c r="M1479" s="158">
        <v>3.9367999999999999</v>
      </c>
      <c r="N1479" s="158">
        <v>3.8704999999999998</v>
      </c>
      <c r="O1479" s="158">
        <v>4.9095000000000004</v>
      </c>
      <c r="P1479" s="158">
        <v>6.0286</v>
      </c>
      <c r="Q1479" s="158">
        <v>7.0269000000000004</v>
      </c>
      <c r="R1479" s="158">
        <v>3.8565999999999998</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44764</v>
      </c>
      <c r="E1480" s="158">
        <v>3664.0099</v>
      </c>
      <c r="F1480" s="158">
        <v>4.4744000000000002</v>
      </c>
      <c r="G1480" s="158">
        <v>1.7670999999999999</v>
      </c>
      <c r="H1480" s="158">
        <v>3.0589</v>
      </c>
      <c r="I1480" s="158">
        <v>4.0225999999999997</v>
      </c>
      <c r="J1480" s="158">
        <v>5.6818</v>
      </c>
      <c r="K1480" s="158">
        <v>3.7637999999999998</v>
      </c>
      <c r="L1480" s="158">
        <v>4.0804</v>
      </c>
      <c r="M1480" s="158">
        <v>4.0148999999999999</v>
      </c>
      <c r="N1480" s="158">
        <v>3.9489000000000001</v>
      </c>
      <c r="O1480" s="158">
        <v>4.9981999999999998</v>
      </c>
      <c r="P1480" s="158">
        <v>6.1048999999999998</v>
      </c>
      <c r="Q1480" s="158">
        <v>7.2183000000000002</v>
      </c>
      <c r="R1480" s="158">
        <v>3.9432</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44764</v>
      </c>
      <c r="E1481" s="158">
        <v>33.664166791660399</v>
      </c>
      <c r="F1481" s="158">
        <v>5.2047999999999996</v>
      </c>
      <c r="G1481" s="158">
        <v>1.5723</v>
      </c>
      <c r="H1481" s="158">
        <v>2.7429000000000001</v>
      </c>
      <c r="I1481" s="158">
        <v>3.5360999999999998</v>
      </c>
      <c r="J1481" s="158">
        <v>5.2319000000000004</v>
      </c>
      <c r="K1481" s="158">
        <v>2.9451999999999998</v>
      </c>
      <c r="L1481" s="158">
        <v>3.4716</v>
      </c>
      <c r="M1481" s="158">
        <v>3.5373000000000001</v>
      </c>
      <c r="N1481" s="158">
        <v>3.5373999999999999</v>
      </c>
      <c r="O1481" s="158">
        <v>5.4305000000000003</v>
      </c>
      <c r="P1481" s="158">
        <v>6.1696</v>
      </c>
      <c r="Q1481" s="158">
        <v>7.5133000000000001</v>
      </c>
      <c r="R1481" s="158">
        <v>3.4921000000000002</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44764</v>
      </c>
      <c r="E1482" s="158">
        <v>32.385330733463299</v>
      </c>
      <c r="F1482" s="158">
        <v>4.9031000000000002</v>
      </c>
      <c r="G1482" s="158">
        <v>1.1271</v>
      </c>
      <c r="H1482" s="158">
        <v>2.2711000000000001</v>
      </c>
      <c r="I1482" s="158">
        <v>3.0586000000000002</v>
      </c>
      <c r="J1482" s="158">
        <v>4.7519</v>
      </c>
      <c r="K1482" s="158">
        <v>2.4634999999999998</v>
      </c>
      <c r="L1482" s="158">
        <v>3.0036</v>
      </c>
      <c r="M1482" s="158">
        <v>3.0579999999999998</v>
      </c>
      <c r="N1482" s="158">
        <v>3.0512999999999999</v>
      </c>
      <c r="O1482" s="158">
        <v>4.9294000000000002</v>
      </c>
      <c r="P1482" s="158">
        <v>5.6592000000000002</v>
      </c>
      <c r="Q1482" s="158">
        <v>7.1749000000000001</v>
      </c>
      <c r="R1482" s="158">
        <v>3.0019999999999998</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44764</v>
      </c>
      <c r="E1483" s="158">
        <v>3360.9992999999999</v>
      </c>
      <c r="F1483" s="158">
        <v>5.5686999999999998</v>
      </c>
      <c r="G1483" s="158">
        <v>2.3422000000000001</v>
      </c>
      <c r="H1483" s="158">
        <v>3.3089</v>
      </c>
      <c r="I1483" s="158">
        <v>4.1177999999999999</v>
      </c>
      <c r="J1483" s="158">
        <v>5.8693999999999997</v>
      </c>
      <c r="K1483" s="158">
        <v>3.8559999999999999</v>
      </c>
      <c r="L1483" s="158">
        <v>4.0978000000000003</v>
      </c>
      <c r="M1483" s="158">
        <v>4.0397999999999996</v>
      </c>
      <c r="N1483" s="158">
        <v>3.9319999999999999</v>
      </c>
      <c r="O1483" s="158">
        <v>5.0744999999999996</v>
      </c>
      <c r="P1483" s="158">
        <v>6.1696999999999997</v>
      </c>
      <c r="Q1483" s="158">
        <v>7.3410000000000002</v>
      </c>
      <c r="R1483" s="158">
        <v>3.9672999999999998</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44764</v>
      </c>
      <c r="E1484" s="158">
        <v>3391.4998000000001</v>
      </c>
      <c r="F1484" s="158">
        <v>5.6672000000000002</v>
      </c>
      <c r="G1484" s="158">
        <v>2.4417</v>
      </c>
      <c r="H1484" s="158">
        <v>3.4087999999999998</v>
      </c>
      <c r="I1484" s="158">
        <v>4.2178000000000004</v>
      </c>
      <c r="J1484" s="158">
        <v>5.9699</v>
      </c>
      <c r="K1484" s="158">
        <v>3.9569999999999999</v>
      </c>
      <c r="L1484" s="158">
        <v>4.2084999999999999</v>
      </c>
      <c r="M1484" s="158">
        <v>4.1486999999999998</v>
      </c>
      <c r="N1484" s="158">
        <v>4.0404</v>
      </c>
      <c r="O1484" s="158">
        <v>5.181</v>
      </c>
      <c r="P1484" s="158">
        <v>6.2769000000000004</v>
      </c>
      <c r="Q1484" s="158">
        <v>7.2946</v>
      </c>
      <c r="R1484" s="158">
        <v>4.0735000000000001</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44764</v>
      </c>
      <c r="E1485" s="158">
        <v>1107.9725000000001</v>
      </c>
      <c r="F1485" s="158">
        <v>5.476</v>
      </c>
      <c r="G1485" s="158">
        <v>3.6379999999999999</v>
      </c>
      <c r="H1485" s="158">
        <v>4.0891000000000002</v>
      </c>
      <c r="I1485" s="158">
        <v>4.4303999999999997</v>
      </c>
      <c r="J1485" s="158">
        <v>5.1200999999999999</v>
      </c>
      <c r="K1485" s="158">
        <v>4.1007999999999996</v>
      </c>
      <c r="L1485" s="158">
        <v>4.1612999999999998</v>
      </c>
      <c r="M1485" s="158">
        <v>4.0498000000000003</v>
      </c>
      <c r="N1485" s="158">
        <v>4.0294999999999996</v>
      </c>
      <c r="O1485" s="158"/>
      <c r="P1485" s="158"/>
      <c r="Q1485" s="158">
        <v>4.4058000000000002</v>
      </c>
      <c r="R1485" s="158">
        <v>3.9098999999999999</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44764</v>
      </c>
      <c r="E1486" s="158">
        <v>1086.5397</v>
      </c>
      <c r="F1486" s="158">
        <v>4.8514999999999997</v>
      </c>
      <c r="G1486" s="158">
        <v>3.0163000000000002</v>
      </c>
      <c r="H1486" s="158">
        <v>3.4662000000000002</v>
      </c>
      <c r="I1486" s="158">
        <v>3.8073000000000001</v>
      </c>
      <c r="J1486" s="158">
        <v>4.4950000000000001</v>
      </c>
      <c r="K1486" s="158">
        <v>3.4775</v>
      </c>
      <c r="L1486" s="158">
        <v>3.5148000000000001</v>
      </c>
      <c r="M1486" s="158">
        <v>3.3142</v>
      </c>
      <c r="N1486" s="158">
        <v>3.2446999999999999</v>
      </c>
      <c r="O1486" s="158"/>
      <c r="P1486" s="158"/>
      <c r="Q1486" s="158">
        <v>3.5516999999999999</v>
      </c>
      <c r="R1486" s="158">
        <v>3.0564</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44764</v>
      </c>
      <c r="E1489" s="158">
        <v>35.946300000000001</v>
      </c>
      <c r="F1489" s="158">
        <v>4.1635999999999997</v>
      </c>
      <c r="G1489" s="158">
        <v>2.3696999999999999</v>
      </c>
      <c r="H1489" s="158">
        <v>3.2949000000000002</v>
      </c>
      <c r="I1489" s="158">
        <v>4.3226000000000004</v>
      </c>
      <c r="J1489" s="158">
        <v>5.8428000000000004</v>
      </c>
      <c r="K1489" s="158">
        <v>3.4415</v>
      </c>
      <c r="L1489" s="158">
        <v>3.8843999999999999</v>
      </c>
      <c r="M1489" s="158">
        <v>3.8715000000000002</v>
      </c>
      <c r="N1489" s="158">
        <v>3.8532000000000002</v>
      </c>
      <c r="O1489" s="158">
        <v>5.2244000000000002</v>
      </c>
      <c r="P1489" s="158">
        <v>6.2171000000000003</v>
      </c>
      <c r="Q1489" s="158">
        <v>7.5885999999999996</v>
      </c>
      <c r="R1489" s="158">
        <v>4.0122999999999998</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44764</v>
      </c>
      <c r="E1490" s="158">
        <v>34.002299999999998</v>
      </c>
      <c r="F1490" s="158">
        <v>3.6501000000000001</v>
      </c>
      <c r="G1490" s="158">
        <v>1.8251999999999999</v>
      </c>
      <c r="H1490" s="158">
        <v>2.7618</v>
      </c>
      <c r="I1490" s="158">
        <v>3.7932999999999999</v>
      </c>
      <c r="J1490" s="158">
        <v>5.3117000000000001</v>
      </c>
      <c r="K1490" s="158">
        <v>2.9157999999999999</v>
      </c>
      <c r="L1490" s="158">
        <v>3.3496999999999999</v>
      </c>
      <c r="M1490" s="158">
        <v>3.3304</v>
      </c>
      <c r="N1490" s="158">
        <v>3.3065000000000002</v>
      </c>
      <c r="O1490" s="158">
        <v>4.6548999999999996</v>
      </c>
      <c r="P1490" s="158">
        <v>5.5853999999999999</v>
      </c>
      <c r="Q1490" s="158">
        <v>7.0223000000000004</v>
      </c>
      <c r="R1490" s="158">
        <v>3.4679000000000002</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44764</v>
      </c>
      <c r="E1491" s="158">
        <v>12.267200000000001</v>
      </c>
      <c r="F1491" s="158">
        <v>4.1661000000000001</v>
      </c>
      <c r="G1491" s="158">
        <v>4.0678000000000001</v>
      </c>
      <c r="H1491" s="158">
        <v>4.4668999999999999</v>
      </c>
      <c r="I1491" s="158">
        <v>4.4493999999999998</v>
      </c>
      <c r="J1491" s="158">
        <v>4.5594999999999999</v>
      </c>
      <c r="K1491" s="158">
        <v>3.9323999999999999</v>
      </c>
      <c r="L1491" s="158">
        <v>3.8540999999999999</v>
      </c>
      <c r="M1491" s="158">
        <v>3.6810999999999998</v>
      </c>
      <c r="N1491" s="158">
        <v>3.6194999999999999</v>
      </c>
      <c r="O1491" s="158">
        <v>4.6379999999999999</v>
      </c>
      <c r="P1491" s="158"/>
      <c r="Q1491" s="158">
        <v>5.4920999999999998</v>
      </c>
      <c r="R1491" s="158">
        <v>3.6025999999999998</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44764</v>
      </c>
      <c r="E1492" s="158">
        <v>12.224</v>
      </c>
      <c r="F1492" s="158">
        <v>3.8820999999999999</v>
      </c>
      <c r="G1492" s="158">
        <v>3.9824999999999999</v>
      </c>
      <c r="H1492" s="158">
        <v>4.3545999999999996</v>
      </c>
      <c r="I1492" s="158">
        <v>4.3582000000000001</v>
      </c>
      <c r="J1492" s="158">
        <v>4.4653999999999998</v>
      </c>
      <c r="K1492" s="158">
        <v>3.8828</v>
      </c>
      <c r="L1492" s="158">
        <v>3.7827999999999999</v>
      </c>
      <c r="M1492" s="158">
        <v>3.6021999999999998</v>
      </c>
      <c r="N1492" s="158">
        <v>3.5362</v>
      </c>
      <c r="O1492" s="158">
        <v>4.5560999999999998</v>
      </c>
      <c r="P1492" s="158"/>
      <c r="Q1492" s="158">
        <v>5.3948</v>
      </c>
      <c r="R1492" s="158">
        <v>3.5192000000000001</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44764</v>
      </c>
      <c r="E1493" s="158">
        <v>3868.4447</v>
      </c>
      <c r="F1493" s="158">
        <v>4.3945999999999996</v>
      </c>
      <c r="G1493" s="158">
        <v>2.5528</v>
      </c>
      <c r="H1493" s="158">
        <v>3.3856999999999999</v>
      </c>
      <c r="I1493" s="158">
        <v>4.2676999999999996</v>
      </c>
      <c r="J1493" s="158">
        <v>6.0114999999999998</v>
      </c>
      <c r="K1493" s="158">
        <v>3.6659000000000002</v>
      </c>
      <c r="L1493" s="158">
        <v>4.0804</v>
      </c>
      <c r="M1493" s="158">
        <v>4.0875000000000004</v>
      </c>
      <c r="N1493" s="158">
        <v>4.0210999999999997</v>
      </c>
      <c r="O1493" s="158">
        <v>5.3418999999999999</v>
      </c>
      <c r="P1493" s="158">
        <v>4.7920999999999996</v>
      </c>
      <c r="Q1493" s="158">
        <v>6.4882999999999997</v>
      </c>
      <c r="R1493" s="158">
        <v>4.2122999999999999</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44764</v>
      </c>
      <c r="E1494" s="158">
        <v>3825.7568999999999</v>
      </c>
      <c r="F1494" s="158">
        <v>4.1440000000000001</v>
      </c>
      <c r="G1494" s="158">
        <v>2.3035000000000001</v>
      </c>
      <c r="H1494" s="158">
        <v>3.1379000000000001</v>
      </c>
      <c r="I1494" s="158">
        <v>4.0456000000000003</v>
      </c>
      <c r="J1494" s="158">
        <v>5.7736000000000001</v>
      </c>
      <c r="K1494" s="158">
        <v>3.4182999999999999</v>
      </c>
      <c r="L1494" s="158">
        <v>3.8151000000000002</v>
      </c>
      <c r="M1494" s="158">
        <v>3.8256000000000001</v>
      </c>
      <c r="N1494" s="158">
        <v>3.7706</v>
      </c>
      <c r="O1494" s="158">
        <v>5.1402000000000001</v>
      </c>
      <c r="P1494" s="158">
        <v>4.6307</v>
      </c>
      <c r="Q1494" s="158">
        <v>6.6578999999999997</v>
      </c>
      <c r="R1494" s="158">
        <v>3.9870999999999999</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44764</v>
      </c>
      <c r="E1495" s="158">
        <v>2519.7581</v>
      </c>
      <c r="F1495" s="158">
        <v>5.7618</v>
      </c>
      <c r="G1495" s="158">
        <v>2.6364999999999998</v>
      </c>
      <c r="H1495" s="158">
        <v>3.3235999999999999</v>
      </c>
      <c r="I1495" s="158">
        <v>4.0547000000000004</v>
      </c>
      <c r="J1495" s="158">
        <v>5.6391</v>
      </c>
      <c r="K1495" s="158">
        <v>3.7732000000000001</v>
      </c>
      <c r="L1495" s="158">
        <v>4.0731999999999999</v>
      </c>
      <c r="M1495" s="158">
        <v>4.0141</v>
      </c>
      <c r="N1495" s="158">
        <v>3.9554999999999998</v>
      </c>
      <c r="O1495" s="158">
        <v>5.1246999999999998</v>
      </c>
      <c r="P1495" s="158">
        <v>6.2343000000000002</v>
      </c>
      <c r="Q1495" s="158">
        <v>7.2850000000000001</v>
      </c>
      <c r="R1495" s="158">
        <v>4.0176999999999996</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44764</v>
      </c>
      <c r="E1496" s="158">
        <v>2495.4346</v>
      </c>
      <c r="F1496" s="158">
        <v>5.6936</v>
      </c>
      <c r="G1496" s="158">
        <v>2.5666000000000002</v>
      </c>
      <c r="H1496" s="158">
        <v>3.2538</v>
      </c>
      <c r="I1496" s="158">
        <v>3.9847000000000001</v>
      </c>
      <c r="J1496" s="158">
        <v>5.5688000000000004</v>
      </c>
      <c r="K1496" s="158">
        <v>3.6903000000000001</v>
      </c>
      <c r="L1496" s="158">
        <v>3.9851999999999999</v>
      </c>
      <c r="M1496" s="158">
        <v>3.9239999999999999</v>
      </c>
      <c r="N1496" s="158">
        <v>3.8639000000000001</v>
      </c>
      <c r="O1496" s="158">
        <v>5.0274999999999999</v>
      </c>
      <c r="P1496" s="158">
        <v>6.1214000000000004</v>
      </c>
      <c r="Q1496" s="158">
        <v>7.2622999999999998</v>
      </c>
      <c r="R1496" s="158">
        <v>3.9241000000000001</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4.322613513513514</v>
      </c>
      <c r="G1497" s="160">
        <v>2.0257189189189186</v>
      </c>
      <c r="H1497" s="160">
        <v>2.9834243243243246</v>
      </c>
      <c r="I1497" s="160">
        <v>3.8599216216216212</v>
      </c>
      <c r="J1497" s="160">
        <v>5.4170162162162185</v>
      </c>
      <c r="K1497" s="160">
        <v>3.1844459459459458</v>
      </c>
      <c r="L1497" s="160">
        <v>3.5823729729729719</v>
      </c>
      <c r="M1497" s="160">
        <v>3.5908594594594598</v>
      </c>
      <c r="N1497" s="160">
        <v>3.576186486486487</v>
      </c>
      <c r="O1497" s="160">
        <v>4.872193939393938</v>
      </c>
      <c r="P1497" s="160">
        <v>5.8968931034482752</v>
      </c>
      <c r="Q1497" s="160">
        <v>6.5375027027027048</v>
      </c>
      <c r="R1497" s="160">
        <v>3.6511945945945938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4.6161000000000003</v>
      </c>
      <c r="G1498" s="160">
        <v>2.2063999999999999</v>
      </c>
      <c r="H1498" s="160">
        <v>3.1036999999999999</v>
      </c>
      <c r="I1498" s="160">
        <v>4.0316999999999998</v>
      </c>
      <c r="J1498" s="160">
        <v>5.5810000000000004</v>
      </c>
      <c r="K1498" s="160">
        <v>3.4357000000000002</v>
      </c>
      <c r="L1498" s="160">
        <v>3.7827999999999999</v>
      </c>
      <c r="M1498" s="160">
        <v>3.7118000000000002</v>
      </c>
      <c r="N1498" s="160">
        <v>3.6947000000000001</v>
      </c>
      <c r="O1498" s="160">
        <v>4.9981999999999998</v>
      </c>
      <c r="P1498" s="160">
        <v>6.0731000000000002</v>
      </c>
      <c r="Q1498" s="160">
        <v>7.0269000000000004</v>
      </c>
      <c r="R1498" s="160">
        <v>3.7332000000000001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44764</v>
      </c>
      <c r="E1501" s="158">
        <v>31.926600000000001</v>
      </c>
      <c r="F1501" s="158">
        <v>0.45429999999999998</v>
      </c>
      <c r="G1501" s="158">
        <v>1.6085</v>
      </c>
      <c r="H1501" s="158">
        <v>3.0905</v>
      </c>
      <c r="I1501" s="158">
        <v>2.6147</v>
      </c>
      <c r="J1501" s="158">
        <v>7.1992000000000003</v>
      </c>
      <c r="K1501" s="158">
        <v>-3.6876000000000002</v>
      </c>
      <c r="L1501" s="158">
        <v>-7.7553999999999998</v>
      </c>
      <c r="M1501" s="158">
        <v>-7.6833999999999998</v>
      </c>
      <c r="N1501" s="158">
        <v>1.9178999999999999</v>
      </c>
      <c r="O1501" s="158">
        <v>15.254300000000001</v>
      </c>
      <c r="P1501" s="158">
        <v>11.749499999999999</v>
      </c>
      <c r="Q1501" s="158">
        <v>10.135400000000001</v>
      </c>
      <c r="R1501" s="158">
        <v>18.6967</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44764</v>
      </c>
      <c r="E1502" s="158">
        <v>28.4697</v>
      </c>
      <c r="F1502" s="158">
        <v>0.45019999999999999</v>
      </c>
      <c r="G1502" s="158">
        <v>1.5959000000000001</v>
      </c>
      <c r="H1502" s="158">
        <v>3.0611000000000002</v>
      </c>
      <c r="I1502" s="158">
        <v>2.5558000000000001</v>
      </c>
      <c r="J1502" s="158">
        <v>7.0667999999999997</v>
      </c>
      <c r="K1502" s="158">
        <v>-4.0510000000000002</v>
      </c>
      <c r="L1502" s="158">
        <v>-8.4799000000000007</v>
      </c>
      <c r="M1502" s="158">
        <v>-8.7881</v>
      </c>
      <c r="N1502" s="158">
        <v>0.27860000000000001</v>
      </c>
      <c r="O1502" s="158">
        <v>13.535500000000001</v>
      </c>
      <c r="P1502" s="158">
        <v>10.294499999999999</v>
      </c>
      <c r="Q1502" s="158">
        <v>9.1736000000000004</v>
      </c>
      <c r="R1502" s="158">
        <v>16.7972</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44764</v>
      </c>
      <c r="E1503" s="158">
        <v>47.226999999999997</v>
      </c>
      <c r="F1503" s="158">
        <v>0.44019999999999998</v>
      </c>
      <c r="G1503" s="158">
        <v>1.1957</v>
      </c>
      <c r="H1503" s="158">
        <v>2.1985999999999999</v>
      </c>
      <c r="I1503" s="158">
        <v>1.5198</v>
      </c>
      <c r="J1503" s="158">
        <v>4.9885999999999999</v>
      </c>
      <c r="K1503" s="158">
        <v>-0.58520000000000005</v>
      </c>
      <c r="L1503" s="158">
        <v>-1.6002000000000001</v>
      </c>
      <c r="M1503" s="158">
        <v>-0.46579999999999999</v>
      </c>
      <c r="N1503" s="158">
        <v>5.4432999999999998</v>
      </c>
      <c r="O1503" s="158">
        <v>14.1271</v>
      </c>
      <c r="P1503" s="158">
        <v>9.5367999999999995</v>
      </c>
      <c r="Q1503" s="158">
        <v>9.5972000000000008</v>
      </c>
      <c r="R1503" s="158">
        <v>17.345700000000001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44764</v>
      </c>
      <c r="E1504" s="158">
        <v>50.848999999999997</v>
      </c>
      <c r="F1504" s="158">
        <v>0.44450000000000001</v>
      </c>
      <c r="G1504" s="158">
        <v>1.2040999999999999</v>
      </c>
      <c r="H1504" s="158">
        <v>2.2233999999999998</v>
      </c>
      <c r="I1504" s="158">
        <v>1.5680000000000001</v>
      </c>
      <c r="J1504" s="158">
        <v>5.0946999999999996</v>
      </c>
      <c r="K1504" s="158">
        <v>-0.26279999999999998</v>
      </c>
      <c r="L1504" s="158">
        <v>-0.91200000000000003</v>
      </c>
      <c r="M1504" s="158">
        <v>0.58750000000000002</v>
      </c>
      <c r="N1504" s="158">
        <v>6.9470000000000001</v>
      </c>
      <c r="O1504" s="158">
        <v>15.5008</v>
      </c>
      <c r="P1504" s="158">
        <v>10.578099999999999</v>
      </c>
      <c r="Q1504" s="158">
        <v>10.7568</v>
      </c>
      <c r="R1504" s="158">
        <v>18.953299999999999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44764</v>
      </c>
      <c r="E1505" s="158">
        <v>432.83390000000003</v>
      </c>
      <c r="F1505" s="158">
        <v>0.217</v>
      </c>
      <c r="G1505" s="158">
        <v>0.98799999999999999</v>
      </c>
      <c r="H1505" s="158">
        <v>2.4247000000000001</v>
      </c>
      <c r="I1505" s="158">
        <v>1.9390000000000001</v>
      </c>
      <c r="J1505" s="158">
        <v>5.5811999999999999</v>
      </c>
      <c r="K1505" s="158">
        <v>-2.5718000000000001</v>
      </c>
      <c r="L1505" s="158">
        <v>2.1389</v>
      </c>
      <c r="M1505" s="158">
        <v>2.9701</v>
      </c>
      <c r="N1505" s="158">
        <v>18.168399999999998</v>
      </c>
      <c r="O1505" s="158">
        <v>17.332999999999998</v>
      </c>
      <c r="P1505" s="158">
        <v>12.3323</v>
      </c>
      <c r="Q1505" s="158">
        <v>21.0337</v>
      </c>
      <c r="R1505" s="158">
        <v>28.711400000000001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44764</v>
      </c>
      <c r="E1506" s="158">
        <v>466.08640000000003</v>
      </c>
      <c r="F1506" s="158">
        <v>0.21879999999999999</v>
      </c>
      <c r="G1506" s="158">
        <v>0.99350000000000005</v>
      </c>
      <c r="H1506" s="158">
        <v>2.4375</v>
      </c>
      <c r="I1506" s="158">
        <v>1.9642999999999999</v>
      </c>
      <c r="J1506" s="158">
        <v>5.6371000000000002</v>
      </c>
      <c r="K1506" s="158">
        <v>-2.4131999999999998</v>
      </c>
      <c r="L1506" s="158">
        <v>2.4670000000000001</v>
      </c>
      <c r="M1506" s="158">
        <v>3.4592000000000001</v>
      </c>
      <c r="N1506" s="158">
        <v>18.905000000000001</v>
      </c>
      <c r="O1506" s="158">
        <v>18.07</v>
      </c>
      <c r="P1506" s="158">
        <v>13.212999999999999</v>
      </c>
      <c r="Q1506" s="158">
        <v>15.5496</v>
      </c>
      <c r="R1506" s="158">
        <v>29.507999999999999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44764</v>
      </c>
      <c r="E1507" s="158">
        <v>10.933299999999999</v>
      </c>
      <c r="F1507" s="158">
        <v>0.33310000000000001</v>
      </c>
      <c r="G1507" s="158">
        <v>0.86350000000000005</v>
      </c>
      <c r="H1507" s="158">
        <v>1.4616</v>
      </c>
      <c r="I1507" s="158">
        <v>1.0368999999999999</v>
      </c>
      <c r="J1507" s="158">
        <v>2.9685000000000001</v>
      </c>
      <c r="K1507" s="158">
        <v>-1.2857000000000001</v>
      </c>
      <c r="L1507" s="158">
        <v>-0.72550000000000003</v>
      </c>
      <c r="M1507" s="158">
        <v>-0.92789999999999995</v>
      </c>
      <c r="N1507" s="158">
        <v>1.4353</v>
      </c>
      <c r="O1507" s="158"/>
      <c r="P1507" s="158"/>
      <c r="Q1507" s="158">
        <v>4.6470000000000002</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44764</v>
      </c>
      <c r="E1508" s="158">
        <v>10.63</v>
      </c>
      <c r="F1508" s="158">
        <v>0.32940000000000003</v>
      </c>
      <c r="G1508" s="158">
        <v>0.85389999999999999</v>
      </c>
      <c r="H1508" s="158">
        <v>1.44</v>
      </c>
      <c r="I1508" s="158">
        <v>0.99380000000000002</v>
      </c>
      <c r="J1508" s="158">
        <v>2.8753000000000002</v>
      </c>
      <c r="K1508" s="158">
        <v>-1.5913999999999999</v>
      </c>
      <c r="L1508" s="158">
        <v>-1.3704000000000001</v>
      </c>
      <c r="M1508" s="158">
        <v>-1.8875</v>
      </c>
      <c r="N1508" s="158">
        <v>7.9100000000000004E-2</v>
      </c>
      <c r="O1508" s="158"/>
      <c r="P1508" s="158"/>
      <c r="Q1508" s="158">
        <v>3.1589999999999998</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v>44757</v>
      </c>
      <c r="E1509" s="158">
        <v>26.843800000000002</v>
      </c>
      <c r="F1509" s="158">
        <v>0.32819999999999999</v>
      </c>
      <c r="G1509" s="158">
        <v>-0.28420000000000001</v>
      </c>
      <c r="H1509" s="158">
        <v>-0.71350000000000002</v>
      </c>
      <c r="I1509" s="158">
        <v>1.5875999999999999</v>
      </c>
      <c r="J1509" s="158">
        <v>1.9433</v>
      </c>
      <c r="K1509" s="158">
        <v>-7.0921000000000003</v>
      </c>
      <c r="L1509" s="158">
        <v>-10.092700000000001</v>
      </c>
      <c r="M1509" s="158">
        <v>-9.2286999999999999</v>
      </c>
      <c r="N1509" s="158">
        <v>2.2608999999999999</v>
      </c>
      <c r="O1509" s="158">
        <v>11.3621</v>
      </c>
      <c r="P1509" s="158">
        <v>8.9623000000000008</v>
      </c>
      <c r="Q1509" s="158">
        <v>8.8028999999999993</v>
      </c>
      <c r="R1509" s="158">
        <v>17.4983</v>
      </c>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v>44757</v>
      </c>
      <c r="E1510" s="158">
        <v>23.671800000000001</v>
      </c>
      <c r="F1510" s="158">
        <v>0.32290000000000002</v>
      </c>
      <c r="G1510" s="158">
        <v>-0.2999</v>
      </c>
      <c r="H1510" s="158">
        <v>-0.74970000000000003</v>
      </c>
      <c r="I1510" s="158">
        <v>1.5112000000000001</v>
      </c>
      <c r="J1510" s="158">
        <v>1.7769999999999999</v>
      </c>
      <c r="K1510" s="158">
        <v>-7.5084999999999997</v>
      </c>
      <c r="L1510" s="158">
        <v>-10.843400000000001</v>
      </c>
      <c r="M1510" s="158">
        <v>-10.4755</v>
      </c>
      <c r="N1510" s="158">
        <v>0.36330000000000001</v>
      </c>
      <c r="O1510" s="158">
        <v>9.5559999999999992</v>
      </c>
      <c r="P1510" s="158">
        <v>7.4417</v>
      </c>
      <c r="Q1510" s="158">
        <v>7.9348999999999998</v>
      </c>
      <c r="R1510" s="158">
        <v>15.403600000000001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44764</v>
      </c>
      <c r="E1511" s="158">
        <v>13.313599999999999</v>
      </c>
      <c r="F1511" s="158">
        <v>0.30890000000000001</v>
      </c>
      <c r="G1511" s="158">
        <v>0.96619999999999995</v>
      </c>
      <c r="H1511" s="158">
        <v>2.4344000000000001</v>
      </c>
      <c r="I1511" s="158">
        <v>1.9925999999999999</v>
      </c>
      <c r="J1511" s="158">
        <v>5.9081000000000001</v>
      </c>
      <c r="K1511" s="158">
        <v>-0.88</v>
      </c>
      <c r="L1511" s="158">
        <v>-0.34949999999999998</v>
      </c>
      <c r="M1511" s="158">
        <v>-1.7728999999999999</v>
      </c>
      <c r="N1511" s="158">
        <v>6.6957000000000004</v>
      </c>
      <c r="O1511" s="158"/>
      <c r="P1511" s="158"/>
      <c r="Q1511" s="158">
        <v>16.269500000000001</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44764</v>
      </c>
      <c r="E1512" s="158">
        <v>12.9451</v>
      </c>
      <c r="F1512" s="158">
        <v>0.30609999999999998</v>
      </c>
      <c r="G1512" s="158">
        <v>0.95609999999999995</v>
      </c>
      <c r="H1512" s="158">
        <v>2.4097</v>
      </c>
      <c r="I1512" s="158">
        <v>1.9443999999999999</v>
      </c>
      <c r="J1512" s="158">
        <v>5.8011999999999997</v>
      </c>
      <c r="K1512" s="158">
        <v>-1.1823999999999999</v>
      </c>
      <c r="L1512" s="158">
        <v>-0.95940000000000003</v>
      </c>
      <c r="M1512" s="158">
        <v>-2.7115999999999998</v>
      </c>
      <c r="N1512" s="158">
        <v>5.2944000000000004</v>
      </c>
      <c r="O1512" s="158"/>
      <c r="P1512" s="158"/>
      <c r="Q1512" s="158">
        <v>14.5633</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44764</v>
      </c>
      <c r="E1513" s="158">
        <v>77.860100000000003</v>
      </c>
      <c r="F1513" s="158">
        <v>0.52470000000000006</v>
      </c>
      <c r="G1513" s="158">
        <v>1.3164</v>
      </c>
      <c r="H1513" s="158">
        <v>2.9799000000000002</v>
      </c>
      <c r="I1513" s="158">
        <v>2.8397999999999999</v>
      </c>
      <c r="J1513" s="158">
        <v>8.0801999999999996</v>
      </c>
      <c r="K1513" s="158">
        <v>-7.5380000000000003</v>
      </c>
      <c r="L1513" s="158">
        <v>-3.5352000000000001</v>
      </c>
      <c r="M1513" s="158">
        <v>2.1755</v>
      </c>
      <c r="N1513" s="158">
        <v>8.6844000000000001</v>
      </c>
      <c r="O1513" s="158">
        <v>27.430499999999999</v>
      </c>
      <c r="P1513" s="158">
        <v>17.303799999999999</v>
      </c>
      <c r="Q1513" s="158">
        <v>10.0883</v>
      </c>
      <c r="R1513" s="158">
        <v>40.695300000000003</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44764</v>
      </c>
      <c r="E1514" s="158">
        <v>79.992500000000007</v>
      </c>
      <c r="F1514" s="158">
        <v>0.52929999999999999</v>
      </c>
      <c r="G1514" s="158">
        <v>1.3309</v>
      </c>
      <c r="H1514" s="158">
        <v>3.0142000000000002</v>
      </c>
      <c r="I1514" s="158">
        <v>2.9091</v>
      </c>
      <c r="J1514" s="158">
        <v>8.2363</v>
      </c>
      <c r="K1514" s="158">
        <v>-7.1288999999999998</v>
      </c>
      <c r="L1514" s="158">
        <v>-2.6756000000000002</v>
      </c>
      <c r="M1514" s="158">
        <v>3.552</v>
      </c>
      <c r="N1514" s="158">
        <v>10.6434</v>
      </c>
      <c r="O1514" s="158">
        <v>28.726400000000002</v>
      </c>
      <c r="P1514" s="158">
        <v>17.938700000000001</v>
      </c>
      <c r="Q1514" s="158">
        <v>13.2338</v>
      </c>
      <c r="R1514" s="158">
        <v>42.7898</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44764</v>
      </c>
      <c r="E1515" s="158">
        <v>40.006700000000002</v>
      </c>
      <c r="F1515" s="158">
        <v>7.4300000000000005E-2</v>
      </c>
      <c r="G1515" s="158">
        <v>0.62019999999999997</v>
      </c>
      <c r="H1515" s="158">
        <v>1.546</v>
      </c>
      <c r="I1515" s="158">
        <v>2.0310999999999999</v>
      </c>
      <c r="J1515" s="158">
        <v>5.0317999999999996</v>
      </c>
      <c r="K1515" s="158">
        <v>-2.3020999999999998</v>
      </c>
      <c r="L1515" s="158">
        <v>-0.1699</v>
      </c>
      <c r="M1515" s="158">
        <v>-0.02</v>
      </c>
      <c r="N1515" s="158">
        <v>4.1875999999999998</v>
      </c>
      <c r="O1515" s="158">
        <v>11.4443</v>
      </c>
      <c r="P1515" s="158">
        <v>9.3947000000000003</v>
      </c>
      <c r="Q1515" s="158">
        <v>10.648099999999999</v>
      </c>
      <c r="R1515" s="158">
        <v>11.9758</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44764</v>
      </c>
      <c r="E1516" s="158">
        <v>37.068300000000001</v>
      </c>
      <c r="F1516" s="158">
        <v>7.1499999999999994E-2</v>
      </c>
      <c r="G1516" s="158">
        <v>0.61260000000000003</v>
      </c>
      <c r="H1516" s="158">
        <v>1.5286</v>
      </c>
      <c r="I1516" s="158">
        <v>1.996</v>
      </c>
      <c r="J1516" s="158">
        <v>4.9588000000000001</v>
      </c>
      <c r="K1516" s="158">
        <v>-2.516</v>
      </c>
      <c r="L1516" s="158">
        <v>-0.63019999999999998</v>
      </c>
      <c r="M1516" s="158">
        <v>-0.70209999999999995</v>
      </c>
      <c r="N1516" s="158">
        <v>3.2709999999999999</v>
      </c>
      <c r="O1516" s="158">
        <v>10.613300000000001</v>
      </c>
      <c r="P1516" s="158">
        <v>8.4514999999999993</v>
      </c>
      <c r="Q1516" s="158">
        <v>8.1858000000000004</v>
      </c>
      <c r="R1516" s="158">
        <v>11.062900000000001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44764</v>
      </c>
      <c r="E1517" s="158">
        <v>15.890700000000001</v>
      </c>
      <c r="F1517" s="158">
        <v>0.26629999999999998</v>
      </c>
      <c r="G1517" s="158">
        <v>1.3160000000000001</v>
      </c>
      <c r="H1517" s="158">
        <v>2.6749999999999998</v>
      </c>
      <c r="I1517" s="158">
        <v>1.9222999999999999</v>
      </c>
      <c r="J1517" s="158">
        <v>5.7294</v>
      </c>
      <c r="K1517" s="158">
        <v>-1.4194</v>
      </c>
      <c r="L1517" s="158">
        <v>-1.2565</v>
      </c>
      <c r="M1517" s="158">
        <v>-9.9299999999999999E-2</v>
      </c>
      <c r="N1517" s="158">
        <v>7.1264000000000003</v>
      </c>
      <c r="O1517" s="158"/>
      <c r="P1517" s="158"/>
      <c r="Q1517" s="158">
        <v>21.447199999999999</v>
      </c>
      <c r="R1517" s="158">
        <v>21.7685</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44764</v>
      </c>
      <c r="E1518" s="158">
        <v>15.208500000000001</v>
      </c>
      <c r="F1518" s="158">
        <v>0.2611</v>
      </c>
      <c r="G1518" s="158">
        <v>1.3015000000000001</v>
      </c>
      <c r="H1518" s="158">
        <v>2.6408</v>
      </c>
      <c r="I1518" s="158">
        <v>1.8551</v>
      </c>
      <c r="J1518" s="158">
        <v>5.5800999999999998</v>
      </c>
      <c r="K1518" s="158">
        <v>-1.8420000000000001</v>
      </c>
      <c r="L1518" s="158">
        <v>-2.1187</v>
      </c>
      <c r="M1518" s="158">
        <v>-1.4227000000000001</v>
      </c>
      <c r="N1518" s="158">
        <v>5.2229000000000001</v>
      </c>
      <c r="O1518" s="158"/>
      <c r="P1518" s="158"/>
      <c r="Q1518" s="158">
        <v>19.2319</v>
      </c>
      <c r="R1518" s="158">
        <v>19.590599999999998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44764</v>
      </c>
      <c r="E1519" s="158">
        <v>46.214300000000001</v>
      </c>
      <c r="F1519" s="158">
        <v>0.4884</v>
      </c>
      <c r="G1519" s="158">
        <v>2.0482999999999998</v>
      </c>
      <c r="H1519" s="158">
        <v>3.4889000000000001</v>
      </c>
      <c r="I1519" s="158">
        <v>3.0076999999999998</v>
      </c>
      <c r="J1519" s="158">
        <v>7.7397</v>
      </c>
      <c r="K1519" s="158">
        <v>-1.2395</v>
      </c>
      <c r="L1519" s="158">
        <v>-2.0564</v>
      </c>
      <c r="M1519" s="158">
        <v>-2.4291999999999998</v>
      </c>
      <c r="N1519" s="158">
        <v>2.7433999999999998</v>
      </c>
      <c r="O1519" s="158">
        <v>9.5960000000000001</v>
      </c>
      <c r="P1519" s="158">
        <v>6.8718000000000004</v>
      </c>
      <c r="Q1519" s="158">
        <v>7.2740999999999998</v>
      </c>
      <c r="R1519" s="158">
        <v>11.206799999999999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44764</v>
      </c>
      <c r="E1520" s="158">
        <v>42.882199999999997</v>
      </c>
      <c r="F1520" s="158">
        <v>0.48620000000000002</v>
      </c>
      <c r="G1520" s="158">
        <v>2.0417000000000001</v>
      </c>
      <c r="H1520" s="158">
        <v>3.4731999999999998</v>
      </c>
      <c r="I1520" s="158">
        <v>2.9763000000000002</v>
      </c>
      <c r="J1520" s="158">
        <v>7.6684999999999999</v>
      </c>
      <c r="K1520" s="158">
        <v>-1.466</v>
      </c>
      <c r="L1520" s="158">
        <v>-2.5203000000000002</v>
      </c>
      <c r="M1520" s="158">
        <v>-3.0990000000000002</v>
      </c>
      <c r="N1520" s="158">
        <v>1.8354999999999999</v>
      </c>
      <c r="O1520" s="158">
        <v>8.7080000000000002</v>
      </c>
      <c r="P1520" s="158">
        <v>5.9146000000000001</v>
      </c>
      <c r="Q1520" s="158">
        <v>11.2965</v>
      </c>
      <c r="R1520" s="158">
        <v>10.2811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0.34277000000000007</v>
      </c>
      <c r="G1521" s="160">
        <v>1.061445</v>
      </c>
      <c r="H1521" s="160">
        <v>2.1532450000000001</v>
      </c>
      <c r="I1521" s="160">
        <v>2.0382749999999996</v>
      </c>
      <c r="J1521" s="160">
        <v>5.49329</v>
      </c>
      <c r="K1521" s="160">
        <v>-2.9281800000000002</v>
      </c>
      <c r="L1521" s="160">
        <v>-2.6722650000000003</v>
      </c>
      <c r="M1521" s="160">
        <v>-1.9484700000000004</v>
      </c>
      <c r="N1521" s="160">
        <v>5.5751749999999998</v>
      </c>
      <c r="O1521" s="160">
        <v>15.089807142857143</v>
      </c>
      <c r="P1521" s="160">
        <v>10.713092857142856</v>
      </c>
      <c r="Q1521" s="160">
        <v>11.651430000000001</v>
      </c>
      <c r="R1521" s="160">
        <v>20.767812500000002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0.32879999999999998</v>
      </c>
      <c r="G1522" s="160">
        <v>1.0946</v>
      </c>
      <c r="H1522" s="160">
        <v>2.4295499999999999</v>
      </c>
      <c r="I1522" s="160">
        <v>1.9543499999999998</v>
      </c>
      <c r="J1522" s="160">
        <v>5.6091499999999996</v>
      </c>
      <c r="K1522" s="160">
        <v>-2.0720499999999999</v>
      </c>
      <c r="L1522" s="160">
        <v>-1.4853000000000001</v>
      </c>
      <c r="M1522" s="160">
        <v>-1.1753</v>
      </c>
      <c r="N1522" s="160">
        <v>4.7052499999999995</v>
      </c>
      <c r="O1522" s="160">
        <v>13.831300000000001</v>
      </c>
      <c r="P1522" s="160">
        <v>9.9156499999999994</v>
      </c>
      <c r="Q1522" s="160">
        <v>10.39175</v>
      </c>
      <c r="R1522" s="160">
        <v>18.0975</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44764</v>
      </c>
      <c r="E1525" s="158">
        <v>174.66749999999999</v>
      </c>
      <c r="F1525" s="158">
        <v>0.4577</v>
      </c>
      <c r="G1525" s="158">
        <v>1.6143000000000001</v>
      </c>
      <c r="H1525" s="158">
        <v>3.9409999999999998</v>
      </c>
      <c r="I1525" s="158">
        <v>3.9542999999999999</v>
      </c>
      <c r="J1525" s="158">
        <v>10.0791</v>
      </c>
      <c r="K1525" s="158">
        <v>-5.1543000000000001</v>
      </c>
      <c r="L1525" s="158">
        <v>-8.2918000000000003</v>
      </c>
      <c r="M1525" s="158">
        <v>-8.7754999999999992</v>
      </c>
      <c r="N1525" s="158">
        <v>6.6086</v>
      </c>
      <c r="O1525" s="158">
        <v>20.075399999999998</v>
      </c>
      <c r="P1525" s="158">
        <v>12.0632</v>
      </c>
      <c r="Q1525" s="158">
        <v>13.845499999999999</v>
      </c>
      <c r="R1525" s="158">
        <v>31.4864</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44764</v>
      </c>
      <c r="E1526" s="158">
        <v>160.56870000000001</v>
      </c>
      <c r="F1526" s="158">
        <v>0.45469999999999999</v>
      </c>
      <c r="G1526" s="158">
        <v>1.6057999999999999</v>
      </c>
      <c r="H1526" s="158">
        <v>3.9249000000000001</v>
      </c>
      <c r="I1526" s="158">
        <v>3.9165999999999999</v>
      </c>
      <c r="J1526" s="158">
        <v>9.9875000000000007</v>
      </c>
      <c r="K1526" s="158">
        <v>-5.3962000000000003</v>
      </c>
      <c r="L1526" s="158">
        <v>-8.7315000000000005</v>
      </c>
      <c r="M1526" s="158">
        <v>-9.4214000000000002</v>
      </c>
      <c r="N1526" s="158">
        <v>5.6165000000000003</v>
      </c>
      <c r="O1526" s="158">
        <v>19.066099999999999</v>
      </c>
      <c r="P1526" s="158">
        <v>11.071199999999999</v>
      </c>
      <c r="Q1526" s="158">
        <v>15.848100000000001</v>
      </c>
      <c r="R1526" s="158">
        <v>30.344200000000001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44764</v>
      </c>
      <c r="E1529" s="158">
        <v>434.81</v>
      </c>
      <c r="F1529" s="158">
        <v>0.25819999999999999</v>
      </c>
      <c r="G1529" s="158">
        <v>1.4939</v>
      </c>
      <c r="H1529" s="158">
        <v>3.5779999999999998</v>
      </c>
      <c r="I1529" s="158">
        <v>3.3538999999999999</v>
      </c>
      <c r="J1529" s="158">
        <v>11.1335</v>
      </c>
      <c r="K1529" s="158">
        <v>-1.0198</v>
      </c>
      <c r="L1529" s="158">
        <v>-3.3713000000000002</v>
      </c>
      <c r="M1529" s="158">
        <v>-4.4520999999999997</v>
      </c>
      <c r="N1529" s="158">
        <v>4.0913000000000004</v>
      </c>
      <c r="O1529" s="158">
        <v>14.7897</v>
      </c>
      <c r="P1529" s="158">
        <v>10.640700000000001</v>
      </c>
      <c r="Q1529" s="158">
        <v>14.519500000000001</v>
      </c>
      <c r="R1529" s="158">
        <v>29.436299999999999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44764</v>
      </c>
      <c r="E1530" s="158">
        <v>473.35</v>
      </c>
      <c r="F1530" s="158">
        <v>0.26269999999999999</v>
      </c>
      <c r="G1530" s="158">
        <v>1.5032000000000001</v>
      </c>
      <c r="H1530" s="158">
        <v>3.5981000000000001</v>
      </c>
      <c r="I1530" s="158">
        <v>3.3921999999999999</v>
      </c>
      <c r="J1530" s="158">
        <v>11.216799999999999</v>
      </c>
      <c r="K1530" s="158">
        <v>-0.79020000000000001</v>
      </c>
      <c r="L1530" s="158">
        <v>-2.9264999999999999</v>
      </c>
      <c r="M1530" s="158">
        <v>-3.7926000000000002</v>
      </c>
      <c r="N1530" s="158">
        <v>5.0511999999999997</v>
      </c>
      <c r="O1530" s="158">
        <v>15.8718</v>
      </c>
      <c r="P1530" s="158">
        <v>11.7257</v>
      </c>
      <c r="Q1530" s="158">
        <v>15.1563</v>
      </c>
      <c r="R1530" s="158">
        <v>30.6356</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44764</v>
      </c>
      <c r="E1533" s="158">
        <v>73.91</v>
      </c>
      <c r="F1533" s="158">
        <v>0.1898</v>
      </c>
      <c r="G1533" s="158">
        <v>1.4550000000000001</v>
      </c>
      <c r="H1533" s="158">
        <v>3.5878999999999999</v>
      </c>
      <c r="I1533" s="158">
        <v>4.2895000000000003</v>
      </c>
      <c r="J1533" s="158">
        <v>11.0427</v>
      </c>
      <c r="K1533" s="158">
        <v>-3.1577999999999999</v>
      </c>
      <c r="L1533" s="158">
        <v>-8.7193000000000005</v>
      </c>
      <c r="M1533" s="158">
        <v>-8.5385000000000009</v>
      </c>
      <c r="N1533" s="158">
        <v>-2.8650000000000002</v>
      </c>
      <c r="O1533" s="158">
        <v>18.4434</v>
      </c>
      <c r="P1533" s="158">
        <v>10.1677</v>
      </c>
      <c r="Q1533" s="158">
        <v>14.9505</v>
      </c>
      <c r="R1533" s="158">
        <v>28.029900000000001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44764</v>
      </c>
      <c r="E1534" s="158">
        <v>84.65</v>
      </c>
      <c r="F1534" s="158">
        <v>0.18940000000000001</v>
      </c>
      <c r="G1534" s="158">
        <v>1.4744999999999999</v>
      </c>
      <c r="H1534" s="158">
        <v>3.6234999999999999</v>
      </c>
      <c r="I1534" s="158">
        <v>4.3516000000000004</v>
      </c>
      <c r="J1534" s="158">
        <v>11.1768</v>
      </c>
      <c r="K1534" s="158">
        <v>-2.8239999999999998</v>
      </c>
      <c r="L1534" s="158">
        <v>-8.0691000000000006</v>
      </c>
      <c r="M1534" s="158">
        <v>-7.5772000000000004</v>
      </c>
      <c r="N1534" s="158">
        <v>-1.5125</v>
      </c>
      <c r="O1534" s="158">
        <v>20.026800000000001</v>
      </c>
      <c r="P1534" s="158">
        <v>11.7651</v>
      </c>
      <c r="Q1534" s="158">
        <v>17.718800000000002</v>
      </c>
      <c r="R1534" s="158">
        <v>29.778300000000002</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44764</v>
      </c>
      <c r="E1535" s="158">
        <v>13.8215</v>
      </c>
      <c r="F1535" s="158">
        <v>0.21460000000000001</v>
      </c>
      <c r="G1535" s="158">
        <v>1.8196000000000001</v>
      </c>
      <c r="H1535" s="158">
        <v>3.8555000000000001</v>
      </c>
      <c r="I1535" s="158">
        <v>3.8321000000000001</v>
      </c>
      <c r="J1535" s="158">
        <v>9.4001000000000001</v>
      </c>
      <c r="K1535" s="158">
        <v>-0.64839999999999998</v>
      </c>
      <c r="L1535" s="158">
        <v>-4.9343000000000004</v>
      </c>
      <c r="M1535" s="158">
        <v>-11.686</v>
      </c>
      <c r="N1535" s="158">
        <v>-8.1036000000000001</v>
      </c>
      <c r="O1535" s="158">
        <v>10.998100000000001</v>
      </c>
      <c r="P1535" s="158"/>
      <c r="Q1535" s="158">
        <v>10.6813</v>
      </c>
      <c r="R1535" s="158">
        <v>19.2898</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44764</v>
      </c>
      <c r="E1536" s="158">
        <v>12.9085</v>
      </c>
      <c r="F1536" s="158">
        <v>0.20880000000000001</v>
      </c>
      <c r="G1536" s="158">
        <v>1.8021</v>
      </c>
      <c r="H1536" s="158">
        <v>3.8128000000000002</v>
      </c>
      <c r="I1536" s="158">
        <v>3.7469000000000001</v>
      </c>
      <c r="J1536" s="158">
        <v>9.2071000000000005</v>
      </c>
      <c r="K1536" s="158">
        <v>-1.1789000000000001</v>
      </c>
      <c r="L1536" s="158">
        <v>-5.9476000000000004</v>
      </c>
      <c r="M1536" s="158">
        <v>-13.0946</v>
      </c>
      <c r="N1536" s="158">
        <v>-10.0585</v>
      </c>
      <c r="O1536" s="158">
        <v>8.6341000000000001</v>
      </c>
      <c r="P1536" s="158"/>
      <c r="Q1536" s="158">
        <v>8.3346999999999998</v>
      </c>
      <c r="R1536" s="158">
        <v>16.758400000000002</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44764</v>
      </c>
      <c r="E1537" s="158">
        <v>21.5001</v>
      </c>
      <c r="F1537" s="158">
        <v>-3.44E-2</v>
      </c>
      <c r="G1537" s="158">
        <v>1.2985</v>
      </c>
      <c r="H1537" s="158">
        <v>3.8315999999999999</v>
      </c>
      <c r="I1537" s="158">
        <v>3.7328999999999999</v>
      </c>
      <c r="J1537" s="158">
        <v>10.3378</v>
      </c>
      <c r="K1537" s="158">
        <v>-7.2012</v>
      </c>
      <c r="L1537" s="158">
        <v>-6.5814000000000004</v>
      </c>
      <c r="M1537" s="158">
        <v>-6.5838999999999999</v>
      </c>
      <c r="N1537" s="158">
        <v>6.5437000000000003</v>
      </c>
      <c r="O1537" s="158">
        <v>24.467300000000002</v>
      </c>
      <c r="P1537" s="158">
        <v>15.5036</v>
      </c>
      <c r="Q1537" s="158">
        <v>15.859299999999999</v>
      </c>
      <c r="R1537" s="158">
        <v>34.492699999999999</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44764</v>
      </c>
      <c r="E1538" s="158">
        <v>19.411100000000001</v>
      </c>
      <c r="F1538" s="158">
        <v>-3.9699999999999999E-2</v>
      </c>
      <c r="G1538" s="158">
        <v>1.2841</v>
      </c>
      <c r="H1538" s="158">
        <v>3.7959999999999998</v>
      </c>
      <c r="I1538" s="158">
        <v>3.6602000000000001</v>
      </c>
      <c r="J1538" s="158">
        <v>10.172000000000001</v>
      </c>
      <c r="K1538" s="158">
        <v>-7.6242999999999999</v>
      </c>
      <c r="L1538" s="158">
        <v>-7.4219999999999997</v>
      </c>
      <c r="M1538" s="158">
        <v>-7.8361000000000001</v>
      </c>
      <c r="N1538" s="158">
        <v>4.6380999999999997</v>
      </c>
      <c r="O1538" s="158">
        <v>22.3154</v>
      </c>
      <c r="P1538" s="158">
        <v>13.288500000000001</v>
      </c>
      <c r="Q1538" s="158">
        <v>13.604200000000001</v>
      </c>
      <c r="R1538" s="158">
        <v>32.1218</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44764</v>
      </c>
      <c r="E1539" s="158">
        <v>150.4529</v>
      </c>
      <c r="F1539" s="158">
        <v>0.375</v>
      </c>
      <c r="G1539" s="158">
        <v>2.089</v>
      </c>
      <c r="H1539" s="158">
        <v>4.1902999999999997</v>
      </c>
      <c r="I1539" s="158">
        <v>3.6433</v>
      </c>
      <c r="J1539" s="158">
        <v>13.0471</v>
      </c>
      <c r="K1539" s="158">
        <v>-0.1734</v>
      </c>
      <c r="L1539" s="158">
        <v>0.63580000000000003</v>
      </c>
      <c r="M1539" s="158">
        <v>1.6400999999999999</v>
      </c>
      <c r="N1539" s="158">
        <v>17.7393</v>
      </c>
      <c r="O1539" s="158">
        <v>16.4726</v>
      </c>
      <c r="P1539" s="158">
        <v>11.773099999999999</v>
      </c>
      <c r="Q1539" s="158">
        <v>16.935099999999998</v>
      </c>
      <c r="R1539" s="158">
        <v>40.0139</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44764</v>
      </c>
      <c r="E1540" s="158">
        <v>161.28980000000001</v>
      </c>
      <c r="F1540" s="158">
        <v>0.37680000000000002</v>
      </c>
      <c r="G1540" s="158">
        <v>2.0941999999999998</v>
      </c>
      <c r="H1540" s="158">
        <v>4.2027000000000001</v>
      </c>
      <c r="I1540" s="158">
        <v>3.6657000000000002</v>
      </c>
      <c r="J1540" s="158">
        <v>13.099299999999999</v>
      </c>
      <c r="K1540" s="158">
        <v>-9.1000000000000004E-3</v>
      </c>
      <c r="L1540" s="158">
        <v>0.99860000000000004</v>
      </c>
      <c r="M1540" s="158">
        <v>2.1816</v>
      </c>
      <c r="N1540" s="158">
        <v>18.555499999999999</v>
      </c>
      <c r="O1540" s="158">
        <v>17.266300000000001</v>
      </c>
      <c r="P1540" s="158">
        <v>12.556699999999999</v>
      </c>
      <c r="Q1540" s="158">
        <v>14.3713</v>
      </c>
      <c r="R1540" s="158">
        <v>40.956099999999999</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44764</v>
      </c>
      <c r="E1541" s="158">
        <v>404.846</v>
      </c>
      <c r="F1541" s="158">
        <v>0.5161</v>
      </c>
      <c r="G1541" s="158">
        <v>2.4573</v>
      </c>
      <c r="H1541" s="158">
        <v>4.5419</v>
      </c>
      <c r="I1541" s="158">
        <v>5.0907999999999998</v>
      </c>
      <c r="J1541" s="158">
        <v>12.7554</v>
      </c>
      <c r="K1541" s="158">
        <v>-6.7952000000000004</v>
      </c>
      <c r="L1541" s="158">
        <v>-3.9904000000000002</v>
      </c>
      <c r="M1541" s="158">
        <v>-2.7797000000000001</v>
      </c>
      <c r="N1541" s="158">
        <v>8.0327000000000002</v>
      </c>
      <c r="O1541" s="158">
        <v>31.024100000000001</v>
      </c>
      <c r="P1541" s="158">
        <v>20.614699999999999</v>
      </c>
      <c r="Q1541" s="158">
        <v>18.924399999999999</v>
      </c>
      <c r="R1541" s="158">
        <v>44.9953</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44764</v>
      </c>
      <c r="E1542" s="158">
        <v>426.27719999999999</v>
      </c>
      <c r="F1542" s="158">
        <v>0.52029999999999998</v>
      </c>
      <c r="G1542" s="158">
        <v>2.4706999999999999</v>
      </c>
      <c r="H1542" s="158">
        <v>4.5746000000000002</v>
      </c>
      <c r="I1542" s="158">
        <v>5.1570999999999998</v>
      </c>
      <c r="J1542" s="158">
        <v>12.909800000000001</v>
      </c>
      <c r="K1542" s="158">
        <v>-6.4031000000000002</v>
      </c>
      <c r="L1542" s="158">
        <v>-3.2509999999999999</v>
      </c>
      <c r="M1542" s="158">
        <v>-1.6026</v>
      </c>
      <c r="N1542" s="158">
        <v>9.8573000000000004</v>
      </c>
      <c r="O1542" s="158">
        <v>32.691600000000001</v>
      </c>
      <c r="P1542" s="158">
        <v>21.755299999999998</v>
      </c>
      <c r="Q1542" s="158">
        <v>20.1587</v>
      </c>
      <c r="R1542" s="158">
        <v>47.727400000000003</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44764</v>
      </c>
      <c r="E1545" s="158">
        <v>226.21350000000001</v>
      </c>
      <c r="F1545" s="158">
        <v>0.3488</v>
      </c>
      <c r="G1545" s="158">
        <v>1.6276999999999999</v>
      </c>
      <c r="H1545" s="158">
        <v>4.0777000000000001</v>
      </c>
      <c r="I1545" s="158">
        <v>3.9584000000000001</v>
      </c>
      <c r="J1545" s="158">
        <v>10.3117</v>
      </c>
      <c r="K1545" s="158">
        <v>-4.0115999999999996</v>
      </c>
      <c r="L1545" s="158">
        <v>-7.4747000000000003</v>
      </c>
      <c r="M1545" s="158">
        <v>-4.3372999999999999</v>
      </c>
      <c r="N1545" s="158">
        <v>6.9566999999999997</v>
      </c>
      <c r="O1545" s="158">
        <v>18.361499999999999</v>
      </c>
      <c r="P1545" s="158">
        <v>11.164300000000001</v>
      </c>
      <c r="Q1545" s="158">
        <v>15.4162</v>
      </c>
      <c r="R1545" s="158">
        <v>30.791</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44764</v>
      </c>
      <c r="E1546" s="158">
        <v>243.63229999999999</v>
      </c>
      <c r="F1546" s="158">
        <v>0.35210000000000002</v>
      </c>
      <c r="G1546" s="158">
        <v>1.6376999999999999</v>
      </c>
      <c r="H1546" s="158">
        <v>4.1017000000000001</v>
      </c>
      <c r="I1546" s="158">
        <v>4.0067000000000004</v>
      </c>
      <c r="J1546" s="158">
        <v>10.421900000000001</v>
      </c>
      <c r="K1546" s="158">
        <v>-3.7172999999999998</v>
      </c>
      <c r="L1546" s="158">
        <v>-6.9104000000000001</v>
      </c>
      <c r="M1546" s="158">
        <v>-3.5577999999999999</v>
      </c>
      <c r="N1546" s="158">
        <v>8.0266000000000002</v>
      </c>
      <c r="O1546" s="158">
        <v>19.390999999999998</v>
      </c>
      <c r="P1546" s="158">
        <v>12.168799999999999</v>
      </c>
      <c r="Q1546" s="158">
        <v>16.156300000000002</v>
      </c>
      <c r="R1546" s="158">
        <v>31.946100000000001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0.29068124999999995</v>
      </c>
      <c r="G1547" s="160">
        <v>1.7329749999999999</v>
      </c>
      <c r="H1547" s="160">
        <v>3.9523874999999995</v>
      </c>
      <c r="I1547" s="160">
        <v>3.9845125000000006</v>
      </c>
      <c r="J1547" s="160">
        <v>11.018662499999998</v>
      </c>
      <c r="K1547" s="160">
        <v>-3.5065500000000003</v>
      </c>
      <c r="L1547" s="160">
        <v>-5.3116812500000004</v>
      </c>
      <c r="M1547" s="160">
        <v>-5.6383499999999991</v>
      </c>
      <c r="N1547" s="160">
        <v>4.9486187499999996</v>
      </c>
      <c r="O1547" s="160">
        <v>19.368450000000003</v>
      </c>
      <c r="P1547" s="160">
        <v>13.304185714285714</v>
      </c>
      <c r="Q1547" s="160">
        <v>15.155012500000002</v>
      </c>
      <c r="R1547" s="160">
        <v>32.425199999999997</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0.30574999999999997</v>
      </c>
      <c r="G1548" s="160">
        <v>1.621</v>
      </c>
      <c r="H1548" s="160">
        <v>3.8902000000000001</v>
      </c>
      <c r="I1548" s="160">
        <v>3.8743499999999997</v>
      </c>
      <c r="J1548" s="160">
        <v>10.7323</v>
      </c>
      <c r="K1548" s="160">
        <v>-3.4375499999999999</v>
      </c>
      <c r="L1548" s="160">
        <v>-6.2645</v>
      </c>
      <c r="M1548" s="160">
        <v>-5.5179999999999998</v>
      </c>
      <c r="N1548" s="160">
        <v>6.0800999999999998</v>
      </c>
      <c r="O1548" s="160">
        <v>18.754750000000001</v>
      </c>
      <c r="P1548" s="160">
        <v>11.918150000000001</v>
      </c>
      <c r="Q1548" s="160">
        <v>15.286249999999999</v>
      </c>
      <c r="R1548" s="160">
        <v>31.1387</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44766</v>
      </c>
      <c r="E1551" s="158">
        <v>1164.8242</v>
      </c>
      <c r="F1551" s="158">
        <v>5.0331000000000001</v>
      </c>
      <c r="G1551" s="158">
        <v>5.0271999999999997</v>
      </c>
      <c r="H1551" s="158">
        <v>4.8704999999999998</v>
      </c>
      <c r="I1551" s="158">
        <v>4.782</v>
      </c>
      <c r="J1551" s="158">
        <v>4.7526999999999999</v>
      </c>
      <c r="K1551" s="158">
        <v>4.3428000000000004</v>
      </c>
      <c r="L1551" s="158">
        <v>3.8946999999999998</v>
      </c>
      <c r="M1551" s="158">
        <v>3.7534999999999998</v>
      </c>
      <c r="N1551" s="158">
        <v>3.6131000000000002</v>
      </c>
      <c r="O1551" s="158">
        <v>3.6777000000000002</v>
      </c>
      <c r="P1551" s="158"/>
      <c r="Q1551" s="158">
        <v>4.1765999999999996</v>
      </c>
      <c r="R1551" s="158">
        <v>3.3660999999999999</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44766</v>
      </c>
      <c r="E1552" s="158">
        <v>1159.5201</v>
      </c>
      <c r="F1552" s="158">
        <v>4.9333999999999998</v>
      </c>
      <c r="G1552" s="158">
        <v>4.9263000000000003</v>
      </c>
      <c r="H1552" s="158">
        <v>4.7671000000000001</v>
      </c>
      <c r="I1552" s="158">
        <v>4.6703000000000001</v>
      </c>
      <c r="J1552" s="158">
        <v>4.6361999999999997</v>
      </c>
      <c r="K1552" s="158">
        <v>4.2225999999999999</v>
      </c>
      <c r="L1552" s="158">
        <v>3.7728999999999999</v>
      </c>
      <c r="M1552" s="158">
        <v>3.6305000000000001</v>
      </c>
      <c r="N1552" s="158">
        <v>3.4897</v>
      </c>
      <c r="O1552" s="158">
        <v>3.5543999999999998</v>
      </c>
      <c r="P1552" s="158"/>
      <c r="Q1552" s="158">
        <v>4.0491000000000001</v>
      </c>
      <c r="R1552" s="158">
        <v>3.2465000000000002</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44766</v>
      </c>
      <c r="E1553" s="158">
        <v>1138.7394999999999</v>
      </c>
      <c r="F1553" s="158">
        <v>5.0875000000000004</v>
      </c>
      <c r="G1553" s="158">
        <v>5.0888999999999998</v>
      </c>
      <c r="H1553" s="158">
        <v>4.9115000000000002</v>
      </c>
      <c r="I1553" s="158">
        <v>4.8174999999999999</v>
      </c>
      <c r="J1553" s="158">
        <v>4.7847999999999997</v>
      </c>
      <c r="K1553" s="158">
        <v>4.3711000000000002</v>
      </c>
      <c r="L1553" s="158">
        <v>3.9182000000000001</v>
      </c>
      <c r="M1553" s="158">
        <v>3.7726999999999999</v>
      </c>
      <c r="N1553" s="158">
        <v>3.6286</v>
      </c>
      <c r="O1553" s="158">
        <v>3.6884999999999999</v>
      </c>
      <c r="P1553" s="158"/>
      <c r="Q1553" s="158">
        <v>3.9405000000000001</v>
      </c>
      <c r="R1553" s="158">
        <v>3.3776000000000002</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44766</v>
      </c>
      <c r="E1554" s="158">
        <v>1136.4701</v>
      </c>
      <c r="F1554" s="158">
        <v>5.0301999999999998</v>
      </c>
      <c r="G1554" s="158">
        <v>5.0284000000000004</v>
      </c>
      <c r="H1554" s="158">
        <v>4.8513999999999999</v>
      </c>
      <c r="I1554" s="158">
        <v>4.7573999999999996</v>
      </c>
      <c r="J1554" s="158">
        <v>4.7245999999999997</v>
      </c>
      <c r="K1554" s="158">
        <v>4.3105000000000002</v>
      </c>
      <c r="L1554" s="158">
        <v>3.8571</v>
      </c>
      <c r="M1554" s="158">
        <v>3.7109999999999999</v>
      </c>
      <c r="N1554" s="158">
        <v>3.5665</v>
      </c>
      <c r="O1554" s="158">
        <v>3.6318999999999999</v>
      </c>
      <c r="P1554" s="158"/>
      <c r="Q1554" s="158">
        <v>3.8788</v>
      </c>
      <c r="R1554" s="158">
        <v>3.3188</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44766</v>
      </c>
      <c r="E1555" s="158">
        <v>1090.6135999999999</v>
      </c>
      <c r="F1555" s="158">
        <v>5.0978000000000003</v>
      </c>
      <c r="G1555" s="158">
        <v>5.1059000000000001</v>
      </c>
      <c r="H1555" s="158">
        <v>4.9378000000000002</v>
      </c>
      <c r="I1555" s="158">
        <v>4.8720999999999997</v>
      </c>
      <c r="J1555" s="158">
        <v>4.8385999999999996</v>
      </c>
      <c r="K1555" s="158">
        <v>4.4309000000000003</v>
      </c>
      <c r="L1555" s="158">
        <v>4.0103999999999997</v>
      </c>
      <c r="M1555" s="158">
        <v>3.8763000000000001</v>
      </c>
      <c r="N1555" s="158">
        <v>3.7187000000000001</v>
      </c>
      <c r="O1555" s="158"/>
      <c r="P1555" s="158"/>
      <c r="Q1555" s="158">
        <v>3.5430000000000001</v>
      </c>
      <c r="R1555" s="158">
        <v>3.4609000000000001</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44766</v>
      </c>
      <c r="E1556" s="158">
        <v>1088.4572000000001</v>
      </c>
      <c r="F1556" s="158">
        <v>5.0575999999999999</v>
      </c>
      <c r="G1556" s="158">
        <v>5.0824999999999996</v>
      </c>
      <c r="H1556" s="158">
        <v>4.8918999999999997</v>
      </c>
      <c r="I1556" s="158">
        <v>4.8262999999999998</v>
      </c>
      <c r="J1556" s="158">
        <v>4.7950999999999997</v>
      </c>
      <c r="K1556" s="158">
        <v>4.3819999999999997</v>
      </c>
      <c r="L1556" s="158">
        <v>3.9527999999999999</v>
      </c>
      <c r="M1556" s="158">
        <v>3.8193000000000001</v>
      </c>
      <c r="N1556" s="158">
        <v>3.6554000000000002</v>
      </c>
      <c r="O1556" s="158"/>
      <c r="P1556" s="158"/>
      <c r="Q1556" s="158">
        <v>3.4607999999999999</v>
      </c>
      <c r="R1556" s="158">
        <v>3.383</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44766</v>
      </c>
      <c r="E1557" s="158">
        <v>1131.0374999999999</v>
      </c>
      <c r="F1557" s="158">
        <v>5.0801999999999996</v>
      </c>
      <c r="G1557" s="158">
        <v>5.0762</v>
      </c>
      <c r="H1557" s="158">
        <v>4.9135</v>
      </c>
      <c r="I1557" s="158">
        <v>4.8278999999999996</v>
      </c>
      <c r="J1557" s="158">
        <v>4.7704000000000004</v>
      </c>
      <c r="K1557" s="158">
        <v>4.3597000000000001</v>
      </c>
      <c r="L1557" s="158">
        <v>3.8834</v>
      </c>
      <c r="M1557" s="158">
        <v>3.7301000000000002</v>
      </c>
      <c r="N1557" s="158">
        <v>3.5948000000000002</v>
      </c>
      <c r="O1557" s="158">
        <v>3.6924999999999999</v>
      </c>
      <c r="P1557" s="158"/>
      <c r="Q1557" s="158">
        <v>3.8567999999999998</v>
      </c>
      <c r="R1557" s="158">
        <v>3.3664000000000001</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44766</v>
      </c>
      <c r="E1558" s="158">
        <v>1128.9765</v>
      </c>
      <c r="F1558" s="158">
        <v>5.0183</v>
      </c>
      <c r="G1558" s="158">
        <v>5.0164999999999997</v>
      </c>
      <c r="H1558" s="158">
        <v>4.8507999999999996</v>
      </c>
      <c r="I1558" s="158">
        <v>4.7652000000000001</v>
      </c>
      <c r="J1558" s="158">
        <v>4.7089999999999996</v>
      </c>
      <c r="K1558" s="158">
        <v>4.2976000000000001</v>
      </c>
      <c r="L1558" s="158">
        <v>3.8214000000000001</v>
      </c>
      <c r="M1558" s="158">
        <v>3.6678000000000002</v>
      </c>
      <c r="N1558" s="158">
        <v>3.5324</v>
      </c>
      <c r="O1558" s="158">
        <v>3.6337999999999999</v>
      </c>
      <c r="P1558" s="158"/>
      <c r="Q1558" s="158">
        <v>3.7986</v>
      </c>
      <c r="R1558" s="158">
        <v>3.3043</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44766</v>
      </c>
      <c r="E1561" s="158">
        <v>1114.9158</v>
      </c>
      <c r="F1561" s="158">
        <v>5.0194000000000001</v>
      </c>
      <c r="G1561" s="158">
        <v>5.0175000000000001</v>
      </c>
      <c r="H1561" s="158">
        <v>4.8563000000000001</v>
      </c>
      <c r="I1561" s="158">
        <v>4.7484000000000002</v>
      </c>
      <c r="J1561" s="158">
        <v>4.7382999999999997</v>
      </c>
      <c r="K1561" s="158">
        <v>4.3166000000000002</v>
      </c>
      <c r="L1561" s="158">
        <v>3.8854000000000002</v>
      </c>
      <c r="M1561" s="158">
        <v>3.7282000000000002</v>
      </c>
      <c r="N1561" s="158">
        <v>3.5857000000000001</v>
      </c>
      <c r="O1561" s="158">
        <v>3.6823000000000001</v>
      </c>
      <c r="P1561" s="158"/>
      <c r="Q1561" s="158">
        <v>3.6823000000000001</v>
      </c>
      <c r="R1561" s="158">
        <v>3.3389000000000002</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44766</v>
      </c>
      <c r="E1562" s="158">
        <v>1114.1656</v>
      </c>
      <c r="F1562" s="158">
        <v>5.0096999999999996</v>
      </c>
      <c r="G1562" s="158">
        <v>5.0077999999999996</v>
      </c>
      <c r="H1562" s="158">
        <v>4.8464</v>
      </c>
      <c r="I1562" s="158">
        <v>4.7384000000000004</v>
      </c>
      <c r="J1562" s="158">
        <v>4.7282000000000002</v>
      </c>
      <c r="K1562" s="158">
        <v>4.3064</v>
      </c>
      <c r="L1562" s="158">
        <v>3.8751000000000002</v>
      </c>
      <c r="M1562" s="158">
        <v>3.7172000000000001</v>
      </c>
      <c r="N1562" s="158">
        <v>3.5722</v>
      </c>
      <c r="O1562" s="158">
        <v>3.6591</v>
      </c>
      <c r="P1562" s="158"/>
      <c r="Q1562" s="158">
        <v>3.6591</v>
      </c>
      <c r="R1562" s="158">
        <v>3.3229000000000002</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44766</v>
      </c>
      <c r="E1563" s="158">
        <v>1153.3898999999999</v>
      </c>
      <c r="F1563" s="158">
        <v>5.1265000000000001</v>
      </c>
      <c r="G1563" s="158">
        <v>5.1108000000000002</v>
      </c>
      <c r="H1563" s="158">
        <v>4.9010999999999996</v>
      </c>
      <c r="I1563" s="158">
        <v>4.7896000000000001</v>
      </c>
      <c r="J1563" s="158">
        <v>4.7363</v>
      </c>
      <c r="K1563" s="158">
        <v>4.3487</v>
      </c>
      <c r="L1563" s="158">
        <v>3.8957000000000002</v>
      </c>
      <c r="M1563" s="158">
        <v>3.7507000000000001</v>
      </c>
      <c r="N1563" s="158">
        <v>3.6122999999999998</v>
      </c>
      <c r="O1563" s="158">
        <v>3.7290999999999999</v>
      </c>
      <c r="P1563" s="158"/>
      <c r="Q1563" s="158">
        <v>4.1086999999999998</v>
      </c>
      <c r="R1563" s="158">
        <v>3.3639999999999999</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44766</v>
      </c>
      <c r="E1564" s="158">
        <v>1149.9450999999999</v>
      </c>
      <c r="F1564" s="158">
        <v>5.0449999999999999</v>
      </c>
      <c r="G1564" s="158">
        <v>5.0297999999999998</v>
      </c>
      <c r="H1564" s="158">
        <v>4.8209</v>
      </c>
      <c r="I1564" s="158">
        <v>4.7092999999999998</v>
      </c>
      <c r="J1564" s="158">
        <v>4.6558999999999999</v>
      </c>
      <c r="K1564" s="158">
        <v>4.2676999999999996</v>
      </c>
      <c r="L1564" s="158">
        <v>3.8111000000000002</v>
      </c>
      <c r="M1564" s="158">
        <v>3.6663999999999999</v>
      </c>
      <c r="N1564" s="158">
        <v>3.53</v>
      </c>
      <c r="O1564" s="158">
        <v>3.6444999999999999</v>
      </c>
      <c r="P1564" s="158"/>
      <c r="Q1564" s="158">
        <v>4.0208000000000004</v>
      </c>
      <c r="R1564" s="158">
        <v>3.2839999999999998</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44766</v>
      </c>
      <c r="E1565" s="158">
        <v>1116.3516</v>
      </c>
      <c r="F1565" s="158">
        <v>4.9965999999999999</v>
      </c>
      <c r="G1565" s="158">
        <v>4.9913999999999996</v>
      </c>
      <c r="H1565" s="158">
        <v>4.8308</v>
      </c>
      <c r="I1565" s="158">
        <v>4.7629000000000001</v>
      </c>
      <c r="J1565" s="158">
        <v>4.7099000000000002</v>
      </c>
      <c r="K1565" s="158">
        <v>4.2796000000000003</v>
      </c>
      <c r="L1565" s="158">
        <v>3.8149999999999999</v>
      </c>
      <c r="M1565" s="158">
        <v>3.6738</v>
      </c>
      <c r="N1565" s="158">
        <v>3.5392000000000001</v>
      </c>
      <c r="O1565" s="158">
        <v>3.7282000000000002</v>
      </c>
      <c r="P1565" s="158"/>
      <c r="Q1565" s="158">
        <v>3.7282000000000002</v>
      </c>
      <c r="R1565" s="158">
        <v>3.3409</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44766</v>
      </c>
      <c r="E1566" s="158">
        <v>1114.3534999999999</v>
      </c>
      <c r="F1566" s="158">
        <v>4.9466000000000001</v>
      </c>
      <c r="G1566" s="158">
        <v>4.9424999999999999</v>
      </c>
      <c r="H1566" s="158">
        <v>4.7808999999999999</v>
      </c>
      <c r="I1566" s="158">
        <v>4.7126999999999999</v>
      </c>
      <c r="J1566" s="158">
        <v>4.6596000000000002</v>
      </c>
      <c r="K1566" s="158">
        <v>4.2290000000000001</v>
      </c>
      <c r="L1566" s="158">
        <v>3.7639999999999998</v>
      </c>
      <c r="M1566" s="158">
        <v>3.6223999999999998</v>
      </c>
      <c r="N1566" s="158">
        <v>3.4874000000000001</v>
      </c>
      <c r="O1566" s="158">
        <v>3.6663999999999999</v>
      </c>
      <c r="P1566" s="158"/>
      <c r="Q1566" s="158">
        <v>3.6663999999999999</v>
      </c>
      <c r="R1566" s="158">
        <v>3.2892000000000001</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44766</v>
      </c>
      <c r="E1567" s="158">
        <v>1122.7370000000001</v>
      </c>
      <c r="F1567" s="158">
        <v>4.9584000000000001</v>
      </c>
      <c r="G1567" s="158">
        <v>4.9532999999999996</v>
      </c>
      <c r="H1567" s="158">
        <v>4.7939999999999996</v>
      </c>
      <c r="I1567" s="158">
        <v>4.6844999999999999</v>
      </c>
      <c r="J1567" s="158">
        <v>4.6824000000000003</v>
      </c>
      <c r="K1567" s="158">
        <v>4.2468000000000004</v>
      </c>
      <c r="L1567" s="158">
        <v>3.7879</v>
      </c>
      <c r="M1567" s="158">
        <v>3.6389</v>
      </c>
      <c r="N1567" s="158">
        <v>3.5004</v>
      </c>
      <c r="O1567" s="158">
        <v>3.5268000000000002</v>
      </c>
      <c r="P1567" s="158"/>
      <c r="Q1567" s="158">
        <v>3.6680000000000001</v>
      </c>
      <c r="R1567" s="158">
        <v>3.2507999999999999</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44766</v>
      </c>
      <c r="E1568" s="158">
        <v>1124.7176999999999</v>
      </c>
      <c r="F1568" s="158">
        <v>5.0080999999999998</v>
      </c>
      <c r="G1568" s="158">
        <v>5.0030000000000001</v>
      </c>
      <c r="H1568" s="158">
        <v>4.8445999999999998</v>
      </c>
      <c r="I1568" s="158">
        <v>4.7346000000000004</v>
      </c>
      <c r="J1568" s="158">
        <v>4.7324999999999999</v>
      </c>
      <c r="K1568" s="158">
        <v>4.2972999999999999</v>
      </c>
      <c r="L1568" s="158">
        <v>3.8389000000000002</v>
      </c>
      <c r="M1568" s="158">
        <v>3.6903000000000001</v>
      </c>
      <c r="N1568" s="158">
        <v>3.5522999999999998</v>
      </c>
      <c r="O1568" s="158">
        <v>3.5834000000000001</v>
      </c>
      <c r="P1568" s="158"/>
      <c r="Q1568" s="158">
        <v>3.7248999999999999</v>
      </c>
      <c r="R1568" s="158">
        <v>3.3029000000000002</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44766</v>
      </c>
      <c r="E1569" s="158">
        <v>3175.8292000000001</v>
      </c>
      <c r="F1569" s="158">
        <v>5.7926000000000002</v>
      </c>
      <c r="G1569" s="158">
        <v>5.4824000000000002</v>
      </c>
      <c r="H1569" s="158">
        <v>4.9919000000000002</v>
      </c>
      <c r="I1569" s="158">
        <v>4.7606000000000002</v>
      </c>
      <c r="J1569" s="158">
        <v>4.6181999999999999</v>
      </c>
      <c r="K1569" s="158">
        <v>4.2019000000000002</v>
      </c>
      <c r="L1569" s="158">
        <v>3.7410999999999999</v>
      </c>
      <c r="M1569" s="158">
        <v>3.5996999999999999</v>
      </c>
      <c r="N1569" s="158">
        <v>3.4622999999999999</v>
      </c>
      <c r="O1569" s="158">
        <v>3.5268000000000002</v>
      </c>
      <c r="P1569" s="158">
        <v>4.5179999999999998</v>
      </c>
      <c r="Q1569" s="158">
        <v>5.8064</v>
      </c>
      <c r="R1569" s="158">
        <v>3.2199</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44766</v>
      </c>
      <c r="E1570" s="158">
        <v>3198.5877999999998</v>
      </c>
      <c r="F1570" s="158">
        <v>5.8924000000000003</v>
      </c>
      <c r="G1570" s="158">
        <v>5.5827</v>
      </c>
      <c r="H1570" s="158">
        <v>5.0921000000000003</v>
      </c>
      <c r="I1570" s="158">
        <v>4.8606999999999996</v>
      </c>
      <c r="J1570" s="158">
        <v>4.7225000000000001</v>
      </c>
      <c r="K1570" s="158">
        <v>4.3042999999999996</v>
      </c>
      <c r="L1570" s="158">
        <v>3.8437999999999999</v>
      </c>
      <c r="M1570" s="158">
        <v>3.7029999999999998</v>
      </c>
      <c r="N1570" s="158">
        <v>3.5661999999999998</v>
      </c>
      <c r="O1570" s="158">
        <v>3.6309</v>
      </c>
      <c r="P1570" s="158">
        <v>4.6113</v>
      </c>
      <c r="Q1570" s="158">
        <v>5.9230999999999998</v>
      </c>
      <c r="R1570" s="158">
        <v>3.3233999999999999</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44766</v>
      </c>
      <c r="E1571" s="158">
        <v>1126.7536</v>
      </c>
      <c r="F1571" s="158">
        <v>5.1116000000000001</v>
      </c>
      <c r="G1571" s="158">
        <v>5.0987999999999998</v>
      </c>
      <c r="H1571" s="158">
        <v>4.9002999999999997</v>
      </c>
      <c r="I1571" s="158">
        <v>4.7793999999999999</v>
      </c>
      <c r="J1571" s="158">
        <v>4.7393000000000001</v>
      </c>
      <c r="K1571" s="158">
        <v>4.3475000000000001</v>
      </c>
      <c r="L1571" s="158">
        <v>3.9228000000000001</v>
      </c>
      <c r="M1571" s="158">
        <v>3.7816999999999998</v>
      </c>
      <c r="N1571" s="158">
        <v>3.6507999999999998</v>
      </c>
      <c r="O1571" s="158">
        <v>3.7138</v>
      </c>
      <c r="P1571" s="158"/>
      <c r="Q1571" s="158">
        <v>3.8246000000000002</v>
      </c>
      <c r="R1571" s="158">
        <v>3.4083999999999999</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44766</v>
      </c>
      <c r="E1572" s="158">
        <v>1121.3853999999999</v>
      </c>
      <c r="F1572" s="158">
        <v>4.9602000000000004</v>
      </c>
      <c r="G1572" s="158">
        <v>4.9484000000000004</v>
      </c>
      <c r="H1572" s="158">
        <v>4.75</v>
      </c>
      <c r="I1572" s="158">
        <v>4.6292</v>
      </c>
      <c r="J1572" s="158">
        <v>4.5888</v>
      </c>
      <c r="K1572" s="158">
        <v>4.1959</v>
      </c>
      <c r="L1572" s="158">
        <v>3.7698999999999998</v>
      </c>
      <c r="M1572" s="158">
        <v>3.6274999999999999</v>
      </c>
      <c r="N1572" s="158">
        <v>3.4954000000000001</v>
      </c>
      <c r="O1572" s="158">
        <v>3.5581</v>
      </c>
      <c r="P1572" s="158"/>
      <c r="Q1572" s="158">
        <v>3.6686999999999999</v>
      </c>
      <c r="R1572" s="158">
        <v>3.2532999999999999</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44766</v>
      </c>
      <c r="E1573" s="158">
        <v>115.68729999999999</v>
      </c>
      <c r="F1573" s="158">
        <v>4.9706000000000001</v>
      </c>
      <c r="G1573" s="158">
        <v>4.9764999999999997</v>
      </c>
      <c r="H1573" s="158">
        <v>4.7866</v>
      </c>
      <c r="I1573" s="158">
        <v>4.6868999999999996</v>
      </c>
      <c r="J1573" s="158">
        <v>4.6280999999999999</v>
      </c>
      <c r="K1573" s="158">
        <v>4.2348999999999997</v>
      </c>
      <c r="L1573" s="158">
        <v>3.7856000000000001</v>
      </c>
      <c r="M1573" s="158">
        <v>3.6311</v>
      </c>
      <c r="N1573" s="158">
        <v>3.4872999999999998</v>
      </c>
      <c r="O1573" s="158">
        <v>3.5449999999999999</v>
      </c>
      <c r="P1573" s="158"/>
      <c r="Q1573" s="158">
        <v>4.0232000000000001</v>
      </c>
      <c r="R1573" s="158">
        <v>3.2395999999999998</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44766</v>
      </c>
      <c r="E1574" s="158">
        <v>116.1099</v>
      </c>
      <c r="F1574" s="158">
        <v>5.0625999999999998</v>
      </c>
      <c r="G1574" s="158">
        <v>5.0632999999999999</v>
      </c>
      <c r="H1574" s="158">
        <v>4.8771000000000004</v>
      </c>
      <c r="I1574" s="158">
        <v>4.7756999999999996</v>
      </c>
      <c r="J1574" s="158">
        <v>4.7188999999999997</v>
      </c>
      <c r="K1574" s="158">
        <v>4.3262999999999998</v>
      </c>
      <c r="L1574" s="158">
        <v>3.8778000000000001</v>
      </c>
      <c r="M1574" s="158">
        <v>3.7273999999999998</v>
      </c>
      <c r="N1574" s="158">
        <v>3.5859999999999999</v>
      </c>
      <c r="O1574" s="158">
        <v>3.6471</v>
      </c>
      <c r="P1574" s="158"/>
      <c r="Q1574" s="158">
        <v>4.1260000000000003</v>
      </c>
      <c r="R1574" s="158">
        <v>3.3405</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44766</v>
      </c>
      <c r="E1575" s="158">
        <v>1148.6762000000001</v>
      </c>
      <c r="F1575" s="158">
        <v>5.0529999999999999</v>
      </c>
      <c r="G1575" s="158">
        <v>5.0968</v>
      </c>
      <c r="H1575" s="158">
        <v>4.8994</v>
      </c>
      <c r="I1575" s="158">
        <v>4.7885</v>
      </c>
      <c r="J1575" s="158">
        <v>4.7329999999999997</v>
      </c>
      <c r="K1575" s="158">
        <v>4.3446999999999996</v>
      </c>
      <c r="L1575" s="158">
        <v>3.8896000000000002</v>
      </c>
      <c r="M1575" s="158">
        <v>3.7378999999999998</v>
      </c>
      <c r="N1575" s="158">
        <v>3.5964999999999998</v>
      </c>
      <c r="O1575" s="158">
        <v>3.6562000000000001</v>
      </c>
      <c r="P1575" s="158"/>
      <c r="Q1575" s="158">
        <v>4.0221</v>
      </c>
      <c r="R1575" s="158">
        <v>3.3452999999999999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44766</v>
      </c>
      <c r="E1576" s="158">
        <v>1144.0313000000001</v>
      </c>
      <c r="F1576" s="158">
        <v>4.9554999999999998</v>
      </c>
      <c r="G1576" s="158">
        <v>4.9973000000000001</v>
      </c>
      <c r="H1576" s="158">
        <v>4.7988</v>
      </c>
      <c r="I1576" s="158">
        <v>4.6882000000000001</v>
      </c>
      <c r="J1576" s="158">
        <v>4.6315999999999997</v>
      </c>
      <c r="K1576" s="158">
        <v>4.2417999999999996</v>
      </c>
      <c r="L1576" s="158">
        <v>3.7850999999999999</v>
      </c>
      <c r="M1576" s="158">
        <v>3.6332</v>
      </c>
      <c r="N1576" s="158">
        <v>3.4914000000000001</v>
      </c>
      <c r="O1576" s="158">
        <v>3.5354999999999999</v>
      </c>
      <c r="P1576" s="158"/>
      <c r="Q1576" s="158">
        <v>3.9022999999999999</v>
      </c>
      <c r="R1576" s="158">
        <v>3.2336999999999998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44766</v>
      </c>
      <c r="E1577" s="158">
        <v>1115.4963</v>
      </c>
      <c r="F1577" s="158">
        <v>4.9905999999999997</v>
      </c>
      <c r="G1577" s="158">
        <v>4.9931000000000001</v>
      </c>
      <c r="H1577" s="158">
        <v>4.7685000000000004</v>
      </c>
      <c r="I1577" s="158">
        <v>4.6513999999999998</v>
      </c>
      <c r="J1577" s="158">
        <v>4.8262</v>
      </c>
      <c r="K1577" s="158">
        <v>4.2674000000000003</v>
      </c>
      <c r="L1577" s="158">
        <v>3.7896999999999998</v>
      </c>
      <c r="M1577" s="158">
        <v>3.6473</v>
      </c>
      <c r="N1577" s="158">
        <v>3.5116999999999998</v>
      </c>
      <c r="O1577" s="158">
        <v>3.5979000000000001</v>
      </c>
      <c r="P1577" s="158"/>
      <c r="Q1577" s="158">
        <v>3.6526999999999998</v>
      </c>
      <c r="R1577" s="158">
        <v>3.2768000000000002</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44766</v>
      </c>
      <c r="E1578" s="158">
        <v>1112.0904</v>
      </c>
      <c r="F1578" s="158">
        <v>4.891</v>
      </c>
      <c r="G1578" s="158">
        <v>4.8922999999999996</v>
      </c>
      <c r="H1578" s="158">
        <v>4.6684999999999999</v>
      </c>
      <c r="I1578" s="158">
        <v>4.5481999999999996</v>
      </c>
      <c r="J1578" s="158">
        <v>4.7244999999999999</v>
      </c>
      <c r="K1578" s="158">
        <v>4.165</v>
      </c>
      <c r="L1578" s="158">
        <v>3.6871</v>
      </c>
      <c r="M1578" s="158">
        <v>3.5444</v>
      </c>
      <c r="N1578" s="158">
        <v>3.4085000000000001</v>
      </c>
      <c r="O1578" s="158">
        <v>3.4940000000000002</v>
      </c>
      <c r="P1578" s="158"/>
      <c r="Q1578" s="158">
        <v>3.5488</v>
      </c>
      <c r="R1578" s="158">
        <v>3.1736</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44766</v>
      </c>
      <c r="E1579" s="158">
        <v>1088.5119999999999</v>
      </c>
      <c r="F1579" s="158">
        <v>5.0406000000000004</v>
      </c>
      <c r="G1579" s="158">
        <v>5.0430999999999999</v>
      </c>
      <c r="H1579" s="158">
        <v>4.8743999999999996</v>
      </c>
      <c r="I1579" s="158">
        <v>4.7656999999999998</v>
      </c>
      <c r="J1579" s="158">
        <v>4.7747000000000002</v>
      </c>
      <c r="K1579" s="158">
        <v>4.3415999999999997</v>
      </c>
      <c r="L1579" s="158">
        <v>3.8784000000000001</v>
      </c>
      <c r="M1579" s="158">
        <v>3.7334999999999998</v>
      </c>
      <c r="N1579" s="158">
        <v>3.5922999999999998</v>
      </c>
      <c r="O1579" s="158"/>
      <c r="P1579" s="158"/>
      <c r="Q1579" s="158">
        <v>3.3921000000000001</v>
      </c>
      <c r="R1579" s="158">
        <v>3.3380000000000001</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44766</v>
      </c>
      <c r="E1580" s="158">
        <v>1086.846</v>
      </c>
      <c r="F1580" s="158">
        <v>4.9810999999999996</v>
      </c>
      <c r="G1580" s="158">
        <v>4.9836</v>
      </c>
      <c r="H1580" s="158">
        <v>4.8144999999999998</v>
      </c>
      <c r="I1580" s="158">
        <v>4.7055999999999996</v>
      </c>
      <c r="J1580" s="158">
        <v>4.7144000000000004</v>
      </c>
      <c r="K1580" s="158">
        <v>4.2805</v>
      </c>
      <c r="L1580" s="158">
        <v>3.8168000000000002</v>
      </c>
      <c r="M1580" s="158">
        <v>3.6715</v>
      </c>
      <c r="N1580" s="158">
        <v>3.5299</v>
      </c>
      <c r="O1580" s="158"/>
      <c r="P1580" s="158"/>
      <c r="Q1580" s="158">
        <v>3.3298000000000001</v>
      </c>
      <c r="R1580" s="158">
        <v>3.2759</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44766</v>
      </c>
      <c r="E1581" s="158">
        <v>1098.4467</v>
      </c>
      <c r="F1581" s="158">
        <v>4.9351000000000003</v>
      </c>
      <c r="G1581" s="158">
        <v>4.9375999999999998</v>
      </c>
      <c r="H1581" s="158">
        <v>4.7774000000000001</v>
      </c>
      <c r="I1581" s="158">
        <v>4.7012999999999998</v>
      </c>
      <c r="J1581" s="158">
        <v>4.6497999999999999</v>
      </c>
      <c r="K1581" s="158">
        <v>4.3106999999999998</v>
      </c>
      <c r="L1581" s="158">
        <v>3.8220000000000001</v>
      </c>
      <c r="M1581" s="158">
        <v>3.681</v>
      </c>
      <c r="N1581" s="158">
        <v>3.5415000000000001</v>
      </c>
      <c r="O1581" s="158"/>
      <c r="P1581" s="158"/>
      <c r="Q1581" s="158">
        <v>3.4725000000000001</v>
      </c>
      <c r="R1581" s="158">
        <v>3.2906</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44766</v>
      </c>
      <c r="E1582" s="158">
        <v>1095.3227999999999</v>
      </c>
      <c r="F1582" s="158">
        <v>4.8358999999999996</v>
      </c>
      <c r="G1582" s="158">
        <v>4.8383000000000003</v>
      </c>
      <c r="H1582" s="158">
        <v>4.6776</v>
      </c>
      <c r="I1582" s="158">
        <v>4.601</v>
      </c>
      <c r="J1582" s="158">
        <v>4.5494000000000003</v>
      </c>
      <c r="K1582" s="158">
        <v>4.1689999999999996</v>
      </c>
      <c r="L1582" s="158">
        <v>3.6998000000000002</v>
      </c>
      <c r="M1582" s="158">
        <v>3.5647000000000002</v>
      </c>
      <c r="N1582" s="158">
        <v>3.4278</v>
      </c>
      <c r="O1582" s="158"/>
      <c r="P1582" s="158"/>
      <c r="Q1582" s="158">
        <v>3.3654000000000002</v>
      </c>
      <c r="R1582" s="158">
        <v>3.1821999999999999</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44766</v>
      </c>
      <c r="E1583" s="158">
        <v>1094.6074000000001</v>
      </c>
      <c r="F1583" s="158">
        <v>5.0858999999999996</v>
      </c>
      <c r="G1583" s="158">
        <v>5.0884</v>
      </c>
      <c r="H1583" s="158">
        <v>4.8878000000000004</v>
      </c>
      <c r="I1583" s="158">
        <v>4.7737999999999996</v>
      </c>
      <c r="J1583" s="158">
        <v>4.7450000000000001</v>
      </c>
      <c r="K1583" s="158">
        <v>4.3209</v>
      </c>
      <c r="L1583" s="158">
        <v>3.8704999999999998</v>
      </c>
      <c r="M1583" s="158">
        <v>3.7376999999999998</v>
      </c>
      <c r="N1583" s="158">
        <v>3.6029</v>
      </c>
      <c r="O1583" s="158"/>
      <c r="P1583" s="158"/>
      <c r="Q1583" s="158">
        <v>3.4819</v>
      </c>
      <c r="R1583" s="158">
        <v>3.3692000000000002</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44766</v>
      </c>
      <c r="E1584" s="158">
        <v>1092.5998999999999</v>
      </c>
      <c r="F1584" s="158">
        <v>5.0149999999999997</v>
      </c>
      <c r="G1584" s="158">
        <v>5.0197000000000003</v>
      </c>
      <c r="H1584" s="158">
        <v>4.8182999999999998</v>
      </c>
      <c r="I1584" s="158">
        <v>4.7039999999999997</v>
      </c>
      <c r="J1584" s="158">
        <v>4.6749999999999998</v>
      </c>
      <c r="K1584" s="158">
        <v>4.2506000000000004</v>
      </c>
      <c r="L1584" s="158">
        <v>3.7993999999999999</v>
      </c>
      <c r="M1584" s="158">
        <v>3.6661999999999999</v>
      </c>
      <c r="N1584" s="158">
        <v>3.5306999999999999</v>
      </c>
      <c r="O1584" s="158"/>
      <c r="P1584" s="158"/>
      <c r="Q1584" s="158">
        <v>3.41</v>
      </c>
      <c r="R1584" s="158">
        <v>3.2970000000000002</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44766</v>
      </c>
      <c r="E1585" s="158">
        <v>1148.7447999999999</v>
      </c>
      <c r="F1585" s="158">
        <v>5.0773000000000001</v>
      </c>
      <c r="G1585" s="158">
        <v>5.0763999999999996</v>
      </c>
      <c r="H1585" s="158">
        <v>4.9164000000000003</v>
      </c>
      <c r="I1585" s="158">
        <v>4.7961999999999998</v>
      </c>
      <c r="J1585" s="158">
        <v>4.7268999999999997</v>
      </c>
      <c r="K1585" s="158">
        <v>4.3463000000000003</v>
      </c>
      <c r="L1585" s="158">
        <v>3.8976999999999999</v>
      </c>
      <c r="M1585" s="158">
        <v>3.746</v>
      </c>
      <c r="N1585" s="158">
        <v>3.6000999999999999</v>
      </c>
      <c r="O1585" s="158">
        <v>3.6541999999999999</v>
      </c>
      <c r="P1585" s="158"/>
      <c r="Q1585" s="158">
        <v>4.0143000000000004</v>
      </c>
      <c r="R1585" s="158">
        <v>3.3462000000000001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44766</v>
      </c>
      <c r="E1586" s="158">
        <v>1145.3132000000001</v>
      </c>
      <c r="F1586" s="158">
        <v>4.9585999999999997</v>
      </c>
      <c r="G1586" s="158">
        <v>4.9565999999999999</v>
      </c>
      <c r="H1586" s="158">
        <v>4.7965999999999998</v>
      </c>
      <c r="I1586" s="158">
        <v>4.6760000000000002</v>
      </c>
      <c r="J1586" s="158">
        <v>4.6063999999999998</v>
      </c>
      <c r="K1586" s="158">
        <v>4.2249999999999996</v>
      </c>
      <c r="L1586" s="158">
        <v>3.7799</v>
      </c>
      <c r="M1586" s="158">
        <v>3.6324999999999998</v>
      </c>
      <c r="N1586" s="158">
        <v>3.4885000000000002</v>
      </c>
      <c r="O1586" s="158">
        <v>3.5600999999999998</v>
      </c>
      <c r="P1586" s="158"/>
      <c r="Q1586" s="158">
        <v>3.9260000000000002</v>
      </c>
      <c r="R1586" s="158">
        <v>3.2387999999999999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44766</v>
      </c>
      <c r="E1587" s="158">
        <v>2800.0785000000001</v>
      </c>
      <c r="F1587" s="158">
        <v>5.0388999999999999</v>
      </c>
      <c r="G1587" s="158">
        <v>5.0345000000000004</v>
      </c>
      <c r="H1587" s="158">
        <v>4.8403</v>
      </c>
      <c r="I1587" s="158">
        <v>4.7478999999999996</v>
      </c>
      <c r="J1587" s="158">
        <v>4.7064000000000004</v>
      </c>
      <c r="K1587" s="158">
        <v>4.3098000000000001</v>
      </c>
      <c r="L1587" s="158">
        <v>3.8637999999999999</v>
      </c>
      <c r="M1587" s="158">
        <v>3.7256999999999998</v>
      </c>
      <c r="N1587" s="158">
        <v>3.5926999999999998</v>
      </c>
      <c r="O1587" s="158">
        <v>3.6720999999999999</v>
      </c>
      <c r="P1587" s="158">
        <v>4.7030000000000003</v>
      </c>
      <c r="Q1587" s="158">
        <v>6.2891000000000004</v>
      </c>
      <c r="R1587" s="158">
        <v>3.3508</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44766</v>
      </c>
      <c r="E1588" s="158">
        <v>2663.4456666666701</v>
      </c>
      <c r="F1588" s="158">
        <v>4.9386999999999999</v>
      </c>
      <c r="G1588" s="158">
        <v>4.9339000000000004</v>
      </c>
      <c r="H1588" s="158">
        <v>4.74</v>
      </c>
      <c r="I1588" s="158">
        <v>4.6475999999999997</v>
      </c>
      <c r="J1588" s="158">
        <v>4.6059000000000001</v>
      </c>
      <c r="K1588" s="158">
        <v>4.2087000000000003</v>
      </c>
      <c r="L1588" s="158">
        <v>3.7841999999999998</v>
      </c>
      <c r="M1588" s="158">
        <v>3.6379000000000001</v>
      </c>
      <c r="N1588" s="158">
        <v>3.5004</v>
      </c>
      <c r="O1588" s="158">
        <v>3.4186999999999999</v>
      </c>
      <c r="P1588" s="158">
        <v>4.2263000000000002</v>
      </c>
      <c r="Q1588" s="158">
        <v>6.4528999999999996</v>
      </c>
      <c r="R1588" s="158">
        <v>3.2524000000000002</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44766</v>
      </c>
      <c r="E1589" s="158">
        <v>1116.5438999999999</v>
      </c>
      <c r="F1589" s="158">
        <v>5.0644</v>
      </c>
      <c r="G1589" s="158">
        <v>5.1639999999999997</v>
      </c>
      <c r="H1589" s="158">
        <v>5.0503999999999998</v>
      </c>
      <c r="I1589" s="158">
        <v>5.0324999999999998</v>
      </c>
      <c r="J1589" s="158">
        <v>4.9009999999999998</v>
      </c>
      <c r="K1589" s="158">
        <v>4.4089</v>
      </c>
      <c r="L1589" s="158">
        <v>3.9337</v>
      </c>
      <c r="M1589" s="158">
        <v>3.7831000000000001</v>
      </c>
      <c r="N1589" s="158">
        <v>3.6408</v>
      </c>
      <c r="O1589" s="158">
        <v>3.6890000000000001</v>
      </c>
      <c r="P1589" s="158"/>
      <c r="Q1589" s="158">
        <v>3.6998000000000002</v>
      </c>
      <c r="R1589" s="158">
        <v>3.3736999999999999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44766</v>
      </c>
      <c r="E1590" s="158">
        <v>1112.165</v>
      </c>
      <c r="F1590" s="158">
        <v>4.9333</v>
      </c>
      <c r="G1590" s="158">
        <v>5.0331999999999999</v>
      </c>
      <c r="H1590" s="158">
        <v>4.92</v>
      </c>
      <c r="I1590" s="158">
        <v>4.9023000000000003</v>
      </c>
      <c r="J1590" s="158">
        <v>4.7702999999999998</v>
      </c>
      <c r="K1590" s="158">
        <v>4.2778</v>
      </c>
      <c r="L1590" s="158">
        <v>3.8012999999999999</v>
      </c>
      <c r="M1590" s="158">
        <v>3.6495000000000002</v>
      </c>
      <c r="N1590" s="158">
        <v>3.5061</v>
      </c>
      <c r="O1590" s="158">
        <v>3.5541999999999998</v>
      </c>
      <c r="P1590" s="158"/>
      <c r="Q1590" s="158">
        <v>3.5649999999999999</v>
      </c>
      <c r="R1590" s="158">
        <v>3.2393000000000001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44766</v>
      </c>
      <c r="E1591" s="158">
        <v>1114.8846000000001</v>
      </c>
      <c r="F1591" s="158">
        <v>5.1079999999999997</v>
      </c>
      <c r="G1591" s="158">
        <v>5.1093999999999999</v>
      </c>
      <c r="H1591" s="158">
        <v>4.9211</v>
      </c>
      <c r="I1591" s="158">
        <v>4.7984999999999998</v>
      </c>
      <c r="J1591" s="158">
        <v>4.7401999999999997</v>
      </c>
      <c r="K1591" s="158">
        <v>4.3529999999999998</v>
      </c>
      <c r="L1591" s="158">
        <v>3.9163000000000001</v>
      </c>
      <c r="M1591" s="158">
        <v>3.7791000000000001</v>
      </c>
      <c r="N1591" s="158">
        <v>3.6459999999999999</v>
      </c>
      <c r="O1591" s="158">
        <v>3.6781000000000001</v>
      </c>
      <c r="P1591" s="158"/>
      <c r="Q1591" s="158">
        <v>3.6846999999999999</v>
      </c>
      <c r="R1591" s="158">
        <v>3.3944000000000001</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44766</v>
      </c>
      <c r="E1592" s="158">
        <v>1111.4781</v>
      </c>
      <c r="F1592" s="158">
        <v>5.0053999999999998</v>
      </c>
      <c r="G1592" s="158">
        <v>5.0088999999999997</v>
      </c>
      <c r="H1592" s="158">
        <v>4.8201000000000001</v>
      </c>
      <c r="I1592" s="158">
        <v>4.6976000000000004</v>
      </c>
      <c r="J1592" s="158">
        <v>4.6388999999999996</v>
      </c>
      <c r="K1592" s="158">
        <v>4.2493999999999996</v>
      </c>
      <c r="L1592" s="158">
        <v>3.8130999999999999</v>
      </c>
      <c r="M1592" s="158">
        <v>3.6741999999999999</v>
      </c>
      <c r="N1592" s="158">
        <v>3.5402</v>
      </c>
      <c r="O1592" s="158">
        <v>3.5726</v>
      </c>
      <c r="P1592" s="158"/>
      <c r="Q1592" s="158">
        <v>3.5792000000000002</v>
      </c>
      <c r="R1592" s="158">
        <v>3.2894999999999999</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44766</v>
      </c>
      <c r="E1593" s="158">
        <v>1103.7889</v>
      </c>
      <c r="F1593" s="158">
        <v>5.1219999999999999</v>
      </c>
      <c r="G1593" s="158">
        <v>5.1143999999999998</v>
      </c>
      <c r="H1593" s="158">
        <v>4.9161999999999999</v>
      </c>
      <c r="I1593" s="158">
        <v>4.7889999999999997</v>
      </c>
      <c r="J1593" s="158">
        <v>4.7103000000000002</v>
      </c>
      <c r="K1593" s="158">
        <v>4.3381999999999996</v>
      </c>
      <c r="L1593" s="158">
        <v>3.9171999999999998</v>
      </c>
      <c r="M1593" s="158">
        <v>3.7742</v>
      </c>
      <c r="N1593" s="158">
        <v>3.6396999999999999</v>
      </c>
      <c r="O1593" s="158"/>
      <c r="P1593" s="158"/>
      <c r="Q1593" s="158">
        <v>3.6221000000000001</v>
      </c>
      <c r="R1593" s="158">
        <v>3.4106000000000001</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44766</v>
      </c>
      <c r="E1594" s="158">
        <v>1100.8918000000001</v>
      </c>
      <c r="F1594" s="158">
        <v>5.0277000000000003</v>
      </c>
      <c r="G1594" s="158">
        <v>5.0194999999999999</v>
      </c>
      <c r="H1594" s="158">
        <v>4.8213999999999997</v>
      </c>
      <c r="I1594" s="158">
        <v>4.6936999999999998</v>
      </c>
      <c r="J1594" s="158">
        <v>4.6146000000000003</v>
      </c>
      <c r="K1594" s="158">
        <v>4.2576999999999998</v>
      </c>
      <c r="L1594" s="158">
        <v>3.8332999999999999</v>
      </c>
      <c r="M1594" s="158">
        <v>3.6867999999999999</v>
      </c>
      <c r="N1594" s="158">
        <v>3.5503</v>
      </c>
      <c r="O1594" s="158"/>
      <c r="P1594" s="158"/>
      <c r="Q1594" s="158">
        <v>3.5240999999999998</v>
      </c>
      <c r="R1594" s="158">
        <v>3.3163999999999998</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44766</v>
      </c>
      <c r="E1595" s="158">
        <v>115.621</v>
      </c>
      <c r="F1595" s="158">
        <v>5.0839999999999996</v>
      </c>
      <c r="G1595" s="158">
        <v>5.0846999999999998</v>
      </c>
      <c r="H1595" s="158">
        <v>4.9067999999999996</v>
      </c>
      <c r="I1595" s="158">
        <v>4.7960000000000003</v>
      </c>
      <c r="J1595" s="158">
        <v>4.7431999999999999</v>
      </c>
      <c r="K1595" s="158">
        <v>4.3455000000000004</v>
      </c>
      <c r="L1595" s="158">
        <v>3.9321999999999999</v>
      </c>
      <c r="M1595" s="158">
        <v>3.7791000000000001</v>
      </c>
      <c r="N1595" s="158">
        <v>3.6259000000000001</v>
      </c>
      <c r="O1595" s="158">
        <v>3.6939000000000002</v>
      </c>
      <c r="P1595" s="158"/>
      <c r="Q1595" s="158">
        <v>4.1143000000000001</v>
      </c>
      <c r="R1595" s="158">
        <v>3.3641000000000001</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44766</v>
      </c>
      <c r="E1596" s="158">
        <v>115.2118</v>
      </c>
      <c r="F1596" s="158">
        <v>4.9911000000000003</v>
      </c>
      <c r="G1596" s="158">
        <v>4.9970999999999997</v>
      </c>
      <c r="H1596" s="158">
        <v>4.8154000000000003</v>
      </c>
      <c r="I1596" s="158">
        <v>4.7062999999999997</v>
      </c>
      <c r="J1596" s="158">
        <v>4.6505000000000001</v>
      </c>
      <c r="K1596" s="158">
        <v>4.2496999999999998</v>
      </c>
      <c r="L1596" s="158">
        <v>3.8111000000000002</v>
      </c>
      <c r="M1596" s="158">
        <v>3.6673</v>
      </c>
      <c r="N1596" s="158">
        <v>3.5179999999999998</v>
      </c>
      <c r="O1596" s="158">
        <v>3.5924</v>
      </c>
      <c r="P1596" s="158"/>
      <c r="Q1596" s="158">
        <v>4.0118</v>
      </c>
      <c r="R1596" s="158">
        <v>3.2637</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44766</v>
      </c>
      <c r="E1597" s="158">
        <v>1111.6904999999999</v>
      </c>
      <c r="F1597" s="158">
        <v>5.3788</v>
      </c>
      <c r="G1597" s="158">
        <v>5.3651</v>
      </c>
      <c r="H1597" s="158">
        <v>5.0503999999999998</v>
      </c>
      <c r="I1597" s="158">
        <v>4.8528000000000002</v>
      </c>
      <c r="J1597" s="158">
        <v>4.7351999999999999</v>
      </c>
      <c r="K1597" s="158">
        <v>4.3056999999999999</v>
      </c>
      <c r="L1597" s="158">
        <v>3.8816000000000002</v>
      </c>
      <c r="M1597" s="158">
        <v>3.7454999999999998</v>
      </c>
      <c r="N1597" s="158">
        <v>3.6225000000000001</v>
      </c>
      <c r="O1597" s="158"/>
      <c r="P1597" s="158"/>
      <c r="Q1597" s="158">
        <v>3.7061000000000002</v>
      </c>
      <c r="R1597" s="158">
        <v>3.3923999999999999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44766</v>
      </c>
      <c r="E1598" s="158">
        <v>1109.0097000000001</v>
      </c>
      <c r="F1598" s="158">
        <v>5.3160999999999996</v>
      </c>
      <c r="G1598" s="158">
        <v>5.3045</v>
      </c>
      <c r="H1598" s="158">
        <v>4.9896000000000003</v>
      </c>
      <c r="I1598" s="158">
        <v>4.7927999999999997</v>
      </c>
      <c r="J1598" s="158">
        <v>4.6750999999999996</v>
      </c>
      <c r="K1598" s="158">
        <v>4.2455999999999996</v>
      </c>
      <c r="L1598" s="158">
        <v>3.8206000000000002</v>
      </c>
      <c r="M1598" s="158">
        <v>3.6863999999999999</v>
      </c>
      <c r="N1598" s="158">
        <v>3.5649000000000002</v>
      </c>
      <c r="O1598" s="158"/>
      <c r="P1598" s="158"/>
      <c r="Q1598" s="158">
        <v>3.6200999999999999</v>
      </c>
      <c r="R1598" s="158">
        <v>3.32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44766</v>
      </c>
      <c r="E1599" s="158">
        <v>3506.5983000000001</v>
      </c>
      <c r="F1599" s="158">
        <v>5.0552999999999999</v>
      </c>
      <c r="G1599" s="158">
        <v>5.0529000000000002</v>
      </c>
      <c r="H1599" s="158">
        <v>4.8681999999999999</v>
      </c>
      <c r="I1599" s="158">
        <v>4.7686999999999999</v>
      </c>
      <c r="J1599" s="158">
        <v>4.6999000000000004</v>
      </c>
      <c r="K1599" s="158">
        <v>4.3159000000000001</v>
      </c>
      <c r="L1599" s="158">
        <v>3.8689</v>
      </c>
      <c r="M1599" s="158">
        <v>3.7202000000000002</v>
      </c>
      <c r="N1599" s="158">
        <v>3.5840999999999998</v>
      </c>
      <c r="O1599" s="158">
        <v>3.6507999999999998</v>
      </c>
      <c r="P1599" s="158">
        <v>4.6382000000000003</v>
      </c>
      <c r="Q1599" s="158">
        <v>6.1901999999999999</v>
      </c>
      <c r="R1599" s="158">
        <v>3.3378000000000001</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44766</v>
      </c>
      <c r="E1600" s="158">
        <v>3469.1808000000001</v>
      </c>
      <c r="F1600" s="158">
        <v>4.9751000000000003</v>
      </c>
      <c r="G1600" s="158">
        <v>4.9725999999999999</v>
      </c>
      <c r="H1600" s="158">
        <v>4.7881</v>
      </c>
      <c r="I1600" s="158">
        <v>4.6881000000000004</v>
      </c>
      <c r="J1600" s="158">
        <v>4.6193</v>
      </c>
      <c r="K1600" s="158">
        <v>4.2347000000000001</v>
      </c>
      <c r="L1600" s="158">
        <v>3.7871000000000001</v>
      </c>
      <c r="M1600" s="158">
        <v>3.6377999999999999</v>
      </c>
      <c r="N1600" s="158">
        <v>3.5021</v>
      </c>
      <c r="O1600" s="158">
        <v>3.5750000000000002</v>
      </c>
      <c r="P1600" s="158">
        <v>4.5614999999999997</v>
      </c>
      <c r="Q1600" s="158">
        <v>6.4691999999999998</v>
      </c>
      <c r="R1600" s="158">
        <v>3.2606999999999999</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44766</v>
      </c>
      <c r="E1601" s="158">
        <v>1144.5875000000001</v>
      </c>
      <c r="F1601" s="158">
        <v>5.0423999999999998</v>
      </c>
      <c r="G1601" s="158">
        <v>5.0320999999999998</v>
      </c>
      <c r="H1601" s="158">
        <v>4.8658000000000001</v>
      </c>
      <c r="I1601" s="158">
        <v>4.7602000000000002</v>
      </c>
      <c r="J1601" s="158">
        <v>4.7126999999999999</v>
      </c>
      <c r="K1601" s="158">
        <v>4.3163999999999998</v>
      </c>
      <c r="L1601" s="158">
        <v>3.8593000000000002</v>
      </c>
      <c r="M1601" s="158">
        <v>3.6985000000000001</v>
      </c>
      <c r="N1601" s="158">
        <v>3.5613999999999999</v>
      </c>
      <c r="O1601" s="158">
        <v>3.6779999999999999</v>
      </c>
      <c r="P1601" s="158"/>
      <c r="Q1601" s="158">
        <v>4.1161000000000003</v>
      </c>
      <c r="R1601" s="158">
        <v>3.3138999999999998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44766</v>
      </c>
      <c r="E1602" s="158">
        <v>1140.7869000000001</v>
      </c>
      <c r="F1602" s="158">
        <v>4.9279999999999999</v>
      </c>
      <c r="G1602" s="158">
        <v>4.9185999999999996</v>
      </c>
      <c r="H1602" s="158">
        <v>4.7525000000000004</v>
      </c>
      <c r="I1602" s="158">
        <v>4.6485000000000003</v>
      </c>
      <c r="J1602" s="158">
        <v>4.6001000000000003</v>
      </c>
      <c r="K1602" s="158">
        <v>4.3139000000000003</v>
      </c>
      <c r="L1602" s="158">
        <v>3.8007</v>
      </c>
      <c r="M1602" s="158">
        <v>3.6202000000000001</v>
      </c>
      <c r="N1602" s="158">
        <v>3.4729000000000001</v>
      </c>
      <c r="O1602" s="158">
        <v>3.5750999999999999</v>
      </c>
      <c r="P1602" s="158"/>
      <c r="Q1602" s="158">
        <v>4.0126999999999997</v>
      </c>
      <c r="R1602" s="158">
        <v>3.2141000000000002</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44766</v>
      </c>
      <c r="E1603" s="158">
        <v>1136.1747</v>
      </c>
      <c r="F1603" s="158">
        <v>5.0861999999999998</v>
      </c>
      <c r="G1603" s="158">
        <v>5.0853999999999999</v>
      </c>
      <c r="H1603" s="158">
        <v>4.9051</v>
      </c>
      <c r="I1603" s="158">
        <v>4.7919999999999998</v>
      </c>
      <c r="J1603" s="158">
        <v>4.7282000000000002</v>
      </c>
      <c r="K1603" s="158">
        <v>4.3395000000000001</v>
      </c>
      <c r="L1603" s="158">
        <v>3.8813</v>
      </c>
      <c r="M1603" s="158">
        <v>3.7330999999999999</v>
      </c>
      <c r="N1603" s="158">
        <v>3.5922999999999998</v>
      </c>
      <c r="O1603" s="158">
        <v>3.6758999999999999</v>
      </c>
      <c r="P1603" s="158"/>
      <c r="Q1603" s="158">
        <v>3.8993000000000002</v>
      </c>
      <c r="R1603" s="158">
        <v>3.3601999999999999</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44766</v>
      </c>
      <c r="E1604" s="158">
        <v>1132.1965</v>
      </c>
      <c r="F1604" s="158">
        <v>4.9686000000000003</v>
      </c>
      <c r="G1604" s="158">
        <v>4.9710000000000001</v>
      </c>
      <c r="H1604" s="158">
        <v>4.7912999999999997</v>
      </c>
      <c r="I1604" s="158">
        <v>4.6791999999999998</v>
      </c>
      <c r="J1604" s="158">
        <v>4.6153000000000004</v>
      </c>
      <c r="K1604" s="158">
        <v>4.2253999999999996</v>
      </c>
      <c r="L1604" s="158">
        <v>3.7711999999999999</v>
      </c>
      <c r="M1604" s="158">
        <v>3.6251000000000002</v>
      </c>
      <c r="N1604" s="158">
        <v>3.4847999999999999</v>
      </c>
      <c r="O1604" s="158">
        <v>3.5665</v>
      </c>
      <c r="P1604" s="158"/>
      <c r="Q1604" s="158">
        <v>3.79</v>
      </c>
      <c r="R1604" s="158">
        <v>3.2494999999999998</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44766</v>
      </c>
      <c r="E1605" s="158">
        <v>1133.9974</v>
      </c>
      <c r="F1605" s="158">
        <v>5.2022000000000004</v>
      </c>
      <c r="G1605" s="158">
        <v>5.1563999999999997</v>
      </c>
      <c r="H1605" s="158">
        <v>4.9260000000000002</v>
      </c>
      <c r="I1605" s="158">
        <v>4.798</v>
      </c>
      <c r="J1605" s="158">
        <v>4.7253999999999996</v>
      </c>
      <c r="K1605" s="158">
        <v>4.3209</v>
      </c>
      <c r="L1605" s="158">
        <v>3.8733</v>
      </c>
      <c r="M1605" s="158">
        <v>3.7464</v>
      </c>
      <c r="N1605" s="158">
        <v>3.6071</v>
      </c>
      <c r="O1605" s="158">
        <v>3.6284999999999998</v>
      </c>
      <c r="P1605" s="158"/>
      <c r="Q1605" s="158">
        <v>3.8448000000000002</v>
      </c>
      <c r="R1605" s="158">
        <v>3.3479000000000001</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44766</v>
      </c>
      <c r="E1606" s="158">
        <v>1130.2796000000001</v>
      </c>
      <c r="F1606" s="158">
        <v>5.0998000000000001</v>
      </c>
      <c r="G1606" s="158">
        <v>5.0580999999999996</v>
      </c>
      <c r="H1606" s="158">
        <v>4.8272000000000004</v>
      </c>
      <c r="I1606" s="158">
        <v>4.6988000000000003</v>
      </c>
      <c r="J1606" s="158">
        <v>4.6262999999999996</v>
      </c>
      <c r="K1606" s="158">
        <v>4.2202000000000002</v>
      </c>
      <c r="L1606" s="158">
        <v>3.7715999999999998</v>
      </c>
      <c r="M1606" s="158">
        <v>3.6438000000000001</v>
      </c>
      <c r="N1606" s="158">
        <v>3.5036</v>
      </c>
      <c r="O1606" s="158">
        <v>3.5264000000000002</v>
      </c>
      <c r="P1606" s="158"/>
      <c r="Q1606" s="158">
        <v>3.7425000000000002</v>
      </c>
      <c r="R1606" s="158">
        <v>3.2469000000000001</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44766</v>
      </c>
      <c r="E1607" s="158">
        <v>2948.3089</v>
      </c>
      <c r="F1607" s="158">
        <v>5.0654000000000003</v>
      </c>
      <c r="G1607" s="158">
        <v>5.0651000000000002</v>
      </c>
      <c r="H1607" s="158">
        <v>4.9009</v>
      </c>
      <c r="I1607" s="158">
        <v>4.7973999999999997</v>
      </c>
      <c r="J1607" s="158">
        <v>4.7725</v>
      </c>
      <c r="K1607" s="158">
        <v>4.3475999999999999</v>
      </c>
      <c r="L1607" s="158">
        <v>3.8883999999999999</v>
      </c>
      <c r="M1607" s="158">
        <v>3.7404999999999999</v>
      </c>
      <c r="N1607" s="158">
        <v>3.6038000000000001</v>
      </c>
      <c r="O1607" s="158">
        <v>3.6825000000000001</v>
      </c>
      <c r="P1607" s="158">
        <v>4.4519000000000002</v>
      </c>
      <c r="Q1607" s="158">
        <v>6.2831999999999999</v>
      </c>
      <c r="R1607" s="158">
        <v>3.3557000000000001</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44766</v>
      </c>
      <c r="E1608" s="158">
        <v>2920.9531000000002</v>
      </c>
      <c r="F1608" s="158">
        <v>5.0152999999999999</v>
      </c>
      <c r="G1608" s="158">
        <v>5.0149999999999997</v>
      </c>
      <c r="H1608" s="158">
        <v>4.851</v>
      </c>
      <c r="I1608" s="158">
        <v>4.7473000000000001</v>
      </c>
      <c r="J1608" s="158">
        <v>4.7222999999999997</v>
      </c>
      <c r="K1608" s="158">
        <v>4.2911000000000001</v>
      </c>
      <c r="L1608" s="158">
        <v>3.8292000000000002</v>
      </c>
      <c r="M1608" s="158">
        <v>3.6802000000000001</v>
      </c>
      <c r="N1608" s="158">
        <v>3.5426000000000002</v>
      </c>
      <c r="O1608" s="158">
        <v>3.6131000000000002</v>
      </c>
      <c r="P1608" s="158">
        <v>4.3711000000000002</v>
      </c>
      <c r="Q1608" s="158">
        <v>5.9206000000000003</v>
      </c>
      <c r="R1608" s="158">
        <v>3.2953000000000001</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44766</v>
      </c>
      <c r="E1609" s="158">
        <v>1106.3440000000001</v>
      </c>
      <c r="F1609" s="158">
        <v>4.9385000000000003</v>
      </c>
      <c r="G1609" s="158">
        <v>4.9386000000000001</v>
      </c>
      <c r="H1609" s="158">
        <v>4.8562000000000003</v>
      </c>
      <c r="I1609" s="158">
        <v>4.7784000000000004</v>
      </c>
      <c r="J1609" s="158">
        <v>4.6555999999999997</v>
      </c>
      <c r="K1609" s="158">
        <v>4.2413999999999996</v>
      </c>
      <c r="L1609" s="158">
        <v>3.7381000000000002</v>
      </c>
      <c r="M1609" s="158">
        <v>3.5684999999999998</v>
      </c>
      <c r="N1609" s="158">
        <v>3.4173</v>
      </c>
      <c r="O1609" s="158"/>
      <c r="P1609" s="158"/>
      <c r="Q1609" s="158">
        <v>3.5209000000000001</v>
      </c>
      <c r="R1609" s="158">
        <v>3.2273000000000001</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44766</v>
      </c>
      <c r="E1610" s="158">
        <v>1104.1270999999999</v>
      </c>
      <c r="F1610" s="158">
        <v>4.8574999999999999</v>
      </c>
      <c r="G1610" s="158">
        <v>4.8613999999999997</v>
      </c>
      <c r="H1610" s="158">
        <v>4.7770000000000001</v>
      </c>
      <c r="I1610" s="158">
        <v>4.6074000000000002</v>
      </c>
      <c r="J1610" s="158">
        <v>4.5327999999999999</v>
      </c>
      <c r="K1610" s="158">
        <v>4.1455000000000002</v>
      </c>
      <c r="L1610" s="158">
        <v>3.6482999999999999</v>
      </c>
      <c r="M1610" s="158">
        <v>3.4828999999999999</v>
      </c>
      <c r="N1610" s="158">
        <v>3.3334999999999999</v>
      </c>
      <c r="O1610" s="158"/>
      <c r="P1610" s="158"/>
      <c r="Q1610" s="158">
        <v>3.4498000000000002</v>
      </c>
      <c r="R1610" s="158">
        <v>3.1524000000000001</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5.0569086206896561</v>
      </c>
      <c r="G1611" s="160">
        <v>5.0479258620689667</v>
      </c>
      <c r="H1611" s="160">
        <v>4.8563224137931043</v>
      </c>
      <c r="I1611" s="160">
        <v>4.7467672413793087</v>
      </c>
      <c r="J1611" s="160">
        <v>4.6987793103448272</v>
      </c>
      <c r="K1611" s="160">
        <v>4.2887258620689641</v>
      </c>
      <c r="L1611" s="160">
        <v>3.8356344827586208</v>
      </c>
      <c r="M1611" s="160">
        <v>3.689679310344828</v>
      </c>
      <c r="N1611" s="160">
        <v>3.5500258620689662</v>
      </c>
      <c r="O1611" s="160">
        <v>3.6195681818181811</v>
      </c>
      <c r="P1611" s="160">
        <v>4.5101624999999999</v>
      </c>
      <c r="Q1611" s="160">
        <v>4.0855344827586206</v>
      </c>
      <c r="R1611" s="160">
        <v>3.3068724137931027</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5.02895</v>
      </c>
      <c r="G1612" s="160">
        <v>5.0278</v>
      </c>
      <c r="H1612" s="160">
        <v>4.8512000000000004</v>
      </c>
      <c r="I1612" s="160">
        <v>4.7587999999999999</v>
      </c>
      <c r="J1612" s="160">
        <v>4.7135499999999997</v>
      </c>
      <c r="K1612" s="160">
        <v>4.3009500000000003</v>
      </c>
      <c r="L1612" s="160">
        <v>3.8312499999999998</v>
      </c>
      <c r="M1612" s="160">
        <v>3.6865999999999999</v>
      </c>
      <c r="N1612" s="160">
        <v>3.5512999999999999</v>
      </c>
      <c r="O1612" s="160">
        <v>3.6328499999999999</v>
      </c>
      <c r="P1612" s="160">
        <v>4.5397499999999997</v>
      </c>
      <c r="Q1612" s="160">
        <v>3.7942999999999998</v>
      </c>
      <c r="R1612" s="160">
        <v>3.31515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44764</v>
      </c>
      <c r="E1615" s="158">
        <v>65.545199999999994</v>
      </c>
      <c r="F1615" s="158">
        <v>25.187799999999999</v>
      </c>
      <c r="G1615" s="158">
        <v>16.282299999999999</v>
      </c>
      <c r="H1615" s="158">
        <v>13.2552</v>
      </c>
      <c r="I1615" s="158">
        <v>8.7121999999999993</v>
      </c>
      <c r="J1615" s="158">
        <v>11.4293</v>
      </c>
      <c r="K1615" s="158">
        <v>-0.65429999999999999</v>
      </c>
      <c r="L1615" s="158">
        <v>-0.64990000000000003</v>
      </c>
      <c r="M1615" s="158">
        <v>-5.0599999999999999E-2</v>
      </c>
      <c r="N1615" s="158">
        <v>1.8184</v>
      </c>
      <c r="O1615" s="158">
        <v>5.2134</v>
      </c>
      <c r="P1615" s="158">
        <v>6.0473999999999997</v>
      </c>
      <c r="Q1615" s="158">
        <v>8.5980000000000008</v>
      </c>
      <c r="R1615" s="158">
        <v>2.5045000000000002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44764</v>
      </c>
      <c r="E1616" s="158">
        <v>69.094700000000003</v>
      </c>
      <c r="F1616" s="158">
        <v>25.850200000000001</v>
      </c>
      <c r="G1616" s="158">
        <v>16.945499999999999</v>
      </c>
      <c r="H1616" s="158">
        <v>13.9152</v>
      </c>
      <c r="I1616" s="158">
        <v>9.3649000000000004</v>
      </c>
      <c r="J1616" s="158">
        <v>12.085699999999999</v>
      </c>
      <c r="K1616" s="158">
        <v>-4.1000000000000003E-3</v>
      </c>
      <c r="L1616" s="158">
        <v>-1.5E-3</v>
      </c>
      <c r="M1616" s="158">
        <v>0.60040000000000004</v>
      </c>
      <c r="N1616" s="158">
        <v>2.4820000000000002</v>
      </c>
      <c r="O1616" s="158">
        <v>5.8753000000000002</v>
      </c>
      <c r="P1616" s="158">
        <v>6.6898</v>
      </c>
      <c r="Q1616" s="158">
        <v>9.0563000000000002</v>
      </c>
      <c r="R1616" s="158">
        <v>3.1648999999999998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44764</v>
      </c>
      <c r="E1617" s="158">
        <v>69.094700000000003</v>
      </c>
      <c r="F1617" s="158">
        <v>25.850200000000001</v>
      </c>
      <c r="G1617" s="158">
        <v>16.945499999999999</v>
      </c>
      <c r="H1617" s="158">
        <v>13.9152</v>
      </c>
      <c r="I1617" s="158">
        <v>9.3649000000000004</v>
      </c>
      <c r="J1617" s="158">
        <v>12.085699999999999</v>
      </c>
      <c r="K1617" s="158">
        <v>-4.1000000000000003E-3</v>
      </c>
      <c r="L1617" s="158">
        <v>-1.5E-3</v>
      </c>
      <c r="M1617" s="158">
        <v>0.60040000000000004</v>
      </c>
      <c r="N1617" s="158">
        <v>2.4820000000000002</v>
      </c>
      <c r="O1617" s="158">
        <v>5.8753000000000002</v>
      </c>
      <c r="P1617" s="158">
        <v>6.6898</v>
      </c>
      <c r="Q1617" s="158">
        <v>9.0563000000000002</v>
      </c>
      <c r="R1617" s="158">
        <v>3.1648999999999998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44764</v>
      </c>
      <c r="E1618" s="158">
        <v>21.432700000000001</v>
      </c>
      <c r="F1618" s="158">
        <v>45.356200000000001</v>
      </c>
      <c r="G1618" s="158">
        <v>17.9648</v>
      </c>
      <c r="H1618" s="158">
        <v>9.9206000000000003</v>
      </c>
      <c r="I1618" s="158">
        <v>11.4971</v>
      </c>
      <c r="J1618" s="158">
        <v>10.454700000000001</v>
      </c>
      <c r="K1618" s="158">
        <v>2.3056999999999999</v>
      </c>
      <c r="L1618" s="158">
        <v>0.6129</v>
      </c>
      <c r="M1618" s="158">
        <v>0.93600000000000005</v>
      </c>
      <c r="N1618" s="158">
        <v>2.4821</v>
      </c>
      <c r="O1618" s="158">
        <v>6.32</v>
      </c>
      <c r="P1618" s="158">
        <v>6.6086999999999998</v>
      </c>
      <c r="Q1618" s="158">
        <v>7.5526999999999997</v>
      </c>
      <c r="R1618" s="158">
        <v>3.4420000000000002</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44764</v>
      </c>
      <c r="E1619" s="158">
        <v>20.387599999999999</v>
      </c>
      <c r="F1619" s="158">
        <v>44.633099999999999</v>
      </c>
      <c r="G1619" s="158">
        <v>17.3309</v>
      </c>
      <c r="H1619" s="158">
        <v>9.3262</v>
      </c>
      <c r="I1619" s="158">
        <v>10.8894</v>
      </c>
      <c r="J1619" s="158">
        <v>9.8482000000000003</v>
      </c>
      <c r="K1619" s="158">
        <v>1.6991000000000001</v>
      </c>
      <c r="L1619" s="158">
        <v>8.8999999999999999E-3</v>
      </c>
      <c r="M1619" s="158">
        <v>0.33</v>
      </c>
      <c r="N1619" s="158">
        <v>1.8662000000000001</v>
      </c>
      <c r="O1619" s="158">
        <v>5.7398999999999996</v>
      </c>
      <c r="P1619" s="158">
        <v>6.0446999999999997</v>
      </c>
      <c r="Q1619" s="158">
        <v>7.0186999999999999</v>
      </c>
      <c r="R1619" s="158">
        <v>2.8288000000000002</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44764</v>
      </c>
      <c r="E1620" s="158">
        <v>36.629100000000001</v>
      </c>
      <c r="F1620" s="158">
        <v>36.5075</v>
      </c>
      <c r="G1620" s="158">
        <v>18.196200000000001</v>
      </c>
      <c r="H1620" s="158">
        <v>13.472899999999999</v>
      </c>
      <c r="I1620" s="158">
        <v>9.7089999999999996</v>
      </c>
      <c r="J1620" s="158">
        <v>11.003399999999999</v>
      </c>
      <c r="K1620" s="158">
        <v>1.7299</v>
      </c>
      <c r="L1620" s="158">
        <v>-0.7631</v>
      </c>
      <c r="M1620" s="158">
        <v>-0.41010000000000002</v>
      </c>
      <c r="N1620" s="158">
        <v>1.4103000000000001</v>
      </c>
      <c r="O1620" s="158">
        <v>4.6470000000000002</v>
      </c>
      <c r="P1620" s="158">
        <v>5.6242999999999999</v>
      </c>
      <c r="Q1620" s="158">
        <v>7.7096999999999998</v>
      </c>
      <c r="R1620" s="158">
        <v>2.0596999999999999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44764</v>
      </c>
      <c r="E1621" s="158">
        <v>33.779200000000003</v>
      </c>
      <c r="F1621" s="158">
        <v>35.801200000000001</v>
      </c>
      <c r="G1621" s="158">
        <v>17.421700000000001</v>
      </c>
      <c r="H1621" s="158">
        <v>12.688599999999999</v>
      </c>
      <c r="I1621" s="158">
        <v>8.9373000000000005</v>
      </c>
      <c r="J1621" s="158">
        <v>10.224299999999999</v>
      </c>
      <c r="K1621" s="158">
        <v>0.96530000000000005</v>
      </c>
      <c r="L1621" s="158">
        <v>-1.5044</v>
      </c>
      <c r="M1621" s="158">
        <v>-1.1597999999999999</v>
      </c>
      <c r="N1621" s="158">
        <v>0.64959999999999996</v>
      </c>
      <c r="O1621" s="158">
        <v>3.8418999999999999</v>
      </c>
      <c r="P1621" s="158">
        <v>4.8033999999999999</v>
      </c>
      <c r="Q1621" s="158">
        <v>6.1638999999999999</v>
      </c>
      <c r="R1621" s="158">
        <v>1.2847</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44764</v>
      </c>
      <c r="E1622" s="158">
        <v>64.772499999999994</v>
      </c>
      <c r="F1622" s="158">
        <v>34.124299999999998</v>
      </c>
      <c r="G1622" s="158">
        <v>20.8857</v>
      </c>
      <c r="H1622" s="158">
        <v>12.9445</v>
      </c>
      <c r="I1622" s="158">
        <v>9.0394000000000005</v>
      </c>
      <c r="J1622" s="158">
        <v>8.7042000000000002</v>
      </c>
      <c r="K1622" s="158">
        <v>1.3969</v>
      </c>
      <c r="L1622" s="158">
        <v>0.74619999999999997</v>
      </c>
      <c r="M1622" s="158">
        <v>1.1876</v>
      </c>
      <c r="N1622" s="158">
        <v>2.0956999999999999</v>
      </c>
      <c r="O1622" s="158">
        <v>4.9192999999999998</v>
      </c>
      <c r="P1622" s="158">
        <v>5.5534999999999997</v>
      </c>
      <c r="Q1622" s="158">
        <v>8.2136999999999993</v>
      </c>
      <c r="R1622" s="158">
        <v>2.4201999999999999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44764</v>
      </c>
      <c r="E1623" s="158">
        <v>61.4221</v>
      </c>
      <c r="F1623" s="158">
        <v>33.367800000000003</v>
      </c>
      <c r="G1623" s="158">
        <v>20.1387</v>
      </c>
      <c r="H1623" s="158">
        <v>12.210599999999999</v>
      </c>
      <c r="I1623" s="158">
        <v>8.3033999999999999</v>
      </c>
      <c r="J1623" s="158">
        <v>7.9672000000000001</v>
      </c>
      <c r="K1623" s="158">
        <v>0.6724</v>
      </c>
      <c r="L1623" s="158">
        <v>0.1003</v>
      </c>
      <c r="M1623" s="158">
        <v>0.55059999999999998</v>
      </c>
      <c r="N1623" s="158">
        <v>1.4225000000000001</v>
      </c>
      <c r="O1623" s="158">
        <v>4.2018000000000004</v>
      </c>
      <c r="P1623" s="158">
        <v>4.8552999999999997</v>
      </c>
      <c r="Q1623" s="158">
        <v>8.3716000000000008</v>
      </c>
      <c r="R1623" s="158">
        <v>1.6969000000000001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44764</v>
      </c>
      <c r="E1624" s="158">
        <v>79.852099999999993</v>
      </c>
      <c r="F1624" s="158">
        <v>38.298999999999999</v>
      </c>
      <c r="G1624" s="158">
        <v>17.929300000000001</v>
      </c>
      <c r="H1624" s="158">
        <v>11.6492</v>
      </c>
      <c r="I1624" s="158">
        <v>6.8220000000000001</v>
      </c>
      <c r="J1624" s="158">
        <v>6.9739000000000004</v>
      </c>
      <c r="K1624" s="158">
        <v>2.0554000000000001</v>
      </c>
      <c r="L1624" s="158">
        <v>0.85629999999999995</v>
      </c>
      <c r="M1624" s="158">
        <v>1.1667000000000001</v>
      </c>
      <c r="N1624" s="158">
        <v>2.6175000000000002</v>
      </c>
      <c r="O1624" s="158">
        <v>6.6063000000000001</v>
      </c>
      <c r="P1624" s="158">
        <v>7.2647000000000004</v>
      </c>
      <c r="Q1624" s="158">
        <v>8.2615999999999996</v>
      </c>
      <c r="R1624" s="158">
        <v>3.3290000000000002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44764</v>
      </c>
      <c r="E1625" s="158">
        <v>76.229699999999994</v>
      </c>
      <c r="F1625" s="158">
        <v>37.7697</v>
      </c>
      <c r="G1625" s="158">
        <v>17.405899999999999</v>
      </c>
      <c r="H1625" s="158">
        <v>11.132199999999999</v>
      </c>
      <c r="I1625" s="158">
        <v>6.3014000000000001</v>
      </c>
      <c r="J1625" s="158">
        <v>6.4518000000000004</v>
      </c>
      <c r="K1625" s="158">
        <v>1.5333000000000001</v>
      </c>
      <c r="L1625" s="158">
        <v>0.33389999999999997</v>
      </c>
      <c r="M1625" s="158">
        <v>0.63319999999999999</v>
      </c>
      <c r="N1625" s="158">
        <v>2.0813999999999999</v>
      </c>
      <c r="O1625" s="158">
        <v>6.0342000000000002</v>
      </c>
      <c r="P1625" s="158">
        <v>6.5896999999999997</v>
      </c>
      <c r="Q1625" s="158">
        <v>9.3070000000000004</v>
      </c>
      <c r="R1625" s="158">
        <v>2.7944</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44764</v>
      </c>
      <c r="E1626" s="158">
        <v>20.578600000000002</v>
      </c>
      <c r="F1626" s="158">
        <v>50.442300000000003</v>
      </c>
      <c r="G1626" s="158">
        <v>12.7247</v>
      </c>
      <c r="H1626" s="158">
        <v>7.6634000000000002</v>
      </c>
      <c r="I1626" s="158">
        <v>2.1936</v>
      </c>
      <c r="J1626" s="158">
        <v>5.6844999999999999</v>
      </c>
      <c r="K1626" s="158">
        <v>0.1716</v>
      </c>
      <c r="L1626" s="158">
        <v>-0.221</v>
      </c>
      <c r="M1626" s="158">
        <v>0.4289</v>
      </c>
      <c r="N1626" s="158">
        <v>2.3892000000000002</v>
      </c>
      <c r="O1626" s="158">
        <v>6.3125</v>
      </c>
      <c r="P1626" s="158">
        <v>7.7572999999999999</v>
      </c>
      <c r="Q1626" s="158">
        <v>8.9254999999999995</v>
      </c>
      <c r="R1626" s="158">
        <v>4.4859999999999998</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44764</v>
      </c>
      <c r="E1627" s="158">
        <v>19.721900000000002</v>
      </c>
      <c r="F1627" s="158">
        <v>49.852800000000002</v>
      </c>
      <c r="G1627" s="158">
        <v>12.1035</v>
      </c>
      <c r="H1627" s="158">
        <v>7.0157999999999996</v>
      </c>
      <c r="I1627" s="158">
        <v>1.5476000000000001</v>
      </c>
      <c r="J1627" s="158">
        <v>5.03</v>
      </c>
      <c r="K1627" s="158">
        <v>-0.47739999999999999</v>
      </c>
      <c r="L1627" s="158">
        <v>-0.86970000000000003</v>
      </c>
      <c r="M1627" s="158">
        <v>-0.2213</v>
      </c>
      <c r="N1627" s="158">
        <v>1.7059</v>
      </c>
      <c r="O1627" s="158">
        <v>5.7061999999999999</v>
      </c>
      <c r="P1627" s="158">
        <v>7.1826999999999996</v>
      </c>
      <c r="Q1627" s="158">
        <v>8.3781999999999996</v>
      </c>
      <c r="R1627" s="158">
        <v>3.8239000000000001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44764</v>
      </c>
      <c r="E1628" s="158">
        <v>48.805399999999999</v>
      </c>
      <c r="F1628" s="158">
        <v>42.003700000000002</v>
      </c>
      <c r="G1628" s="158">
        <v>23.778700000000001</v>
      </c>
      <c r="H1628" s="158">
        <v>13.861599999999999</v>
      </c>
      <c r="I1628" s="158">
        <v>9.8232999999999997</v>
      </c>
      <c r="J1628" s="158">
        <v>8.9905000000000008</v>
      </c>
      <c r="K1628" s="158">
        <v>1.4351</v>
      </c>
      <c r="L1628" s="158">
        <v>0.95289999999999997</v>
      </c>
      <c r="M1628" s="158">
        <v>1.0271999999999999</v>
      </c>
      <c r="N1628" s="158">
        <v>2.1608000000000001</v>
      </c>
      <c r="O1628" s="158">
        <v>3.8853</v>
      </c>
      <c r="P1628" s="158">
        <v>3.8319999999999999</v>
      </c>
      <c r="Q1628" s="158">
        <v>7.9848999999999997</v>
      </c>
      <c r="R1628" s="158">
        <v>1.7969999999999999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44764</v>
      </c>
      <c r="E1629" s="158">
        <v>52.697499999999998</v>
      </c>
      <c r="F1629" s="158">
        <v>42.369</v>
      </c>
      <c r="G1629" s="158">
        <v>24.197800000000001</v>
      </c>
      <c r="H1629" s="158">
        <v>14.2775</v>
      </c>
      <c r="I1629" s="158">
        <v>10.2416</v>
      </c>
      <c r="J1629" s="158">
        <v>9.4088999999999992</v>
      </c>
      <c r="K1629" s="158">
        <v>1.8681000000000001</v>
      </c>
      <c r="L1629" s="158">
        <v>1.3995</v>
      </c>
      <c r="M1629" s="158">
        <v>1.4801</v>
      </c>
      <c r="N1629" s="158">
        <v>2.6221000000000001</v>
      </c>
      <c r="O1629" s="158">
        <v>4.3695000000000004</v>
      </c>
      <c r="P1629" s="158">
        <v>4.5</v>
      </c>
      <c r="Q1629" s="158">
        <v>7.3193999999999999</v>
      </c>
      <c r="R1629" s="158">
        <v>2.2519999999999998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44764</v>
      </c>
      <c r="E1630" s="158">
        <v>44.459299999999999</v>
      </c>
      <c r="F1630" s="158">
        <v>36.734499999999997</v>
      </c>
      <c r="G1630" s="158">
        <v>21.602599999999999</v>
      </c>
      <c r="H1630" s="158">
        <v>12.167</v>
      </c>
      <c r="I1630" s="158">
        <v>8.2356999999999996</v>
      </c>
      <c r="J1630" s="158">
        <v>7.6916000000000002</v>
      </c>
      <c r="K1630" s="158">
        <v>0.89970000000000006</v>
      </c>
      <c r="L1630" s="158">
        <v>-1.0249999999999999</v>
      </c>
      <c r="M1630" s="158">
        <v>-0.53200000000000003</v>
      </c>
      <c r="N1630" s="158">
        <v>1.0384</v>
      </c>
      <c r="O1630" s="158">
        <v>4.5518999999999998</v>
      </c>
      <c r="P1630" s="158">
        <v>4.7718999999999996</v>
      </c>
      <c r="Q1630" s="158">
        <v>7.3612000000000002</v>
      </c>
      <c r="R1630" s="158">
        <v>1.7789999999999999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44764</v>
      </c>
      <c r="E1631" s="158">
        <v>46.210999999999999</v>
      </c>
      <c r="F1631" s="158">
        <v>37.081800000000001</v>
      </c>
      <c r="G1631" s="158">
        <v>21.997699999999998</v>
      </c>
      <c r="H1631" s="158">
        <v>12.5777</v>
      </c>
      <c r="I1631" s="158">
        <v>8.6549999999999994</v>
      </c>
      <c r="J1631" s="158">
        <v>8.1128999999999998</v>
      </c>
      <c r="K1631" s="158">
        <v>1.3237000000000001</v>
      </c>
      <c r="L1631" s="158">
        <v>-0.60060000000000002</v>
      </c>
      <c r="M1631" s="158">
        <v>-9.74E-2</v>
      </c>
      <c r="N1631" s="158">
        <v>1.4847999999999999</v>
      </c>
      <c r="O1631" s="158">
        <v>5.0063000000000004</v>
      </c>
      <c r="P1631" s="158">
        <v>5.2005999999999997</v>
      </c>
      <c r="Q1631" s="158">
        <v>7.6485000000000003</v>
      </c>
      <c r="R1631" s="158">
        <v>2.2342</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44764</v>
      </c>
      <c r="E1632" s="158">
        <v>80.658699999999996</v>
      </c>
      <c r="F1632" s="158">
        <v>46.170499999999997</v>
      </c>
      <c r="G1632" s="158">
        <v>16.948</v>
      </c>
      <c r="H1632" s="158">
        <v>5.8052000000000001</v>
      </c>
      <c r="I1632" s="158">
        <v>14.963699999999999</v>
      </c>
      <c r="J1632" s="158">
        <v>12.0359</v>
      </c>
      <c r="K1632" s="158">
        <v>0.85470000000000002</v>
      </c>
      <c r="L1632" s="158">
        <v>1.6566000000000001</v>
      </c>
      <c r="M1632" s="158">
        <v>0.25530000000000003</v>
      </c>
      <c r="N1632" s="158">
        <v>2.7107000000000001</v>
      </c>
      <c r="O1632" s="158">
        <v>5.9943</v>
      </c>
      <c r="P1632" s="158">
        <v>6.0243000000000002</v>
      </c>
      <c r="Q1632" s="158">
        <v>9.5274999999999999</v>
      </c>
      <c r="R1632" s="158">
        <v>2.7401</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44764</v>
      </c>
      <c r="E1633" s="158">
        <v>85.558599999999998</v>
      </c>
      <c r="F1633" s="158">
        <v>46.730699999999999</v>
      </c>
      <c r="G1633" s="158">
        <v>17.5304</v>
      </c>
      <c r="H1633" s="158">
        <v>6.3887</v>
      </c>
      <c r="I1633" s="158">
        <v>15.547599999999999</v>
      </c>
      <c r="J1633" s="158">
        <v>12.6221</v>
      </c>
      <c r="K1633" s="158">
        <v>1.4363999999999999</v>
      </c>
      <c r="L1633" s="158">
        <v>2.2439</v>
      </c>
      <c r="M1633" s="158">
        <v>0.84889999999999999</v>
      </c>
      <c r="N1633" s="158">
        <v>3.3245</v>
      </c>
      <c r="O1633" s="158">
        <v>6.58</v>
      </c>
      <c r="P1633" s="158">
        <v>6.6052</v>
      </c>
      <c r="Q1633" s="158">
        <v>8.5722000000000005</v>
      </c>
      <c r="R1633" s="158">
        <v>3.3614999999999999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44764</v>
      </c>
      <c r="E1634" s="158">
        <v>17.335799999999999</v>
      </c>
      <c r="F1634" s="158">
        <v>59.048499999999997</v>
      </c>
      <c r="G1634" s="158">
        <v>22.4999</v>
      </c>
      <c r="H1634" s="158">
        <v>13.661099999999999</v>
      </c>
      <c r="I1634" s="158">
        <v>10.342599999999999</v>
      </c>
      <c r="J1634" s="158">
        <v>6.548</v>
      </c>
      <c r="K1634" s="158">
        <v>0.26860000000000001</v>
      </c>
      <c r="L1634" s="158">
        <v>-8.8999999999999996E-2</v>
      </c>
      <c r="M1634" s="158">
        <v>-0.5323</v>
      </c>
      <c r="N1634" s="158">
        <v>4.8500000000000001E-2</v>
      </c>
      <c r="O1634" s="158">
        <v>3.2259000000000002</v>
      </c>
      <c r="P1634" s="158">
        <v>3.5804</v>
      </c>
      <c r="Q1634" s="158">
        <v>5.9055</v>
      </c>
      <c r="R1634" s="158">
        <v>1.1364000000000001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44764</v>
      </c>
      <c r="E1635" s="158">
        <v>18.5152</v>
      </c>
      <c r="F1635" s="158">
        <v>59.829900000000002</v>
      </c>
      <c r="G1635" s="158">
        <v>23.240600000000001</v>
      </c>
      <c r="H1635" s="158">
        <v>14.459</v>
      </c>
      <c r="I1635" s="158">
        <v>11.1149</v>
      </c>
      <c r="J1635" s="158">
        <v>7.3247</v>
      </c>
      <c r="K1635" s="158">
        <v>1.0404</v>
      </c>
      <c r="L1635" s="158">
        <v>0.68140000000000001</v>
      </c>
      <c r="M1635" s="158">
        <v>0.23649999999999999</v>
      </c>
      <c r="N1635" s="158">
        <v>0.82169999999999999</v>
      </c>
      <c r="O1635" s="158">
        <v>4.0690999999999997</v>
      </c>
      <c r="P1635" s="158">
        <v>4.4531000000000001</v>
      </c>
      <c r="Q1635" s="158">
        <v>6.5891000000000002</v>
      </c>
      <c r="R1635" s="158">
        <v>1.9268000000000001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44764</v>
      </c>
      <c r="E1636" s="158">
        <v>10.4381</v>
      </c>
      <c r="F1636" s="158">
        <v>62.349499999999999</v>
      </c>
      <c r="G1636" s="158">
        <v>26.399799999999999</v>
      </c>
      <c r="H1636" s="158">
        <v>15.933999999999999</v>
      </c>
      <c r="I1636" s="158">
        <v>9.3247</v>
      </c>
      <c r="J1636" s="158">
        <v>10.7003</v>
      </c>
      <c r="K1636" s="158">
        <v>1.5275000000000001</v>
      </c>
      <c r="L1636" s="158">
        <v>-0.74460000000000004</v>
      </c>
      <c r="M1636" s="158">
        <v>4.6100000000000002E-2</v>
      </c>
      <c r="N1636" s="158">
        <v>1.8381000000000001</v>
      </c>
      <c r="O1636" s="158"/>
      <c r="P1636" s="158"/>
      <c r="Q1636" s="158">
        <v>3.2726000000000002</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44764</v>
      </c>
      <c r="E1637" s="158">
        <v>10.403700000000001</v>
      </c>
      <c r="F1637" s="158">
        <v>62.203899999999997</v>
      </c>
      <c r="G1637" s="158">
        <v>26.134899999999998</v>
      </c>
      <c r="H1637" s="158">
        <v>15.6843</v>
      </c>
      <c r="I1637" s="158">
        <v>9.0780999999999992</v>
      </c>
      <c r="J1637" s="158">
        <v>10.4504</v>
      </c>
      <c r="K1637" s="158">
        <v>1.2763</v>
      </c>
      <c r="L1637" s="158">
        <v>-0.99170000000000003</v>
      </c>
      <c r="M1637" s="158">
        <v>-0.20269999999999999</v>
      </c>
      <c r="N1637" s="158">
        <v>1.5847</v>
      </c>
      <c r="O1637" s="158"/>
      <c r="P1637" s="158"/>
      <c r="Q1637" s="158">
        <v>3.0169000000000001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44764</v>
      </c>
      <c r="E1638" s="158">
        <v>10.425700000000001</v>
      </c>
      <c r="F1638" s="158">
        <v>57.506300000000003</v>
      </c>
      <c r="G1638" s="158">
        <v>27.134499999999999</v>
      </c>
      <c r="H1638" s="158">
        <v>13.4382</v>
      </c>
      <c r="I1638" s="158">
        <v>5.4378000000000002</v>
      </c>
      <c r="J1638" s="158">
        <v>8.5908999999999995</v>
      </c>
      <c r="K1638" s="158">
        <v>1.2697000000000001</v>
      </c>
      <c r="L1638" s="158">
        <v>-0.87909999999999999</v>
      </c>
      <c r="M1638" s="158">
        <v>-5.5100000000000003E-2</v>
      </c>
      <c r="N1638" s="158">
        <v>1.6803999999999999</v>
      </c>
      <c r="O1638" s="158"/>
      <c r="P1638" s="158"/>
      <c r="Q1638" s="158">
        <v>3.1804999999999999</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44764</v>
      </c>
      <c r="E1639" s="158">
        <v>10.3911</v>
      </c>
      <c r="F1639" s="158">
        <v>56.993299999999998</v>
      </c>
      <c r="G1639" s="158">
        <v>26.7546</v>
      </c>
      <c r="H1639" s="158">
        <v>13.1805</v>
      </c>
      <c r="I1639" s="158">
        <v>5.1536</v>
      </c>
      <c r="J1639" s="158">
        <v>8.3584999999999994</v>
      </c>
      <c r="K1639" s="158">
        <v>1.0333000000000001</v>
      </c>
      <c r="L1639" s="158">
        <v>-1.1227</v>
      </c>
      <c r="M1639" s="158">
        <v>-0.3004</v>
      </c>
      <c r="N1639" s="158">
        <v>1.429</v>
      </c>
      <c r="O1639" s="158"/>
      <c r="P1639" s="158"/>
      <c r="Q1639" s="158">
        <v>2.9232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44764</v>
      </c>
      <c r="E1640" s="158">
        <v>30.0991</v>
      </c>
      <c r="F1640" s="158">
        <v>37.145200000000003</v>
      </c>
      <c r="G1640" s="158">
        <v>27.670999999999999</v>
      </c>
      <c r="H1640" s="158">
        <v>20.155799999999999</v>
      </c>
      <c r="I1640" s="158">
        <v>14.563499999999999</v>
      </c>
      <c r="J1640" s="158">
        <v>11.033300000000001</v>
      </c>
      <c r="K1640" s="158">
        <v>-0.26100000000000001</v>
      </c>
      <c r="L1640" s="158">
        <v>5.1299999999999998E-2</v>
      </c>
      <c r="M1640" s="158">
        <v>0.57679999999999998</v>
      </c>
      <c r="N1640" s="158">
        <v>1.6631</v>
      </c>
      <c r="O1640" s="158">
        <v>6.4100999999999999</v>
      </c>
      <c r="P1640" s="158">
        <v>7.1814999999999998</v>
      </c>
      <c r="Q1640" s="158">
        <v>9.0570000000000004</v>
      </c>
      <c r="R1640" s="158">
        <v>2.5455999999999999</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44764</v>
      </c>
      <c r="E1641" s="158">
        <v>28.357900000000001</v>
      </c>
      <c r="F1641" s="158">
        <v>36.4619</v>
      </c>
      <c r="G1641" s="158">
        <v>27.046600000000002</v>
      </c>
      <c r="H1641" s="158">
        <v>19.526700000000002</v>
      </c>
      <c r="I1641" s="158">
        <v>13.928900000000001</v>
      </c>
      <c r="J1641" s="158">
        <v>10.4023</v>
      </c>
      <c r="K1641" s="158">
        <v>-0.88349999999999995</v>
      </c>
      <c r="L1641" s="158">
        <v>-0.57820000000000005</v>
      </c>
      <c r="M1641" s="158">
        <v>-5.2299999999999999E-2</v>
      </c>
      <c r="N1641" s="158">
        <v>1.0285</v>
      </c>
      <c r="O1641" s="158">
        <v>5.7602000000000002</v>
      </c>
      <c r="P1641" s="158">
        <v>6.5362999999999998</v>
      </c>
      <c r="Q1641" s="158">
        <v>7.9470000000000001</v>
      </c>
      <c r="R1641" s="158">
        <v>1.9074</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44764</v>
      </c>
      <c r="E1642" s="158">
        <v>2289.2235000000001</v>
      </c>
      <c r="F1642" s="158">
        <v>23.521799999999999</v>
      </c>
      <c r="G1642" s="158">
        <v>11.2309</v>
      </c>
      <c r="H1642" s="158">
        <v>8.1095000000000006</v>
      </c>
      <c r="I1642" s="158">
        <v>7.5942999999999996</v>
      </c>
      <c r="J1642" s="158">
        <v>6.532</v>
      </c>
      <c r="K1642" s="158">
        <v>3.1265999999999998</v>
      </c>
      <c r="L1642" s="158">
        <v>2.0569000000000002</v>
      </c>
      <c r="M1642" s="158">
        <v>1.5346</v>
      </c>
      <c r="N1642" s="158">
        <v>1.7845</v>
      </c>
      <c r="O1642" s="158">
        <v>3.0764999999999998</v>
      </c>
      <c r="P1642" s="158">
        <v>4.2005999999999997</v>
      </c>
      <c r="Q1642" s="158">
        <v>5.8959000000000001</v>
      </c>
      <c r="R1642" s="158">
        <v>0.96419999999999995</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44764</v>
      </c>
      <c r="E1643" s="158">
        <v>2475.8706000000002</v>
      </c>
      <c r="F1643" s="158">
        <v>24.290800000000001</v>
      </c>
      <c r="G1643" s="158">
        <v>12.0017</v>
      </c>
      <c r="H1643" s="158">
        <v>8.8806999999999992</v>
      </c>
      <c r="I1643" s="158">
        <v>8.3666999999999998</v>
      </c>
      <c r="J1643" s="158">
        <v>7.3064</v>
      </c>
      <c r="K1643" s="158">
        <v>3.9033000000000002</v>
      </c>
      <c r="L1643" s="158">
        <v>2.8363</v>
      </c>
      <c r="M1643" s="158">
        <v>2.3157000000000001</v>
      </c>
      <c r="N1643" s="158">
        <v>2.5712999999999999</v>
      </c>
      <c r="O1643" s="158">
        <v>3.8944000000000001</v>
      </c>
      <c r="P1643" s="158">
        <v>5.0101000000000004</v>
      </c>
      <c r="Q1643" s="158">
        <v>7.4558</v>
      </c>
      <c r="R1643" s="158">
        <v>1.7450000000000001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44764</v>
      </c>
      <c r="E1644" s="158">
        <v>85.409599999999998</v>
      </c>
      <c r="F1644" s="158">
        <v>49.383200000000002</v>
      </c>
      <c r="G1644" s="158">
        <v>14.6045</v>
      </c>
      <c r="H1644" s="158">
        <v>5.9836999999999998</v>
      </c>
      <c r="I1644" s="158">
        <v>13.3773</v>
      </c>
      <c r="J1644" s="158">
        <v>11.0845</v>
      </c>
      <c r="K1644" s="158">
        <v>0.50780000000000003</v>
      </c>
      <c r="L1644" s="158">
        <v>-0.67749999999999999</v>
      </c>
      <c r="M1644" s="158">
        <v>-0.55679999999999996</v>
      </c>
      <c r="N1644" s="158">
        <v>2.4327000000000001</v>
      </c>
      <c r="O1644" s="158">
        <v>5.9127999999999998</v>
      </c>
      <c r="P1644" s="158">
        <v>6.6311</v>
      </c>
      <c r="Q1644" s="158">
        <v>8.2840000000000007</v>
      </c>
      <c r="R1644" s="158">
        <v>3.1406999999999998</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44764</v>
      </c>
      <c r="E1645" s="158">
        <v>87.461500000000001</v>
      </c>
      <c r="F1645" s="158">
        <v>49.3947</v>
      </c>
      <c r="G1645" s="158">
        <v>14.61</v>
      </c>
      <c r="H1645" s="158">
        <v>5.9805999999999999</v>
      </c>
      <c r="I1645" s="158">
        <v>13.378</v>
      </c>
      <c r="J1645" s="158">
        <v>11.084099999999999</v>
      </c>
      <c r="K1645" s="158">
        <v>0.50790000000000002</v>
      </c>
      <c r="L1645" s="158">
        <v>-0.70240000000000002</v>
      </c>
      <c r="M1645" s="158">
        <v>-0.57340000000000002</v>
      </c>
      <c r="N1645" s="158">
        <v>2.4199000000000002</v>
      </c>
      <c r="O1645" s="158">
        <v>5.9085999999999999</v>
      </c>
      <c r="P1645" s="158">
        <v>6.6323999999999996</v>
      </c>
      <c r="Q1645" s="158">
        <v>8.3171999999999997</v>
      </c>
      <c r="R1645" s="158">
        <v>3.1347</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44764</v>
      </c>
      <c r="E1646" s="158">
        <v>77.595799999999997</v>
      </c>
      <c r="F1646" s="158">
        <v>48.278399999999998</v>
      </c>
      <c r="G1646" s="158">
        <v>13.5151</v>
      </c>
      <c r="H1646" s="158">
        <v>4.9032999999999998</v>
      </c>
      <c r="I1646" s="158">
        <v>12.308</v>
      </c>
      <c r="J1646" s="158">
        <v>10.016299999999999</v>
      </c>
      <c r="K1646" s="158">
        <v>-0.55489999999999995</v>
      </c>
      <c r="L1646" s="158">
        <v>-1.7295</v>
      </c>
      <c r="M1646" s="158">
        <v>-1.6153999999999999</v>
      </c>
      <c r="N1646" s="158">
        <v>1.3625</v>
      </c>
      <c r="O1646" s="158">
        <v>4.8285999999999998</v>
      </c>
      <c r="P1646" s="158">
        <v>5.5475000000000003</v>
      </c>
      <c r="Q1646" s="158">
        <v>9.0786999999999995</v>
      </c>
      <c r="R1646" s="158">
        <v>2.0813000000000001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44764</v>
      </c>
      <c r="E1647" s="158">
        <v>60.407200000000003</v>
      </c>
      <c r="F1647" s="158">
        <v>50.462699999999998</v>
      </c>
      <c r="G1647" s="158">
        <v>21.3264</v>
      </c>
      <c r="H1647" s="158">
        <v>11.7485</v>
      </c>
      <c r="I1647" s="158">
        <v>5.1547999999999998</v>
      </c>
      <c r="J1647" s="158">
        <v>7.7305999999999999</v>
      </c>
      <c r="K1647" s="158">
        <v>3.2086000000000001</v>
      </c>
      <c r="L1647" s="158">
        <v>1.5772999999999999</v>
      </c>
      <c r="M1647" s="158">
        <v>0.72250000000000003</v>
      </c>
      <c r="N1647" s="158">
        <v>1.9948999999999999</v>
      </c>
      <c r="O1647" s="158">
        <v>5.2609000000000004</v>
      </c>
      <c r="P1647" s="158">
        <v>6.1341999999999999</v>
      </c>
      <c r="Q1647" s="158">
        <v>8.9532000000000007</v>
      </c>
      <c r="R1647" s="158">
        <v>2.4992999999999999</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44764</v>
      </c>
      <c r="E1648" s="158">
        <v>54.592700000000001</v>
      </c>
      <c r="F1648" s="158">
        <v>49.341500000000003</v>
      </c>
      <c r="G1648" s="158">
        <v>20.1355</v>
      </c>
      <c r="H1648" s="158">
        <v>10.546799999999999</v>
      </c>
      <c r="I1648" s="158">
        <v>3.9554</v>
      </c>
      <c r="J1648" s="158">
        <v>6.5246000000000004</v>
      </c>
      <c r="K1648" s="158">
        <v>2.0009999999999999</v>
      </c>
      <c r="L1648" s="158">
        <v>0.37169999999999997</v>
      </c>
      <c r="M1648" s="158">
        <v>-0.47849999999999998</v>
      </c>
      <c r="N1648" s="158">
        <v>0.77829999999999999</v>
      </c>
      <c r="O1648" s="158">
        <v>4.0012999999999996</v>
      </c>
      <c r="P1648" s="158">
        <v>4.8006000000000002</v>
      </c>
      <c r="Q1648" s="158">
        <v>7.8978000000000002</v>
      </c>
      <c r="R1648" s="158">
        <v>1.2890999999999999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44764</v>
      </c>
      <c r="E1649" s="158">
        <v>53.0411</v>
      </c>
      <c r="F1649" s="158">
        <v>23.067399999999999</v>
      </c>
      <c r="G1649" s="158">
        <v>10.560700000000001</v>
      </c>
      <c r="H1649" s="158">
        <v>7.6791999999999998</v>
      </c>
      <c r="I1649" s="158">
        <v>5.9019000000000004</v>
      </c>
      <c r="J1649" s="158">
        <v>5.1299000000000001</v>
      </c>
      <c r="K1649" s="158">
        <v>1.9674</v>
      </c>
      <c r="L1649" s="158">
        <v>1.1549</v>
      </c>
      <c r="M1649" s="158">
        <v>1.4724999999999999</v>
      </c>
      <c r="N1649" s="158">
        <v>1.7317</v>
      </c>
      <c r="O1649" s="158">
        <v>5.4640000000000004</v>
      </c>
      <c r="P1649" s="158">
        <v>6.5677000000000003</v>
      </c>
      <c r="Q1649" s="158">
        <v>7.6795</v>
      </c>
      <c r="R1649" s="158">
        <v>2.7795999999999998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44764</v>
      </c>
      <c r="E1650" s="158">
        <v>49.176600000000001</v>
      </c>
      <c r="F1650" s="158">
        <v>22.354600000000001</v>
      </c>
      <c r="G1650" s="158">
        <v>9.8547999999999991</v>
      </c>
      <c r="H1650" s="158">
        <v>6.9649999999999999</v>
      </c>
      <c r="I1650" s="158">
        <v>5.1792999999999996</v>
      </c>
      <c r="J1650" s="158">
        <v>4.4048999999999996</v>
      </c>
      <c r="K1650" s="158">
        <v>1.2411000000000001</v>
      </c>
      <c r="L1650" s="158">
        <v>0.42949999999999999</v>
      </c>
      <c r="M1650" s="158">
        <v>0.745</v>
      </c>
      <c r="N1650" s="158">
        <v>1.0009999999999999</v>
      </c>
      <c r="O1650" s="158">
        <v>4.7214999999999998</v>
      </c>
      <c r="P1650" s="158">
        <v>5.7262000000000004</v>
      </c>
      <c r="Q1650" s="158">
        <v>7.2820999999999998</v>
      </c>
      <c r="R1650" s="158">
        <v>2.0426000000000002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44764</v>
      </c>
      <c r="E1652" s="158">
        <v>30.599799999999998</v>
      </c>
      <c r="F1652" s="158">
        <v>29.128</v>
      </c>
      <c r="G1652" s="158">
        <v>20.072399999999998</v>
      </c>
      <c r="H1652" s="158">
        <v>10.0219</v>
      </c>
      <c r="I1652" s="158">
        <v>5.7210000000000001</v>
      </c>
      <c r="J1652" s="158">
        <v>6.4272999999999998</v>
      </c>
      <c r="K1652" s="158">
        <v>-1.5511999999999999</v>
      </c>
      <c r="L1652" s="158">
        <v>-1.5839000000000001</v>
      </c>
      <c r="M1652" s="158">
        <v>-1.0474000000000001</v>
      </c>
      <c r="N1652" s="158">
        <v>0.50549999999999995</v>
      </c>
      <c r="O1652" s="158">
        <v>4.58</v>
      </c>
      <c r="P1652" s="158">
        <v>5.9249000000000001</v>
      </c>
      <c r="Q1652" s="158">
        <v>8.3641000000000005</v>
      </c>
      <c r="R1652" s="158">
        <v>1.2049000000000001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44764</v>
      </c>
      <c r="E1653" s="158">
        <v>33.677399999999999</v>
      </c>
      <c r="F1653" s="158">
        <v>30.046299999999999</v>
      </c>
      <c r="G1653" s="158">
        <v>21.0261</v>
      </c>
      <c r="H1653" s="158">
        <v>10.985099999999999</v>
      </c>
      <c r="I1653" s="158">
        <v>6.6748000000000003</v>
      </c>
      <c r="J1653" s="158">
        <v>7.3891999999999998</v>
      </c>
      <c r="K1653" s="158">
        <v>-0.59699999999999998</v>
      </c>
      <c r="L1653" s="158">
        <v>-0.63160000000000005</v>
      </c>
      <c r="M1653" s="158">
        <v>-9.3600000000000003E-2</v>
      </c>
      <c r="N1653" s="158">
        <v>1.4731000000000001</v>
      </c>
      <c r="O1653" s="158">
        <v>5.5770999999999997</v>
      </c>
      <c r="P1653" s="158">
        <v>6.9532999999999996</v>
      </c>
      <c r="Q1653" s="158">
        <v>9.3094000000000001</v>
      </c>
      <c r="R1653" s="158">
        <v>2.1848000000000001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44764</v>
      </c>
      <c r="E1654" s="158">
        <v>33.7684</v>
      </c>
      <c r="F1654" s="158">
        <v>30.073599999999999</v>
      </c>
      <c r="G1654" s="158">
        <v>21.041699999999999</v>
      </c>
      <c r="H1654" s="158">
        <v>10.9864</v>
      </c>
      <c r="I1654" s="158">
        <v>6.6722000000000001</v>
      </c>
      <c r="J1654" s="158">
        <v>7.3910999999999998</v>
      </c>
      <c r="K1654" s="158">
        <v>-0.59660000000000002</v>
      </c>
      <c r="L1654" s="158">
        <v>-0.63170000000000004</v>
      </c>
      <c r="M1654" s="158">
        <v>-9.3799999999999994E-2</v>
      </c>
      <c r="N1654" s="158">
        <v>1.4730000000000001</v>
      </c>
      <c r="O1654" s="158">
        <v>5.5772000000000004</v>
      </c>
      <c r="P1654" s="158">
        <v>6.9541000000000004</v>
      </c>
      <c r="Q1654" s="158">
        <v>9.5670999999999999</v>
      </c>
      <c r="R1654" s="158">
        <v>2.1848999999999998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44764</v>
      </c>
      <c r="E1655" s="158">
        <v>24.606400000000001</v>
      </c>
      <c r="F1655" s="158">
        <v>30.731300000000001</v>
      </c>
      <c r="G1655" s="158">
        <v>13.265700000000001</v>
      </c>
      <c r="H1655" s="158">
        <v>7.2572999999999999</v>
      </c>
      <c r="I1655" s="158">
        <v>5.8192000000000004</v>
      </c>
      <c r="J1655" s="158">
        <v>5.8026999999999997</v>
      </c>
      <c r="K1655" s="158">
        <v>1.6136999999999999</v>
      </c>
      <c r="L1655" s="158">
        <v>0.35930000000000001</v>
      </c>
      <c r="M1655" s="158">
        <v>0.13869999999999999</v>
      </c>
      <c r="N1655" s="158">
        <v>1.6487000000000001</v>
      </c>
      <c r="O1655" s="158">
        <v>4.3429000000000002</v>
      </c>
      <c r="P1655" s="158">
        <v>5.5904999999999996</v>
      </c>
      <c r="Q1655" s="158">
        <v>6.7714999999999996</v>
      </c>
      <c r="R1655" s="158">
        <v>2.3500999999999999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44764</v>
      </c>
      <c r="E1656" s="158">
        <v>25.843900000000001</v>
      </c>
      <c r="F1656" s="158">
        <v>31.805</v>
      </c>
      <c r="G1656" s="158">
        <v>14.234</v>
      </c>
      <c r="H1656" s="158">
        <v>8.2246000000000006</v>
      </c>
      <c r="I1656" s="158">
        <v>6.7766000000000002</v>
      </c>
      <c r="J1656" s="158">
        <v>6.7553000000000001</v>
      </c>
      <c r="K1656" s="158">
        <v>2.5741000000000001</v>
      </c>
      <c r="L1656" s="158">
        <v>1.3704000000000001</v>
      </c>
      <c r="M1656" s="158">
        <v>1.2005999999999999</v>
      </c>
      <c r="N1656" s="158">
        <v>2.7439</v>
      </c>
      <c r="O1656" s="158">
        <v>5.3159000000000001</v>
      </c>
      <c r="P1656" s="158">
        <v>6.4042000000000003</v>
      </c>
      <c r="Q1656" s="158">
        <v>7.7324999999999999</v>
      </c>
      <c r="R1656" s="158">
        <v>3.5301999999999998</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44764</v>
      </c>
      <c r="E1657" s="158">
        <v>54.595500000000001</v>
      </c>
      <c r="F1657" s="158">
        <v>17.5245</v>
      </c>
      <c r="G1657" s="158">
        <v>7.18</v>
      </c>
      <c r="H1657" s="158">
        <v>5.9855999999999998</v>
      </c>
      <c r="I1657" s="158">
        <v>4.4965999999999999</v>
      </c>
      <c r="J1657" s="158">
        <v>2.6532</v>
      </c>
      <c r="K1657" s="158">
        <v>3.0708000000000002</v>
      </c>
      <c r="L1657" s="158">
        <v>1.7847999999999999</v>
      </c>
      <c r="M1657" s="158">
        <v>2.2307999999999999</v>
      </c>
      <c r="N1657" s="158">
        <v>3.0059</v>
      </c>
      <c r="O1657" s="158">
        <v>6.1970000000000001</v>
      </c>
      <c r="P1657" s="158">
        <v>6.7690000000000001</v>
      </c>
      <c r="Q1657" s="158">
        <v>9.4069000000000003</v>
      </c>
      <c r="R1657" s="158">
        <v>3.3195999999999999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44764</v>
      </c>
      <c r="E1658" s="158">
        <v>52.281799999999997</v>
      </c>
      <c r="F1658" s="158">
        <v>16.9727</v>
      </c>
      <c r="G1658" s="158">
        <v>6.7058</v>
      </c>
      <c r="H1658" s="158">
        <v>5.5011999999999999</v>
      </c>
      <c r="I1658" s="158">
        <v>4.0105000000000004</v>
      </c>
      <c r="J1658" s="158">
        <v>2.1703999999999999</v>
      </c>
      <c r="K1658" s="158">
        <v>2.589</v>
      </c>
      <c r="L1658" s="158">
        <v>1.3023</v>
      </c>
      <c r="M1658" s="158">
        <v>1.7443</v>
      </c>
      <c r="N1658" s="158">
        <v>2.5131000000000001</v>
      </c>
      <c r="O1658" s="158">
        <v>5.6986999999999997</v>
      </c>
      <c r="P1658" s="158">
        <v>6.2302</v>
      </c>
      <c r="Q1658" s="158">
        <v>7.9617000000000004</v>
      </c>
      <c r="R1658" s="158">
        <v>2.8239999999999998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44764</v>
      </c>
      <c r="E1659" s="158">
        <v>68.239699999999999</v>
      </c>
      <c r="F1659" s="158">
        <v>59.790300000000002</v>
      </c>
      <c r="G1659" s="158">
        <v>21.039200000000001</v>
      </c>
      <c r="H1659" s="158">
        <v>12.0703</v>
      </c>
      <c r="I1659" s="158">
        <v>6.7377000000000002</v>
      </c>
      <c r="J1659" s="158">
        <v>4.4090999999999996</v>
      </c>
      <c r="K1659" s="158">
        <v>2.4982000000000002</v>
      </c>
      <c r="L1659" s="158">
        <v>1.6802999999999999</v>
      </c>
      <c r="M1659" s="158">
        <v>1.0972999999999999</v>
      </c>
      <c r="N1659" s="158">
        <v>2.0547</v>
      </c>
      <c r="O1659" s="158">
        <v>4.2164000000000001</v>
      </c>
      <c r="P1659" s="158">
        <v>5.2469000000000001</v>
      </c>
      <c r="Q1659" s="158">
        <v>8.0618999999999996</v>
      </c>
      <c r="R1659" s="158">
        <v>1.8629</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44764</v>
      </c>
      <c r="E1660" s="158">
        <v>62.761899999999997</v>
      </c>
      <c r="F1660" s="158">
        <v>58.890900000000002</v>
      </c>
      <c r="G1660" s="158">
        <v>20.213799999999999</v>
      </c>
      <c r="H1660" s="158">
        <v>11.24</v>
      </c>
      <c r="I1660" s="158">
        <v>5.9162999999999997</v>
      </c>
      <c r="J1660" s="158">
        <v>3.5695999999999999</v>
      </c>
      <c r="K1660" s="158">
        <v>1.6517999999999999</v>
      </c>
      <c r="L1660" s="158">
        <v>0.72929999999999995</v>
      </c>
      <c r="M1660" s="158">
        <v>0.23449999999999999</v>
      </c>
      <c r="N1660" s="158">
        <v>1.1687000000000001</v>
      </c>
      <c r="O1660" s="158">
        <v>3.3972000000000002</v>
      </c>
      <c r="P1660" s="158">
        <v>4.2995000000000001</v>
      </c>
      <c r="Q1660" s="158">
        <v>8.3528000000000002</v>
      </c>
      <c r="R1660" s="158">
        <v>1.0033000000000001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44764</v>
      </c>
      <c r="E1661" s="158">
        <v>51.808300000000003</v>
      </c>
      <c r="F1661" s="158">
        <v>16.281700000000001</v>
      </c>
      <c r="G1661" s="158">
        <v>4.1581000000000001</v>
      </c>
      <c r="H1661" s="158">
        <v>4.0693000000000001</v>
      </c>
      <c r="I1661" s="158">
        <v>6.2751999999999999</v>
      </c>
      <c r="J1661" s="158">
        <v>6.8510999999999997</v>
      </c>
      <c r="K1661" s="158">
        <v>0.8962</v>
      </c>
      <c r="L1661" s="158">
        <v>0.32140000000000002</v>
      </c>
      <c r="M1661" s="158">
        <v>0.15679999999999999</v>
      </c>
      <c r="N1661" s="158">
        <v>1.8289</v>
      </c>
      <c r="O1661" s="158">
        <v>4.7153</v>
      </c>
      <c r="P1661" s="158">
        <v>5.8380999999999998</v>
      </c>
      <c r="Q1661" s="158">
        <v>8.4611000000000001</v>
      </c>
      <c r="R1661" s="158">
        <v>1.9157</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44764</v>
      </c>
      <c r="E1662" s="158">
        <v>50.431600000000003</v>
      </c>
      <c r="F1662" s="158">
        <v>15.929500000000001</v>
      </c>
      <c r="G1662" s="158">
        <v>3.8854000000000002</v>
      </c>
      <c r="H1662" s="158">
        <v>3.7972999999999999</v>
      </c>
      <c r="I1662" s="158">
        <v>6.0002000000000004</v>
      </c>
      <c r="J1662" s="158">
        <v>6.5781000000000001</v>
      </c>
      <c r="K1662" s="158">
        <v>0.61890000000000001</v>
      </c>
      <c r="L1662" s="158">
        <v>4.2999999999999997E-2</v>
      </c>
      <c r="M1662" s="158">
        <v>-0.1221</v>
      </c>
      <c r="N1662" s="158">
        <v>1.5449999999999999</v>
      </c>
      <c r="O1662" s="158">
        <v>4.4078999999999997</v>
      </c>
      <c r="P1662" s="158">
        <v>5.5427999999999997</v>
      </c>
      <c r="Q1662" s="158">
        <v>8.2075999999999993</v>
      </c>
      <c r="R1662" s="158">
        <v>1.6236999999999999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39.211482978723396</v>
      </c>
      <c r="G1663" s="160">
        <v>17.78454468085107</v>
      </c>
      <c r="H1663" s="160">
        <v>10.663046808510638</v>
      </c>
      <c r="I1663" s="160">
        <v>8.2853021276595733</v>
      </c>
      <c r="J1663" s="160">
        <v>8.0856085106382984</v>
      </c>
      <c r="K1663" s="160">
        <v>1.1309659574468083</v>
      </c>
      <c r="L1663" s="160">
        <v>0.2055936170212766</v>
      </c>
      <c r="M1663" s="160">
        <v>0.34687234042553194</v>
      </c>
      <c r="N1663" s="160">
        <v>1.8079872340425531</v>
      </c>
      <c r="O1663" s="160">
        <v>5.0753465116279068</v>
      </c>
      <c r="P1663" s="160">
        <v>5.8465232558139544</v>
      </c>
      <c r="Q1663" s="160">
        <v>7.6587127659574481</v>
      </c>
      <c r="R1663" s="160">
        <v>2.3804767441860459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37.145200000000003</v>
      </c>
      <c r="G1664" s="160">
        <v>17.929300000000001</v>
      </c>
      <c r="H1664" s="160">
        <v>11.132199999999999</v>
      </c>
      <c r="I1664" s="160">
        <v>8.3033999999999999</v>
      </c>
      <c r="J1664" s="160">
        <v>7.7305999999999999</v>
      </c>
      <c r="K1664" s="160">
        <v>1.2697000000000001</v>
      </c>
      <c r="L1664" s="160">
        <v>5.1299999999999998E-2</v>
      </c>
      <c r="M1664" s="160">
        <v>0.23649999999999999</v>
      </c>
      <c r="N1664" s="160">
        <v>1.7845</v>
      </c>
      <c r="O1664" s="160">
        <v>5.2134</v>
      </c>
      <c r="P1664" s="160">
        <v>6.0243000000000002</v>
      </c>
      <c r="Q1664" s="160">
        <v>8.0618999999999996</v>
      </c>
      <c r="R1664" s="160">
        <v>2.2519999999999998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44764</v>
      </c>
      <c r="E1667" s="158">
        <v>38.507199999999997</v>
      </c>
      <c r="F1667" s="158">
        <v>3.0335000000000001</v>
      </c>
      <c r="G1667" s="158">
        <v>5.1523000000000003</v>
      </c>
      <c r="H1667" s="158">
        <v>3.8755999999999999</v>
      </c>
      <c r="I1667" s="158">
        <v>10.1614</v>
      </c>
      <c r="J1667" s="158">
        <v>11.3241</v>
      </c>
      <c r="K1667" s="158">
        <v>2.8342999999999998</v>
      </c>
      <c r="L1667" s="158">
        <v>3.0089000000000001</v>
      </c>
      <c r="M1667" s="158">
        <v>2.8866000000000001</v>
      </c>
      <c r="N1667" s="158">
        <v>3.3748</v>
      </c>
      <c r="O1667" s="158">
        <v>6.4469000000000003</v>
      </c>
      <c r="P1667" s="158">
        <v>6.6086999999999998</v>
      </c>
      <c r="Q1667" s="158">
        <v>7.2682000000000002</v>
      </c>
      <c r="R1667" s="158">
        <v>4.7420999999999998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44764</v>
      </c>
      <c r="E1668" s="158">
        <v>40.864699999999999</v>
      </c>
      <c r="F1668" s="158">
        <v>3.8411</v>
      </c>
      <c r="G1668" s="158">
        <v>5.8681000000000001</v>
      </c>
      <c r="H1668" s="158">
        <v>4.5975999999999999</v>
      </c>
      <c r="I1668" s="158">
        <v>10.878299999999999</v>
      </c>
      <c r="J1668" s="158">
        <v>12.0482</v>
      </c>
      <c r="K1668" s="158">
        <v>3.5558999999999998</v>
      </c>
      <c r="L1668" s="158">
        <v>3.7357999999999998</v>
      </c>
      <c r="M1668" s="158">
        <v>3.6139000000000001</v>
      </c>
      <c r="N1668" s="158">
        <v>4.1082999999999998</v>
      </c>
      <c r="O1668" s="158">
        <v>7.1896000000000004</v>
      </c>
      <c r="P1668" s="158">
        <v>7.3331999999999997</v>
      </c>
      <c r="Q1668" s="158">
        <v>8.8275000000000006</v>
      </c>
      <c r="R1668" s="158">
        <v>5.4713000000000003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44764</v>
      </c>
      <c r="E1669" s="158">
        <v>26.808700000000002</v>
      </c>
      <c r="F1669" s="158">
        <v>7.3536000000000001</v>
      </c>
      <c r="G1669" s="158">
        <v>6.8113000000000001</v>
      </c>
      <c r="H1669" s="158">
        <v>3.9123999999999999</v>
      </c>
      <c r="I1669" s="158">
        <v>4.9105999999999996</v>
      </c>
      <c r="J1669" s="158">
        <v>8.6475000000000009</v>
      </c>
      <c r="K1669" s="158">
        <v>2.4733000000000001</v>
      </c>
      <c r="L1669" s="158">
        <v>2.8243</v>
      </c>
      <c r="M1669" s="158">
        <v>3.0352000000000001</v>
      </c>
      <c r="N1669" s="158">
        <v>3.6017000000000001</v>
      </c>
      <c r="O1669" s="158">
        <v>6.9386999999999999</v>
      </c>
      <c r="P1669" s="158">
        <v>7.2233000000000001</v>
      </c>
      <c r="Q1669" s="158">
        <v>8.2878000000000007</v>
      </c>
      <c r="R1669" s="158">
        <v>4.4705000000000004</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44764</v>
      </c>
      <c r="E1670" s="158">
        <v>24.995000000000001</v>
      </c>
      <c r="F1670" s="158">
        <v>6.5724999999999998</v>
      </c>
      <c r="G1670" s="158">
        <v>6.1363000000000003</v>
      </c>
      <c r="H1670" s="158">
        <v>3.2355</v>
      </c>
      <c r="I1670" s="158">
        <v>4.2207999999999997</v>
      </c>
      <c r="J1670" s="158">
        <v>7.9617000000000004</v>
      </c>
      <c r="K1670" s="158">
        <v>1.7876000000000001</v>
      </c>
      <c r="L1670" s="158">
        <v>2.1695000000000002</v>
      </c>
      <c r="M1670" s="158">
        <v>2.3603000000000001</v>
      </c>
      <c r="N1670" s="158">
        <v>2.9113000000000002</v>
      </c>
      <c r="O1670" s="158">
        <v>6.2222</v>
      </c>
      <c r="P1670" s="158">
        <v>6.5060000000000002</v>
      </c>
      <c r="Q1670" s="158">
        <v>7.6013999999999999</v>
      </c>
      <c r="R1670" s="158">
        <v>3.7610999999999999</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44764</v>
      </c>
      <c r="E1671" s="158">
        <v>21.762799999999999</v>
      </c>
      <c r="F1671" s="158">
        <v>24.167300000000001</v>
      </c>
      <c r="G1671" s="158">
        <v>9.4553999999999991</v>
      </c>
      <c r="H1671" s="158">
        <v>6.5491999999999999</v>
      </c>
      <c r="I1671" s="158">
        <v>5.4501999999999997</v>
      </c>
      <c r="J1671" s="158">
        <v>5.8815999999999997</v>
      </c>
      <c r="K1671" s="158">
        <v>1.7232000000000001</v>
      </c>
      <c r="L1671" s="158">
        <v>32.383800000000001</v>
      </c>
      <c r="M1671" s="158">
        <v>22.563300000000002</v>
      </c>
      <c r="N1671" s="158">
        <v>17.583400000000001</v>
      </c>
      <c r="O1671" s="158">
        <v>4.3018999999999998</v>
      </c>
      <c r="P1671" s="158">
        <v>2.5588000000000002</v>
      </c>
      <c r="Q1671" s="158">
        <v>5.9375</v>
      </c>
      <c r="R1671" s="158">
        <v>10.9033</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44764</v>
      </c>
      <c r="E1672" s="158">
        <v>20.321400000000001</v>
      </c>
      <c r="F1672" s="158">
        <v>23.904299999999999</v>
      </c>
      <c r="G1672" s="158">
        <v>9.2271999999999998</v>
      </c>
      <c r="H1672" s="158">
        <v>6.2941000000000003</v>
      </c>
      <c r="I1672" s="158">
        <v>5.2062999999999997</v>
      </c>
      <c r="J1672" s="158">
        <v>5.6420000000000003</v>
      </c>
      <c r="K1672" s="158">
        <v>1.4838</v>
      </c>
      <c r="L1672" s="158">
        <v>32.084600000000002</v>
      </c>
      <c r="M1672" s="158">
        <v>22.254100000000001</v>
      </c>
      <c r="N1672" s="158">
        <v>17.269500000000001</v>
      </c>
      <c r="O1672" s="158">
        <v>3.8431000000000002</v>
      </c>
      <c r="P1672" s="158">
        <v>2.0323000000000002</v>
      </c>
      <c r="Q1672" s="158">
        <v>5.3521999999999998</v>
      </c>
      <c r="R1672" s="158">
        <v>10.480399999999999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44764</v>
      </c>
      <c r="E1673" s="158">
        <v>25.2255</v>
      </c>
      <c r="F1673" s="158">
        <v>5.9335000000000004</v>
      </c>
      <c r="G1673" s="158">
        <v>4.6802999999999999</v>
      </c>
      <c r="H1673" s="158">
        <v>4.5101000000000004</v>
      </c>
      <c r="I1673" s="158">
        <v>5.1779000000000002</v>
      </c>
      <c r="J1673" s="158">
        <v>9.5960000000000001</v>
      </c>
      <c r="K1673" s="158">
        <v>0.86529999999999996</v>
      </c>
      <c r="L1673" s="158">
        <v>1.5212000000000001</v>
      </c>
      <c r="M1673" s="158">
        <v>2.1711999999999998</v>
      </c>
      <c r="N1673" s="158">
        <v>2.7820999999999998</v>
      </c>
      <c r="O1673" s="158">
        <v>5.7568000000000001</v>
      </c>
      <c r="P1673" s="158">
        <v>6.7638999999999996</v>
      </c>
      <c r="Q1673" s="158">
        <v>8.0935000000000006</v>
      </c>
      <c r="R1673" s="158">
        <v>4.1414</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44764</v>
      </c>
      <c r="E1674" s="158">
        <v>23.706800000000001</v>
      </c>
      <c r="F1674" s="158">
        <v>5.2355</v>
      </c>
      <c r="G1674" s="158">
        <v>4.0044000000000004</v>
      </c>
      <c r="H1674" s="158">
        <v>3.8519999999999999</v>
      </c>
      <c r="I1674" s="158">
        <v>4.5057</v>
      </c>
      <c r="J1674" s="158">
        <v>8.9177999999999997</v>
      </c>
      <c r="K1674" s="158">
        <v>0.18790000000000001</v>
      </c>
      <c r="L1674" s="158">
        <v>0.8367</v>
      </c>
      <c r="M1674" s="158">
        <v>1.4814000000000001</v>
      </c>
      <c r="N1674" s="158">
        <v>2.0811000000000002</v>
      </c>
      <c r="O1674" s="158">
        <v>5.0072000000000001</v>
      </c>
      <c r="P1674" s="158">
        <v>6.0198</v>
      </c>
      <c r="Q1674" s="158">
        <v>7.4142999999999999</v>
      </c>
      <c r="R1674" s="158">
        <v>3.3929999999999998</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44764</v>
      </c>
      <c r="E1677" s="158">
        <v>22.4832</v>
      </c>
      <c r="F1677" s="158">
        <v>5.3581000000000003</v>
      </c>
      <c r="G1677" s="158">
        <v>6.2805</v>
      </c>
      <c r="H1677" s="158">
        <v>6.6878000000000002</v>
      </c>
      <c r="I1677" s="158">
        <v>5.8226000000000004</v>
      </c>
      <c r="J1677" s="158">
        <v>7.766</v>
      </c>
      <c r="K1677" s="158">
        <v>1.7991999999999999</v>
      </c>
      <c r="L1677" s="158">
        <v>2.0045000000000002</v>
      </c>
      <c r="M1677" s="158">
        <v>2.3102999999999998</v>
      </c>
      <c r="N1677" s="158">
        <v>2.6381999999999999</v>
      </c>
      <c r="O1677" s="158">
        <v>5.8963999999999999</v>
      </c>
      <c r="P1677" s="158">
        <v>6.3638000000000003</v>
      </c>
      <c r="Q1677" s="158">
        <v>7.2732999999999999</v>
      </c>
      <c r="R1677" s="158">
        <v>3.5695999999999999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44764</v>
      </c>
      <c r="E1678" s="158">
        <v>20.979399999999998</v>
      </c>
      <c r="F1678" s="158">
        <v>4.6981000000000002</v>
      </c>
      <c r="G1678" s="158">
        <v>5.6280000000000001</v>
      </c>
      <c r="H1678" s="158">
        <v>6.0715000000000003</v>
      </c>
      <c r="I1678" s="158">
        <v>5.2173999999999996</v>
      </c>
      <c r="J1678" s="158">
        <v>7.1517999999999997</v>
      </c>
      <c r="K1678" s="158">
        <v>1.1966000000000001</v>
      </c>
      <c r="L1678" s="158">
        <v>1.4103000000000001</v>
      </c>
      <c r="M1678" s="158">
        <v>1.7162999999999999</v>
      </c>
      <c r="N1678" s="158">
        <v>2.0230000000000001</v>
      </c>
      <c r="O1678" s="158">
        <v>5.2240000000000002</v>
      </c>
      <c r="P1678" s="158">
        <v>5.6485000000000003</v>
      </c>
      <c r="Q1678" s="158">
        <v>6.8083999999999998</v>
      </c>
      <c r="R1678" s="158">
        <v>2.9346999999999999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44764</v>
      </c>
      <c r="E1679" s="158">
        <v>40.6477</v>
      </c>
      <c r="F1679" s="158">
        <v>7.5444000000000004</v>
      </c>
      <c r="G1679" s="158">
        <v>6.4387999999999996</v>
      </c>
      <c r="H1679" s="158">
        <v>5.3933</v>
      </c>
      <c r="I1679" s="158">
        <v>4.1307</v>
      </c>
      <c r="J1679" s="158">
        <v>7.9657999999999998</v>
      </c>
      <c r="K1679" s="158">
        <v>1.7343</v>
      </c>
      <c r="L1679" s="158">
        <v>2.3096999999999999</v>
      </c>
      <c r="M1679" s="158">
        <v>2.3887999999999998</v>
      </c>
      <c r="N1679" s="158">
        <v>2.7690000000000001</v>
      </c>
      <c r="O1679" s="158">
        <v>6.2763999999999998</v>
      </c>
      <c r="P1679" s="158">
        <v>6.5819999999999999</v>
      </c>
      <c r="Q1679" s="158">
        <v>7.9504999999999999</v>
      </c>
      <c r="R1679" s="158">
        <v>3.8380999999999998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44764</v>
      </c>
      <c r="E1680" s="158">
        <v>38.093899999999998</v>
      </c>
      <c r="F1680" s="158">
        <v>6.9</v>
      </c>
      <c r="G1680" s="158">
        <v>5.8155999999999999</v>
      </c>
      <c r="H1680" s="158">
        <v>4.7541000000000002</v>
      </c>
      <c r="I1680" s="158">
        <v>3.5019999999999998</v>
      </c>
      <c r="J1680" s="158">
        <v>7.3419999999999996</v>
      </c>
      <c r="K1680" s="158">
        <v>1.1372</v>
      </c>
      <c r="L1680" s="158">
        <v>1.6957</v>
      </c>
      <c r="M1680" s="158">
        <v>1.7717000000000001</v>
      </c>
      <c r="N1680" s="158">
        <v>2.1417999999999999</v>
      </c>
      <c r="O1680" s="158">
        <v>5.5941000000000001</v>
      </c>
      <c r="P1680" s="158">
        <v>5.8529999999999998</v>
      </c>
      <c r="Q1680" s="158">
        <v>6.9593999999999996</v>
      </c>
      <c r="R1680" s="158">
        <v>3.1898</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44764</v>
      </c>
      <c r="E1684" s="158">
        <v>90.886200000000002</v>
      </c>
      <c r="F1684" s="158">
        <v>10.7661</v>
      </c>
      <c r="G1684" s="158">
        <v>10.772399999999999</v>
      </c>
      <c r="H1684" s="158">
        <v>10.790900000000001</v>
      </c>
      <c r="I1684" s="158">
        <v>10.8104</v>
      </c>
      <c r="J1684" s="158">
        <v>10.863099999999999</v>
      </c>
      <c r="K1684" s="158">
        <v>11.0634</v>
      </c>
      <c r="L1684" s="158"/>
      <c r="M1684" s="158"/>
      <c r="N1684" s="158"/>
      <c r="O1684" s="158"/>
      <c r="P1684" s="158"/>
      <c r="Q1684" s="158">
        <v>11.237</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44764</v>
      </c>
      <c r="E1685" s="158">
        <v>95.987899999999996</v>
      </c>
      <c r="F1685" s="158">
        <v>10.7644</v>
      </c>
      <c r="G1685" s="158">
        <v>10.7835</v>
      </c>
      <c r="H1685" s="158">
        <v>10.789</v>
      </c>
      <c r="I1685" s="158">
        <v>10.811299999999999</v>
      </c>
      <c r="J1685" s="158">
        <v>10.862399999999999</v>
      </c>
      <c r="K1685" s="158">
        <v>11.0632</v>
      </c>
      <c r="L1685" s="158"/>
      <c r="M1685" s="158"/>
      <c r="N1685" s="158"/>
      <c r="O1685" s="158"/>
      <c r="P1685" s="158"/>
      <c r="Q1685" s="158">
        <v>11.237</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44764</v>
      </c>
      <c r="E1688" s="158">
        <v>4750.7389558232899</v>
      </c>
      <c r="F1688" s="158">
        <v>-10.7453</v>
      </c>
      <c r="G1688" s="158">
        <v>2.4552999999999998</v>
      </c>
      <c r="H1688" s="158">
        <v>6.7084000000000001</v>
      </c>
      <c r="I1688" s="158">
        <v>6.5332999999999997</v>
      </c>
      <c r="J1688" s="158">
        <v>11.3165</v>
      </c>
      <c r="K1688" s="158">
        <v>3.5204</v>
      </c>
      <c r="L1688" s="158">
        <v>13.214499999999999</v>
      </c>
      <c r="M1688" s="158">
        <v>10.690799999999999</v>
      </c>
      <c r="N1688" s="158">
        <v>19.1038</v>
      </c>
      <c r="O1688" s="158">
        <v>5.2686999999999999</v>
      </c>
      <c r="P1688" s="158">
        <v>6.1959999999999997</v>
      </c>
      <c r="Q1688" s="158">
        <v>7.9039000000000001</v>
      </c>
      <c r="R1688" s="158">
        <v>12.148099999999999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44764</v>
      </c>
      <c r="E1689" s="158">
        <v>4749.4336999999996</v>
      </c>
      <c r="F1689" s="158">
        <v>-10.7453</v>
      </c>
      <c r="G1689" s="158">
        <v>2.4554</v>
      </c>
      <c r="H1689" s="158">
        <v>6.7084000000000001</v>
      </c>
      <c r="I1689" s="158">
        <v>6.5332999999999997</v>
      </c>
      <c r="J1689" s="158">
        <v>11.3165</v>
      </c>
      <c r="K1689" s="158">
        <v>3.5204</v>
      </c>
      <c r="L1689" s="158">
        <v>0.98380000000000001</v>
      </c>
      <c r="M1689" s="158">
        <v>2.4293</v>
      </c>
      <c r="N1689" s="158">
        <v>12.289199999999999</v>
      </c>
      <c r="O1689" s="158">
        <v>3.6284999999999998</v>
      </c>
      <c r="P1689" s="158">
        <v>5.5148000000000001</v>
      </c>
      <c r="Q1689" s="158">
        <v>7.8634000000000004</v>
      </c>
      <c r="R1689" s="158">
        <v>9.1293000000000006</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44764</v>
      </c>
      <c r="E1690" s="158">
        <v>25.738299999999999</v>
      </c>
      <c r="F1690" s="158">
        <v>6.6664000000000003</v>
      </c>
      <c r="G1690" s="158">
        <v>8.1832999999999991</v>
      </c>
      <c r="H1690" s="158">
        <v>6.1456999999999997</v>
      </c>
      <c r="I1690" s="158">
        <v>5.9391999999999996</v>
      </c>
      <c r="J1690" s="158">
        <v>8.1805000000000003</v>
      </c>
      <c r="K1690" s="158">
        <v>1.7672000000000001</v>
      </c>
      <c r="L1690" s="158">
        <v>1.89</v>
      </c>
      <c r="M1690" s="158">
        <v>2.1015000000000001</v>
      </c>
      <c r="N1690" s="158">
        <v>2.7309000000000001</v>
      </c>
      <c r="O1690" s="158">
        <v>6.5587999999999997</v>
      </c>
      <c r="P1690" s="158">
        <v>6.8811</v>
      </c>
      <c r="Q1690" s="158">
        <v>8.1389999999999993</v>
      </c>
      <c r="R1690" s="158">
        <v>4.0191999999999997</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44764</v>
      </c>
      <c r="E1691" s="158">
        <v>26.299199999999999</v>
      </c>
      <c r="F1691" s="158">
        <v>7.2183999999999999</v>
      </c>
      <c r="G1691" s="158">
        <v>8.6571999999999996</v>
      </c>
      <c r="H1691" s="158">
        <v>6.6106999999999996</v>
      </c>
      <c r="I1691" s="158">
        <v>6.3998999999999997</v>
      </c>
      <c r="J1691" s="158">
        <v>8.6379999999999999</v>
      </c>
      <c r="K1691" s="158">
        <v>2.2222</v>
      </c>
      <c r="L1691" s="158">
        <v>2.3117999999999999</v>
      </c>
      <c r="M1691" s="158">
        <v>2.5505</v>
      </c>
      <c r="N1691" s="158">
        <v>3.2098</v>
      </c>
      <c r="O1691" s="158">
        <v>6.9802999999999997</v>
      </c>
      <c r="P1691" s="158">
        <v>7.1989000000000001</v>
      </c>
      <c r="Q1691" s="158">
        <v>8.1395</v>
      </c>
      <c r="R1691" s="158">
        <v>4.5284000000000004</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44764</v>
      </c>
      <c r="E1692" s="158">
        <v>32.162100000000002</v>
      </c>
      <c r="F1692" s="158">
        <v>-0.34050000000000002</v>
      </c>
      <c r="G1692" s="158">
        <v>0.49180000000000001</v>
      </c>
      <c r="H1692" s="158">
        <v>2.8874</v>
      </c>
      <c r="I1692" s="158">
        <v>2.7021999999999999</v>
      </c>
      <c r="J1692" s="158">
        <v>6.6755000000000004</v>
      </c>
      <c r="K1692" s="158">
        <v>-0.16950000000000001</v>
      </c>
      <c r="L1692" s="158">
        <v>1.0197000000000001</v>
      </c>
      <c r="M1692" s="158">
        <v>1.4374</v>
      </c>
      <c r="N1692" s="158">
        <v>1.9592000000000001</v>
      </c>
      <c r="O1692" s="158">
        <v>4.1338999999999997</v>
      </c>
      <c r="P1692" s="158">
        <v>3.1225999999999998</v>
      </c>
      <c r="Q1692" s="158">
        <v>6.1326000000000001</v>
      </c>
      <c r="R1692" s="158">
        <v>2.8353999999999999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44764</v>
      </c>
      <c r="E1693" s="158">
        <v>35.028700000000001</v>
      </c>
      <c r="F1693" s="158">
        <v>0.2084</v>
      </c>
      <c r="G1693" s="158">
        <v>1.0421</v>
      </c>
      <c r="H1693" s="158">
        <v>3.4409000000000001</v>
      </c>
      <c r="I1693" s="158">
        <v>3.2566000000000002</v>
      </c>
      <c r="J1693" s="158">
        <v>7.2325999999999997</v>
      </c>
      <c r="K1693" s="158">
        <v>0.3599</v>
      </c>
      <c r="L1693" s="158">
        <v>1.5485</v>
      </c>
      <c r="M1693" s="158">
        <v>1.9823999999999999</v>
      </c>
      <c r="N1693" s="158">
        <v>2.6305000000000001</v>
      </c>
      <c r="O1693" s="158">
        <v>5.0608000000000004</v>
      </c>
      <c r="P1693" s="158">
        <v>4.0643000000000002</v>
      </c>
      <c r="Q1693" s="158">
        <v>6.4631999999999996</v>
      </c>
      <c r="R1693" s="158">
        <v>3.7094999999999998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44764</v>
      </c>
      <c r="E1694" s="158">
        <v>48.174599999999998</v>
      </c>
      <c r="F1694" s="158">
        <v>28.055</v>
      </c>
      <c r="G1694" s="158">
        <v>16.1343</v>
      </c>
      <c r="H1694" s="158">
        <v>6.8821000000000003</v>
      </c>
      <c r="I1694" s="158">
        <v>10.3123</v>
      </c>
      <c r="J1694" s="158">
        <v>10.9216</v>
      </c>
      <c r="K1694" s="158">
        <v>3.4921000000000002</v>
      </c>
      <c r="L1694" s="158">
        <v>2.9702999999999999</v>
      </c>
      <c r="M1694" s="158">
        <v>2.5531000000000001</v>
      </c>
      <c r="N1694" s="158">
        <v>3.3155999999999999</v>
      </c>
      <c r="O1694" s="158">
        <v>6.5621</v>
      </c>
      <c r="P1694" s="158">
        <v>6.5109000000000004</v>
      </c>
      <c r="Q1694" s="158">
        <v>7.8701999999999996</v>
      </c>
      <c r="R1694" s="158">
        <v>4.2</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44764</v>
      </c>
      <c r="E1695" s="158">
        <v>51.579000000000001</v>
      </c>
      <c r="F1695" s="158">
        <v>28.824200000000001</v>
      </c>
      <c r="G1695" s="158">
        <v>16.889099999999999</v>
      </c>
      <c r="H1695" s="158">
        <v>7.6336000000000004</v>
      </c>
      <c r="I1695" s="158">
        <v>11.065899999999999</v>
      </c>
      <c r="J1695" s="158">
        <v>11.6812</v>
      </c>
      <c r="K1695" s="158">
        <v>4.2531999999999996</v>
      </c>
      <c r="L1695" s="158">
        <v>3.7393000000000001</v>
      </c>
      <c r="M1695" s="158">
        <v>3.3271999999999999</v>
      </c>
      <c r="N1695" s="158">
        <v>4.1017999999999999</v>
      </c>
      <c r="O1695" s="158">
        <v>7.3701999999999996</v>
      </c>
      <c r="P1695" s="158">
        <v>7.3524000000000003</v>
      </c>
      <c r="Q1695" s="158">
        <v>8.6015999999999995</v>
      </c>
      <c r="R1695" s="158">
        <v>4.9938000000000002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44764</v>
      </c>
      <c r="E1696" s="158">
        <v>22.415600000000001</v>
      </c>
      <c r="F1696" s="158">
        <v>-8.7909000000000006</v>
      </c>
      <c r="G1696" s="158">
        <v>0.1628</v>
      </c>
      <c r="H1696" s="158">
        <v>3.9342000000000001</v>
      </c>
      <c r="I1696" s="158">
        <v>5.4313000000000002</v>
      </c>
      <c r="J1696" s="158">
        <v>7.8665000000000003</v>
      </c>
      <c r="K1696" s="158">
        <v>0.55549999999999999</v>
      </c>
      <c r="L1696" s="158">
        <v>1.1137999999999999</v>
      </c>
      <c r="M1696" s="158">
        <v>1.4397</v>
      </c>
      <c r="N1696" s="158">
        <v>10.5426</v>
      </c>
      <c r="O1696" s="158">
        <v>7.3106</v>
      </c>
      <c r="P1696" s="158">
        <v>6.0778999999999996</v>
      </c>
      <c r="Q1696" s="158">
        <v>7.3775000000000004</v>
      </c>
      <c r="R1696" s="158">
        <v>7.7751999999999999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44764</v>
      </c>
      <c r="E1697" s="158">
        <v>24.138200000000001</v>
      </c>
      <c r="F1697" s="158">
        <v>-8.3148</v>
      </c>
      <c r="G1697" s="158">
        <v>0.65529999999999999</v>
      </c>
      <c r="H1697" s="158">
        <v>4.4104999999999999</v>
      </c>
      <c r="I1697" s="158">
        <v>5.9107000000000003</v>
      </c>
      <c r="J1697" s="158">
        <v>8.3382000000000005</v>
      </c>
      <c r="K1697" s="158">
        <v>1.0262</v>
      </c>
      <c r="L1697" s="158">
        <v>1.5869</v>
      </c>
      <c r="M1697" s="158">
        <v>1.9153</v>
      </c>
      <c r="N1697" s="158">
        <v>11.0594</v>
      </c>
      <c r="O1697" s="158">
        <v>7.8746</v>
      </c>
      <c r="P1697" s="158">
        <v>6.8708</v>
      </c>
      <c r="Q1697" s="158">
        <v>7.8243999999999998</v>
      </c>
      <c r="R1697" s="158">
        <v>8.2518999999999991</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44764</v>
      </c>
      <c r="E1698" s="158">
        <v>48.958599999999997</v>
      </c>
      <c r="F1698" s="158">
        <v>25.514900000000001</v>
      </c>
      <c r="G1698" s="158">
        <v>18.8413</v>
      </c>
      <c r="H1698" s="158">
        <v>14.3857</v>
      </c>
      <c r="I1698" s="158">
        <v>11.026999999999999</v>
      </c>
      <c r="J1698" s="158">
        <v>9.2219999999999995</v>
      </c>
      <c r="K1698" s="158">
        <v>1.5924</v>
      </c>
      <c r="L1698" s="158">
        <v>1.7841</v>
      </c>
      <c r="M1698" s="158">
        <v>2.1101999999999999</v>
      </c>
      <c r="N1698" s="158">
        <v>2.6762000000000001</v>
      </c>
      <c r="O1698" s="158">
        <v>6.3371000000000004</v>
      </c>
      <c r="P1698" s="158">
        <v>6.7897999999999996</v>
      </c>
      <c r="Q1698" s="158">
        <v>7.9466999999999999</v>
      </c>
      <c r="R1698" s="158">
        <v>3.742</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44764</v>
      </c>
      <c r="E1699" s="158">
        <v>46.368000000000002</v>
      </c>
      <c r="F1699" s="158">
        <v>24.970700000000001</v>
      </c>
      <c r="G1699" s="158">
        <v>18.369</v>
      </c>
      <c r="H1699" s="158">
        <v>13.9139</v>
      </c>
      <c r="I1699" s="158">
        <v>10.551399999999999</v>
      </c>
      <c r="J1699" s="158">
        <v>8.7423999999999999</v>
      </c>
      <c r="K1699" s="158">
        <v>1.1137999999999999</v>
      </c>
      <c r="L1699" s="158">
        <v>1.2928999999999999</v>
      </c>
      <c r="M1699" s="158">
        <v>1.6188</v>
      </c>
      <c r="N1699" s="158">
        <v>2.1785000000000001</v>
      </c>
      <c r="O1699" s="158">
        <v>5.8068</v>
      </c>
      <c r="P1699" s="158">
        <v>6.2615999999999996</v>
      </c>
      <c r="Q1699" s="158">
        <v>7.3544</v>
      </c>
      <c r="R1699" s="158">
        <v>3.2305000000000001</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44764</v>
      </c>
      <c r="E1700" s="158">
        <v>1926.7181</v>
      </c>
      <c r="F1700" s="158">
        <v>24.975999999999999</v>
      </c>
      <c r="G1700" s="158">
        <v>12.436299999999999</v>
      </c>
      <c r="H1700" s="158">
        <v>9.0876000000000001</v>
      </c>
      <c r="I1700" s="158">
        <v>8.4015000000000004</v>
      </c>
      <c r="J1700" s="158">
        <v>7.2107000000000001</v>
      </c>
      <c r="K1700" s="158">
        <v>0.59060000000000001</v>
      </c>
      <c r="L1700" s="158">
        <v>1.161</v>
      </c>
      <c r="M1700" s="158">
        <v>1.6877</v>
      </c>
      <c r="N1700" s="158">
        <v>2.5440999999999998</v>
      </c>
      <c r="O1700" s="158">
        <v>4.0731999999999999</v>
      </c>
      <c r="P1700" s="158">
        <v>5.8117000000000001</v>
      </c>
      <c r="Q1700" s="158">
        <v>7.6597</v>
      </c>
      <c r="R1700" s="158">
        <v>3.5628000000000002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44764</v>
      </c>
      <c r="E1701" s="158">
        <v>1733.1711</v>
      </c>
      <c r="F1701" s="158">
        <v>23.671700000000001</v>
      </c>
      <c r="G1701" s="158">
        <v>11.133900000000001</v>
      </c>
      <c r="H1701" s="158">
        <v>7.7853000000000003</v>
      </c>
      <c r="I1701" s="158">
        <v>7.0979000000000001</v>
      </c>
      <c r="J1701" s="158">
        <v>5.9036999999999997</v>
      </c>
      <c r="K1701" s="158">
        <v>-0.70909999999999995</v>
      </c>
      <c r="L1701" s="158">
        <v>-0.14230000000000001</v>
      </c>
      <c r="M1701" s="158">
        <v>0.3775</v>
      </c>
      <c r="N1701" s="158">
        <v>1.2195</v>
      </c>
      <c r="O1701" s="158">
        <v>2.7774000000000001</v>
      </c>
      <c r="P1701" s="158">
        <v>4.5667999999999997</v>
      </c>
      <c r="Q1701" s="158">
        <v>6.4036</v>
      </c>
      <c r="R1701" s="158">
        <v>2.2107000000000001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44764</v>
      </c>
      <c r="E1702" s="158">
        <v>2918.5547000000001</v>
      </c>
      <c r="F1702" s="158">
        <v>0.93669999999999998</v>
      </c>
      <c r="G1702" s="158">
        <v>2.0329999999999999</v>
      </c>
      <c r="H1702" s="158">
        <v>2.968</v>
      </c>
      <c r="I1702" s="158">
        <v>3.3975</v>
      </c>
      <c r="J1702" s="158">
        <v>6.3312999999999997</v>
      </c>
      <c r="K1702" s="158">
        <v>-0.1646</v>
      </c>
      <c r="L1702" s="158">
        <v>0.83279999999999998</v>
      </c>
      <c r="M1702" s="158">
        <v>1.2744</v>
      </c>
      <c r="N1702" s="158">
        <v>1.7670999999999999</v>
      </c>
      <c r="O1702" s="158">
        <v>5.2821999999999996</v>
      </c>
      <c r="P1702" s="158">
        <v>5.6597999999999997</v>
      </c>
      <c r="Q1702" s="158">
        <v>7.2320000000000002</v>
      </c>
      <c r="R1702" s="158">
        <v>2.5638000000000001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44764</v>
      </c>
      <c r="E1703" s="158">
        <v>3164.4881999999998</v>
      </c>
      <c r="F1703" s="158">
        <v>1.7879</v>
      </c>
      <c r="G1703" s="158">
        <v>2.8839000000000001</v>
      </c>
      <c r="H1703" s="158">
        <v>3.8182999999999998</v>
      </c>
      <c r="I1703" s="158">
        <v>4.2489999999999997</v>
      </c>
      <c r="J1703" s="158">
        <v>7.1863999999999999</v>
      </c>
      <c r="K1703" s="158">
        <v>0.68659999999999999</v>
      </c>
      <c r="L1703" s="158">
        <v>1.6894</v>
      </c>
      <c r="M1703" s="158">
        <v>2.1362000000000001</v>
      </c>
      <c r="N1703" s="158">
        <v>2.6366000000000001</v>
      </c>
      <c r="O1703" s="158">
        <v>6.18</v>
      </c>
      <c r="P1703" s="158">
        <v>6.5564</v>
      </c>
      <c r="Q1703" s="158">
        <v>7.6639999999999997</v>
      </c>
      <c r="R1703" s="158">
        <v>3.4397000000000002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44764</v>
      </c>
      <c r="E1706" s="158">
        <v>42.499099999999999</v>
      </c>
      <c r="F1706" s="158">
        <v>16.755099999999999</v>
      </c>
      <c r="G1706" s="158">
        <v>11.4046</v>
      </c>
      <c r="H1706" s="158">
        <v>5.7359999999999998</v>
      </c>
      <c r="I1706" s="158">
        <v>6.0258000000000003</v>
      </c>
      <c r="J1706" s="158">
        <v>9.3699999999999992</v>
      </c>
      <c r="K1706" s="158">
        <v>0.49990000000000001</v>
      </c>
      <c r="L1706" s="158">
        <v>0.96779999999999999</v>
      </c>
      <c r="M1706" s="158">
        <v>1.1851</v>
      </c>
      <c r="N1706" s="158">
        <v>2.3344999999999998</v>
      </c>
      <c r="O1706" s="158">
        <v>5.7636000000000003</v>
      </c>
      <c r="P1706" s="158">
        <v>6.165</v>
      </c>
      <c r="Q1706" s="158">
        <v>7.4120999999999997</v>
      </c>
      <c r="R1706" s="158">
        <v>3.2621000000000002</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44764</v>
      </c>
      <c r="E1707" s="158">
        <v>45.717100000000002</v>
      </c>
      <c r="F1707" s="158">
        <v>17.652899999999999</v>
      </c>
      <c r="G1707" s="158">
        <v>12.254300000000001</v>
      </c>
      <c r="H1707" s="158">
        <v>6.5663999999999998</v>
      </c>
      <c r="I1707" s="158">
        <v>6.8498999999999999</v>
      </c>
      <c r="J1707" s="158">
        <v>10.192299999999999</v>
      </c>
      <c r="K1707" s="158">
        <v>1.3221000000000001</v>
      </c>
      <c r="L1707" s="158">
        <v>1.7939000000000001</v>
      </c>
      <c r="M1707" s="158">
        <v>2.0154000000000001</v>
      </c>
      <c r="N1707" s="158">
        <v>3.1781000000000001</v>
      </c>
      <c r="O1707" s="158">
        <v>6.6313000000000004</v>
      </c>
      <c r="P1707" s="158">
        <v>7.0460000000000003</v>
      </c>
      <c r="Q1707" s="158">
        <v>8.1356000000000002</v>
      </c>
      <c r="R1707" s="158">
        <v>4.1086</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44764</v>
      </c>
      <c r="E1708" s="158">
        <v>22.572700000000001</v>
      </c>
      <c r="F1708" s="158">
        <v>14.720599999999999</v>
      </c>
      <c r="G1708" s="158">
        <v>5.9858000000000002</v>
      </c>
      <c r="H1708" s="158">
        <v>5.4109999999999996</v>
      </c>
      <c r="I1708" s="158">
        <v>5.1962999999999999</v>
      </c>
      <c r="J1708" s="158">
        <v>7.8441999999999998</v>
      </c>
      <c r="K1708" s="158">
        <v>0.51780000000000004</v>
      </c>
      <c r="L1708" s="158">
        <v>1.3577999999999999</v>
      </c>
      <c r="M1708" s="158">
        <v>1.7728999999999999</v>
      </c>
      <c r="N1708" s="158">
        <v>2.4066999999999998</v>
      </c>
      <c r="O1708" s="158">
        <v>6.0921000000000003</v>
      </c>
      <c r="P1708" s="158">
        <v>6.6303000000000001</v>
      </c>
      <c r="Q1708" s="158">
        <v>7.8</v>
      </c>
      <c r="R1708" s="158">
        <v>3.4573999999999998</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44764</v>
      </c>
      <c r="E1709" s="158">
        <v>21.591799999999999</v>
      </c>
      <c r="F1709" s="158">
        <v>14.036199999999999</v>
      </c>
      <c r="G1709" s="158">
        <v>5.4683000000000002</v>
      </c>
      <c r="H1709" s="158">
        <v>4.9069000000000003</v>
      </c>
      <c r="I1709" s="158">
        <v>4.7054999999999998</v>
      </c>
      <c r="J1709" s="158">
        <v>7.3582999999999998</v>
      </c>
      <c r="K1709" s="158">
        <v>3.7199999999999997E-2</v>
      </c>
      <c r="L1709" s="158">
        <v>0.87409999999999999</v>
      </c>
      <c r="M1709" s="158">
        <v>1.2871999999999999</v>
      </c>
      <c r="N1709" s="158">
        <v>1.9164000000000001</v>
      </c>
      <c r="O1709" s="158">
        <v>5.5785999999999998</v>
      </c>
      <c r="P1709" s="158">
        <v>6.1048999999999998</v>
      </c>
      <c r="Q1709" s="158">
        <v>7.55</v>
      </c>
      <c r="R1709" s="158">
        <v>2.9561000000000002</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44764</v>
      </c>
      <c r="E1710" s="158">
        <v>12.4765</v>
      </c>
      <c r="F1710" s="158">
        <v>12.2912</v>
      </c>
      <c r="G1710" s="158">
        <v>6.83</v>
      </c>
      <c r="H1710" s="158">
        <v>6.5278</v>
      </c>
      <c r="I1710" s="158">
        <v>5.8221999999999996</v>
      </c>
      <c r="J1710" s="158">
        <v>7.5751999999999997</v>
      </c>
      <c r="K1710" s="158">
        <v>0.66010000000000002</v>
      </c>
      <c r="L1710" s="158">
        <v>1.498</v>
      </c>
      <c r="M1710" s="158">
        <v>1.8855</v>
      </c>
      <c r="N1710" s="158">
        <v>2.4024000000000001</v>
      </c>
      <c r="O1710" s="158">
        <v>5.6818999999999997</v>
      </c>
      <c r="P1710" s="158"/>
      <c r="Q1710" s="158">
        <v>6.5816999999999997</v>
      </c>
      <c r="R1710" s="158">
        <v>3.3662999999999998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44764</v>
      </c>
      <c r="E1711" s="158">
        <v>12.0289</v>
      </c>
      <c r="F1711" s="158">
        <v>11.5342</v>
      </c>
      <c r="G1711" s="158">
        <v>5.8693</v>
      </c>
      <c r="H1711" s="158">
        <v>5.5110000000000001</v>
      </c>
      <c r="I1711" s="158">
        <v>4.7770000000000001</v>
      </c>
      <c r="J1711" s="158">
        <v>6.5180999999999996</v>
      </c>
      <c r="K1711" s="158">
        <v>-0.3931</v>
      </c>
      <c r="L1711" s="158">
        <v>0.44109999999999999</v>
      </c>
      <c r="M1711" s="158">
        <v>0.82310000000000005</v>
      </c>
      <c r="N1711" s="158">
        <v>1.331</v>
      </c>
      <c r="O1711" s="158">
        <v>4.5758000000000001</v>
      </c>
      <c r="P1711" s="158"/>
      <c r="Q1711" s="158">
        <v>5.4657999999999998</v>
      </c>
      <c r="R1711" s="158">
        <v>2.2852999999999999</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44764</v>
      </c>
      <c r="E1712" s="158">
        <v>10.580500000000001</v>
      </c>
      <c r="F1712" s="158">
        <v>13.8042</v>
      </c>
      <c r="G1712" s="158">
        <v>9.5518000000000001</v>
      </c>
      <c r="H1712" s="158">
        <v>7.9465000000000003</v>
      </c>
      <c r="I1712" s="158">
        <v>6.1748000000000003</v>
      </c>
      <c r="J1712" s="158">
        <v>8.7675999999999998</v>
      </c>
      <c r="K1712" s="158">
        <v>1.8203</v>
      </c>
      <c r="L1712" s="158">
        <v>2.0605000000000002</v>
      </c>
      <c r="M1712" s="158">
        <v>2.4658000000000002</v>
      </c>
      <c r="N1712" s="158">
        <v>3.1116999999999999</v>
      </c>
      <c r="O1712" s="158"/>
      <c r="P1712" s="158"/>
      <c r="Q1712" s="158">
        <v>4.0884</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44764</v>
      </c>
      <c r="E1713" s="158">
        <v>10.438800000000001</v>
      </c>
      <c r="F1713" s="158">
        <v>12.592000000000001</v>
      </c>
      <c r="G1713" s="158">
        <v>8.6310000000000002</v>
      </c>
      <c r="H1713" s="158">
        <v>7.0025000000000004</v>
      </c>
      <c r="I1713" s="158">
        <v>5.2053000000000003</v>
      </c>
      <c r="J1713" s="158">
        <v>7.8003999999999998</v>
      </c>
      <c r="K1713" s="158">
        <v>0.85099999999999998</v>
      </c>
      <c r="L1713" s="158">
        <v>1.0855999999999999</v>
      </c>
      <c r="M1713" s="158">
        <v>1.4815</v>
      </c>
      <c r="N1713" s="158">
        <v>2.1168999999999998</v>
      </c>
      <c r="O1713" s="158"/>
      <c r="P1713" s="158"/>
      <c r="Q1713" s="158">
        <v>3.0964999999999998</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44764</v>
      </c>
      <c r="E1714" s="158">
        <v>13.343400000000001</v>
      </c>
      <c r="F1714" s="158">
        <v>14.7773</v>
      </c>
      <c r="G1714" s="158">
        <v>9.3988999999999994</v>
      </c>
      <c r="H1714" s="158">
        <v>7.7096999999999998</v>
      </c>
      <c r="I1714" s="158">
        <v>6.2477999999999998</v>
      </c>
      <c r="J1714" s="158">
        <v>8.5023999999999997</v>
      </c>
      <c r="K1714" s="158">
        <v>2.2429000000000001</v>
      </c>
      <c r="L1714" s="158">
        <v>2.5941999999999998</v>
      </c>
      <c r="M1714" s="158">
        <v>2.6913</v>
      </c>
      <c r="N1714" s="158">
        <v>3.1230000000000002</v>
      </c>
      <c r="O1714" s="158">
        <v>6.0873999999999997</v>
      </c>
      <c r="P1714" s="158"/>
      <c r="Q1714" s="158">
        <v>6.8498999999999999</v>
      </c>
      <c r="R1714" s="158">
        <v>3.9517000000000002</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44764</v>
      </c>
      <c r="E1715" s="158">
        <v>12.892300000000001</v>
      </c>
      <c r="F1715" s="158">
        <v>13.8779</v>
      </c>
      <c r="G1715" s="158">
        <v>8.5938999999999997</v>
      </c>
      <c r="H1715" s="158">
        <v>7.0468999999999999</v>
      </c>
      <c r="I1715" s="158">
        <v>5.4917999999999996</v>
      </c>
      <c r="J1715" s="158">
        <v>7.7115</v>
      </c>
      <c r="K1715" s="158">
        <v>1.4362999999999999</v>
      </c>
      <c r="L1715" s="158">
        <v>1.7813000000000001</v>
      </c>
      <c r="M1715" s="158">
        <v>1.8665</v>
      </c>
      <c r="N1715" s="158">
        <v>2.2856999999999998</v>
      </c>
      <c r="O1715" s="158">
        <v>5.2294999999999998</v>
      </c>
      <c r="P1715" s="158"/>
      <c r="Q1715" s="158">
        <v>6.0091999999999999</v>
      </c>
      <c r="R1715" s="158">
        <v>3.0994000000000002</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44764</v>
      </c>
      <c r="E1716" s="158">
        <v>42.7209</v>
      </c>
      <c r="F1716" s="158">
        <v>-2.2212999999999998</v>
      </c>
      <c r="G1716" s="158">
        <v>1.8513999999999999</v>
      </c>
      <c r="H1716" s="158">
        <v>4.0553999999999997</v>
      </c>
      <c r="I1716" s="158">
        <v>3.7953000000000001</v>
      </c>
      <c r="J1716" s="158">
        <v>8.3125999999999998</v>
      </c>
      <c r="K1716" s="158">
        <v>0.41070000000000001</v>
      </c>
      <c r="L1716" s="158">
        <v>1.3911</v>
      </c>
      <c r="M1716" s="158">
        <v>1.8328</v>
      </c>
      <c r="N1716" s="158">
        <v>2.6291000000000002</v>
      </c>
      <c r="O1716" s="158">
        <v>6.1630000000000003</v>
      </c>
      <c r="P1716" s="158">
        <v>6.1516000000000002</v>
      </c>
      <c r="Q1716" s="158">
        <v>7.6878000000000002</v>
      </c>
      <c r="R1716" s="158">
        <v>4.1322999999999999</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44764</v>
      </c>
      <c r="E1717" s="158">
        <v>45.560200000000002</v>
      </c>
      <c r="F1717" s="158">
        <v>-1.4419999999999999</v>
      </c>
      <c r="G1717" s="158">
        <v>2.6709999999999998</v>
      </c>
      <c r="H1717" s="158">
        <v>4.8685999999999998</v>
      </c>
      <c r="I1717" s="158">
        <v>4.5975000000000001</v>
      </c>
      <c r="J1717" s="158">
        <v>9.1180000000000003</v>
      </c>
      <c r="K1717" s="158">
        <v>1.2115</v>
      </c>
      <c r="L1717" s="158">
        <v>2.1966000000000001</v>
      </c>
      <c r="M1717" s="158">
        <v>2.6476000000000002</v>
      </c>
      <c r="N1717" s="158">
        <v>3.4548999999999999</v>
      </c>
      <c r="O1717" s="158">
        <v>7.0239000000000003</v>
      </c>
      <c r="P1717" s="158">
        <v>6.9474</v>
      </c>
      <c r="Q1717" s="158">
        <v>8.2173999999999996</v>
      </c>
      <c r="R1717" s="158">
        <v>4.9813999999999998</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44764</v>
      </c>
      <c r="E1718" s="158">
        <v>36.774500000000003</v>
      </c>
      <c r="F1718" s="158">
        <v>17.079599999999999</v>
      </c>
      <c r="G1718" s="158">
        <v>8.1774000000000004</v>
      </c>
      <c r="H1718" s="158">
        <v>5.8341000000000003</v>
      </c>
      <c r="I1718" s="158">
        <v>4.8582999999999998</v>
      </c>
      <c r="J1718" s="158">
        <v>6.3654999999999999</v>
      </c>
      <c r="K1718" s="158">
        <v>1.9531000000000001</v>
      </c>
      <c r="L1718" s="158">
        <v>1.7738</v>
      </c>
      <c r="M1718" s="158">
        <v>1.7563</v>
      </c>
      <c r="N1718" s="158">
        <v>2.1897000000000002</v>
      </c>
      <c r="O1718" s="158">
        <v>6.4031000000000002</v>
      </c>
      <c r="P1718" s="158">
        <v>3.6684999999999999</v>
      </c>
      <c r="Q1718" s="158">
        <v>6.9076000000000004</v>
      </c>
      <c r="R1718" s="158">
        <v>3.1009000000000002</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44764</v>
      </c>
      <c r="E1719" s="158">
        <v>39.793799999999997</v>
      </c>
      <c r="F1719" s="158">
        <v>17.711099999999998</v>
      </c>
      <c r="G1719" s="158">
        <v>8.6892999999999994</v>
      </c>
      <c r="H1719" s="158">
        <v>6.3497000000000003</v>
      </c>
      <c r="I1719" s="158">
        <v>5.3703000000000003</v>
      </c>
      <c r="J1719" s="158">
        <v>6.8780999999999999</v>
      </c>
      <c r="K1719" s="158">
        <v>2.5623</v>
      </c>
      <c r="L1719" s="158">
        <v>2.5762</v>
      </c>
      <c r="M1719" s="158">
        <v>2.5592000000000001</v>
      </c>
      <c r="N1719" s="158">
        <v>2.9908000000000001</v>
      </c>
      <c r="O1719" s="158">
        <v>7.2031999999999998</v>
      </c>
      <c r="P1719" s="158">
        <v>4.5094000000000003</v>
      </c>
      <c r="Q1719" s="158">
        <v>7.1487999999999996</v>
      </c>
      <c r="R1719" s="158">
        <v>3.8692000000000002</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44764</v>
      </c>
      <c r="E1720" s="158">
        <v>27.316600000000001</v>
      </c>
      <c r="F1720" s="158">
        <v>3.4744000000000002</v>
      </c>
      <c r="G1720" s="158">
        <v>2.0937000000000001</v>
      </c>
      <c r="H1720" s="158">
        <v>2.8266</v>
      </c>
      <c r="I1720" s="158">
        <v>4.2732000000000001</v>
      </c>
      <c r="J1720" s="158">
        <v>6.8213999999999997</v>
      </c>
      <c r="K1720" s="158">
        <v>1.6039000000000001</v>
      </c>
      <c r="L1720" s="158">
        <v>2.3742000000000001</v>
      </c>
      <c r="M1720" s="158">
        <v>2.5</v>
      </c>
      <c r="N1720" s="158">
        <v>3.0994000000000002</v>
      </c>
      <c r="O1720" s="158">
        <v>6.2911000000000001</v>
      </c>
      <c r="P1720" s="158">
        <v>6.6702000000000004</v>
      </c>
      <c r="Q1720" s="158">
        <v>7.8948999999999998</v>
      </c>
      <c r="R1720" s="158">
        <v>3.7565</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44764</v>
      </c>
      <c r="E1721" s="158">
        <v>26.088899999999999</v>
      </c>
      <c r="F1721" s="158">
        <v>2.9382999999999999</v>
      </c>
      <c r="G1721" s="158">
        <v>1.5858000000000001</v>
      </c>
      <c r="H1721" s="158">
        <v>2.3195000000000001</v>
      </c>
      <c r="I1721" s="158">
        <v>3.7728999999999999</v>
      </c>
      <c r="J1721" s="158">
        <v>6.3190999999999997</v>
      </c>
      <c r="K1721" s="158">
        <v>1.1053999999999999</v>
      </c>
      <c r="L1721" s="158">
        <v>1.8698999999999999</v>
      </c>
      <c r="M1721" s="158">
        <v>1.992</v>
      </c>
      <c r="N1721" s="158">
        <v>2.5853999999999999</v>
      </c>
      <c r="O1721" s="158">
        <v>5.7607999999999997</v>
      </c>
      <c r="P1721" s="158">
        <v>6.1006999999999998</v>
      </c>
      <c r="Q1721" s="158">
        <v>6.6016000000000004</v>
      </c>
      <c r="R1721" s="158">
        <v>3.2391000000000001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44764</v>
      </c>
      <c r="E1722" s="158">
        <v>35.920499999999997</v>
      </c>
      <c r="F1722" s="158">
        <v>7.4192999999999998</v>
      </c>
      <c r="G1722" s="158">
        <v>3.5236000000000001</v>
      </c>
      <c r="H1722" s="158">
        <v>2.5125000000000002</v>
      </c>
      <c r="I1722" s="158">
        <v>4.3548999999999998</v>
      </c>
      <c r="J1722" s="158">
        <v>5.6555</v>
      </c>
      <c r="K1722" s="158">
        <v>0.8246</v>
      </c>
      <c r="L1722" s="158">
        <v>1.7794000000000001</v>
      </c>
      <c r="M1722" s="158">
        <v>2.4817</v>
      </c>
      <c r="N1722" s="158">
        <v>2.8412999999999999</v>
      </c>
      <c r="O1722" s="158">
        <v>5.7308000000000003</v>
      </c>
      <c r="P1722" s="158">
        <v>3.9762</v>
      </c>
      <c r="Q1722" s="158">
        <v>6.8762999999999996</v>
      </c>
      <c r="R1722" s="158">
        <v>3.2806999999999999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44764</v>
      </c>
      <c r="E1723" s="158">
        <v>38.231299999999997</v>
      </c>
      <c r="F1723" s="158">
        <v>8.0213999999999999</v>
      </c>
      <c r="G1723" s="158">
        <v>4.1703999999999999</v>
      </c>
      <c r="H1723" s="158">
        <v>3.1661000000000001</v>
      </c>
      <c r="I1723" s="158">
        <v>5.0082000000000004</v>
      </c>
      <c r="J1723" s="158">
        <v>6.3113999999999999</v>
      </c>
      <c r="K1723" s="158">
        <v>1.4932000000000001</v>
      </c>
      <c r="L1723" s="158">
        <v>2.4462000000000002</v>
      </c>
      <c r="M1723" s="158">
        <v>3.0767000000000002</v>
      </c>
      <c r="N1723" s="158">
        <v>3.3927</v>
      </c>
      <c r="O1723" s="158">
        <v>6.2112999999999996</v>
      </c>
      <c r="P1723" s="158">
        <v>4.5846999999999998</v>
      </c>
      <c r="Q1723" s="158">
        <v>6.8941999999999997</v>
      </c>
      <c r="R1723" s="158">
        <v>3.7698999999999998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44764</v>
      </c>
      <c r="E1726" s="158">
        <v>39.302300000000002</v>
      </c>
      <c r="F1726" s="158">
        <v>10.9619</v>
      </c>
      <c r="G1726" s="158">
        <v>5.1100000000000003</v>
      </c>
      <c r="H1726" s="158">
        <v>3.7440000000000002</v>
      </c>
      <c r="I1726" s="158">
        <v>4.1127000000000002</v>
      </c>
      <c r="J1726" s="158">
        <v>6.8958000000000004</v>
      </c>
      <c r="K1726" s="158">
        <v>1.1453</v>
      </c>
      <c r="L1726" s="158">
        <v>1.6415999999999999</v>
      </c>
      <c r="M1726" s="158">
        <v>1.7989999999999999</v>
      </c>
      <c r="N1726" s="158">
        <v>2.0804</v>
      </c>
      <c r="O1726" s="158">
        <v>5.4093999999999998</v>
      </c>
      <c r="P1726" s="158">
        <v>4.6169000000000002</v>
      </c>
      <c r="Q1726" s="158">
        <v>7.0952000000000002</v>
      </c>
      <c r="R1726" s="158">
        <v>2.8454999999999999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44764</v>
      </c>
      <c r="E1727" s="158">
        <v>42.443800000000003</v>
      </c>
      <c r="F1727" s="158">
        <v>11.9574</v>
      </c>
      <c r="G1727" s="158">
        <v>5.9939999999999998</v>
      </c>
      <c r="H1727" s="158">
        <v>4.5987</v>
      </c>
      <c r="I1727" s="158">
        <v>4.9664999999999999</v>
      </c>
      <c r="J1727" s="158">
        <v>7.7515000000000001</v>
      </c>
      <c r="K1727" s="158">
        <v>1.9915</v>
      </c>
      <c r="L1727" s="158">
        <v>2.4782999999999999</v>
      </c>
      <c r="M1727" s="158">
        <v>2.6882999999999999</v>
      </c>
      <c r="N1727" s="158">
        <v>2.9948999999999999</v>
      </c>
      <c r="O1727" s="158">
        <v>6.3868</v>
      </c>
      <c r="P1727" s="158">
        <v>5.5587999999999997</v>
      </c>
      <c r="Q1727" s="158">
        <v>7.5541999999999998</v>
      </c>
      <c r="R1727" s="158">
        <v>3.7961</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44764</v>
      </c>
      <c r="E1728" s="158">
        <v>26.884899999999998</v>
      </c>
      <c r="F1728" s="158">
        <v>-4.2081999999999997</v>
      </c>
      <c r="G1728" s="158">
        <v>-2.5790000000000002</v>
      </c>
      <c r="H1728" s="158">
        <v>0.21340000000000001</v>
      </c>
      <c r="I1728" s="158">
        <v>4.4489999999999998</v>
      </c>
      <c r="J1728" s="158">
        <v>7.3253000000000004</v>
      </c>
      <c r="K1728" s="158">
        <v>2.0196999999999998</v>
      </c>
      <c r="L1728" s="158">
        <v>2.5266999999999999</v>
      </c>
      <c r="M1728" s="158">
        <v>2.7317</v>
      </c>
      <c r="N1728" s="158">
        <v>8.2149000000000001</v>
      </c>
      <c r="O1728" s="158">
        <v>8.4808000000000003</v>
      </c>
      <c r="P1728" s="158">
        <v>5.157</v>
      </c>
      <c r="Q1728" s="158">
        <v>7.3585000000000003</v>
      </c>
      <c r="R1728" s="158">
        <v>6.7134</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44764</v>
      </c>
      <c r="E1729" s="158">
        <v>25.6722</v>
      </c>
      <c r="F1729" s="158">
        <v>-4.6912000000000003</v>
      </c>
      <c r="G1729" s="158">
        <v>-3.1745000000000001</v>
      </c>
      <c r="H1729" s="158">
        <v>-0.38590000000000002</v>
      </c>
      <c r="I1729" s="158">
        <v>3.8443999999999998</v>
      </c>
      <c r="J1729" s="158">
        <v>6.7191999999999998</v>
      </c>
      <c r="K1729" s="158">
        <v>1.4111</v>
      </c>
      <c r="L1729" s="158">
        <v>1.9140999999999999</v>
      </c>
      <c r="M1729" s="158">
        <v>2.1135000000000002</v>
      </c>
      <c r="N1729" s="158">
        <v>7.5590999999999999</v>
      </c>
      <c r="O1729" s="158">
        <v>7.9172000000000002</v>
      </c>
      <c r="P1729" s="158">
        <v>4.6234999999999999</v>
      </c>
      <c r="Q1729" s="158">
        <v>6.5538999999999996</v>
      </c>
      <c r="R1729" s="158">
        <v>6.0885999999999996</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9.0193884615384619</v>
      </c>
      <c r="G1730" s="160">
        <v>6.5765211538461568</v>
      </c>
      <c r="H1730" s="160">
        <v>5.6365615384615371</v>
      </c>
      <c r="I1730" s="160">
        <v>5.9521961538461534</v>
      </c>
      <c r="J1730" s="160">
        <v>8.1701346153846153</v>
      </c>
      <c r="K1730" s="160">
        <v>1.7940250000000009</v>
      </c>
      <c r="L1730" s="160">
        <v>3.2480779999999991</v>
      </c>
      <c r="M1730" s="160">
        <v>3.0767639999999994</v>
      </c>
      <c r="N1730" s="160">
        <v>4.3097599999999989</v>
      </c>
      <c r="O1730" s="160">
        <v>5.9275854166666653</v>
      </c>
      <c r="P1730" s="160">
        <v>5.7600045454545441</v>
      </c>
      <c r="Q1730" s="160">
        <v>7.3192942307692306</v>
      </c>
      <c r="R1730" s="160">
        <v>4.5270020833333326</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7.4818499999999997</v>
      </c>
      <c r="G1731" s="160">
        <v>5.9899000000000004</v>
      </c>
      <c r="H1731" s="160">
        <v>5.4610000000000003</v>
      </c>
      <c r="I1731" s="160">
        <v>5.2118500000000001</v>
      </c>
      <c r="J1731" s="160">
        <v>7.8223000000000003</v>
      </c>
      <c r="K1731" s="160">
        <v>1.4237</v>
      </c>
      <c r="L1731" s="160">
        <v>1.7827000000000002</v>
      </c>
      <c r="M1731" s="160">
        <v>2.11185</v>
      </c>
      <c r="N1731" s="160">
        <v>2.77555</v>
      </c>
      <c r="O1731" s="160">
        <v>6.0897500000000004</v>
      </c>
      <c r="P1731" s="160">
        <v>6.1282499999999995</v>
      </c>
      <c r="Q1731" s="160">
        <v>7.3948</v>
      </c>
      <c r="R1731" s="160">
        <v>3.7654999999999998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44764</v>
      </c>
      <c r="E1734" s="158">
        <v>49.391500000000001</v>
      </c>
      <c r="F1734" s="158">
        <v>0.1072</v>
      </c>
      <c r="G1734" s="158">
        <v>1.1258999999999999</v>
      </c>
      <c r="H1734" s="158">
        <v>3.1943999999999999</v>
      </c>
      <c r="I1734" s="158">
        <v>3.5127000000000002</v>
      </c>
      <c r="J1734" s="158">
        <v>10.7967</v>
      </c>
      <c r="K1734" s="158">
        <v>-5.8837000000000002</v>
      </c>
      <c r="L1734" s="158">
        <v>-11.8964</v>
      </c>
      <c r="M1734" s="158">
        <v>-11.258599999999999</v>
      </c>
      <c r="N1734" s="158">
        <v>-7.0564999999999998</v>
      </c>
      <c r="O1734" s="158">
        <v>16.309200000000001</v>
      </c>
      <c r="P1734" s="158">
        <v>5.1637000000000004</v>
      </c>
      <c r="Q1734" s="158">
        <v>11.0282</v>
      </c>
      <c r="R1734" s="158">
        <v>38.587899999999998</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44764</v>
      </c>
      <c r="E1735" s="158">
        <v>54.377800000000001</v>
      </c>
      <c r="F1735" s="158">
        <v>0.1099</v>
      </c>
      <c r="G1735" s="158">
        <v>1.1343000000000001</v>
      </c>
      <c r="H1735" s="158">
        <v>3.2138</v>
      </c>
      <c r="I1735" s="158">
        <v>3.5525000000000002</v>
      </c>
      <c r="J1735" s="158">
        <v>10.8887</v>
      </c>
      <c r="K1735" s="158">
        <v>-5.6519000000000004</v>
      </c>
      <c r="L1735" s="158">
        <v>-11.454800000000001</v>
      </c>
      <c r="M1735" s="158">
        <v>-10.5825</v>
      </c>
      <c r="N1735" s="158">
        <v>-6.0993000000000004</v>
      </c>
      <c r="O1735" s="158">
        <v>17.5793</v>
      </c>
      <c r="P1735" s="158">
        <v>6.3754</v>
      </c>
      <c r="Q1735" s="158">
        <v>15.9</v>
      </c>
      <c r="R1735" s="158">
        <v>40.044400000000003</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44764</v>
      </c>
      <c r="E1736" s="158">
        <v>65.83</v>
      </c>
      <c r="F1736" s="158">
        <v>0.2742</v>
      </c>
      <c r="G1736" s="158">
        <v>1.0903</v>
      </c>
      <c r="H1736" s="158">
        <v>2.9398</v>
      </c>
      <c r="I1736" s="158">
        <v>3.3763000000000001</v>
      </c>
      <c r="J1736" s="158">
        <v>8.7739999999999991</v>
      </c>
      <c r="K1736" s="158">
        <v>-3.6869000000000001</v>
      </c>
      <c r="L1736" s="158">
        <v>-5.4031000000000002</v>
      </c>
      <c r="M1736" s="158">
        <v>1.4641999999999999</v>
      </c>
      <c r="N1736" s="158">
        <v>8.9359999999999999</v>
      </c>
      <c r="O1736" s="158">
        <v>29.858699999999999</v>
      </c>
      <c r="P1736" s="158">
        <v>19.7379</v>
      </c>
      <c r="Q1736" s="158">
        <v>24.343499999999999</v>
      </c>
      <c r="R1736" s="158">
        <v>44.769799999999996</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44764</v>
      </c>
      <c r="E1737" s="158">
        <v>58.94</v>
      </c>
      <c r="F1737" s="158">
        <v>0.25509999999999999</v>
      </c>
      <c r="G1737" s="158">
        <v>1.0804</v>
      </c>
      <c r="H1737" s="158">
        <v>2.8980000000000001</v>
      </c>
      <c r="I1737" s="158">
        <v>3.3129</v>
      </c>
      <c r="J1737" s="158">
        <v>8.6250999999999998</v>
      </c>
      <c r="K1737" s="158">
        <v>-4.0377999999999998</v>
      </c>
      <c r="L1737" s="158">
        <v>-6.1166</v>
      </c>
      <c r="M1737" s="158">
        <v>0.30630000000000002</v>
      </c>
      <c r="N1737" s="158">
        <v>7.2807000000000004</v>
      </c>
      <c r="O1737" s="158">
        <v>27.796900000000001</v>
      </c>
      <c r="P1737" s="158">
        <v>18.0733</v>
      </c>
      <c r="Q1737" s="158">
        <v>22.764199999999999</v>
      </c>
      <c r="R1737" s="158">
        <v>42.489100000000001</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44764</v>
      </c>
      <c r="E1738" s="158">
        <v>26.3</v>
      </c>
      <c r="F1738" s="158">
        <v>0.30509999999999998</v>
      </c>
      <c r="G1738" s="158">
        <v>1.2706999999999999</v>
      </c>
      <c r="H1738" s="158">
        <v>3.1777000000000002</v>
      </c>
      <c r="I1738" s="158">
        <v>3.6248999999999998</v>
      </c>
      <c r="J1738" s="158">
        <v>11.819699999999999</v>
      </c>
      <c r="K1738" s="158">
        <v>-4.9855</v>
      </c>
      <c r="L1738" s="158">
        <v>-9.6530000000000005</v>
      </c>
      <c r="M1738" s="158">
        <v>-1.9389000000000001</v>
      </c>
      <c r="N1738" s="158">
        <v>4.6142000000000003</v>
      </c>
      <c r="O1738" s="158">
        <v>38.409199999999998</v>
      </c>
      <c r="P1738" s="158"/>
      <c r="Q1738" s="158">
        <v>30.894500000000001</v>
      </c>
      <c r="R1738" s="158">
        <v>51.095500000000001</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44764</v>
      </c>
      <c r="E1739" s="158">
        <v>24.7</v>
      </c>
      <c r="F1739" s="158">
        <v>0.28420000000000001</v>
      </c>
      <c r="G1739" s="158">
        <v>1.2295</v>
      </c>
      <c r="H1739" s="158">
        <v>3.1315</v>
      </c>
      <c r="I1739" s="158">
        <v>3.5205000000000002</v>
      </c>
      <c r="J1739" s="158">
        <v>11.6637</v>
      </c>
      <c r="K1739" s="158">
        <v>-5.3639999999999999</v>
      </c>
      <c r="L1739" s="158">
        <v>-10.3123</v>
      </c>
      <c r="M1739" s="158">
        <v>-3.0611999999999999</v>
      </c>
      <c r="N1739" s="158">
        <v>3.0024999999999999</v>
      </c>
      <c r="O1739" s="158">
        <v>36.0047</v>
      </c>
      <c r="P1739" s="158"/>
      <c r="Q1739" s="158">
        <v>28.626999999999999</v>
      </c>
      <c r="R1739" s="158">
        <v>48.570799999999998</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44764</v>
      </c>
      <c r="E1740" s="158">
        <v>24.98</v>
      </c>
      <c r="F1740" s="158">
        <v>0.36159999999999998</v>
      </c>
      <c r="G1740" s="158">
        <v>2.1259000000000001</v>
      </c>
      <c r="H1740" s="158">
        <v>4.3006000000000002</v>
      </c>
      <c r="I1740" s="158">
        <v>5.5789999999999997</v>
      </c>
      <c r="J1740" s="158">
        <v>12.878399999999999</v>
      </c>
      <c r="K1740" s="158">
        <v>-4.0338000000000003</v>
      </c>
      <c r="L1740" s="158">
        <v>-0.9909</v>
      </c>
      <c r="M1740" s="158">
        <v>6.8891999999999998</v>
      </c>
      <c r="N1740" s="158">
        <v>18.895800000000001</v>
      </c>
      <c r="O1740" s="158">
        <v>38.226700000000001</v>
      </c>
      <c r="P1740" s="158"/>
      <c r="Q1740" s="158">
        <v>30.5627</v>
      </c>
      <c r="R1740" s="158">
        <v>58.606699999999996</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44764</v>
      </c>
      <c r="E1741" s="158">
        <v>23.53</v>
      </c>
      <c r="F1741" s="158">
        <v>0.38400000000000001</v>
      </c>
      <c r="G1741" s="158">
        <v>2.1267</v>
      </c>
      <c r="H1741" s="158">
        <v>4.2534000000000001</v>
      </c>
      <c r="I1741" s="158">
        <v>5.5156999999999998</v>
      </c>
      <c r="J1741" s="158">
        <v>12.7456</v>
      </c>
      <c r="K1741" s="158">
        <v>-4.4272999999999998</v>
      </c>
      <c r="L1741" s="158">
        <v>-1.7947</v>
      </c>
      <c r="M1741" s="158">
        <v>5.5156999999999998</v>
      </c>
      <c r="N1741" s="158">
        <v>16.8322</v>
      </c>
      <c r="O1741" s="158">
        <v>35.837000000000003</v>
      </c>
      <c r="P1741" s="158"/>
      <c r="Q1741" s="158">
        <v>28.308</v>
      </c>
      <c r="R1741" s="158">
        <v>55.829300000000003</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44764</v>
      </c>
      <c r="E1742" s="158">
        <v>116.238</v>
      </c>
      <c r="F1742" s="158">
        <v>0.26740000000000003</v>
      </c>
      <c r="G1742" s="158">
        <v>1.7864</v>
      </c>
      <c r="H1742" s="158">
        <v>3.7959999999999998</v>
      </c>
      <c r="I1742" s="158">
        <v>4.4057000000000004</v>
      </c>
      <c r="J1742" s="158">
        <v>12.942299999999999</v>
      </c>
      <c r="K1742" s="158">
        <v>-5.6349</v>
      </c>
      <c r="L1742" s="158">
        <v>-5.3034999999999997</v>
      </c>
      <c r="M1742" s="158">
        <v>2.1467999999999998</v>
      </c>
      <c r="N1742" s="158">
        <v>9.0617000000000001</v>
      </c>
      <c r="O1742" s="158">
        <v>29.8779</v>
      </c>
      <c r="P1742" s="158">
        <v>12.7578</v>
      </c>
      <c r="Q1742" s="158">
        <v>21.881</v>
      </c>
      <c r="R1742" s="158">
        <v>47.026600000000002</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44764</v>
      </c>
      <c r="E1743" s="158">
        <v>108.624</v>
      </c>
      <c r="F1743" s="158">
        <v>0.26490000000000002</v>
      </c>
      <c r="G1743" s="158">
        <v>1.7784</v>
      </c>
      <c r="H1743" s="158">
        <v>3.7776000000000001</v>
      </c>
      <c r="I1743" s="158">
        <v>4.3689</v>
      </c>
      <c r="J1743" s="158">
        <v>12.8584</v>
      </c>
      <c r="K1743" s="158">
        <v>-5.8480999999999996</v>
      </c>
      <c r="L1743" s="158">
        <v>-5.7328999999999999</v>
      </c>
      <c r="M1743" s="158">
        <v>1.4599</v>
      </c>
      <c r="N1743" s="158">
        <v>8.0975999999999999</v>
      </c>
      <c r="O1743" s="158">
        <v>28.732199999999999</v>
      </c>
      <c r="P1743" s="158">
        <v>11.9123</v>
      </c>
      <c r="Q1743" s="158">
        <v>17.0944</v>
      </c>
      <c r="R1743" s="158">
        <v>45.729900000000001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44764</v>
      </c>
      <c r="E1744" s="158">
        <v>24.96</v>
      </c>
      <c r="F1744" s="158">
        <v>2.4E-2</v>
      </c>
      <c r="G1744" s="158">
        <v>2.0190999999999999</v>
      </c>
      <c r="H1744" s="158">
        <v>4.0347</v>
      </c>
      <c r="I1744" s="158">
        <v>4.9842000000000004</v>
      </c>
      <c r="J1744" s="158">
        <v>13.1203</v>
      </c>
      <c r="K1744" s="158">
        <v>-3.2970000000000002</v>
      </c>
      <c r="L1744" s="158">
        <v>-4.5579999999999998</v>
      </c>
      <c r="M1744" s="158">
        <v>1.7322</v>
      </c>
      <c r="N1744" s="158">
        <v>9.6805000000000003</v>
      </c>
      <c r="O1744" s="158">
        <v>33.820999999999998</v>
      </c>
      <c r="P1744" s="158"/>
      <c r="Q1744" s="158">
        <v>30.311699999999998</v>
      </c>
      <c r="R1744" s="158">
        <v>50.621299999999998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44764</v>
      </c>
      <c r="E1745" s="158">
        <v>23.623000000000001</v>
      </c>
      <c r="F1745" s="158">
        <v>2.12E-2</v>
      </c>
      <c r="G1745" s="158">
        <v>2.0078999999999998</v>
      </c>
      <c r="H1745" s="158">
        <v>4.0019</v>
      </c>
      <c r="I1745" s="158">
        <v>4.9165000000000001</v>
      </c>
      <c r="J1745" s="158">
        <v>12.963800000000001</v>
      </c>
      <c r="K1745" s="158">
        <v>-3.7092999999999998</v>
      </c>
      <c r="L1745" s="158">
        <v>-5.3868999999999998</v>
      </c>
      <c r="M1745" s="158">
        <v>0.43369999999999997</v>
      </c>
      <c r="N1745" s="158">
        <v>7.8331</v>
      </c>
      <c r="O1745" s="158">
        <v>31.6769</v>
      </c>
      <c r="P1745" s="158"/>
      <c r="Q1745" s="158">
        <v>28.2516</v>
      </c>
      <c r="R1745" s="158">
        <v>48.170400000000001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44764</v>
      </c>
      <c r="E1746" s="158">
        <v>86.219099999999997</v>
      </c>
      <c r="F1746" s="158">
        <v>0.1482</v>
      </c>
      <c r="G1746" s="158">
        <v>1.4008</v>
      </c>
      <c r="H1746" s="158">
        <v>3.8037999999999998</v>
      </c>
      <c r="I1746" s="158">
        <v>4.2747000000000002</v>
      </c>
      <c r="J1746" s="158">
        <v>12.1174</v>
      </c>
      <c r="K1746" s="158">
        <v>-4.4555999999999996</v>
      </c>
      <c r="L1746" s="158">
        <v>-7.8456000000000001</v>
      </c>
      <c r="M1746" s="158">
        <v>-4.3559000000000001</v>
      </c>
      <c r="N1746" s="158">
        <v>4.2950999999999997</v>
      </c>
      <c r="O1746" s="158">
        <v>20.3887</v>
      </c>
      <c r="P1746" s="158">
        <v>9.3424999999999994</v>
      </c>
      <c r="Q1746" s="158">
        <v>13.918699999999999</v>
      </c>
      <c r="R1746" s="158">
        <v>44.747300000000003</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44764</v>
      </c>
      <c r="E1747" s="158">
        <v>95.160700000000006</v>
      </c>
      <c r="F1747" s="158">
        <v>0.15040000000000001</v>
      </c>
      <c r="G1747" s="158">
        <v>1.4076</v>
      </c>
      <c r="H1747" s="158">
        <v>3.82</v>
      </c>
      <c r="I1747" s="158">
        <v>4.3071999999999999</v>
      </c>
      <c r="J1747" s="158">
        <v>12.1928</v>
      </c>
      <c r="K1747" s="158">
        <v>-4.2613000000000003</v>
      </c>
      <c r="L1747" s="158">
        <v>-7.4640000000000004</v>
      </c>
      <c r="M1747" s="158">
        <v>-3.7584</v>
      </c>
      <c r="N1747" s="158">
        <v>5.1676000000000002</v>
      </c>
      <c r="O1747" s="158">
        <v>21.421600000000002</v>
      </c>
      <c r="P1747" s="158">
        <v>10.4223</v>
      </c>
      <c r="Q1747" s="158">
        <v>19.596299999999999</v>
      </c>
      <c r="R1747" s="158">
        <v>45.957700000000003</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44764</v>
      </c>
      <c r="E1748" s="158">
        <v>78.837000000000003</v>
      </c>
      <c r="F1748" s="158">
        <v>0.51249999999999996</v>
      </c>
      <c r="G1748" s="158">
        <v>2.0042</v>
      </c>
      <c r="H1748" s="158">
        <v>4.4447999999999999</v>
      </c>
      <c r="I1748" s="158">
        <v>5.2324999999999999</v>
      </c>
      <c r="J1748" s="158">
        <v>15.1107</v>
      </c>
      <c r="K1748" s="158">
        <v>-3.3386</v>
      </c>
      <c r="L1748" s="158">
        <v>-6.7359999999999998</v>
      </c>
      <c r="M1748" s="158">
        <v>-2.2273999999999998</v>
      </c>
      <c r="N1748" s="158">
        <v>3.2101000000000002</v>
      </c>
      <c r="O1748" s="158">
        <v>22.7636</v>
      </c>
      <c r="P1748" s="158">
        <v>14.589700000000001</v>
      </c>
      <c r="Q1748" s="158">
        <v>18.226900000000001</v>
      </c>
      <c r="R1748" s="158">
        <v>48.0227</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44764</v>
      </c>
      <c r="E1749" s="158">
        <v>71.251999999999995</v>
      </c>
      <c r="F1749" s="158">
        <v>0.50919999999999999</v>
      </c>
      <c r="G1749" s="158">
        <v>1.9955000000000001</v>
      </c>
      <c r="H1749" s="158">
        <v>4.423</v>
      </c>
      <c r="I1749" s="158">
        <v>5.1875999999999998</v>
      </c>
      <c r="J1749" s="158">
        <v>15.0098</v>
      </c>
      <c r="K1749" s="158">
        <v>-3.5857999999999999</v>
      </c>
      <c r="L1749" s="158">
        <v>-7.2107000000000001</v>
      </c>
      <c r="M1749" s="158">
        <v>-2.9607999999999999</v>
      </c>
      <c r="N1749" s="158">
        <v>2.1812</v>
      </c>
      <c r="O1749" s="158">
        <v>21.545100000000001</v>
      </c>
      <c r="P1749" s="158">
        <v>13.2919</v>
      </c>
      <c r="Q1749" s="158">
        <v>14.7087</v>
      </c>
      <c r="R1749" s="158">
        <v>46.572299999999998</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44764</v>
      </c>
      <c r="E1750" s="158">
        <v>76.062200000000004</v>
      </c>
      <c r="F1750" s="158">
        <v>0.18260000000000001</v>
      </c>
      <c r="G1750" s="158">
        <v>1.3448</v>
      </c>
      <c r="H1750" s="158">
        <v>3.1334</v>
      </c>
      <c r="I1750" s="158">
        <v>3.4108999999999998</v>
      </c>
      <c r="J1750" s="158">
        <v>10.684100000000001</v>
      </c>
      <c r="K1750" s="158">
        <v>-10.903600000000001</v>
      </c>
      <c r="L1750" s="158">
        <v>-17.611499999999999</v>
      </c>
      <c r="M1750" s="158">
        <v>-14.409000000000001</v>
      </c>
      <c r="N1750" s="158">
        <v>-6.2320000000000002</v>
      </c>
      <c r="O1750" s="158">
        <v>19.4434</v>
      </c>
      <c r="P1750" s="158">
        <v>7.2276999999999996</v>
      </c>
      <c r="Q1750" s="158">
        <v>12.530799999999999</v>
      </c>
      <c r="R1750" s="158">
        <v>36.506999999999998</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44764</v>
      </c>
      <c r="E1751" s="158">
        <v>83.489099999999993</v>
      </c>
      <c r="F1751" s="158">
        <v>0.1867</v>
      </c>
      <c r="G1751" s="158">
        <v>1.3573999999999999</v>
      </c>
      <c r="H1751" s="158">
        <v>3.1634000000000002</v>
      </c>
      <c r="I1751" s="158">
        <v>3.4701</v>
      </c>
      <c r="J1751" s="158">
        <v>10.8194</v>
      </c>
      <c r="K1751" s="158">
        <v>-10.5787</v>
      </c>
      <c r="L1751" s="158">
        <v>-17.008299999999998</v>
      </c>
      <c r="M1751" s="158">
        <v>-13.47</v>
      </c>
      <c r="N1751" s="158">
        <v>-4.8613</v>
      </c>
      <c r="O1751" s="158">
        <v>21.1554</v>
      </c>
      <c r="P1751" s="158">
        <v>8.5036000000000005</v>
      </c>
      <c r="Q1751" s="158">
        <v>15.715299999999999</v>
      </c>
      <c r="R1751" s="158">
        <v>38.483699999999999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44764</v>
      </c>
      <c r="E1752" s="158">
        <v>51.53</v>
      </c>
      <c r="F1752" s="158">
        <v>-0.23230000000000001</v>
      </c>
      <c r="G1752" s="158">
        <v>0.7823</v>
      </c>
      <c r="H1752" s="158">
        <v>2.4861</v>
      </c>
      <c r="I1752" s="158">
        <v>3.2871999999999999</v>
      </c>
      <c r="J1752" s="158">
        <v>10.769600000000001</v>
      </c>
      <c r="K1752" s="158">
        <v>0.3115</v>
      </c>
      <c r="L1752" s="158">
        <v>-0.8276</v>
      </c>
      <c r="M1752" s="158">
        <v>1.6571</v>
      </c>
      <c r="N1752" s="158">
        <v>8.8969000000000005</v>
      </c>
      <c r="O1752" s="158">
        <v>28.287400000000002</v>
      </c>
      <c r="P1752" s="158">
        <v>14.277799999999999</v>
      </c>
      <c r="Q1752" s="158">
        <v>11.740399999999999</v>
      </c>
      <c r="R1752" s="158">
        <v>51.638399999999997</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44764</v>
      </c>
      <c r="E1753" s="158">
        <v>55.96</v>
      </c>
      <c r="F1753" s="158">
        <v>-0.214</v>
      </c>
      <c r="G1753" s="158">
        <v>0.81069999999999998</v>
      </c>
      <c r="H1753" s="158">
        <v>2.5284</v>
      </c>
      <c r="I1753" s="158">
        <v>3.3426</v>
      </c>
      <c r="J1753" s="158">
        <v>10.899699999999999</v>
      </c>
      <c r="K1753" s="158">
        <v>0.66559999999999997</v>
      </c>
      <c r="L1753" s="158">
        <v>-0.1249</v>
      </c>
      <c r="M1753" s="158">
        <v>2.7166000000000001</v>
      </c>
      <c r="N1753" s="158">
        <v>10.440099999999999</v>
      </c>
      <c r="O1753" s="158">
        <v>30.141100000000002</v>
      </c>
      <c r="P1753" s="158">
        <v>15.630599999999999</v>
      </c>
      <c r="Q1753" s="158">
        <v>17.189900000000002</v>
      </c>
      <c r="R1753" s="158">
        <v>53.823700000000002</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44764</v>
      </c>
      <c r="E1754" s="158">
        <v>16.95</v>
      </c>
      <c r="F1754" s="158">
        <v>5.8999999999999997E-2</v>
      </c>
      <c r="G1754" s="158">
        <v>0.77290000000000003</v>
      </c>
      <c r="H1754" s="158">
        <v>2.7896000000000001</v>
      </c>
      <c r="I1754" s="158">
        <v>4.0515999999999996</v>
      </c>
      <c r="J1754" s="158">
        <v>9.8508999999999993</v>
      </c>
      <c r="K1754" s="158">
        <v>-4.6144999999999996</v>
      </c>
      <c r="L1754" s="158">
        <v>-6.6630000000000003</v>
      </c>
      <c r="M1754" s="158">
        <v>1.9241999999999999</v>
      </c>
      <c r="N1754" s="158">
        <v>12.2517</v>
      </c>
      <c r="O1754" s="158">
        <v>24.680499999999999</v>
      </c>
      <c r="P1754" s="158">
        <v>11.051399999999999</v>
      </c>
      <c r="Q1754" s="158">
        <v>10.928800000000001</v>
      </c>
      <c r="R1754" s="158">
        <v>45.741599999999998</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44764</v>
      </c>
      <c r="E1755" s="158">
        <v>18.37</v>
      </c>
      <c r="F1755" s="158">
        <v>5.45E-2</v>
      </c>
      <c r="G1755" s="158">
        <v>0.76800000000000002</v>
      </c>
      <c r="H1755" s="158">
        <v>2.798</v>
      </c>
      <c r="I1755" s="158">
        <v>4.0792999999999999</v>
      </c>
      <c r="J1755" s="158">
        <v>9.9342000000000006</v>
      </c>
      <c r="K1755" s="158">
        <v>-4.3727</v>
      </c>
      <c r="L1755" s="158">
        <v>-6.2755000000000001</v>
      </c>
      <c r="M1755" s="158">
        <v>2.6831</v>
      </c>
      <c r="N1755" s="158">
        <v>13.325100000000001</v>
      </c>
      <c r="O1755" s="158">
        <v>25.897099999999998</v>
      </c>
      <c r="P1755" s="158">
        <v>12.8058</v>
      </c>
      <c r="Q1755" s="158">
        <v>12.6968</v>
      </c>
      <c r="R1755" s="158">
        <v>47.182699999999997</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44764</v>
      </c>
      <c r="E1756" s="158">
        <v>21.35</v>
      </c>
      <c r="F1756" s="158">
        <v>0.23469999999999999</v>
      </c>
      <c r="G1756" s="158">
        <v>1.6667000000000001</v>
      </c>
      <c r="H1756" s="158">
        <v>3.1400999999999999</v>
      </c>
      <c r="I1756" s="158">
        <v>3.6408</v>
      </c>
      <c r="J1756" s="158">
        <v>11.838699999999999</v>
      </c>
      <c r="K1756" s="158">
        <v>-4.5170000000000003</v>
      </c>
      <c r="L1756" s="158">
        <v>-8.7606999999999999</v>
      </c>
      <c r="M1756" s="158">
        <v>-8.5653000000000006</v>
      </c>
      <c r="N1756" s="158">
        <v>-3.3498999999999999</v>
      </c>
      <c r="O1756" s="158"/>
      <c r="P1756" s="158"/>
      <c r="Q1756" s="158">
        <v>37.068100000000001</v>
      </c>
      <c r="R1756" s="158">
        <v>41.9878</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44764</v>
      </c>
      <c r="E1757" s="158">
        <v>20.43</v>
      </c>
      <c r="F1757" s="158">
        <v>0.19620000000000001</v>
      </c>
      <c r="G1757" s="158">
        <v>1.6417999999999999</v>
      </c>
      <c r="H1757" s="158">
        <v>3.1297000000000001</v>
      </c>
      <c r="I1757" s="158">
        <v>3.5478999999999998</v>
      </c>
      <c r="J1757" s="158">
        <v>11.6393</v>
      </c>
      <c r="K1757" s="158">
        <v>-4.9325000000000001</v>
      </c>
      <c r="L1757" s="158">
        <v>-9.4816000000000003</v>
      </c>
      <c r="M1757" s="158">
        <v>-9.6816999999999993</v>
      </c>
      <c r="N1757" s="158">
        <v>-4.9767000000000001</v>
      </c>
      <c r="O1757" s="158"/>
      <c r="P1757" s="158"/>
      <c r="Q1757" s="158">
        <v>34.581099999999999</v>
      </c>
      <c r="R1757" s="158">
        <v>39.422499999999999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44764</v>
      </c>
      <c r="E1758" s="158">
        <v>21.27</v>
      </c>
      <c r="F1758" s="158">
        <v>0.56740000000000002</v>
      </c>
      <c r="G1758" s="158">
        <v>1.9166000000000001</v>
      </c>
      <c r="H1758" s="158">
        <v>3.7054999999999998</v>
      </c>
      <c r="I1758" s="158">
        <v>4.5723000000000003</v>
      </c>
      <c r="J1758" s="158">
        <v>12.302</v>
      </c>
      <c r="K1758" s="158">
        <v>-3.9295</v>
      </c>
      <c r="L1758" s="158">
        <v>-8.1606000000000005</v>
      </c>
      <c r="M1758" s="158">
        <v>-3.5811000000000002</v>
      </c>
      <c r="N1758" s="158">
        <v>1.2375</v>
      </c>
      <c r="O1758" s="158">
        <v>29.442900000000002</v>
      </c>
      <c r="P1758" s="158"/>
      <c r="Q1758" s="158">
        <v>22.434100000000001</v>
      </c>
      <c r="R1758" s="158">
        <v>41.721499999999999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44764</v>
      </c>
      <c r="E1759" s="158">
        <v>20.02</v>
      </c>
      <c r="F1759" s="158">
        <v>0.55249999999999999</v>
      </c>
      <c r="G1759" s="158">
        <v>1.883</v>
      </c>
      <c r="H1759" s="158">
        <v>3.6768999999999998</v>
      </c>
      <c r="I1759" s="158">
        <v>4.4885000000000002</v>
      </c>
      <c r="J1759" s="158">
        <v>12.1569</v>
      </c>
      <c r="K1759" s="158">
        <v>-4.3021000000000003</v>
      </c>
      <c r="L1759" s="158">
        <v>-8.9171999999999993</v>
      </c>
      <c r="M1759" s="158">
        <v>-4.7573999999999996</v>
      </c>
      <c r="N1759" s="158">
        <v>-0.39800000000000002</v>
      </c>
      <c r="O1759" s="158">
        <v>27.3797</v>
      </c>
      <c r="P1759" s="158"/>
      <c r="Q1759" s="158">
        <v>20.461500000000001</v>
      </c>
      <c r="R1759" s="158">
        <v>39.4163</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44764</v>
      </c>
      <c r="E1760" s="158">
        <v>13.988099999999999</v>
      </c>
      <c r="F1760" s="158">
        <v>-0.1235</v>
      </c>
      <c r="G1760" s="158">
        <v>1.5588</v>
      </c>
      <c r="H1760" s="158">
        <v>4.2457000000000003</v>
      </c>
      <c r="I1760" s="158">
        <v>4.8244999999999996</v>
      </c>
      <c r="J1760" s="158">
        <v>12.1776</v>
      </c>
      <c r="K1760" s="158">
        <v>-4.7546999999999997</v>
      </c>
      <c r="L1760" s="158">
        <v>-10.6797</v>
      </c>
      <c r="M1760" s="158">
        <v>-15.269299999999999</v>
      </c>
      <c r="N1760" s="158">
        <v>-14.794499999999999</v>
      </c>
      <c r="O1760" s="158"/>
      <c r="P1760" s="158"/>
      <c r="Q1760" s="158">
        <v>14.8279</v>
      </c>
      <c r="R1760" s="158">
        <v>27.220500000000001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44764</v>
      </c>
      <c r="E1761" s="158">
        <v>13.261699999999999</v>
      </c>
      <c r="F1761" s="158">
        <v>-0.1288</v>
      </c>
      <c r="G1761" s="158">
        <v>1.5412999999999999</v>
      </c>
      <c r="H1761" s="158">
        <v>4.2028999999999996</v>
      </c>
      <c r="I1761" s="158">
        <v>4.7370000000000001</v>
      </c>
      <c r="J1761" s="158">
        <v>11.9754</v>
      </c>
      <c r="K1761" s="158">
        <v>-5.2350000000000003</v>
      </c>
      <c r="L1761" s="158">
        <v>-11.6211</v>
      </c>
      <c r="M1761" s="158">
        <v>-16.626100000000001</v>
      </c>
      <c r="N1761" s="158">
        <v>-16.631399999999999</v>
      </c>
      <c r="O1761" s="158"/>
      <c r="P1761" s="158"/>
      <c r="Q1761" s="158">
        <v>12.332800000000001</v>
      </c>
      <c r="R1761" s="158">
        <v>24.464300000000001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44764</v>
      </c>
      <c r="E1762" s="158">
        <v>157.345</v>
      </c>
      <c r="F1762" s="158">
        <v>8.7099999999999997E-2</v>
      </c>
      <c r="G1762" s="158">
        <v>1.2998000000000001</v>
      </c>
      <c r="H1762" s="158">
        <v>3.6480999999999999</v>
      </c>
      <c r="I1762" s="158">
        <v>3.9274</v>
      </c>
      <c r="J1762" s="158">
        <v>10.1378</v>
      </c>
      <c r="K1762" s="158">
        <v>-4.4564000000000004</v>
      </c>
      <c r="L1762" s="158">
        <v>-6.9168000000000003</v>
      </c>
      <c r="M1762" s="158">
        <v>-2.7185000000000001</v>
      </c>
      <c r="N1762" s="158">
        <v>7.0010000000000003</v>
      </c>
      <c r="O1762" s="158">
        <v>32.872999999999998</v>
      </c>
      <c r="P1762" s="158">
        <v>16.159199999999998</v>
      </c>
      <c r="Q1762" s="158">
        <v>17.143899999999999</v>
      </c>
      <c r="R1762" s="158">
        <v>52.6751</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44764</v>
      </c>
      <c r="E1763" s="158">
        <v>178.065</v>
      </c>
      <c r="F1763" s="158">
        <v>9.0499999999999997E-2</v>
      </c>
      <c r="G1763" s="158">
        <v>1.3109</v>
      </c>
      <c r="H1763" s="158">
        <v>3.6743999999999999</v>
      </c>
      <c r="I1763" s="158">
        <v>3.9796</v>
      </c>
      <c r="J1763" s="158">
        <v>10.2576</v>
      </c>
      <c r="K1763" s="158">
        <v>-4.1146000000000003</v>
      </c>
      <c r="L1763" s="158">
        <v>-6.2446000000000002</v>
      </c>
      <c r="M1763" s="158">
        <v>-1.6596</v>
      </c>
      <c r="N1763" s="158">
        <v>8.5663</v>
      </c>
      <c r="O1763" s="158">
        <v>34.789000000000001</v>
      </c>
      <c r="P1763" s="158">
        <v>17.767099999999999</v>
      </c>
      <c r="Q1763" s="158">
        <v>20.3032</v>
      </c>
      <c r="R1763" s="158">
        <v>54.917999999999999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44764</v>
      </c>
      <c r="E1764" s="158">
        <v>47.423999999999999</v>
      </c>
      <c r="F1764" s="158">
        <v>3.3700000000000001E-2</v>
      </c>
      <c r="G1764" s="158">
        <v>2.262</v>
      </c>
      <c r="H1764" s="158">
        <v>4.1302000000000003</v>
      </c>
      <c r="I1764" s="158">
        <v>4.1050000000000004</v>
      </c>
      <c r="J1764" s="158">
        <v>12.373799999999999</v>
      </c>
      <c r="K1764" s="158">
        <v>-3.4980000000000002</v>
      </c>
      <c r="L1764" s="158">
        <v>-7.3840000000000003</v>
      </c>
      <c r="M1764" s="158">
        <v>3.2595000000000001</v>
      </c>
      <c r="N1764" s="158">
        <v>12.9842</v>
      </c>
      <c r="O1764" s="158">
        <v>26.5837</v>
      </c>
      <c r="P1764" s="158">
        <v>13.450900000000001</v>
      </c>
      <c r="Q1764" s="158">
        <v>20.903500000000001</v>
      </c>
      <c r="R1764" s="158">
        <v>54.330800000000004</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44764</v>
      </c>
      <c r="E1765" s="158">
        <v>44.014000000000003</v>
      </c>
      <c r="F1765" s="158">
        <v>2.9499999999999998E-2</v>
      </c>
      <c r="G1765" s="158">
        <v>2.2511000000000001</v>
      </c>
      <c r="H1765" s="158">
        <v>4.1062000000000003</v>
      </c>
      <c r="I1765" s="158">
        <v>4.0617999999999999</v>
      </c>
      <c r="J1765" s="158">
        <v>12.272</v>
      </c>
      <c r="K1765" s="158">
        <v>-3.7566999999999999</v>
      </c>
      <c r="L1765" s="158">
        <v>-7.8761999999999999</v>
      </c>
      <c r="M1765" s="158">
        <v>2.4296000000000002</v>
      </c>
      <c r="N1765" s="158">
        <v>11.773099999999999</v>
      </c>
      <c r="O1765" s="158">
        <v>25.206600000000002</v>
      </c>
      <c r="P1765" s="158">
        <v>12.272</v>
      </c>
      <c r="Q1765" s="158">
        <v>19.808199999999999</v>
      </c>
      <c r="R1765" s="158">
        <v>52.692399999999999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44764</v>
      </c>
      <c r="E1766" s="158">
        <v>84.250299999999996</v>
      </c>
      <c r="F1766" s="158">
        <v>0.1021</v>
      </c>
      <c r="G1766" s="158">
        <v>1.6227</v>
      </c>
      <c r="H1766" s="158">
        <v>4.1013999999999999</v>
      </c>
      <c r="I1766" s="158">
        <v>4.2164000000000001</v>
      </c>
      <c r="J1766" s="158">
        <v>12.8728</v>
      </c>
      <c r="K1766" s="158">
        <v>-4.0805999999999996</v>
      </c>
      <c r="L1766" s="158">
        <v>-4.8939000000000004</v>
      </c>
      <c r="M1766" s="158">
        <v>3.7071000000000001</v>
      </c>
      <c r="N1766" s="158">
        <v>10.481299999999999</v>
      </c>
      <c r="O1766" s="158">
        <v>31.868500000000001</v>
      </c>
      <c r="P1766" s="158">
        <v>16.502300000000002</v>
      </c>
      <c r="Q1766" s="158">
        <v>19.694900000000001</v>
      </c>
      <c r="R1766" s="158">
        <v>53.013100000000001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44764</v>
      </c>
      <c r="E1767" s="158">
        <v>92.122200000000007</v>
      </c>
      <c r="F1767" s="158">
        <v>0.1046</v>
      </c>
      <c r="G1767" s="158">
        <v>1.6303000000000001</v>
      </c>
      <c r="H1767" s="158">
        <v>4.1196000000000002</v>
      </c>
      <c r="I1767" s="158">
        <v>4.2507999999999999</v>
      </c>
      <c r="J1767" s="158">
        <v>12.953099999999999</v>
      </c>
      <c r="K1767" s="158">
        <v>-3.8736999999999999</v>
      </c>
      <c r="L1767" s="158">
        <v>-4.4569000000000001</v>
      </c>
      <c r="M1767" s="158">
        <v>4.4089</v>
      </c>
      <c r="N1767" s="158">
        <v>11.473599999999999</v>
      </c>
      <c r="O1767" s="158">
        <v>33.015000000000001</v>
      </c>
      <c r="P1767" s="158">
        <v>17.655200000000001</v>
      </c>
      <c r="Q1767" s="158">
        <v>24.906199999999998</v>
      </c>
      <c r="R1767" s="158">
        <v>54.3581</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44764</v>
      </c>
      <c r="E1770" s="158">
        <v>138.291694024235</v>
      </c>
      <c r="F1770" s="158">
        <v>0.62029999999999996</v>
      </c>
      <c r="G1770" s="158">
        <v>1.7504</v>
      </c>
      <c r="H1770" s="158">
        <v>3.72</v>
      </c>
      <c r="I1770" s="158">
        <v>4.0545999999999998</v>
      </c>
      <c r="J1770" s="158">
        <v>12.617900000000001</v>
      </c>
      <c r="K1770" s="158">
        <v>-11.4679</v>
      </c>
      <c r="L1770" s="158">
        <v>-11.2681</v>
      </c>
      <c r="M1770" s="158">
        <v>-7.0212000000000003</v>
      </c>
      <c r="N1770" s="158">
        <v>-0.61399999999999999</v>
      </c>
      <c r="O1770" s="158">
        <v>42.387500000000003</v>
      </c>
      <c r="P1770" s="158">
        <v>19.611499999999999</v>
      </c>
      <c r="Q1770" s="158">
        <v>10.726000000000001</v>
      </c>
      <c r="R1770" s="158">
        <v>64.559600000000003</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44764</v>
      </c>
      <c r="E1771" s="158">
        <v>129.46180000000001</v>
      </c>
      <c r="F1771" s="158">
        <v>0.62490000000000001</v>
      </c>
      <c r="G1771" s="158">
        <v>1.7646999999999999</v>
      </c>
      <c r="H1771" s="158">
        <v>3.7541000000000002</v>
      </c>
      <c r="I1771" s="158">
        <v>4.1234999999999999</v>
      </c>
      <c r="J1771" s="158">
        <v>12.7789</v>
      </c>
      <c r="K1771" s="158">
        <v>-11.0883</v>
      </c>
      <c r="L1771" s="158">
        <v>-10.564</v>
      </c>
      <c r="M1771" s="158">
        <v>-5.867</v>
      </c>
      <c r="N1771" s="158">
        <v>1.0948</v>
      </c>
      <c r="O1771" s="158">
        <v>44.040300000000002</v>
      </c>
      <c r="P1771" s="158">
        <v>20.62</v>
      </c>
      <c r="Q1771" s="158">
        <v>15.0015</v>
      </c>
      <c r="R1771" s="158">
        <v>67.184299999999993</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44764</v>
      </c>
      <c r="E1772" s="158">
        <v>114.09</v>
      </c>
      <c r="F1772" s="158">
        <v>0.60009999999999997</v>
      </c>
      <c r="G1772" s="158">
        <v>1.1395</v>
      </c>
      <c r="H1772" s="158">
        <v>2.6000999999999999</v>
      </c>
      <c r="I1772" s="158">
        <v>3.4169</v>
      </c>
      <c r="J1772" s="158">
        <v>9.4160000000000004</v>
      </c>
      <c r="K1772" s="158">
        <v>-2.4769000000000001</v>
      </c>
      <c r="L1772" s="158">
        <v>-4.0350000000000001</v>
      </c>
      <c r="M1772" s="158">
        <v>0.5776</v>
      </c>
      <c r="N1772" s="158">
        <v>9.5406999999999993</v>
      </c>
      <c r="O1772" s="158">
        <v>29.069600000000001</v>
      </c>
      <c r="P1772" s="158">
        <v>18.7531</v>
      </c>
      <c r="Q1772" s="158">
        <v>25.735700000000001</v>
      </c>
      <c r="R1772" s="158">
        <v>43.292099999999998</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44764</v>
      </c>
      <c r="E1773" s="158">
        <v>102.6384</v>
      </c>
      <c r="F1773" s="158">
        <v>0.59699999999999998</v>
      </c>
      <c r="G1773" s="158">
        <v>1.1295999999999999</v>
      </c>
      <c r="H1773" s="158">
        <v>2.5769000000000002</v>
      </c>
      <c r="I1773" s="158">
        <v>3.3706999999999998</v>
      </c>
      <c r="J1773" s="158">
        <v>9.3393999999999995</v>
      </c>
      <c r="K1773" s="158">
        <v>-2.7103999999999999</v>
      </c>
      <c r="L1773" s="158">
        <v>-4.5441000000000003</v>
      </c>
      <c r="M1773" s="158">
        <v>-0.19550000000000001</v>
      </c>
      <c r="N1773" s="158">
        <v>8.4315999999999995</v>
      </c>
      <c r="O1773" s="158">
        <v>27.641500000000001</v>
      </c>
      <c r="P1773" s="158">
        <v>17.417400000000001</v>
      </c>
      <c r="Q1773" s="158">
        <v>19.827000000000002</v>
      </c>
      <c r="R1773" s="158">
        <v>41.821199999999997</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44764</v>
      </c>
      <c r="E1774" s="158">
        <v>138.59540000000001</v>
      </c>
      <c r="F1774" s="158">
        <v>0.39460000000000001</v>
      </c>
      <c r="G1774" s="158">
        <v>1.6267</v>
      </c>
      <c r="H1774" s="158">
        <v>3.9786000000000001</v>
      </c>
      <c r="I1774" s="158">
        <v>4.1273</v>
      </c>
      <c r="J1774" s="158">
        <v>11.2486</v>
      </c>
      <c r="K1774" s="158">
        <v>-5.2160000000000002</v>
      </c>
      <c r="L1774" s="158">
        <v>-9.5404999999999998</v>
      </c>
      <c r="M1774" s="158">
        <v>-6.0697999999999999</v>
      </c>
      <c r="N1774" s="158">
        <v>2.5874000000000001</v>
      </c>
      <c r="O1774" s="158">
        <v>23.5093</v>
      </c>
      <c r="P1774" s="158">
        <v>7.0006000000000004</v>
      </c>
      <c r="Q1774" s="158">
        <v>16.268799999999999</v>
      </c>
      <c r="R1774" s="158">
        <v>43.639899999999997</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44764</v>
      </c>
      <c r="E1775" s="158">
        <v>148.4016</v>
      </c>
      <c r="F1775" s="158">
        <v>0.39800000000000002</v>
      </c>
      <c r="G1775" s="158">
        <v>1.6372</v>
      </c>
      <c r="H1775" s="158">
        <v>4.0037000000000003</v>
      </c>
      <c r="I1775" s="158">
        <v>4.1772999999999998</v>
      </c>
      <c r="J1775" s="158">
        <v>11.3634</v>
      </c>
      <c r="K1775" s="158">
        <v>-4.92</v>
      </c>
      <c r="L1775" s="158">
        <v>-8.9786999999999999</v>
      </c>
      <c r="M1775" s="158">
        <v>-5.2378999999999998</v>
      </c>
      <c r="N1775" s="158">
        <v>3.7572000000000001</v>
      </c>
      <c r="O1775" s="158">
        <v>24.782399999999999</v>
      </c>
      <c r="P1775" s="158">
        <v>8.0113000000000003</v>
      </c>
      <c r="Q1775" s="158">
        <v>16.485600000000002</v>
      </c>
      <c r="R1775" s="158">
        <v>45.185699999999997</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44764</v>
      </c>
      <c r="E1776" s="158">
        <v>22.210699999999999</v>
      </c>
      <c r="F1776" s="158">
        <v>9.5500000000000002E-2</v>
      </c>
      <c r="G1776" s="158">
        <v>0.11310000000000001</v>
      </c>
      <c r="H1776" s="158">
        <v>1.9031</v>
      </c>
      <c r="I1776" s="158">
        <v>2.2073999999999998</v>
      </c>
      <c r="J1776" s="158">
        <v>9.8576999999999995</v>
      </c>
      <c r="K1776" s="158">
        <v>-1.8082</v>
      </c>
      <c r="L1776" s="158">
        <v>-6.2435999999999998</v>
      </c>
      <c r="M1776" s="158">
        <v>-1.4754</v>
      </c>
      <c r="N1776" s="158">
        <v>6.1909999999999998</v>
      </c>
      <c r="O1776" s="158">
        <v>30.409700000000001</v>
      </c>
      <c r="P1776" s="158"/>
      <c r="Q1776" s="158">
        <v>24.119299999999999</v>
      </c>
      <c r="R1776" s="158">
        <v>47.081899999999997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44764</v>
      </c>
      <c r="E1777" s="158">
        <v>20.715599999999998</v>
      </c>
      <c r="F1777" s="158">
        <v>9.0399999999999994E-2</v>
      </c>
      <c r="G1777" s="158">
        <v>9.8100000000000007E-2</v>
      </c>
      <c r="H1777" s="158">
        <v>1.8681000000000001</v>
      </c>
      <c r="I1777" s="158">
        <v>2.1383999999999999</v>
      </c>
      <c r="J1777" s="158">
        <v>9.6981000000000002</v>
      </c>
      <c r="K1777" s="158">
        <v>-2.2462</v>
      </c>
      <c r="L1777" s="158">
        <v>-7.1058000000000003</v>
      </c>
      <c r="M1777" s="158">
        <v>-2.8308</v>
      </c>
      <c r="N1777" s="158">
        <v>4.2599</v>
      </c>
      <c r="O1777" s="158">
        <v>28.061800000000002</v>
      </c>
      <c r="P1777" s="158"/>
      <c r="Q1777" s="158">
        <v>21.799199999999999</v>
      </c>
      <c r="R1777" s="158">
        <v>44.453000000000003</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44764</v>
      </c>
      <c r="E1778" s="158">
        <v>30.4</v>
      </c>
      <c r="F1778" s="158">
        <v>0.26390000000000002</v>
      </c>
      <c r="G1778" s="158">
        <v>0.62890000000000001</v>
      </c>
      <c r="H1778" s="158">
        <v>2.7374000000000001</v>
      </c>
      <c r="I1778" s="158">
        <v>4.1809000000000003</v>
      </c>
      <c r="J1778" s="158">
        <v>12.843400000000001</v>
      </c>
      <c r="K1778" s="158">
        <v>-2.72</v>
      </c>
      <c r="L1778" s="158">
        <v>-5.6779000000000002</v>
      </c>
      <c r="M1778" s="158">
        <v>1.6721999999999999</v>
      </c>
      <c r="N1778" s="158">
        <v>5.7759</v>
      </c>
      <c r="O1778" s="158">
        <v>32.460900000000002</v>
      </c>
      <c r="P1778" s="158">
        <v>14.419600000000001</v>
      </c>
      <c r="Q1778" s="158">
        <v>14.673500000000001</v>
      </c>
      <c r="R1778" s="158">
        <v>48.1</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44764</v>
      </c>
      <c r="E1779" s="158">
        <v>28.49</v>
      </c>
      <c r="F1779" s="158">
        <v>0.24629999999999999</v>
      </c>
      <c r="G1779" s="158">
        <v>0.60029999999999994</v>
      </c>
      <c r="H1779" s="158">
        <v>2.7037</v>
      </c>
      <c r="I1779" s="158">
        <v>4.1300999999999997</v>
      </c>
      <c r="J1779" s="158">
        <v>12.7424</v>
      </c>
      <c r="K1779" s="158">
        <v>-2.9963000000000002</v>
      </c>
      <c r="L1779" s="158">
        <v>-6.1593999999999998</v>
      </c>
      <c r="M1779" s="158">
        <v>0.95679999999999998</v>
      </c>
      <c r="N1779" s="158">
        <v>4.8582999999999998</v>
      </c>
      <c r="O1779" s="158">
        <v>31.428599999999999</v>
      </c>
      <c r="P1779" s="158">
        <v>13.5829</v>
      </c>
      <c r="Q1779" s="158">
        <v>13.760899999999999</v>
      </c>
      <c r="R1779" s="158">
        <v>46.912700000000001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44764</v>
      </c>
      <c r="E1780" s="158">
        <v>15.281000000000001</v>
      </c>
      <c r="F1780" s="158">
        <v>0.40210000000000001</v>
      </c>
      <c r="G1780" s="158">
        <v>1.6138999999999999</v>
      </c>
      <c r="H1780" s="158">
        <v>3.9615999999999998</v>
      </c>
      <c r="I1780" s="158">
        <v>4.4419000000000004</v>
      </c>
      <c r="J1780" s="158">
        <v>12.2118</v>
      </c>
      <c r="K1780" s="158">
        <v>-3.7096</v>
      </c>
      <c r="L1780" s="158">
        <v>-5.6641000000000004</v>
      </c>
      <c r="M1780" s="158">
        <v>3.0842000000000001</v>
      </c>
      <c r="N1780" s="158">
        <v>10.2438</v>
      </c>
      <c r="O1780" s="158"/>
      <c r="P1780" s="158"/>
      <c r="Q1780" s="158">
        <v>30.764900000000001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44764</v>
      </c>
      <c r="E1781" s="158">
        <v>14.8139</v>
      </c>
      <c r="F1781" s="158">
        <v>0.39779999999999999</v>
      </c>
      <c r="G1781" s="158">
        <v>1.5993999999999999</v>
      </c>
      <c r="H1781" s="158">
        <v>3.9272999999999998</v>
      </c>
      <c r="I1781" s="158">
        <v>4.3724999999999996</v>
      </c>
      <c r="J1781" s="158">
        <v>12.0525</v>
      </c>
      <c r="K1781" s="158">
        <v>-4.1487999999999996</v>
      </c>
      <c r="L1781" s="158">
        <v>-6.5362999999999998</v>
      </c>
      <c r="M1781" s="158">
        <v>1.6161000000000001</v>
      </c>
      <c r="N1781" s="158">
        <v>8.1188000000000002</v>
      </c>
      <c r="O1781" s="158"/>
      <c r="P1781" s="158"/>
      <c r="Q1781" s="158">
        <v>28.222000000000001</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0.22809782608695653</v>
      </c>
      <c r="G1782" s="160">
        <v>1.4284021739130437</v>
      </c>
      <c r="H1782" s="160">
        <v>3.4722869565217396</v>
      </c>
      <c r="I1782" s="160">
        <v>4.0523260869565219</v>
      </c>
      <c r="J1782" s="160">
        <v>11.665052173913049</v>
      </c>
      <c r="K1782" s="160">
        <v>-4.5359413043478245</v>
      </c>
      <c r="L1782" s="160">
        <v>-7.3495869565217404</v>
      </c>
      <c r="M1782" s="160">
        <v>-2.3682239130434781</v>
      </c>
      <c r="N1782" s="160">
        <v>4.7253239130434777</v>
      </c>
      <c r="O1782" s="160">
        <v>28.870090000000005</v>
      </c>
      <c r="P1782" s="160">
        <v>13.479559999999999</v>
      </c>
      <c r="Q1782" s="160">
        <v>20.414547826086956</v>
      </c>
      <c r="R1782" s="160">
        <v>46.787945454545437</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0.21545</v>
      </c>
      <c r="G1783" s="160">
        <v>1.5500499999999999</v>
      </c>
      <c r="H1783" s="160">
        <v>3.6911999999999998</v>
      </c>
      <c r="I1783" s="160">
        <v>4.1142500000000002</v>
      </c>
      <c r="J1783" s="160">
        <v>12.013950000000001</v>
      </c>
      <c r="K1783" s="160">
        <v>-4.20505</v>
      </c>
      <c r="L1783" s="160">
        <v>-6.8263999999999996</v>
      </c>
      <c r="M1783" s="160">
        <v>-1.5674999999999999</v>
      </c>
      <c r="N1783" s="160">
        <v>5.9834499999999995</v>
      </c>
      <c r="O1783" s="160">
        <v>28.9009</v>
      </c>
      <c r="P1783" s="160">
        <v>13.5169</v>
      </c>
      <c r="Q1783" s="160">
        <v>19.751550000000002</v>
      </c>
      <c r="R1783" s="160">
        <v>46.7425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44764</v>
      </c>
      <c r="E1786" s="158">
        <v>11.98</v>
      </c>
      <c r="F1786" s="158">
        <v>8.3500000000000005E-2</v>
      </c>
      <c r="G1786" s="158">
        <v>1.8707</v>
      </c>
      <c r="H1786" s="158">
        <v>4.4463999999999997</v>
      </c>
      <c r="I1786" s="158">
        <v>3.9028999999999998</v>
      </c>
      <c r="J1786" s="158">
        <v>10.9259</v>
      </c>
      <c r="K1786" s="158">
        <v>-5.5205000000000002</v>
      </c>
      <c r="L1786" s="158">
        <v>-12.105600000000001</v>
      </c>
      <c r="M1786" s="158">
        <v>-14.611499999999999</v>
      </c>
      <c r="N1786" s="158">
        <v>1.3535999999999999</v>
      </c>
      <c r="O1786" s="158"/>
      <c r="P1786" s="158"/>
      <c r="Q1786" s="158">
        <v>12.151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44764</v>
      </c>
      <c r="E1787" s="158">
        <v>11.63</v>
      </c>
      <c r="F1787" s="158">
        <v>8.6099999999999996E-2</v>
      </c>
      <c r="G1787" s="158">
        <v>1.8389</v>
      </c>
      <c r="H1787" s="158">
        <v>4.3986000000000001</v>
      </c>
      <c r="I1787" s="158">
        <v>3.8393000000000002</v>
      </c>
      <c r="J1787" s="158">
        <v>10.761900000000001</v>
      </c>
      <c r="K1787" s="158">
        <v>-5.9821999999999997</v>
      </c>
      <c r="L1787" s="158">
        <v>-12.883900000000001</v>
      </c>
      <c r="M1787" s="158">
        <v>-15.7857</v>
      </c>
      <c r="N1787" s="158">
        <v>-0.42809999999999998</v>
      </c>
      <c r="O1787" s="158"/>
      <c r="P1787" s="158"/>
      <c r="Q1787" s="158">
        <v>10.059799999999999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44764</v>
      </c>
      <c r="E1788" s="158">
        <v>14.86</v>
      </c>
      <c r="F1788" s="158">
        <v>0.33760000000000001</v>
      </c>
      <c r="G1788" s="158">
        <v>2.0604</v>
      </c>
      <c r="H1788" s="158">
        <v>3.8435000000000001</v>
      </c>
      <c r="I1788" s="158">
        <v>2.5535000000000001</v>
      </c>
      <c r="J1788" s="158">
        <v>8.5464000000000002</v>
      </c>
      <c r="K1788" s="158">
        <v>-5.5308000000000002</v>
      </c>
      <c r="L1788" s="158">
        <v>-10.211499999999999</v>
      </c>
      <c r="M1788" s="158">
        <v>-14.7447</v>
      </c>
      <c r="N1788" s="158">
        <v>-2.8757999999999999</v>
      </c>
      <c r="O1788" s="158"/>
      <c r="P1788" s="158"/>
      <c r="Q1788" s="158">
        <v>17.616399999999999</v>
      </c>
      <c r="R1788" s="158">
        <v>18.067599999999999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44764</v>
      </c>
      <c r="E1789" s="158">
        <v>14.29</v>
      </c>
      <c r="F1789" s="158">
        <v>0.35110000000000002</v>
      </c>
      <c r="G1789" s="158">
        <v>1.9985999999999999</v>
      </c>
      <c r="H1789" s="158">
        <v>3.8517000000000001</v>
      </c>
      <c r="I1789" s="158">
        <v>2.5108000000000001</v>
      </c>
      <c r="J1789" s="158">
        <v>8.4219000000000008</v>
      </c>
      <c r="K1789" s="158">
        <v>-5.8630000000000004</v>
      </c>
      <c r="L1789" s="158">
        <v>-10.9102</v>
      </c>
      <c r="M1789" s="158">
        <v>-15.742900000000001</v>
      </c>
      <c r="N1789" s="158">
        <v>-4.4146999999999998</v>
      </c>
      <c r="O1789" s="158"/>
      <c r="P1789" s="158"/>
      <c r="Q1789" s="158">
        <v>15.7469</v>
      </c>
      <c r="R1789" s="158">
        <v>16.218</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44764</v>
      </c>
      <c r="E1790" s="158">
        <v>12.56</v>
      </c>
      <c r="F1790" s="158">
        <v>0.3997</v>
      </c>
      <c r="G1790" s="158">
        <v>2.0308999999999999</v>
      </c>
      <c r="H1790" s="158">
        <v>3.6303999999999998</v>
      </c>
      <c r="I1790" s="158">
        <v>1.7003999999999999</v>
      </c>
      <c r="J1790" s="158">
        <v>7.9038000000000004</v>
      </c>
      <c r="K1790" s="158">
        <v>-2.1044</v>
      </c>
      <c r="L1790" s="158">
        <v>-6.5476000000000001</v>
      </c>
      <c r="M1790" s="158">
        <v>-10.3498</v>
      </c>
      <c r="N1790" s="158">
        <v>-4.5593000000000004</v>
      </c>
      <c r="O1790" s="158"/>
      <c r="P1790" s="158"/>
      <c r="Q1790" s="158">
        <v>13.632099999999999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44764</v>
      </c>
      <c r="E1791" s="158">
        <v>12.9</v>
      </c>
      <c r="F1791" s="158">
        <v>0.3891</v>
      </c>
      <c r="G1791" s="158">
        <v>1.9762999999999999</v>
      </c>
      <c r="H1791" s="158">
        <v>3.6977000000000002</v>
      </c>
      <c r="I1791" s="158">
        <v>1.8152999999999999</v>
      </c>
      <c r="J1791" s="158">
        <v>7.9497999999999998</v>
      </c>
      <c r="K1791" s="158">
        <v>-1.8265</v>
      </c>
      <c r="L1791" s="158">
        <v>-5.9767000000000001</v>
      </c>
      <c r="M1791" s="158">
        <v>-9.4736999999999991</v>
      </c>
      <c r="N1791" s="158">
        <v>-3.2258</v>
      </c>
      <c r="O1791" s="158"/>
      <c r="P1791" s="158"/>
      <c r="Q1791" s="158">
        <v>15.3466</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44764</v>
      </c>
      <c r="E1792" s="158">
        <v>11.97</v>
      </c>
      <c r="F1792" s="158">
        <v>0.41949999999999998</v>
      </c>
      <c r="G1792" s="158">
        <v>1.9591000000000001</v>
      </c>
      <c r="H1792" s="158">
        <v>4.2683</v>
      </c>
      <c r="I1792" s="158">
        <v>3.6364000000000001</v>
      </c>
      <c r="J1792" s="158">
        <v>10.221</v>
      </c>
      <c r="K1792" s="158">
        <v>-4.6974999999999998</v>
      </c>
      <c r="L1792" s="158">
        <v>-10.604900000000001</v>
      </c>
      <c r="M1792" s="158">
        <v>-11.2018</v>
      </c>
      <c r="N1792" s="158">
        <v>1.5266999999999999</v>
      </c>
      <c r="O1792" s="158"/>
      <c r="P1792" s="158"/>
      <c r="Q1792" s="158">
        <v>14.3645</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44764</v>
      </c>
      <c r="E1793" s="158">
        <v>11.67</v>
      </c>
      <c r="F1793" s="158">
        <v>0.34389999999999998</v>
      </c>
      <c r="G1793" s="158">
        <v>1.9214</v>
      </c>
      <c r="H1793" s="158">
        <v>4.1035000000000004</v>
      </c>
      <c r="I1793" s="158">
        <v>3.5491999999999999</v>
      </c>
      <c r="J1793" s="158">
        <v>9.9906000000000006</v>
      </c>
      <c r="K1793" s="158">
        <v>-5.1989999999999998</v>
      </c>
      <c r="L1793" s="158">
        <v>-11.523899999999999</v>
      </c>
      <c r="M1793" s="158">
        <v>-12.453099999999999</v>
      </c>
      <c r="N1793" s="158">
        <v>-0.42659999999999998</v>
      </c>
      <c r="O1793" s="158"/>
      <c r="P1793" s="158"/>
      <c r="Q1793" s="158">
        <v>12.2182</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44764</v>
      </c>
      <c r="E1794" s="158">
        <v>11.398999999999999</v>
      </c>
      <c r="F1794" s="158">
        <v>0.52029999999999998</v>
      </c>
      <c r="G1794" s="158">
        <v>2.3708999999999998</v>
      </c>
      <c r="H1794" s="158">
        <v>4.6836000000000002</v>
      </c>
      <c r="I1794" s="158">
        <v>3.4016999999999999</v>
      </c>
      <c r="J1794" s="158">
        <v>10.3058</v>
      </c>
      <c r="K1794" s="158">
        <v>-5.4103000000000003</v>
      </c>
      <c r="L1794" s="158">
        <v>-9.0409000000000006</v>
      </c>
      <c r="M1794" s="158">
        <v>-9.5820000000000007</v>
      </c>
      <c r="N1794" s="158">
        <v>-2.6309</v>
      </c>
      <c r="O1794" s="158"/>
      <c r="P1794" s="158"/>
      <c r="Q1794" s="158">
        <v>8.4079999999999995</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44764</v>
      </c>
      <c r="E1795" s="158">
        <v>11.085000000000001</v>
      </c>
      <c r="F1795" s="158">
        <v>0.51690000000000003</v>
      </c>
      <c r="G1795" s="158">
        <v>2.3546</v>
      </c>
      <c r="H1795" s="158">
        <v>4.6445999999999996</v>
      </c>
      <c r="I1795" s="158">
        <v>3.3374000000000001</v>
      </c>
      <c r="J1795" s="158">
        <v>10.156000000000001</v>
      </c>
      <c r="K1795" s="158">
        <v>-5.8118999999999996</v>
      </c>
      <c r="L1795" s="158">
        <v>-9.8120999999999992</v>
      </c>
      <c r="M1795" s="158">
        <v>-10.72</v>
      </c>
      <c r="N1795" s="158">
        <v>-4.2746000000000004</v>
      </c>
      <c r="O1795" s="158"/>
      <c r="P1795" s="158"/>
      <c r="Q1795" s="158">
        <v>6.5570000000000004</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44764</v>
      </c>
      <c r="E1796" s="158">
        <v>28.151</v>
      </c>
      <c r="F1796" s="158">
        <v>0.51770000000000005</v>
      </c>
      <c r="G1796" s="158">
        <v>2.2296999999999998</v>
      </c>
      <c r="H1796" s="158">
        <v>3.9702999999999999</v>
      </c>
      <c r="I1796" s="158">
        <v>2.8534999999999999</v>
      </c>
      <c r="J1796" s="158">
        <v>8.6073000000000004</v>
      </c>
      <c r="K1796" s="158">
        <v>-3.0379</v>
      </c>
      <c r="L1796" s="158">
        <v>-5.9282000000000004</v>
      </c>
      <c r="M1796" s="158">
        <v>-7.6623000000000001</v>
      </c>
      <c r="N1796" s="158">
        <v>4.0355999999999996</v>
      </c>
      <c r="O1796" s="158"/>
      <c r="P1796" s="158"/>
      <c r="Q1796" s="158">
        <v>14.9186</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44764</v>
      </c>
      <c r="E1797" s="158">
        <v>20.2897</v>
      </c>
      <c r="F1797" s="158">
        <v>0.29859999999999998</v>
      </c>
      <c r="G1797" s="158">
        <v>1.766</v>
      </c>
      <c r="H1797" s="158">
        <v>4.2309000000000001</v>
      </c>
      <c r="I1797" s="158">
        <v>4.2710999999999997</v>
      </c>
      <c r="J1797" s="158">
        <v>12.629200000000001</v>
      </c>
      <c r="K1797" s="158">
        <v>-5.2313000000000001</v>
      </c>
      <c r="L1797" s="158">
        <v>0.91169999999999995</v>
      </c>
      <c r="M1797" s="158">
        <v>9.4385999999999992</v>
      </c>
      <c r="N1797" s="158">
        <v>22.450600000000001</v>
      </c>
      <c r="O1797" s="158"/>
      <c r="P1797" s="158"/>
      <c r="Q1797" s="158">
        <v>51.264299999999999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44764</v>
      </c>
      <c r="E1798" s="158">
        <v>19.825099999999999</v>
      </c>
      <c r="F1798" s="158">
        <v>0.29339999999999999</v>
      </c>
      <c r="G1798" s="158">
        <v>1.7496</v>
      </c>
      <c r="H1798" s="158">
        <v>4.1906999999999996</v>
      </c>
      <c r="I1798" s="158">
        <v>4.1890999999999998</v>
      </c>
      <c r="J1798" s="158">
        <v>12.439500000000001</v>
      </c>
      <c r="K1798" s="158">
        <v>-5.7226999999999997</v>
      </c>
      <c r="L1798" s="158">
        <v>0.1278</v>
      </c>
      <c r="M1798" s="158">
        <v>8.2279999999999998</v>
      </c>
      <c r="N1798" s="158">
        <v>20.733799999999999</v>
      </c>
      <c r="O1798" s="158"/>
      <c r="P1798" s="158"/>
      <c r="Q1798" s="158">
        <v>49.2286</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44764</v>
      </c>
      <c r="E1799" s="158">
        <v>16.22</v>
      </c>
      <c r="F1799" s="158">
        <v>6.1699999999999998E-2</v>
      </c>
      <c r="G1799" s="158">
        <v>1.8844000000000001</v>
      </c>
      <c r="H1799" s="158">
        <v>3.3778999999999999</v>
      </c>
      <c r="I1799" s="158">
        <v>2.9841000000000002</v>
      </c>
      <c r="J1799" s="158">
        <v>9.5945999999999998</v>
      </c>
      <c r="K1799" s="158">
        <v>-2.1713</v>
      </c>
      <c r="L1799" s="158">
        <v>-5.6428000000000003</v>
      </c>
      <c r="M1799" s="158">
        <v>-7.4729000000000001</v>
      </c>
      <c r="N1799" s="158">
        <v>0.49569999999999997</v>
      </c>
      <c r="O1799" s="158">
        <v>17.831299999999999</v>
      </c>
      <c r="P1799" s="158"/>
      <c r="Q1799" s="158">
        <v>17.306100000000001</v>
      </c>
      <c r="R1799" s="158">
        <v>25.672499999999999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44764</v>
      </c>
      <c r="E1800" s="158">
        <v>15.9</v>
      </c>
      <c r="F1800" s="158">
        <v>6.2899999999999998E-2</v>
      </c>
      <c r="G1800" s="158">
        <v>1.9231</v>
      </c>
      <c r="H1800" s="158">
        <v>3.3809999999999998</v>
      </c>
      <c r="I1800" s="158">
        <v>2.9792999999999998</v>
      </c>
      <c r="J1800" s="158">
        <v>9.5795999999999992</v>
      </c>
      <c r="K1800" s="158">
        <v>-2.3342000000000001</v>
      </c>
      <c r="L1800" s="158">
        <v>-5.9728000000000003</v>
      </c>
      <c r="M1800" s="158">
        <v>-7.9328000000000003</v>
      </c>
      <c r="N1800" s="158">
        <v>-0.25090000000000001</v>
      </c>
      <c r="O1800" s="158">
        <v>17.052</v>
      </c>
      <c r="P1800" s="158"/>
      <c r="Q1800" s="158">
        <v>16.537199999999999</v>
      </c>
      <c r="R1800" s="158">
        <v>24.791699999999999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44764</v>
      </c>
      <c r="E1801" s="158">
        <v>169.33359999999999</v>
      </c>
      <c r="F1801" s="158">
        <v>0.67530000000000001</v>
      </c>
      <c r="G1801" s="158">
        <v>2.5112999999999999</v>
      </c>
      <c r="H1801" s="158">
        <v>4.2629999999999999</v>
      </c>
      <c r="I1801" s="158">
        <v>3.3637999999999999</v>
      </c>
      <c r="J1801" s="158">
        <v>10.849399999999999</v>
      </c>
      <c r="K1801" s="158">
        <v>-1.0234000000000001</v>
      </c>
      <c r="L1801" s="158">
        <v>-5.4603999999999999</v>
      </c>
      <c r="M1801" s="158">
        <v>-6.4885000000000002</v>
      </c>
      <c r="N1801" s="158">
        <v>6.4017999999999997</v>
      </c>
      <c r="O1801" s="158">
        <v>15.7906</v>
      </c>
      <c r="P1801" s="158">
        <v>12.4307</v>
      </c>
      <c r="Q1801" s="158">
        <v>14.0406</v>
      </c>
      <c r="R1801" s="158">
        <v>24.660599999999999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44764</v>
      </c>
      <c r="E1802" s="158">
        <v>694.82419676874599</v>
      </c>
      <c r="F1802" s="158">
        <v>0.67330000000000001</v>
      </c>
      <c r="G1802" s="158">
        <v>2.5051999999999999</v>
      </c>
      <c r="H1802" s="158">
        <v>4.2487000000000004</v>
      </c>
      <c r="I1802" s="158">
        <v>3.3359000000000001</v>
      </c>
      <c r="J1802" s="158">
        <v>10.7949</v>
      </c>
      <c r="K1802" s="158">
        <v>-1.1718</v>
      </c>
      <c r="L1802" s="158">
        <v>-5.7766000000000002</v>
      </c>
      <c r="M1802" s="158">
        <v>-6.9843000000000002</v>
      </c>
      <c r="N1802" s="158">
        <v>5.6360999999999999</v>
      </c>
      <c r="O1802" s="158">
        <v>14.900499999999999</v>
      </c>
      <c r="P1802" s="158">
        <v>11.507199999999999</v>
      </c>
      <c r="Q1802" s="158">
        <v>14.375400000000001</v>
      </c>
      <c r="R1802" s="158">
        <v>23.727900000000002</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0.35474117647058834</v>
      </c>
      <c r="G1803" s="160">
        <v>2.0559470588235298</v>
      </c>
      <c r="H1803" s="160">
        <v>4.0723999999999991</v>
      </c>
      <c r="I1803" s="160">
        <v>3.1896294117647055</v>
      </c>
      <c r="J1803" s="160">
        <v>9.9810352941176497</v>
      </c>
      <c r="K1803" s="160">
        <v>-4.0375705882352939</v>
      </c>
      <c r="L1803" s="160">
        <v>-7.4916823529411758</v>
      </c>
      <c r="M1803" s="160">
        <v>-8.4434941176470577</v>
      </c>
      <c r="N1803" s="160">
        <v>2.326305882352941</v>
      </c>
      <c r="O1803" s="160">
        <v>16.393599999999999</v>
      </c>
      <c r="P1803" s="160">
        <v>11.96895</v>
      </c>
      <c r="Q1803" s="160">
        <v>17.868899999999996</v>
      </c>
      <c r="R1803" s="160">
        <v>22.189716666666666</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0.35110000000000002</v>
      </c>
      <c r="G1804" s="160">
        <v>1.9762999999999999</v>
      </c>
      <c r="H1804" s="160">
        <v>4.1906999999999996</v>
      </c>
      <c r="I1804" s="160">
        <v>3.3374000000000001</v>
      </c>
      <c r="J1804" s="160">
        <v>10.156000000000001</v>
      </c>
      <c r="K1804" s="160">
        <v>-5.1989999999999998</v>
      </c>
      <c r="L1804" s="160">
        <v>-6.5476000000000001</v>
      </c>
      <c r="M1804" s="160">
        <v>-9.5820000000000007</v>
      </c>
      <c r="N1804" s="160">
        <v>-0.25090000000000001</v>
      </c>
      <c r="O1804" s="160">
        <v>16.421299999999999</v>
      </c>
      <c r="P1804" s="160">
        <v>11.96895</v>
      </c>
      <c r="Q1804" s="160">
        <v>14.375400000000001</v>
      </c>
      <c r="R1804" s="160">
        <v>24.19425</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44764</v>
      </c>
      <c r="E1807" s="158">
        <v>256.56490000000002</v>
      </c>
      <c r="F1807" s="158">
        <v>3.9554</v>
      </c>
      <c r="G1807" s="158">
        <v>1.3185</v>
      </c>
      <c r="H1807" s="158">
        <v>1.0590999999999999</v>
      </c>
      <c r="I1807" s="158">
        <v>2.9298999999999999</v>
      </c>
      <c r="J1807" s="158">
        <v>5.2550999999999997</v>
      </c>
      <c r="K1807" s="158">
        <v>3.1876000000000002</v>
      </c>
      <c r="L1807" s="158">
        <v>3.5581</v>
      </c>
      <c r="M1807" s="158">
        <v>3.6061999999999999</v>
      </c>
      <c r="N1807" s="158">
        <v>3.6168</v>
      </c>
      <c r="O1807" s="158">
        <v>5.5915999999999997</v>
      </c>
      <c r="P1807" s="158">
        <v>6.5016999999999996</v>
      </c>
      <c r="Q1807" s="158">
        <v>7.4635999999999996</v>
      </c>
      <c r="R1807" s="158">
        <v>4.1835000000000004</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44764</v>
      </c>
      <c r="E1808" s="158">
        <v>450.36410000000001</v>
      </c>
      <c r="F1808" s="158">
        <v>4.9282000000000004</v>
      </c>
      <c r="G1808" s="158">
        <v>2.04</v>
      </c>
      <c r="H1808" s="158">
        <v>1.8601000000000001</v>
      </c>
      <c r="I1808" s="158">
        <v>3.7955999999999999</v>
      </c>
      <c r="J1808" s="158">
        <v>5.9371</v>
      </c>
      <c r="K1808" s="158">
        <v>3.6160000000000001</v>
      </c>
      <c r="L1808" s="158">
        <v>4.0212000000000003</v>
      </c>
      <c r="M1808" s="158">
        <v>4.0381999999999998</v>
      </c>
      <c r="N1808" s="158">
        <v>4.0244999999999997</v>
      </c>
      <c r="O1808" s="158">
        <v>5.6490999999999998</v>
      </c>
      <c r="P1808" s="158">
        <v>6.4924999999999997</v>
      </c>
      <c r="Q1808" s="158">
        <v>7.8265000000000002</v>
      </c>
      <c r="R1808" s="158">
        <v>4.4048999999999996</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44764</v>
      </c>
      <c r="E1809" s="158">
        <v>445.08800000000002</v>
      </c>
      <c r="F1809" s="158">
        <v>4.7569999999999997</v>
      </c>
      <c r="G1809" s="158">
        <v>1.8673</v>
      </c>
      <c r="H1809" s="158">
        <v>1.6863999999999999</v>
      </c>
      <c r="I1809" s="158">
        <v>3.6261999999999999</v>
      </c>
      <c r="J1809" s="158">
        <v>5.7632000000000003</v>
      </c>
      <c r="K1809" s="158">
        <v>3.4464000000000001</v>
      </c>
      <c r="L1809" s="158">
        <v>3.8544</v>
      </c>
      <c r="M1809" s="158">
        <v>3.8769</v>
      </c>
      <c r="N1809" s="158">
        <v>3.8652000000000002</v>
      </c>
      <c r="O1809" s="158">
        <v>5.4969000000000001</v>
      </c>
      <c r="P1809" s="158">
        <v>6.3489000000000004</v>
      </c>
      <c r="Q1809" s="158">
        <v>7.4423000000000004</v>
      </c>
      <c r="R1809" s="158">
        <v>4.2446999999999999</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44764</v>
      </c>
      <c r="E1810" s="158">
        <v>12.618399999999999</v>
      </c>
      <c r="F1810" s="158">
        <v>5.2073999999999998</v>
      </c>
      <c r="G1810" s="158">
        <v>2.8933</v>
      </c>
      <c r="H1810" s="158">
        <v>3.5975999999999999</v>
      </c>
      <c r="I1810" s="158">
        <v>4.5742000000000003</v>
      </c>
      <c r="J1810" s="158">
        <v>6.1147</v>
      </c>
      <c r="K1810" s="158">
        <v>3.8996</v>
      </c>
      <c r="L1810" s="158">
        <v>4.1778000000000004</v>
      </c>
      <c r="M1810" s="158">
        <v>4.1074000000000002</v>
      </c>
      <c r="N1810" s="158">
        <v>4.0547000000000004</v>
      </c>
      <c r="O1810" s="158">
        <v>5.3819999999999997</v>
      </c>
      <c r="P1810" s="158"/>
      <c r="Q1810" s="158">
        <v>6.2008000000000001</v>
      </c>
      <c r="R1810" s="158">
        <v>4.3491</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44764</v>
      </c>
      <c r="E1811" s="158">
        <v>12.193</v>
      </c>
      <c r="F1811" s="158">
        <v>4.1913999999999998</v>
      </c>
      <c r="G1811" s="158">
        <v>1.996</v>
      </c>
      <c r="H1811" s="158">
        <v>2.6956000000000002</v>
      </c>
      <c r="I1811" s="158">
        <v>3.6829000000000001</v>
      </c>
      <c r="J1811" s="158">
        <v>5.2310999999999996</v>
      </c>
      <c r="K1811" s="158">
        <v>3.0093999999999999</v>
      </c>
      <c r="L1811" s="158">
        <v>3.2799</v>
      </c>
      <c r="M1811" s="158">
        <v>3.2033</v>
      </c>
      <c r="N1811" s="158">
        <v>3.1425999999999998</v>
      </c>
      <c r="O1811" s="158">
        <v>4.4447000000000001</v>
      </c>
      <c r="P1811" s="158"/>
      <c r="Q1811" s="158">
        <v>5.2629000000000001</v>
      </c>
      <c r="R1811" s="158">
        <v>3.4296000000000002</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44764</v>
      </c>
      <c r="E1812" s="158">
        <v>2687.7851999999998</v>
      </c>
      <c r="F1812" s="158">
        <v>5.6840999999999999</v>
      </c>
      <c r="G1812" s="158">
        <v>2.5933999999999999</v>
      </c>
      <c r="H1812" s="158">
        <v>3.7233999999999998</v>
      </c>
      <c r="I1812" s="158">
        <v>3.9845000000000002</v>
      </c>
      <c r="J1812" s="158">
        <v>5.7445000000000004</v>
      </c>
      <c r="K1812" s="158">
        <v>3.2946</v>
      </c>
      <c r="L1812" s="158">
        <v>3.5682999999999998</v>
      </c>
      <c r="M1812" s="158">
        <v>3.5438999999999998</v>
      </c>
      <c r="N1812" s="158">
        <v>3.5</v>
      </c>
      <c r="O1812" s="158">
        <v>4.556</v>
      </c>
      <c r="P1812" s="158">
        <v>5.8451000000000004</v>
      </c>
      <c r="Q1812" s="158">
        <v>7.4785000000000004</v>
      </c>
      <c r="R1812" s="158">
        <v>3.5257000000000001</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44764</v>
      </c>
      <c r="E1813" s="158">
        <v>2631.5567999999998</v>
      </c>
      <c r="F1813" s="158">
        <v>5.56</v>
      </c>
      <c r="G1813" s="158">
        <v>2.4443999999999999</v>
      </c>
      <c r="H1813" s="158">
        <v>3.5771999999999999</v>
      </c>
      <c r="I1813" s="158">
        <v>3.8391999999999999</v>
      </c>
      <c r="J1813" s="158">
        <v>5.5983999999999998</v>
      </c>
      <c r="K1813" s="158">
        <v>3.1501000000000001</v>
      </c>
      <c r="L1813" s="158">
        <v>3.448</v>
      </c>
      <c r="M1813" s="158">
        <v>3.4074</v>
      </c>
      <c r="N1813" s="158">
        <v>3.3435999999999999</v>
      </c>
      <c r="O1813" s="158">
        <v>4.3394000000000004</v>
      </c>
      <c r="P1813" s="158">
        <v>5.6368999999999998</v>
      </c>
      <c r="Q1813" s="158">
        <v>7.1426999999999996</v>
      </c>
      <c r="R1813" s="158">
        <v>3.3267000000000002</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44764</v>
      </c>
      <c r="E1814" s="158">
        <v>1265.2951</v>
      </c>
      <c r="F1814" s="158">
        <v>6.4831000000000003</v>
      </c>
      <c r="G1814" s="158">
        <v>4.7808999999999999</v>
      </c>
      <c r="H1814" s="158">
        <v>4.5522999999999998</v>
      </c>
      <c r="I1814" s="158">
        <v>5.0118999999999998</v>
      </c>
      <c r="J1814" s="158">
        <v>7.0213999999999999</v>
      </c>
      <c r="K1814" s="158">
        <v>3.5842999999999998</v>
      </c>
      <c r="L1814" s="158">
        <v>3.8954</v>
      </c>
      <c r="M1814" s="158">
        <v>4.0266000000000002</v>
      </c>
      <c r="N1814" s="158">
        <v>3.9394999999999998</v>
      </c>
      <c r="O1814" s="158">
        <v>4.8339999999999996</v>
      </c>
      <c r="P1814" s="158"/>
      <c r="Q1814" s="158">
        <v>5.8448000000000002</v>
      </c>
      <c r="R1814" s="158">
        <v>3.9552</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44764</v>
      </c>
      <c r="E1815" s="158">
        <v>1255.4083000000001</v>
      </c>
      <c r="F1815" s="158">
        <v>6.3624999999999998</v>
      </c>
      <c r="G1815" s="158">
        <v>4.6555999999999997</v>
      </c>
      <c r="H1815" s="158">
        <v>4.3926999999999996</v>
      </c>
      <c r="I1815" s="158">
        <v>4.8711000000000002</v>
      </c>
      <c r="J1815" s="158">
        <v>6.9111000000000002</v>
      </c>
      <c r="K1815" s="158">
        <v>3.4630999999999998</v>
      </c>
      <c r="L1815" s="158">
        <v>3.7353000000000001</v>
      </c>
      <c r="M1815" s="158">
        <v>3.8485</v>
      </c>
      <c r="N1815" s="158">
        <v>3.7422</v>
      </c>
      <c r="O1815" s="158">
        <v>4.6371000000000002</v>
      </c>
      <c r="P1815" s="158"/>
      <c r="Q1815" s="158">
        <v>5.6444999999999999</v>
      </c>
      <c r="R1815" s="158">
        <v>3.7557</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44764</v>
      </c>
      <c r="E1816" s="158">
        <v>3306.4132</v>
      </c>
      <c r="F1816" s="158">
        <v>5.1913</v>
      </c>
      <c r="G1816" s="158">
        <v>3.3671000000000002</v>
      </c>
      <c r="H1816" s="158">
        <v>3.2786</v>
      </c>
      <c r="I1816" s="158">
        <v>3.8755999999999999</v>
      </c>
      <c r="J1816" s="158">
        <v>5.4371</v>
      </c>
      <c r="K1816" s="158">
        <v>3.4014000000000002</v>
      </c>
      <c r="L1816" s="158">
        <v>3.5653000000000001</v>
      </c>
      <c r="M1816" s="158">
        <v>3.4862000000000002</v>
      </c>
      <c r="N1816" s="158">
        <v>3.3953000000000002</v>
      </c>
      <c r="O1816" s="158">
        <v>4.4264999999999999</v>
      </c>
      <c r="P1816" s="158">
        <v>5.3746</v>
      </c>
      <c r="Q1816" s="158">
        <v>6.9074</v>
      </c>
      <c r="R1816" s="158">
        <v>3.3534999999999999</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44764</v>
      </c>
      <c r="E1817" s="158">
        <v>3159.1239999999998</v>
      </c>
      <c r="F1817" s="158">
        <v>4.6452</v>
      </c>
      <c r="G1817" s="158">
        <v>2.8206000000000002</v>
      </c>
      <c r="H1817" s="158">
        <v>2.7345999999999999</v>
      </c>
      <c r="I1817" s="158">
        <v>3.3332999999999999</v>
      </c>
      <c r="J1817" s="158">
        <v>4.8926999999999996</v>
      </c>
      <c r="K1817" s="158">
        <v>2.8485999999999998</v>
      </c>
      <c r="L1817" s="158">
        <v>3.0196999999999998</v>
      </c>
      <c r="M1817" s="158">
        <v>2.9270999999999998</v>
      </c>
      <c r="N1817" s="158">
        <v>2.8288000000000002</v>
      </c>
      <c r="O1817" s="158">
        <v>3.8378000000000001</v>
      </c>
      <c r="P1817" s="158">
        <v>4.7774000000000001</v>
      </c>
      <c r="Q1817" s="158">
        <v>6.8841999999999999</v>
      </c>
      <c r="R1817" s="158">
        <v>2.7789000000000001</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44764</v>
      </c>
      <c r="E1818" s="158">
        <v>2995.7166000000002</v>
      </c>
      <c r="F1818" s="158">
        <v>3.8494000000000002</v>
      </c>
      <c r="G1818" s="158">
        <v>1.5602</v>
      </c>
      <c r="H1818" s="158">
        <v>2.6604000000000001</v>
      </c>
      <c r="I1818" s="158">
        <v>3.7562000000000002</v>
      </c>
      <c r="J1818" s="158">
        <v>5.5202</v>
      </c>
      <c r="K1818" s="158">
        <v>3.6206999999999998</v>
      </c>
      <c r="L1818" s="158">
        <v>3.8712</v>
      </c>
      <c r="M1818" s="158">
        <v>3.8363999999999998</v>
      </c>
      <c r="N1818" s="158">
        <v>3.7612999999999999</v>
      </c>
      <c r="O1818" s="158">
        <v>4.8285</v>
      </c>
      <c r="P1818" s="158">
        <v>5.5857999999999999</v>
      </c>
      <c r="Q1818" s="158">
        <v>7.0711000000000004</v>
      </c>
      <c r="R1818" s="158">
        <v>3.7890999999999999</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44764</v>
      </c>
      <c r="E1819" s="158">
        <v>2814.2082999999998</v>
      </c>
      <c r="F1819" s="158">
        <v>3.1273</v>
      </c>
      <c r="G1819" s="158">
        <v>0.83879999999999999</v>
      </c>
      <c r="H1819" s="158">
        <v>1.9394</v>
      </c>
      <c r="I1819" s="158">
        <v>3.0356000000000001</v>
      </c>
      <c r="J1819" s="158">
        <v>4.7971000000000004</v>
      </c>
      <c r="K1819" s="158">
        <v>2.8955000000000002</v>
      </c>
      <c r="L1819" s="158">
        <v>3.1492</v>
      </c>
      <c r="M1819" s="158">
        <v>3.1067</v>
      </c>
      <c r="N1819" s="158">
        <v>3.0310000000000001</v>
      </c>
      <c r="O1819" s="158">
        <v>4.0896999999999997</v>
      </c>
      <c r="P1819" s="158">
        <v>4.8215000000000003</v>
      </c>
      <c r="Q1819" s="158">
        <v>6.6863000000000001</v>
      </c>
      <c r="R1819" s="158">
        <v>3.0602999999999998</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44764</v>
      </c>
      <c r="E1822" s="158">
        <v>34.773400000000002</v>
      </c>
      <c r="F1822" s="158">
        <v>5.0389999999999997</v>
      </c>
      <c r="G1822" s="158">
        <v>4.8653000000000004</v>
      </c>
      <c r="H1822" s="158">
        <v>4.7577999999999996</v>
      </c>
      <c r="I1822" s="158">
        <v>4.6718000000000002</v>
      </c>
      <c r="J1822" s="158">
        <v>4.6360999999999999</v>
      </c>
      <c r="K1822" s="158">
        <v>4.2500999999999998</v>
      </c>
      <c r="L1822" s="158">
        <v>11.6487</v>
      </c>
      <c r="M1822" s="158">
        <v>13.378299999999999</v>
      </c>
      <c r="N1822" s="158">
        <v>13.693899999999999</v>
      </c>
      <c r="O1822" s="158">
        <v>8.7826000000000004</v>
      </c>
      <c r="P1822" s="158">
        <v>8.7279</v>
      </c>
      <c r="Q1822" s="158">
        <v>8.9093</v>
      </c>
      <c r="R1822" s="158">
        <v>10.974399999999999</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44764</v>
      </c>
      <c r="E1823" s="158">
        <v>34.098500000000001</v>
      </c>
      <c r="F1823" s="158">
        <v>5.0316999999999998</v>
      </c>
      <c r="G1823" s="158">
        <v>4.8902999999999999</v>
      </c>
      <c r="H1823" s="158">
        <v>4.7754000000000003</v>
      </c>
      <c r="I1823" s="158">
        <v>4.68</v>
      </c>
      <c r="J1823" s="158">
        <v>4.6383000000000001</v>
      </c>
      <c r="K1823" s="158">
        <v>4.2497999999999996</v>
      </c>
      <c r="L1823" s="158">
        <v>6.2460000000000004</v>
      </c>
      <c r="M1823" s="158">
        <v>9.6340000000000003</v>
      </c>
      <c r="N1823" s="158">
        <v>10.7997</v>
      </c>
      <c r="O1823" s="158">
        <v>7.9084000000000003</v>
      </c>
      <c r="P1823" s="158">
        <v>8.2349999999999994</v>
      </c>
      <c r="Q1823" s="158">
        <v>9.0035000000000007</v>
      </c>
      <c r="R1823" s="158">
        <v>9.5827000000000009</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44764</v>
      </c>
      <c r="E1824" s="158">
        <v>12.5518</v>
      </c>
      <c r="F1824" s="158">
        <v>4.6532999999999998</v>
      </c>
      <c r="G1824" s="158">
        <v>2.6177000000000001</v>
      </c>
      <c r="H1824" s="158">
        <v>3.0343</v>
      </c>
      <c r="I1824" s="158">
        <v>4.0358000000000001</v>
      </c>
      <c r="J1824" s="158">
        <v>5.7752999999999997</v>
      </c>
      <c r="K1824" s="158">
        <v>3.5851999999999999</v>
      </c>
      <c r="L1824" s="158">
        <v>3.8628999999999998</v>
      </c>
      <c r="M1824" s="158">
        <v>3.8216000000000001</v>
      </c>
      <c r="N1824" s="158">
        <v>3.7862</v>
      </c>
      <c r="O1824" s="158">
        <v>5.3045</v>
      </c>
      <c r="P1824" s="158"/>
      <c r="Q1824" s="158">
        <v>6.1181000000000001</v>
      </c>
      <c r="R1824" s="158">
        <v>4.0989000000000004</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44764</v>
      </c>
      <c r="E1825" s="158">
        <v>12.403499999999999</v>
      </c>
      <c r="F1825" s="158">
        <v>4.4146000000000001</v>
      </c>
      <c r="G1825" s="158">
        <v>2.3546</v>
      </c>
      <c r="H1825" s="158">
        <v>2.734</v>
      </c>
      <c r="I1825" s="158">
        <v>3.7467999999999999</v>
      </c>
      <c r="J1825" s="158">
        <v>5.4684999999999997</v>
      </c>
      <c r="K1825" s="158">
        <v>3.2829999999999999</v>
      </c>
      <c r="L1825" s="158">
        <v>3.556</v>
      </c>
      <c r="M1825" s="158">
        <v>3.5123000000000002</v>
      </c>
      <c r="N1825" s="158">
        <v>3.4746000000000001</v>
      </c>
      <c r="O1825" s="158">
        <v>4.9794</v>
      </c>
      <c r="P1825" s="158"/>
      <c r="Q1825" s="158">
        <v>5.7889999999999997</v>
      </c>
      <c r="R1825" s="158">
        <v>3.7764000000000002</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44764</v>
      </c>
      <c r="E1826" s="158">
        <v>1114.0987</v>
      </c>
      <c r="F1826" s="158">
        <v>6.1372999999999998</v>
      </c>
      <c r="G1826" s="158">
        <v>2.7690000000000001</v>
      </c>
      <c r="H1826" s="158">
        <v>3.2262</v>
      </c>
      <c r="I1826" s="158">
        <v>3.9931999999999999</v>
      </c>
      <c r="J1826" s="158">
        <v>5.7350000000000003</v>
      </c>
      <c r="K1826" s="158">
        <v>3.5387</v>
      </c>
      <c r="L1826" s="158">
        <v>3.762</v>
      </c>
      <c r="M1826" s="158">
        <v>3.7812000000000001</v>
      </c>
      <c r="N1826" s="158">
        <v>3.7696000000000001</v>
      </c>
      <c r="O1826" s="158"/>
      <c r="P1826" s="158"/>
      <c r="Q1826" s="158">
        <v>4.4539999999999997</v>
      </c>
      <c r="R1826" s="158">
        <v>3.8368000000000002</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44764</v>
      </c>
      <c r="E1827" s="158">
        <v>1106.9490000000001</v>
      </c>
      <c r="F1827" s="158">
        <v>5.8768000000000002</v>
      </c>
      <c r="G1827" s="158">
        <v>2.5097999999999998</v>
      </c>
      <c r="H1827" s="158">
        <v>2.9668999999999999</v>
      </c>
      <c r="I1827" s="158">
        <v>3.7336999999999998</v>
      </c>
      <c r="J1827" s="158">
        <v>5.4747000000000003</v>
      </c>
      <c r="K1827" s="158">
        <v>3.2774000000000001</v>
      </c>
      <c r="L1827" s="158">
        <v>3.4983</v>
      </c>
      <c r="M1827" s="158">
        <v>3.5150000000000001</v>
      </c>
      <c r="N1827" s="158">
        <v>3.5011000000000001</v>
      </c>
      <c r="O1827" s="158"/>
      <c r="P1827" s="158"/>
      <c r="Q1827" s="158">
        <v>4.1830999999999996</v>
      </c>
      <c r="R1827" s="158">
        <v>3.5657000000000001</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44764</v>
      </c>
      <c r="E1828" s="158">
        <v>22.667999999999999</v>
      </c>
      <c r="F1828" s="158">
        <v>6.1197999999999997</v>
      </c>
      <c r="G1828" s="158">
        <v>3.6509</v>
      </c>
      <c r="H1828" s="158">
        <v>3.9365000000000001</v>
      </c>
      <c r="I1828" s="158">
        <v>4.1932999999999998</v>
      </c>
      <c r="J1828" s="158">
        <v>5.5914999999999999</v>
      </c>
      <c r="K1828" s="158">
        <v>3.6225999999999998</v>
      </c>
      <c r="L1828" s="158">
        <v>3.6713</v>
      </c>
      <c r="M1828" s="158">
        <v>3.6793</v>
      </c>
      <c r="N1828" s="158">
        <v>3.7204000000000002</v>
      </c>
      <c r="O1828" s="158">
        <v>5.3872999999999998</v>
      </c>
      <c r="P1828" s="158">
        <v>6.1746999999999996</v>
      </c>
      <c r="Q1828" s="158">
        <v>7.5613000000000001</v>
      </c>
      <c r="R1828" s="158">
        <v>4.2530999999999999</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44764</v>
      </c>
      <c r="E1829" s="158">
        <v>24.211099999999998</v>
      </c>
      <c r="F1829" s="158">
        <v>6.6345000000000001</v>
      </c>
      <c r="G1829" s="158">
        <v>4.1220999999999997</v>
      </c>
      <c r="H1829" s="158">
        <v>4.4188000000000001</v>
      </c>
      <c r="I1829" s="158">
        <v>4.6711</v>
      </c>
      <c r="J1829" s="158">
        <v>6.0755999999999997</v>
      </c>
      <c r="K1829" s="158">
        <v>4.1071</v>
      </c>
      <c r="L1829" s="158">
        <v>4.1729000000000003</v>
      </c>
      <c r="M1829" s="158">
        <v>4.1959</v>
      </c>
      <c r="N1829" s="158">
        <v>4.2468000000000004</v>
      </c>
      <c r="O1829" s="158">
        <v>5.9795999999999996</v>
      </c>
      <c r="P1829" s="158">
        <v>6.78</v>
      </c>
      <c r="Q1829" s="158">
        <v>8.2105999999999995</v>
      </c>
      <c r="R1829" s="158">
        <v>4.8230000000000004</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44764</v>
      </c>
      <c r="E1830" s="158">
        <v>2277.5027</v>
      </c>
      <c r="F1830" s="158">
        <v>2.5724</v>
      </c>
      <c r="G1830" s="158">
        <v>2.0640000000000001</v>
      </c>
      <c r="H1830" s="158">
        <v>3.3734000000000002</v>
      </c>
      <c r="I1830" s="158">
        <v>4.0961999999999996</v>
      </c>
      <c r="J1830" s="158">
        <v>5.0441000000000003</v>
      </c>
      <c r="K1830" s="158">
        <v>3.4041999999999999</v>
      </c>
      <c r="L1830" s="158">
        <v>3.528</v>
      </c>
      <c r="M1830" s="158">
        <v>3.4762</v>
      </c>
      <c r="N1830" s="158">
        <v>4.0002000000000004</v>
      </c>
      <c r="O1830" s="158">
        <v>6.1849999999999996</v>
      </c>
      <c r="P1830" s="158">
        <v>5.4253999999999998</v>
      </c>
      <c r="Q1830" s="158">
        <v>7.1673999999999998</v>
      </c>
      <c r="R1830" s="158">
        <v>4.0197000000000003</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44764</v>
      </c>
      <c r="E1831" s="158">
        <v>2392.5866000000001</v>
      </c>
      <c r="F1831" s="158">
        <v>2.7431000000000001</v>
      </c>
      <c r="G1831" s="158">
        <v>2.2343000000000002</v>
      </c>
      <c r="H1831" s="158">
        <v>3.5436000000000001</v>
      </c>
      <c r="I1831" s="158">
        <v>4.2694000000000001</v>
      </c>
      <c r="J1831" s="158">
        <v>5.2214999999999998</v>
      </c>
      <c r="K1831" s="158">
        <v>3.6793</v>
      </c>
      <c r="L1831" s="158">
        <v>3.8298999999999999</v>
      </c>
      <c r="M1831" s="158">
        <v>3.7888000000000002</v>
      </c>
      <c r="N1831" s="158">
        <v>4.3212999999999999</v>
      </c>
      <c r="O1831" s="158">
        <v>6.5682</v>
      </c>
      <c r="P1831" s="158">
        <v>5.9542999999999999</v>
      </c>
      <c r="Q1831" s="158">
        <v>7.2412999999999998</v>
      </c>
      <c r="R1831" s="158">
        <v>4.3587999999999996</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44764</v>
      </c>
      <c r="E1832" s="158">
        <v>12.5381</v>
      </c>
      <c r="F1832" s="158">
        <v>4.6584000000000003</v>
      </c>
      <c r="G1832" s="158">
        <v>2.4264000000000001</v>
      </c>
      <c r="H1832" s="158">
        <v>3.1625999999999999</v>
      </c>
      <c r="I1832" s="158">
        <v>3.8525</v>
      </c>
      <c r="J1832" s="158">
        <v>5.7915000000000001</v>
      </c>
      <c r="K1832" s="158">
        <v>3.3157999999999999</v>
      </c>
      <c r="L1832" s="158">
        <v>3.6315</v>
      </c>
      <c r="M1832" s="158">
        <v>3.6320999999999999</v>
      </c>
      <c r="N1832" s="158">
        <v>3.5804</v>
      </c>
      <c r="O1832" s="158">
        <v>4.8414000000000001</v>
      </c>
      <c r="P1832" s="158"/>
      <c r="Q1832" s="158">
        <v>5.7972000000000001</v>
      </c>
      <c r="R1832" s="158">
        <v>3.5834000000000001</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44764</v>
      </c>
      <c r="E1833" s="158">
        <v>12.454599999999999</v>
      </c>
      <c r="F1833" s="158">
        <v>4.6896000000000004</v>
      </c>
      <c r="G1833" s="158">
        <v>2.3450000000000002</v>
      </c>
      <c r="H1833" s="158">
        <v>3.0160999999999998</v>
      </c>
      <c r="I1833" s="158">
        <v>3.7103999999999999</v>
      </c>
      <c r="J1833" s="158">
        <v>5.6234000000000002</v>
      </c>
      <c r="K1833" s="158">
        <v>3.1353</v>
      </c>
      <c r="L1833" s="158">
        <v>3.4394999999999998</v>
      </c>
      <c r="M1833" s="158">
        <v>3.4399000000000002</v>
      </c>
      <c r="N1833" s="158">
        <v>3.3910999999999998</v>
      </c>
      <c r="O1833" s="158">
        <v>4.6708999999999996</v>
      </c>
      <c r="P1833" s="158"/>
      <c r="Q1833" s="158">
        <v>5.6212</v>
      </c>
      <c r="R1833" s="158">
        <v>3.4070999999999998</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44764</v>
      </c>
      <c r="E1836" s="158">
        <v>2218.2620999999999</v>
      </c>
      <c r="F1836" s="158">
        <v>6.1647999999999996</v>
      </c>
      <c r="G1836" s="158">
        <v>2.7161</v>
      </c>
      <c r="H1836" s="158">
        <v>3.0737999999999999</v>
      </c>
      <c r="I1836" s="158">
        <v>3.5777999999999999</v>
      </c>
      <c r="J1836" s="158">
        <v>5.3956</v>
      </c>
      <c r="K1836" s="158">
        <v>2.9247000000000001</v>
      </c>
      <c r="L1836" s="158">
        <v>3.2145999999999999</v>
      </c>
      <c r="M1836" s="158">
        <v>3.1867999999999999</v>
      </c>
      <c r="N1836" s="158">
        <v>3.1326999999999998</v>
      </c>
      <c r="O1836" s="158">
        <v>4.2920999999999996</v>
      </c>
      <c r="P1836" s="158">
        <v>5.4736000000000002</v>
      </c>
      <c r="Q1836" s="158">
        <v>7.1306000000000003</v>
      </c>
      <c r="R1836" s="158">
        <v>3.1465999999999998</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44764</v>
      </c>
      <c r="E1837" s="158">
        <v>2334.2979</v>
      </c>
      <c r="F1837" s="158">
        <v>6.8125</v>
      </c>
      <c r="G1837" s="158">
        <v>3.3658999999999999</v>
      </c>
      <c r="H1837" s="158">
        <v>3.7242999999999999</v>
      </c>
      <c r="I1837" s="158">
        <v>4.2287999999999997</v>
      </c>
      <c r="J1837" s="158">
        <v>6.0487000000000002</v>
      </c>
      <c r="K1837" s="158">
        <v>3.5807000000000002</v>
      </c>
      <c r="L1837" s="158">
        <v>3.8755000000000002</v>
      </c>
      <c r="M1837" s="158">
        <v>3.8521999999999998</v>
      </c>
      <c r="N1837" s="158">
        <v>3.8039999999999998</v>
      </c>
      <c r="O1837" s="158">
        <v>4.9438000000000004</v>
      </c>
      <c r="P1837" s="158">
        <v>6.0758999999999999</v>
      </c>
      <c r="Q1837" s="158">
        <v>7.4066000000000001</v>
      </c>
      <c r="R1837" s="158">
        <v>3.8186</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44764</v>
      </c>
      <c r="E1840" s="158">
        <v>35.255400000000002</v>
      </c>
      <c r="F1840" s="158">
        <v>5.3844000000000003</v>
      </c>
      <c r="G1840" s="158">
        <v>2.1055000000000001</v>
      </c>
      <c r="H1840" s="158">
        <v>2.6783999999999999</v>
      </c>
      <c r="I1840" s="158">
        <v>3.5914999999999999</v>
      </c>
      <c r="J1840" s="158">
        <v>5.4145000000000003</v>
      </c>
      <c r="K1840" s="158">
        <v>3.3128000000000002</v>
      </c>
      <c r="L1840" s="158">
        <v>3.5705</v>
      </c>
      <c r="M1840" s="158">
        <v>3.5236999999999998</v>
      </c>
      <c r="N1840" s="158">
        <v>3.4295</v>
      </c>
      <c r="O1840" s="158">
        <v>4.7187999999999999</v>
      </c>
      <c r="P1840" s="158">
        <v>5.7549999999999999</v>
      </c>
      <c r="Q1840" s="158">
        <v>7.2716000000000003</v>
      </c>
      <c r="R1840" s="158">
        <v>3.4912999999999998</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44764</v>
      </c>
      <c r="E1841" s="158">
        <v>36.454700000000003</v>
      </c>
      <c r="F1841" s="158">
        <v>5.8080999999999996</v>
      </c>
      <c r="G1841" s="158">
        <v>2.5369999999999999</v>
      </c>
      <c r="H1841" s="158">
        <v>3.12</v>
      </c>
      <c r="I1841" s="158">
        <v>4.0327000000000002</v>
      </c>
      <c r="J1841" s="158">
        <v>5.8552999999999997</v>
      </c>
      <c r="K1841" s="158">
        <v>3.7357999999999998</v>
      </c>
      <c r="L1841" s="158">
        <v>3.9937999999999998</v>
      </c>
      <c r="M1841" s="158">
        <v>3.9554</v>
      </c>
      <c r="N1841" s="158">
        <v>3.8702000000000001</v>
      </c>
      <c r="O1841" s="158">
        <v>5.1750999999999996</v>
      </c>
      <c r="P1841" s="158">
        <v>6.1835000000000004</v>
      </c>
      <c r="Q1841" s="158">
        <v>7.4859</v>
      </c>
      <c r="R1841" s="158">
        <v>3.9401000000000002</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44764</v>
      </c>
      <c r="E1842" s="158">
        <v>35.798999999999999</v>
      </c>
      <c r="F1842" s="158">
        <v>4.7927</v>
      </c>
      <c r="G1842" s="158">
        <v>1.8694999999999999</v>
      </c>
      <c r="H1842" s="158">
        <v>2.6960000000000002</v>
      </c>
      <c r="I1842" s="158">
        <v>3.4931000000000001</v>
      </c>
      <c r="J1842" s="158">
        <v>5.2016</v>
      </c>
      <c r="K1842" s="158">
        <v>3.278</v>
      </c>
      <c r="L1842" s="158">
        <v>3.5838000000000001</v>
      </c>
      <c r="M1842" s="158">
        <v>3.5699000000000001</v>
      </c>
      <c r="N1842" s="158">
        <v>3.4910000000000001</v>
      </c>
      <c r="O1842" s="158">
        <v>4.6087999999999996</v>
      </c>
      <c r="P1842" s="158">
        <v>5.6692</v>
      </c>
      <c r="Q1842" s="158">
        <v>3.8214000000000001</v>
      </c>
      <c r="R1842" s="158">
        <v>3.4481000000000002</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44764</v>
      </c>
      <c r="E1843" s="158">
        <v>36.779499999999999</v>
      </c>
      <c r="F1843" s="158">
        <v>4.9626999999999999</v>
      </c>
      <c r="G1843" s="158">
        <v>2.0182000000000002</v>
      </c>
      <c r="H1843" s="158">
        <v>2.8512</v>
      </c>
      <c r="I1843" s="158">
        <v>3.6556999999999999</v>
      </c>
      <c r="J1843" s="158">
        <v>5.3625999999999996</v>
      </c>
      <c r="K1843" s="158">
        <v>3.4394</v>
      </c>
      <c r="L1843" s="158">
        <v>3.7465999999999999</v>
      </c>
      <c r="M1843" s="158">
        <v>3.7341000000000002</v>
      </c>
      <c r="N1843" s="158">
        <v>3.6568000000000001</v>
      </c>
      <c r="O1843" s="158">
        <v>4.8353000000000002</v>
      </c>
      <c r="P1843" s="158">
        <v>5.9470999999999998</v>
      </c>
      <c r="Q1843" s="158">
        <v>7.4062000000000001</v>
      </c>
      <c r="R1843" s="158">
        <v>3.6230000000000002</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44764</v>
      </c>
      <c r="E1844" s="158">
        <v>1107.8947000000001</v>
      </c>
      <c r="F1844" s="158">
        <v>7.4009999999999998</v>
      </c>
      <c r="G1844" s="158">
        <v>4.6218000000000004</v>
      </c>
      <c r="H1844" s="158">
        <v>4.9173</v>
      </c>
      <c r="I1844" s="158">
        <v>4.1936</v>
      </c>
      <c r="J1844" s="158">
        <v>4.9873000000000003</v>
      </c>
      <c r="K1844" s="158">
        <v>3.5154999999999998</v>
      </c>
      <c r="L1844" s="158">
        <v>3.6274000000000002</v>
      </c>
      <c r="M1844" s="158">
        <v>3.4895999999999998</v>
      </c>
      <c r="N1844" s="158">
        <v>3.4763999999999999</v>
      </c>
      <c r="O1844" s="158"/>
      <c r="P1844" s="158"/>
      <c r="Q1844" s="158">
        <v>3.9390999999999998</v>
      </c>
      <c r="R1844" s="158">
        <v>3.4885000000000002</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44764</v>
      </c>
      <c r="E1845" s="158">
        <v>1101.4025999999999</v>
      </c>
      <c r="F1845" s="158">
        <v>7.1993</v>
      </c>
      <c r="G1845" s="158">
        <v>4.4212999999999996</v>
      </c>
      <c r="H1845" s="158">
        <v>4.7180999999999997</v>
      </c>
      <c r="I1845" s="158">
        <v>3.9984999999999999</v>
      </c>
      <c r="J1845" s="158">
        <v>4.7896999999999998</v>
      </c>
      <c r="K1845" s="158">
        <v>3.3024</v>
      </c>
      <c r="L1845" s="158">
        <v>3.4178000000000002</v>
      </c>
      <c r="M1845" s="158">
        <v>3.2808000000000002</v>
      </c>
      <c r="N1845" s="158">
        <v>3.2673999999999999</v>
      </c>
      <c r="O1845" s="158"/>
      <c r="P1845" s="158"/>
      <c r="Q1845" s="158">
        <v>3.7090000000000001</v>
      </c>
      <c r="R1845" s="158">
        <v>3.2833000000000001</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44764</v>
      </c>
      <c r="E1846" s="158">
        <v>1142.1279</v>
      </c>
      <c r="F1846" s="158">
        <v>4.0495000000000001</v>
      </c>
      <c r="G1846" s="158">
        <v>2.2448999999999999</v>
      </c>
      <c r="H1846" s="158">
        <v>3.4912000000000001</v>
      </c>
      <c r="I1846" s="158">
        <v>4.0995999999999997</v>
      </c>
      <c r="J1846" s="158">
        <v>5.7236000000000002</v>
      </c>
      <c r="K1846" s="158">
        <v>3.5525000000000002</v>
      </c>
      <c r="L1846" s="158">
        <v>3.7970000000000002</v>
      </c>
      <c r="M1846" s="158">
        <v>3.7787000000000002</v>
      </c>
      <c r="N1846" s="158">
        <v>3.7544</v>
      </c>
      <c r="O1846" s="158"/>
      <c r="P1846" s="158"/>
      <c r="Q1846" s="158">
        <v>4.9248000000000003</v>
      </c>
      <c r="R1846" s="158">
        <v>3.8866999999999998</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44764</v>
      </c>
      <c r="E1847" s="158">
        <v>1128.9366</v>
      </c>
      <c r="F1847" s="158">
        <v>3.6312000000000002</v>
      </c>
      <c r="G1847" s="158">
        <v>1.827</v>
      </c>
      <c r="H1847" s="158">
        <v>3.0724</v>
      </c>
      <c r="I1847" s="158">
        <v>3.6789000000000001</v>
      </c>
      <c r="J1847" s="158">
        <v>5.3011999999999997</v>
      </c>
      <c r="K1847" s="158">
        <v>3.1286999999999998</v>
      </c>
      <c r="L1847" s="158">
        <v>3.3698000000000001</v>
      </c>
      <c r="M1847" s="158">
        <v>3.3473999999999999</v>
      </c>
      <c r="N1847" s="158">
        <v>3.3216999999999999</v>
      </c>
      <c r="O1847" s="158"/>
      <c r="P1847" s="158"/>
      <c r="Q1847" s="158">
        <v>4.4847999999999999</v>
      </c>
      <c r="R1847" s="158">
        <v>3.4523999999999999</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44764</v>
      </c>
      <c r="E1848" s="158">
        <v>1069.9992</v>
      </c>
      <c r="F1848" s="158">
        <v>6.5575000000000001</v>
      </c>
      <c r="G1848" s="158">
        <v>4.0674999999999999</v>
      </c>
      <c r="H1848" s="158">
        <v>4.0918000000000001</v>
      </c>
      <c r="I1848" s="158">
        <v>4.3315999999999999</v>
      </c>
      <c r="J1848" s="158">
        <v>5.4474</v>
      </c>
      <c r="K1848" s="158">
        <v>3.9095</v>
      </c>
      <c r="L1848" s="158">
        <v>4.0777999999999999</v>
      </c>
      <c r="M1848" s="158">
        <v>3.9819</v>
      </c>
      <c r="N1848" s="158">
        <v>3.9199000000000002</v>
      </c>
      <c r="O1848" s="158"/>
      <c r="P1848" s="158"/>
      <c r="Q1848" s="158">
        <v>3.8542000000000001</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44764</v>
      </c>
      <c r="E1849" s="158">
        <v>1065.7229</v>
      </c>
      <c r="F1849" s="158">
        <v>6.3577000000000004</v>
      </c>
      <c r="G1849" s="158">
        <v>3.8668</v>
      </c>
      <c r="H1849" s="158">
        <v>4.0597000000000003</v>
      </c>
      <c r="I1849" s="158">
        <v>4.2148000000000003</v>
      </c>
      <c r="J1849" s="158">
        <v>5.2850000000000001</v>
      </c>
      <c r="K1849" s="158">
        <v>3.722</v>
      </c>
      <c r="L1849" s="158">
        <v>3.8906999999999998</v>
      </c>
      <c r="M1849" s="158">
        <v>3.7844000000000002</v>
      </c>
      <c r="N1849" s="158">
        <v>3.7136</v>
      </c>
      <c r="O1849" s="158"/>
      <c r="P1849" s="158"/>
      <c r="Q1849" s="158">
        <v>3.6219999999999999</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44764</v>
      </c>
      <c r="E1850" s="158">
        <v>14.538500000000001</v>
      </c>
      <c r="F1850" s="158">
        <v>4.2685000000000004</v>
      </c>
      <c r="G1850" s="158">
        <v>3.0133999999999999</v>
      </c>
      <c r="H1850" s="158">
        <v>3.8045</v>
      </c>
      <c r="I1850" s="158">
        <v>3.5015999999999998</v>
      </c>
      <c r="J1850" s="158">
        <v>4.4009999999999998</v>
      </c>
      <c r="K1850" s="158">
        <v>2.9963000000000002</v>
      </c>
      <c r="L1850" s="158">
        <v>3.2465000000000002</v>
      </c>
      <c r="M1850" s="158">
        <v>3.1515</v>
      </c>
      <c r="N1850" s="158">
        <v>3.1926000000000001</v>
      </c>
      <c r="O1850" s="158">
        <v>3.9355000000000002</v>
      </c>
      <c r="P1850" s="158">
        <v>1.9241999999999999</v>
      </c>
      <c r="Q1850" s="158">
        <v>4.3045</v>
      </c>
      <c r="R1850" s="158">
        <v>3.2263000000000002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44764</v>
      </c>
      <c r="E1851" s="158">
        <v>13.9901</v>
      </c>
      <c r="F1851" s="158">
        <v>3.9138999999999999</v>
      </c>
      <c r="G1851" s="158">
        <v>2.5225</v>
      </c>
      <c r="H1851" s="158">
        <v>3.3193000000000001</v>
      </c>
      <c r="I1851" s="158">
        <v>3.0225</v>
      </c>
      <c r="J1851" s="158">
        <v>3.9085999999999999</v>
      </c>
      <c r="K1851" s="158">
        <v>2.5041000000000002</v>
      </c>
      <c r="L1851" s="158">
        <v>2.7404999999999999</v>
      </c>
      <c r="M1851" s="158">
        <v>2.6132</v>
      </c>
      <c r="N1851" s="158">
        <v>2.5802999999999998</v>
      </c>
      <c r="O1851" s="158">
        <v>3.5735000000000001</v>
      </c>
      <c r="P1851" s="158">
        <v>1.5979000000000001</v>
      </c>
      <c r="Q1851" s="158">
        <v>3.8538000000000001</v>
      </c>
      <c r="R1851" s="158">
        <v>2.6871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v>44757</v>
      </c>
      <c r="E1852" s="158">
        <v>2401.2478999999998</v>
      </c>
      <c r="F1852" s="158">
        <v>2.7635999999999998</v>
      </c>
      <c r="G1852" s="158">
        <v>2.4001000000000001</v>
      </c>
      <c r="H1852" s="158">
        <v>2.9134000000000002</v>
      </c>
      <c r="I1852" s="158">
        <v>4.6058000000000003</v>
      </c>
      <c r="J1852" s="158">
        <v>4.4955999999999996</v>
      </c>
      <c r="K1852" s="158">
        <v>2.7745000000000002</v>
      </c>
      <c r="L1852" s="158">
        <v>2.8532000000000002</v>
      </c>
      <c r="M1852" s="158">
        <v>2.9994000000000001</v>
      </c>
      <c r="N1852" s="158">
        <v>2.9994000000000001</v>
      </c>
      <c r="O1852" s="158">
        <v>3.9735</v>
      </c>
      <c r="P1852" s="158">
        <v>5.2832999999999997</v>
      </c>
      <c r="Q1852" s="158">
        <v>6.9295999999999998</v>
      </c>
      <c r="R1852" s="158">
        <v>2.956</v>
      </c>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v>44757</v>
      </c>
      <c r="E1853" s="158">
        <v>2251.9395</v>
      </c>
      <c r="F1853" s="158">
        <v>1.8365</v>
      </c>
      <c r="G1853" s="158">
        <v>1.4735</v>
      </c>
      <c r="H1853" s="158">
        <v>1.9890000000000001</v>
      </c>
      <c r="I1853" s="158">
        <v>3.6808000000000001</v>
      </c>
      <c r="J1853" s="158">
        <v>3.5710999999999999</v>
      </c>
      <c r="K1853" s="158">
        <v>1.849</v>
      </c>
      <c r="L1853" s="158">
        <v>1.9219999999999999</v>
      </c>
      <c r="M1853" s="158">
        <v>2.0615999999999999</v>
      </c>
      <c r="N1853" s="158">
        <v>2.0558999999999998</v>
      </c>
      <c r="O1853" s="158">
        <v>3.1059999999999999</v>
      </c>
      <c r="P1853" s="158">
        <v>4.4440999999999997</v>
      </c>
      <c r="Q1853" s="158">
        <v>6.7610999999999999</v>
      </c>
      <c r="R1853" s="158">
        <v>2.0137999999999998</v>
      </c>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44764</v>
      </c>
      <c r="E1854" s="158">
        <v>3316.7601</v>
      </c>
      <c r="F1854" s="158">
        <v>4.5213000000000001</v>
      </c>
      <c r="G1854" s="158">
        <v>1.0716000000000001</v>
      </c>
      <c r="H1854" s="158">
        <v>1.4605999999999999</v>
      </c>
      <c r="I1854" s="158">
        <v>3.5676999999999999</v>
      </c>
      <c r="J1854" s="158">
        <v>5.7079000000000004</v>
      </c>
      <c r="K1854" s="158">
        <v>3.5792999999999999</v>
      </c>
      <c r="L1854" s="158">
        <v>3.6804999999999999</v>
      </c>
      <c r="M1854" s="158">
        <v>3.8264999999999998</v>
      </c>
      <c r="N1854" s="158">
        <v>3.8281999999999998</v>
      </c>
      <c r="O1854" s="158">
        <v>4.4690000000000003</v>
      </c>
      <c r="P1854" s="158">
        <v>5.0785999999999998</v>
      </c>
      <c r="Q1854" s="158">
        <v>5.9816000000000003</v>
      </c>
      <c r="R1854" s="158">
        <v>6.6294000000000004</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44764</v>
      </c>
      <c r="E1855" s="158">
        <v>3576.5351000000001</v>
      </c>
      <c r="F1855" s="158">
        <v>5.3209</v>
      </c>
      <c r="G1855" s="158">
        <v>1.8709</v>
      </c>
      <c r="H1855" s="158">
        <v>2.2602000000000002</v>
      </c>
      <c r="I1855" s="158">
        <v>4.3682999999999996</v>
      </c>
      <c r="J1855" s="158">
        <v>6.5118999999999998</v>
      </c>
      <c r="K1855" s="158">
        <v>4.3875000000000002</v>
      </c>
      <c r="L1855" s="158">
        <v>4.4962</v>
      </c>
      <c r="M1855" s="158">
        <v>4.6661000000000001</v>
      </c>
      <c r="N1855" s="158">
        <v>4.6913</v>
      </c>
      <c r="O1855" s="158">
        <v>5.3056000000000001</v>
      </c>
      <c r="P1855" s="158">
        <v>5.9439000000000002</v>
      </c>
      <c r="Q1855" s="158">
        <v>7.1127000000000002</v>
      </c>
      <c r="R1855" s="158">
        <v>7.4950000000000001</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44764</v>
      </c>
      <c r="E1858" s="158">
        <v>28.255400000000002</v>
      </c>
      <c r="F1858" s="158">
        <v>4.7801999999999998</v>
      </c>
      <c r="G1858" s="158">
        <v>2.1534</v>
      </c>
      <c r="H1858" s="158">
        <v>2.9727999999999999</v>
      </c>
      <c r="I1858" s="158">
        <v>3.7330999999999999</v>
      </c>
      <c r="J1858" s="158">
        <v>5.0155000000000003</v>
      </c>
      <c r="K1858" s="158">
        <v>3.1892999999999998</v>
      </c>
      <c r="L1858" s="158">
        <v>3.4466999999999999</v>
      </c>
      <c r="M1858" s="158">
        <v>3.3586</v>
      </c>
      <c r="N1858" s="158">
        <v>3.3258999999999999</v>
      </c>
      <c r="O1858" s="158">
        <v>5.8</v>
      </c>
      <c r="P1858" s="158">
        <v>6.9878999999999998</v>
      </c>
      <c r="Q1858" s="158">
        <v>7.6687000000000003</v>
      </c>
      <c r="R1858" s="158">
        <v>3.4609999999999999</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44764</v>
      </c>
      <c r="E1859" s="158">
        <v>28.990600000000001</v>
      </c>
      <c r="F1859" s="158">
        <v>5.2887000000000004</v>
      </c>
      <c r="G1859" s="158">
        <v>2.7705000000000002</v>
      </c>
      <c r="H1859" s="158">
        <v>3.5817000000000001</v>
      </c>
      <c r="I1859" s="158">
        <v>4.3418999999999999</v>
      </c>
      <c r="J1859" s="158">
        <v>5.6243999999999996</v>
      </c>
      <c r="K1859" s="158">
        <v>3.7875999999999999</v>
      </c>
      <c r="L1859" s="158">
        <v>4.0293999999999999</v>
      </c>
      <c r="M1859" s="158">
        <v>3.9201000000000001</v>
      </c>
      <c r="N1859" s="158">
        <v>3.8683999999999998</v>
      </c>
      <c r="O1859" s="158">
        <v>6.1490999999999998</v>
      </c>
      <c r="P1859" s="158">
        <v>7.3258999999999999</v>
      </c>
      <c r="Q1859" s="158">
        <v>8.2190999999999992</v>
      </c>
      <c r="R1859" s="158">
        <v>3.9708000000000001</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44764</v>
      </c>
      <c r="E1860" s="158">
        <v>4944.7690000000002</v>
      </c>
      <c r="F1860" s="158">
        <v>4.2419000000000002</v>
      </c>
      <c r="G1860" s="158">
        <v>2.2953999999999999</v>
      </c>
      <c r="H1860" s="158">
        <v>3.0084</v>
      </c>
      <c r="I1860" s="158">
        <v>3.9064000000000001</v>
      </c>
      <c r="J1860" s="158">
        <v>5.7378999999999998</v>
      </c>
      <c r="K1860" s="158">
        <v>3.1695000000000002</v>
      </c>
      <c r="L1860" s="158">
        <v>3.6034000000000002</v>
      </c>
      <c r="M1860" s="158">
        <v>3.6234000000000002</v>
      </c>
      <c r="N1860" s="158">
        <v>3.6166999999999998</v>
      </c>
      <c r="O1860" s="158">
        <v>4.9779999999999998</v>
      </c>
      <c r="P1860" s="158">
        <v>6.1332000000000004</v>
      </c>
      <c r="Q1860" s="158">
        <v>7.2210000000000001</v>
      </c>
      <c r="R1860" s="158">
        <v>3.7368999999999999</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44764</v>
      </c>
      <c r="E1861" s="158">
        <v>4890.1094000000003</v>
      </c>
      <c r="F1861" s="158">
        <v>4.0624000000000002</v>
      </c>
      <c r="G1861" s="158">
        <v>2.1158999999999999</v>
      </c>
      <c r="H1861" s="158">
        <v>2.8269000000000002</v>
      </c>
      <c r="I1861" s="158">
        <v>3.7254999999999998</v>
      </c>
      <c r="J1861" s="158">
        <v>5.5567000000000002</v>
      </c>
      <c r="K1861" s="158">
        <v>2.9876</v>
      </c>
      <c r="L1861" s="158">
        <v>3.4211</v>
      </c>
      <c r="M1861" s="158">
        <v>3.4390999999999998</v>
      </c>
      <c r="N1861" s="158">
        <v>3.4306000000000001</v>
      </c>
      <c r="O1861" s="158">
        <v>4.7961999999999998</v>
      </c>
      <c r="P1861" s="158">
        <v>5.9714999999999998</v>
      </c>
      <c r="Q1861" s="158">
        <v>7.0834999999999999</v>
      </c>
      <c r="R1861" s="158">
        <v>3.5518000000000001</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44764</v>
      </c>
      <c r="E1862" s="158">
        <v>2255.0962</v>
      </c>
      <c r="F1862" s="158">
        <v>1.6656</v>
      </c>
      <c r="G1862" s="158">
        <v>0.94099999999999995</v>
      </c>
      <c r="H1862" s="158">
        <v>2.1720999999999999</v>
      </c>
      <c r="I1862" s="158">
        <v>2.9198</v>
      </c>
      <c r="J1862" s="158">
        <v>4.1326999999999998</v>
      </c>
      <c r="K1862" s="158">
        <v>2.7202999999999999</v>
      </c>
      <c r="L1862" s="158">
        <v>2.7795000000000001</v>
      </c>
      <c r="M1862" s="158">
        <v>2.7593999999999999</v>
      </c>
      <c r="N1862" s="158">
        <v>2.7121</v>
      </c>
      <c r="O1862" s="158">
        <v>3.5872999999999999</v>
      </c>
      <c r="P1862" s="158">
        <v>3.6743999999999999</v>
      </c>
      <c r="Q1862" s="158">
        <v>5.7378</v>
      </c>
      <c r="R1862" s="158">
        <v>2.7469000000000001</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44764</v>
      </c>
      <c r="E1863" s="158">
        <v>2372.4641000000001</v>
      </c>
      <c r="F1863" s="158">
        <v>2.9264000000000001</v>
      </c>
      <c r="G1863" s="158">
        <v>2.2040000000000002</v>
      </c>
      <c r="H1863" s="158">
        <v>3.4333</v>
      </c>
      <c r="I1863" s="158">
        <v>4.1807999999999996</v>
      </c>
      <c r="J1863" s="158">
        <v>5.3975</v>
      </c>
      <c r="K1863" s="158">
        <v>3.9445999999999999</v>
      </c>
      <c r="L1863" s="158">
        <v>4.0391000000000004</v>
      </c>
      <c r="M1863" s="158">
        <v>3.9049999999999998</v>
      </c>
      <c r="N1863" s="158">
        <v>3.7806999999999999</v>
      </c>
      <c r="O1863" s="158">
        <v>4.5115999999999996</v>
      </c>
      <c r="P1863" s="158">
        <v>4.5804999999999998</v>
      </c>
      <c r="Q1863" s="158">
        <v>6.6162000000000001</v>
      </c>
      <c r="R1863" s="158">
        <v>3.7002999999999999</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44764</v>
      </c>
      <c r="E1866" s="158">
        <v>12.0425</v>
      </c>
      <c r="F1866" s="158">
        <v>3.9405999999999999</v>
      </c>
      <c r="G1866" s="158">
        <v>2.3241999999999998</v>
      </c>
      <c r="H1866" s="158">
        <v>2.8593000000000002</v>
      </c>
      <c r="I1866" s="158">
        <v>3.9679000000000002</v>
      </c>
      <c r="J1866" s="158">
        <v>5.5107999999999997</v>
      </c>
      <c r="K1866" s="158">
        <v>3.6772</v>
      </c>
      <c r="L1866" s="158">
        <v>3.9603000000000002</v>
      </c>
      <c r="M1866" s="158">
        <v>3.9962</v>
      </c>
      <c r="N1866" s="158">
        <v>4.0019999999999998</v>
      </c>
      <c r="O1866" s="158">
        <v>4.9969000000000001</v>
      </c>
      <c r="P1866" s="158"/>
      <c r="Q1866" s="158">
        <v>5.4558999999999997</v>
      </c>
      <c r="R1866" s="158">
        <v>4.0138999999999996</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44764</v>
      </c>
      <c r="E1867" s="158">
        <v>11.743600000000001</v>
      </c>
      <c r="F1867" s="158">
        <v>3.1082999999999998</v>
      </c>
      <c r="G1867" s="158">
        <v>1.5542</v>
      </c>
      <c r="H1867" s="158">
        <v>2.0876999999999999</v>
      </c>
      <c r="I1867" s="158">
        <v>3.1785000000000001</v>
      </c>
      <c r="J1867" s="158">
        <v>4.7427000000000001</v>
      </c>
      <c r="K1867" s="158">
        <v>2.8931</v>
      </c>
      <c r="L1867" s="158">
        <v>3.1711</v>
      </c>
      <c r="M1867" s="158">
        <v>3.2071000000000001</v>
      </c>
      <c r="N1867" s="158">
        <v>3.1968999999999999</v>
      </c>
      <c r="O1867" s="158">
        <v>4.2102000000000004</v>
      </c>
      <c r="P1867" s="158"/>
      <c r="Q1867" s="158">
        <v>4.7009999999999996</v>
      </c>
      <c r="R1867" s="158">
        <v>3.2229999999999999</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44764</v>
      </c>
      <c r="E1868" s="158">
        <v>3687.1570999999999</v>
      </c>
      <c r="F1868" s="158">
        <v>4.2037000000000004</v>
      </c>
      <c r="G1868" s="158">
        <v>2.8654999999999999</v>
      </c>
      <c r="H1868" s="158">
        <v>3.3702999999999999</v>
      </c>
      <c r="I1868" s="158">
        <v>4.2207999999999997</v>
      </c>
      <c r="J1868" s="158">
        <v>5.9547999999999996</v>
      </c>
      <c r="K1868" s="158">
        <v>3.6381000000000001</v>
      </c>
      <c r="L1868" s="158">
        <v>3.9028</v>
      </c>
      <c r="M1868" s="158">
        <v>3.8424999999999998</v>
      </c>
      <c r="N1868" s="158">
        <v>6.6841999999999997</v>
      </c>
      <c r="O1868" s="158">
        <v>6.0163000000000002</v>
      </c>
      <c r="P1868" s="158">
        <v>5.7962999999999996</v>
      </c>
      <c r="Q1868" s="158">
        <v>7.4961000000000002</v>
      </c>
      <c r="R1868" s="158">
        <v>5.5205000000000002</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44764</v>
      </c>
      <c r="E1869" s="158">
        <v>3493.5479</v>
      </c>
      <c r="F1869" s="158">
        <v>3.6842999999999999</v>
      </c>
      <c r="G1869" s="158">
        <v>2.3456000000000001</v>
      </c>
      <c r="H1869" s="158">
        <v>2.8500999999999999</v>
      </c>
      <c r="I1869" s="158">
        <v>3.7</v>
      </c>
      <c r="J1869" s="158">
        <v>5.4324000000000003</v>
      </c>
      <c r="K1869" s="158">
        <v>3.0771999999999999</v>
      </c>
      <c r="L1869" s="158">
        <v>3.3241999999999998</v>
      </c>
      <c r="M1869" s="158">
        <v>3.2551000000000001</v>
      </c>
      <c r="N1869" s="158">
        <v>6.0780000000000003</v>
      </c>
      <c r="O1869" s="158">
        <v>5.4302000000000001</v>
      </c>
      <c r="P1869" s="158">
        <v>5.1909999999999998</v>
      </c>
      <c r="Q1869" s="158">
        <v>6.8390000000000004</v>
      </c>
      <c r="R1869" s="158">
        <v>4.9474999999999998</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44764</v>
      </c>
      <c r="E1870" s="158">
        <v>1151.7376999999999</v>
      </c>
      <c r="F1870" s="158">
        <v>4.9160000000000004</v>
      </c>
      <c r="G1870" s="158">
        <v>3.2206999999999999</v>
      </c>
      <c r="H1870" s="158">
        <v>4.1806999999999999</v>
      </c>
      <c r="I1870" s="158">
        <v>3.8008000000000002</v>
      </c>
      <c r="J1870" s="158">
        <v>4.9783999999999997</v>
      </c>
      <c r="K1870" s="158">
        <v>3.4842</v>
      </c>
      <c r="L1870" s="158">
        <v>3.6898</v>
      </c>
      <c r="M1870" s="158">
        <v>3.5464000000000002</v>
      </c>
      <c r="N1870" s="158">
        <v>4.1352000000000002</v>
      </c>
      <c r="O1870" s="158">
        <v>4.4747000000000003</v>
      </c>
      <c r="P1870" s="158"/>
      <c r="Q1870" s="158">
        <v>4.6186999999999996</v>
      </c>
      <c r="R1870" s="158">
        <v>4.2599</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44764</v>
      </c>
      <c r="E1871" s="158">
        <v>1132.0857000000001</v>
      </c>
      <c r="F1871" s="158">
        <v>4.2144000000000004</v>
      </c>
      <c r="G1871" s="158">
        <v>2.5196000000000001</v>
      </c>
      <c r="H1871" s="158">
        <v>3.4802</v>
      </c>
      <c r="I1871" s="158">
        <v>3.0994999999999999</v>
      </c>
      <c r="J1871" s="158">
        <v>4.2756999999999996</v>
      </c>
      <c r="K1871" s="158">
        <v>2.7787000000000002</v>
      </c>
      <c r="L1871" s="158">
        <v>2.9796</v>
      </c>
      <c r="M1871" s="158">
        <v>2.8929</v>
      </c>
      <c r="N1871" s="158">
        <v>3.5089000000000001</v>
      </c>
      <c r="O1871" s="158">
        <v>3.9041999999999999</v>
      </c>
      <c r="P1871" s="158"/>
      <c r="Q1871" s="158">
        <v>4.0449000000000002</v>
      </c>
      <c r="R1871" s="158">
        <v>3.6865000000000001</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4.7507527272727286</v>
      </c>
      <c r="G1872" s="160">
        <v>2.6427090909090909</v>
      </c>
      <c r="H1872" s="160">
        <v>3.1957763636363641</v>
      </c>
      <c r="I1872" s="160">
        <v>3.9016127272727292</v>
      </c>
      <c r="J1872" s="160">
        <v>5.3648600000000002</v>
      </c>
      <c r="K1872" s="160">
        <v>3.3764709090909077</v>
      </c>
      <c r="L1872" s="160">
        <v>3.7716727272727257</v>
      </c>
      <c r="M1872" s="160">
        <v>3.8439709090909084</v>
      </c>
      <c r="N1872" s="160">
        <v>3.98283090909091</v>
      </c>
      <c r="O1872" s="160">
        <v>4.9896234042553198</v>
      </c>
      <c r="P1872" s="160">
        <v>5.6491057142857137</v>
      </c>
      <c r="Q1872" s="160">
        <v>6.2475090909090909</v>
      </c>
      <c r="R1872" s="160">
        <v>4.0724924528301889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4.7569999999999997</v>
      </c>
      <c r="G1873" s="160">
        <v>2.4264000000000001</v>
      </c>
      <c r="H1873" s="160">
        <v>3.12</v>
      </c>
      <c r="I1873" s="160">
        <v>3.8525</v>
      </c>
      <c r="J1873" s="160">
        <v>5.4371</v>
      </c>
      <c r="K1873" s="160">
        <v>3.4041999999999999</v>
      </c>
      <c r="L1873" s="160">
        <v>3.6274000000000002</v>
      </c>
      <c r="M1873" s="160">
        <v>3.6061999999999999</v>
      </c>
      <c r="N1873" s="160">
        <v>3.6568000000000001</v>
      </c>
      <c r="O1873" s="160">
        <v>4.8339999999999996</v>
      </c>
      <c r="P1873" s="160">
        <v>5.7962999999999996</v>
      </c>
      <c r="Q1873" s="160">
        <v>6.7610999999999999</v>
      </c>
      <c r="R1873" s="160">
        <v>3.7368999999999999</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44764</v>
      </c>
      <c r="E1876" s="158">
        <v>68.484499999999997</v>
      </c>
      <c r="F1876" s="158">
        <v>0.50170000000000003</v>
      </c>
      <c r="G1876" s="158">
        <v>2.351</v>
      </c>
      <c r="H1876" s="158">
        <v>5.6291000000000002</v>
      </c>
      <c r="I1876" s="158">
        <v>5.2939999999999996</v>
      </c>
      <c r="J1876" s="158">
        <v>13.0998</v>
      </c>
      <c r="K1876" s="158">
        <v>-7.0587999999999997</v>
      </c>
      <c r="L1876" s="158">
        <v>-7.7435999999999998</v>
      </c>
      <c r="M1876" s="158">
        <v>-8.5725999999999996</v>
      </c>
      <c r="N1876" s="158">
        <v>-0.69789999999999996</v>
      </c>
      <c r="O1876" s="158">
        <v>12.9382</v>
      </c>
      <c r="P1876" s="158">
        <v>4.6219000000000001</v>
      </c>
      <c r="Q1876" s="158">
        <v>14.370900000000001</v>
      </c>
      <c r="R1876" s="158">
        <v>30.309000000000001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44764</v>
      </c>
      <c r="E1877" s="158">
        <v>75.127600000000001</v>
      </c>
      <c r="F1877" s="158">
        <v>0.50429999999999997</v>
      </c>
      <c r="G1877" s="158">
        <v>2.3588</v>
      </c>
      <c r="H1877" s="158">
        <v>5.6470000000000002</v>
      </c>
      <c r="I1877" s="158">
        <v>5.3305999999999996</v>
      </c>
      <c r="J1877" s="158">
        <v>13.1854</v>
      </c>
      <c r="K1877" s="158">
        <v>-6.8414000000000001</v>
      </c>
      <c r="L1877" s="158">
        <v>-7.3144999999999998</v>
      </c>
      <c r="M1877" s="158">
        <v>-7.9467999999999996</v>
      </c>
      <c r="N1877" s="158">
        <v>0.21820000000000001</v>
      </c>
      <c r="O1877" s="158">
        <v>14.0745</v>
      </c>
      <c r="P1877" s="158">
        <v>5.7723000000000004</v>
      </c>
      <c r="Q1877" s="158">
        <v>15.8309</v>
      </c>
      <c r="R1877" s="158">
        <v>31.5579</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44764</v>
      </c>
      <c r="E1878" s="158">
        <v>12.673999999999999</v>
      </c>
      <c r="F1878" s="158">
        <v>0.3881</v>
      </c>
      <c r="G1878" s="158">
        <v>2.0122</v>
      </c>
      <c r="H1878" s="158">
        <v>3.7831999999999999</v>
      </c>
      <c r="I1878" s="158">
        <v>3.5118999999999998</v>
      </c>
      <c r="J1878" s="158">
        <v>9.0892999999999997</v>
      </c>
      <c r="K1878" s="158">
        <v>-2.7694999999999999</v>
      </c>
      <c r="L1878" s="158">
        <v>-4.6207000000000003</v>
      </c>
      <c r="M1878" s="158">
        <v>-5.2481999999999998</v>
      </c>
      <c r="N1878" s="158">
        <v>-1.4387000000000001</v>
      </c>
      <c r="O1878" s="158"/>
      <c r="P1878" s="158"/>
      <c r="Q1878" s="158">
        <v>15.8177</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44764</v>
      </c>
      <c r="E1879" s="158">
        <v>12.52</v>
      </c>
      <c r="F1879" s="158">
        <v>0.38490000000000002</v>
      </c>
      <c r="G1879" s="158">
        <v>2.0042</v>
      </c>
      <c r="H1879" s="158">
        <v>3.7625999999999999</v>
      </c>
      <c r="I1879" s="158">
        <v>3.4796</v>
      </c>
      <c r="J1879" s="158">
        <v>9.0212000000000003</v>
      </c>
      <c r="K1879" s="158">
        <v>-2.9457</v>
      </c>
      <c r="L1879" s="158">
        <v>-4.9786999999999999</v>
      </c>
      <c r="M1879" s="158">
        <v>-5.7797000000000001</v>
      </c>
      <c r="N1879" s="158">
        <v>-2.1798999999999999</v>
      </c>
      <c r="O1879" s="158"/>
      <c r="P1879" s="158"/>
      <c r="Q1879" s="158">
        <v>14.9436</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44764</v>
      </c>
      <c r="E1880" s="158">
        <v>411.99799999999999</v>
      </c>
      <c r="F1880" s="158">
        <v>0.42630000000000001</v>
      </c>
      <c r="G1880" s="158">
        <v>1.867</v>
      </c>
      <c r="H1880" s="158">
        <v>4.1521999999999997</v>
      </c>
      <c r="I1880" s="158">
        <v>3.0247000000000002</v>
      </c>
      <c r="J1880" s="158">
        <v>9.7467000000000006</v>
      </c>
      <c r="K1880" s="158">
        <v>-3.7614999999999998</v>
      </c>
      <c r="L1880" s="158">
        <v>-6.4793000000000003</v>
      </c>
      <c r="M1880" s="158">
        <v>-7.2770000000000001</v>
      </c>
      <c r="N1880" s="158">
        <v>4.6509</v>
      </c>
      <c r="O1880" s="158">
        <v>14.1464</v>
      </c>
      <c r="P1880" s="158">
        <v>9.2771000000000008</v>
      </c>
      <c r="Q1880" s="158">
        <v>13.943</v>
      </c>
      <c r="R1880" s="158">
        <v>26.9407</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44764</v>
      </c>
      <c r="E1881" s="158">
        <v>448.45699999999999</v>
      </c>
      <c r="F1881" s="158">
        <v>0.42930000000000001</v>
      </c>
      <c r="G1881" s="158">
        <v>1.8756999999999999</v>
      </c>
      <c r="H1881" s="158">
        <v>4.1730999999999998</v>
      </c>
      <c r="I1881" s="158">
        <v>3.0661</v>
      </c>
      <c r="J1881" s="158">
        <v>9.8386999999999993</v>
      </c>
      <c r="K1881" s="158">
        <v>-3.5286</v>
      </c>
      <c r="L1881" s="158">
        <v>-6.0498000000000003</v>
      </c>
      <c r="M1881" s="158">
        <v>-6.6146000000000003</v>
      </c>
      <c r="N1881" s="158">
        <v>5.6374000000000004</v>
      </c>
      <c r="O1881" s="158">
        <v>15.1972</v>
      </c>
      <c r="P1881" s="158">
        <v>10.4055</v>
      </c>
      <c r="Q1881" s="158">
        <v>15.110300000000001</v>
      </c>
      <c r="R1881" s="158">
        <v>28.128900000000002</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44764</v>
      </c>
      <c r="E1882" s="158">
        <v>249.3</v>
      </c>
      <c r="F1882" s="158">
        <v>9.64E-2</v>
      </c>
      <c r="G1882" s="158">
        <v>1.4279999999999999</v>
      </c>
      <c r="H1882" s="158">
        <v>3.1657000000000002</v>
      </c>
      <c r="I1882" s="158">
        <v>2.8338000000000001</v>
      </c>
      <c r="J1882" s="158">
        <v>8.5470000000000006</v>
      </c>
      <c r="K1882" s="158">
        <v>-3.9601999999999999</v>
      </c>
      <c r="L1882" s="158">
        <v>0.20100000000000001</v>
      </c>
      <c r="M1882" s="158">
        <v>-0.47110000000000002</v>
      </c>
      <c r="N1882" s="158">
        <v>14.927199999999999</v>
      </c>
      <c r="O1882" s="158">
        <v>20.491399999999999</v>
      </c>
      <c r="P1882" s="158">
        <v>12.665699999999999</v>
      </c>
      <c r="Q1882" s="158">
        <v>19.6312</v>
      </c>
      <c r="R1882" s="158">
        <v>32.668599999999998</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44764</v>
      </c>
      <c r="E1883" s="158">
        <v>269.64</v>
      </c>
      <c r="F1883" s="158">
        <v>9.6500000000000002E-2</v>
      </c>
      <c r="G1883" s="158">
        <v>1.4294</v>
      </c>
      <c r="H1883" s="158">
        <v>3.1758999999999999</v>
      </c>
      <c r="I1883" s="158">
        <v>2.8571</v>
      </c>
      <c r="J1883" s="158">
        <v>8.5900999999999996</v>
      </c>
      <c r="K1883" s="158">
        <v>-3.8304999999999998</v>
      </c>
      <c r="L1883" s="158">
        <v>0.48820000000000002</v>
      </c>
      <c r="M1883" s="158">
        <v>-3.3399999999999999E-2</v>
      </c>
      <c r="N1883" s="158">
        <v>15.596299999999999</v>
      </c>
      <c r="O1883" s="158">
        <v>21.158100000000001</v>
      </c>
      <c r="P1883" s="158">
        <v>13.428000000000001</v>
      </c>
      <c r="Q1883" s="158">
        <v>17.4313</v>
      </c>
      <c r="R1883" s="158">
        <v>33.400399999999998</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44764</v>
      </c>
      <c r="E1884" s="158">
        <v>15.82</v>
      </c>
      <c r="F1884" s="158">
        <v>0.50829999999999997</v>
      </c>
      <c r="G1884" s="158">
        <v>1.8018000000000001</v>
      </c>
      <c r="H1884" s="158">
        <v>4.0105000000000004</v>
      </c>
      <c r="I1884" s="158">
        <v>3.4662999999999999</v>
      </c>
      <c r="J1884" s="158">
        <v>10.0139</v>
      </c>
      <c r="K1884" s="158">
        <v>-3.0636999999999999</v>
      </c>
      <c r="L1884" s="158">
        <v>-5.5522</v>
      </c>
      <c r="M1884" s="158">
        <v>-6.7766999999999999</v>
      </c>
      <c r="N1884" s="158">
        <v>4.6295999999999999</v>
      </c>
      <c r="O1884" s="158">
        <v>15.363</v>
      </c>
      <c r="P1884" s="158"/>
      <c r="Q1884" s="158">
        <v>12.4024</v>
      </c>
      <c r="R1884" s="158">
        <v>27.054500000000001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44764</v>
      </c>
      <c r="E1885" s="158">
        <v>15.14</v>
      </c>
      <c r="F1885" s="158">
        <v>0.46450000000000002</v>
      </c>
      <c r="G1885" s="158">
        <v>1.7473000000000001</v>
      </c>
      <c r="H1885" s="158">
        <v>3.9834999999999998</v>
      </c>
      <c r="I1885" s="158">
        <v>3.4152999999999998</v>
      </c>
      <c r="J1885" s="158">
        <v>9.9491999999999994</v>
      </c>
      <c r="K1885" s="158">
        <v>-3.3206000000000002</v>
      </c>
      <c r="L1885" s="158">
        <v>-5.9043000000000001</v>
      </c>
      <c r="M1885" s="158">
        <v>-7.3438999999999997</v>
      </c>
      <c r="N1885" s="158">
        <v>3.7696999999999998</v>
      </c>
      <c r="O1885" s="158">
        <v>14.4321</v>
      </c>
      <c r="P1885" s="158"/>
      <c r="Q1885" s="158">
        <v>11.150600000000001</v>
      </c>
      <c r="R1885" s="158">
        <v>25.976299999999998</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44764</v>
      </c>
      <c r="E1886" s="158">
        <v>95.33</v>
      </c>
      <c r="F1886" s="158">
        <v>0.4743</v>
      </c>
      <c r="G1886" s="158">
        <v>1.9136</v>
      </c>
      <c r="H1886" s="158">
        <v>3.7662</v>
      </c>
      <c r="I1886" s="158">
        <v>4.3339999999999996</v>
      </c>
      <c r="J1886" s="158">
        <v>12.152900000000001</v>
      </c>
      <c r="K1886" s="158">
        <v>-3.8334000000000001</v>
      </c>
      <c r="L1886" s="158">
        <v>-4.5458999999999996</v>
      </c>
      <c r="M1886" s="158">
        <v>1.9245000000000001</v>
      </c>
      <c r="N1886" s="158">
        <v>11.0037</v>
      </c>
      <c r="O1886" s="158">
        <v>24.165700000000001</v>
      </c>
      <c r="P1886" s="158">
        <v>12.6683</v>
      </c>
      <c r="Q1886" s="158">
        <v>16.639199999999999</v>
      </c>
      <c r="R1886" s="158">
        <v>49.575000000000003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44764</v>
      </c>
      <c r="E1887" s="158">
        <v>86.82</v>
      </c>
      <c r="F1887" s="158">
        <v>0.46289999999999998</v>
      </c>
      <c r="G1887" s="158">
        <v>1.9014</v>
      </c>
      <c r="H1887" s="158">
        <v>3.74</v>
      </c>
      <c r="I1887" s="158">
        <v>4.2882999999999996</v>
      </c>
      <c r="J1887" s="158">
        <v>12.0547</v>
      </c>
      <c r="K1887" s="158">
        <v>-4.1086999999999998</v>
      </c>
      <c r="L1887" s="158">
        <v>-5.0732999999999997</v>
      </c>
      <c r="M1887" s="158">
        <v>1.0828</v>
      </c>
      <c r="N1887" s="158">
        <v>9.7875999999999994</v>
      </c>
      <c r="O1887" s="158">
        <v>22.832899999999999</v>
      </c>
      <c r="P1887" s="158">
        <v>11.4191</v>
      </c>
      <c r="Q1887" s="158">
        <v>16.2135</v>
      </c>
      <c r="R1887" s="158">
        <v>47.956299999999999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44764</v>
      </c>
      <c r="E1888" s="158">
        <v>18.634</v>
      </c>
      <c r="F1888" s="158">
        <v>0.74939999999999996</v>
      </c>
      <c r="G1888" s="158">
        <v>2.2414000000000001</v>
      </c>
      <c r="H1888" s="158">
        <v>3.6909999999999998</v>
      </c>
      <c r="I1888" s="158">
        <v>2.6802000000000001</v>
      </c>
      <c r="J1888" s="158">
        <v>8.109</v>
      </c>
      <c r="K1888" s="158">
        <v>-1.1752</v>
      </c>
      <c r="L1888" s="158">
        <v>-4.9451000000000001</v>
      </c>
      <c r="M1888" s="158">
        <v>-6.3175999999999997</v>
      </c>
      <c r="N1888" s="158">
        <v>5.2874999999999996</v>
      </c>
      <c r="O1888" s="158">
        <v>16.0381</v>
      </c>
      <c r="P1888" s="158">
        <v>6.1490999999999998</v>
      </c>
      <c r="Q1888" s="158">
        <v>9.4731000000000005</v>
      </c>
      <c r="R1888" s="158">
        <v>26.145800000000001</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44764</v>
      </c>
      <c r="E1889" s="158">
        <v>16.324300000000001</v>
      </c>
      <c r="F1889" s="158">
        <v>0.74429999999999996</v>
      </c>
      <c r="G1889" s="158">
        <v>2.2262</v>
      </c>
      <c r="H1889" s="158">
        <v>3.6556000000000002</v>
      </c>
      <c r="I1889" s="158">
        <v>2.6097999999999999</v>
      </c>
      <c r="J1889" s="158">
        <v>7.9492000000000003</v>
      </c>
      <c r="K1889" s="158">
        <v>-1.6175999999999999</v>
      </c>
      <c r="L1889" s="158">
        <v>-5.7912999999999997</v>
      </c>
      <c r="M1889" s="158">
        <v>-7.5633999999999997</v>
      </c>
      <c r="N1889" s="158">
        <v>3.4257</v>
      </c>
      <c r="O1889" s="158">
        <v>13.827400000000001</v>
      </c>
      <c r="P1889" s="158">
        <v>4.2919</v>
      </c>
      <c r="Q1889" s="158">
        <v>7.3865999999999996</v>
      </c>
      <c r="R1889" s="158">
        <v>23.549499999999998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44764</v>
      </c>
      <c r="E1890" s="158">
        <v>391.25270064251401</v>
      </c>
      <c r="F1890" s="158">
        <v>0.51160000000000005</v>
      </c>
      <c r="G1890" s="158">
        <v>2.1432000000000002</v>
      </c>
      <c r="H1890" s="158">
        <v>4.1490999999999998</v>
      </c>
      <c r="I1890" s="158">
        <v>3.1703000000000001</v>
      </c>
      <c r="J1890" s="158">
        <v>11.229200000000001</v>
      </c>
      <c r="K1890" s="158">
        <v>-2.0842000000000001</v>
      </c>
      <c r="L1890" s="158">
        <v>-7.3874000000000004</v>
      </c>
      <c r="M1890" s="158">
        <v>-7.415</v>
      </c>
      <c r="N1890" s="158">
        <v>3.16</v>
      </c>
      <c r="O1890" s="158">
        <v>17.105799999999999</v>
      </c>
      <c r="P1890" s="158">
        <v>9.7606999999999999</v>
      </c>
      <c r="Q1890" s="158">
        <v>15.6937</v>
      </c>
      <c r="R1890" s="158">
        <v>26.4481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44764</v>
      </c>
      <c r="E1891" s="158">
        <v>52.854399999999998</v>
      </c>
      <c r="F1891" s="158">
        <v>0.51329999999999998</v>
      </c>
      <c r="G1891" s="158">
        <v>2.1484999999999999</v>
      </c>
      <c r="H1891" s="158">
        <v>4.1616</v>
      </c>
      <c r="I1891" s="158">
        <v>3.1949999999999998</v>
      </c>
      <c r="J1891" s="158">
        <v>11.286899999999999</v>
      </c>
      <c r="K1891" s="158">
        <v>-1.9220999999999999</v>
      </c>
      <c r="L1891" s="158">
        <v>-7.0970000000000004</v>
      </c>
      <c r="M1891" s="158">
        <v>-6.9622000000000002</v>
      </c>
      <c r="N1891" s="158">
        <v>3.8346</v>
      </c>
      <c r="O1891" s="158">
        <v>17.869800000000001</v>
      </c>
      <c r="P1891" s="158">
        <v>10.4765</v>
      </c>
      <c r="Q1891" s="158">
        <v>14.501099999999999</v>
      </c>
      <c r="R1891" s="158">
        <v>27.273900000000001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44764</v>
      </c>
      <c r="E1892" s="158">
        <v>59.392000000000003</v>
      </c>
      <c r="F1892" s="158">
        <v>0.28870000000000001</v>
      </c>
      <c r="G1892" s="158">
        <v>1.73</v>
      </c>
      <c r="H1892" s="158">
        <v>4.1143000000000001</v>
      </c>
      <c r="I1892" s="158">
        <v>4.5468000000000002</v>
      </c>
      <c r="J1892" s="158">
        <v>11.3231</v>
      </c>
      <c r="K1892" s="158">
        <v>-4.3437999999999999</v>
      </c>
      <c r="L1892" s="158">
        <v>-6.9076000000000004</v>
      </c>
      <c r="M1892" s="158">
        <v>-6.1692999999999998</v>
      </c>
      <c r="N1892" s="158">
        <v>5.4115000000000002</v>
      </c>
      <c r="O1892" s="158">
        <v>17.542899999999999</v>
      </c>
      <c r="P1892" s="158">
        <v>10.0451</v>
      </c>
      <c r="Q1892" s="158">
        <v>17.927600000000002</v>
      </c>
      <c r="R1892" s="158">
        <v>30.641300000000001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44764</v>
      </c>
      <c r="E1893" s="158">
        <v>54.756999999999998</v>
      </c>
      <c r="F1893" s="158">
        <v>0.28570000000000001</v>
      </c>
      <c r="G1893" s="158">
        <v>1.7221</v>
      </c>
      <c r="H1893" s="158">
        <v>4.0948000000000002</v>
      </c>
      <c r="I1893" s="158">
        <v>4.5080999999999998</v>
      </c>
      <c r="J1893" s="158">
        <v>11.233700000000001</v>
      </c>
      <c r="K1893" s="158">
        <v>-4.5746000000000002</v>
      </c>
      <c r="L1893" s="158">
        <v>-7.3517000000000001</v>
      </c>
      <c r="M1893" s="158">
        <v>-6.8377999999999997</v>
      </c>
      <c r="N1893" s="158">
        <v>4.4024999999999999</v>
      </c>
      <c r="O1893" s="158">
        <v>16.410799999999998</v>
      </c>
      <c r="P1893" s="158">
        <v>9.0124999999999993</v>
      </c>
      <c r="Q1893" s="158">
        <v>14.5184</v>
      </c>
      <c r="R1893" s="158">
        <v>29.395600000000002</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44764</v>
      </c>
      <c r="E1894" s="158">
        <v>118.5074</v>
      </c>
      <c r="F1894" s="158">
        <v>0.36549999999999999</v>
      </c>
      <c r="G1894" s="158">
        <v>2.0525000000000002</v>
      </c>
      <c r="H1894" s="158">
        <v>4.1719999999999997</v>
      </c>
      <c r="I1894" s="158">
        <v>3.8328000000000002</v>
      </c>
      <c r="J1894" s="158">
        <v>10.8978</v>
      </c>
      <c r="K1894" s="158">
        <v>-3.3733</v>
      </c>
      <c r="L1894" s="158">
        <v>-5.0914999999999999</v>
      </c>
      <c r="M1894" s="158">
        <v>-5.8623000000000003</v>
      </c>
      <c r="N1894" s="158">
        <v>4.8174999999999999</v>
      </c>
      <c r="O1894" s="158">
        <v>18.213200000000001</v>
      </c>
      <c r="P1894" s="158">
        <v>12.060499999999999</v>
      </c>
      <c r="Q1894" s="158">
        <v>15.5252</v>
      </c>
      <c r="R1894" s="158">
        <v>31.5716</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44764</v>
      </c>
      <c r="E1895" s="158">
        <v>127.00190000000001</v>
      </c>
      <c r="F1895" s="158">
        <v>0.36749999999999999</v>
      </c>
      <c r="G1895" s="158">
        <v>2.0587</v>
      </c>
      <c r="H1895" s="158">
        <v>4.1867000000000001</v>
      </c>
      <c r="I1895" s="158">
        <v>3.8614999999999999</v>
      </c>
      <c r="J1895" s="158">
        <v>10.9655</v>
      </c>
      <c r="K1895" s="158">
        <v>-3.1966999999999999</v>
      </c>
      <c r="L1895" s="158">
        <v>-4.7526000000000002</v>
      </c>
      <c r="M1895" s="158">
        <v>-5.3627000000000002</v>
      </c>
      <c r="N1895" s="158">
        <v>5.5431999999999997</v>
      </c>
      <c r="O1895" s="158">
        <v>18.9938</v>
      </c>
      <c r="P1895" s="158">
        <v>12.829599999999999</v>
      </c>
      <c r="Q1895" s="158">
        <v>14.667</v>
      </c>
      <c r="R1895" s="158">
        <v>32.439100000000003</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44764</v>
      </c>
      <c r="E1896" s="158">
        <v>75.989999999999995</v>
      </c>
      <c r="F1896" s="158">
        <v>0.5292</v>
      </c>
      <c r="G1896" s="158">
        <v>2.2746</v>
      </c>
      <c r="H1896" s="158">
        <v>4.1101999999999999</v>
      </c>
      <c r="I1896" s="158">
        <v>3.4018000000000002</v>
      </c>
      <c r="J1896" s="158">
        <v>10.1783</v>
      </c>
      <c r="K1896" s="158">
        <v>0.56910000000000005</v>
      </c>
      <c r="L1896" s="158">
        <v>-1.6311</v>
      </c>
      <c r="M1896" s="158">
        <v>-5.0244</v>
      </c>
      <c r="N1896" s="158">
        <v>2.9674999999999998</v>
      </c>
      <c r="O1896" s="158">
        <v>12.2226</v>
      </c>
      <c r="P1896" s="158">
        <v>8.3521999999999998</v>
      </c>
      <c r="Q1896" s="158">
        <v>13.188800000000001</v>
      </c>
      <c r="R1896" s="158">
        <v>26.790099999999999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44764</v>
      </c>
      <c r="E1897" s="158">
        <v>74.47</v>
      </c>
      <c r="F1897" s="158">
        <v>0.52649999999999997</v>
      </c>
      <c r="G1897" s="158">
        <v>2.2658999999999998</v>
      </c>
      <c r="H1897" s="158">
        <v>4.0956000000000001</v>
      </c>
      <c r="I1897" s="158">
        <v>3.3731</v>
      </c>
      <c r="J1897" s="158">
        <v>10.130100000000001</v>
      </c>
      <c r="K1897" s="158">
        <v>0.4451</v>
      </c>
      <c r="L1897" s="158">
        <v>-1.8711</v>
      </c>
      <c r="M1897" s="158">
        <v>-5.3868999999999998</v>
      </c>
      <c r="N1897" s="158">
        <v>2.4628999999999999</v>
      </c>
      <c r="O1897" s="158">
        <v>11.664</v>
      </c>
      <c r="P1897" s="158">
        <v>7.9241999999999999</v>
      </c>
      <c r="Q1897" s="158">
        <v>12.858599999999999</v>
      </c>
      <c r="R1897" s="158">
        <v>26.171299999999999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44764</v>
      </c>
      <c r="E1898" s="158">
        <v>192.57159999999999</v>
      </c>
      <c r="F1898" s="158">
        <v>0.66759999999999997</v>
      </c>
      <c r="G1898" s="158">
        <v>2.0179</v>
      </c>
      <c r="H1898" s="158">
        <v>4.0747</v>
      </c>
      <c r="I1898" s="158">
        <v>3.1183000000000001</v>
      </c>
      <c r="J1898" s="158">
        <v>8.4952000000000005</v>
      </c>
      <c r="K1898" s="158">
        <v>-1.5356000000000001</v>
      </c>
      <c r="L1898" s="158">
        <v>-3.5129000000000001</v>
      </c>
      <c r="M1898" s="158">
        <v>-5.6025</v>
      </c>
      <c r="N1898" s="158">
        <v>8.0350999999999999</v>
      </c>
      <c r="O1898" s="158">
        <v>14.305199999999999</v>
      </c>
      <c r="P1898" s="158">
        <v>8.6440000000000001</v>
      </c>
      <c r="Q1898" s="158">
        <v>17.7807</v>
      </c>
      <c r="R1898" s="158">
        <v>21.837800000000001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44764</v>
      </c>
      <c r="E1899" s="158">
        <v>210.5462</v>
      </c>
      <c r="F1899" s="158">
        <v>0.67049999999999998</v>
      </c>
      <c r="G1899" s="158">
        <v>2.0266000000000002</v>
      </c>
      <c r="H1899" s="158">
        <v>4.0960999999999999</v>
      </c>
      <c r="I1899" s="158">
        <v>3.1600999999999999</v>
      </c>
      <c r="J1899" s="158">
        <v>8.5884999999999998</v>
      </c>
      <c r="K1899" s="158">
        <v>-1.2781</v>
      </c>
      <c r="L1899" s="158">
        <v>-3.0146000000000002</v>
      </c>
      <c r="M1899" s="158">
        <v>-4.8666999999999998</v>
      </c>
      <c r="N1899" s="158">
        <v>9.1694999999999993</v>
      </c>
      <c r="O1899" s="158">
        <v>15.7051</v>
      </c>
      <c r="P1899" s="158">
        <v>9.9667999999999992</v>
      </c>
      <c r="Q1899" s="158">
        <v>16.053899999999999</v>
      </c>
      <c r="R1899" s="158">
        <v>23.177099999999999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44764</v>
      </c>
      <c r="E1904" s="158">
        <v>403.34730000000002</v>
      </c>
      <c r="F1904" s="158">
        <v>0.68179999999999996</v>
      </c>
      <c r="G1904" s="158">
        <v>2.1257000000000001</v>
      </c>
      <c r="H1904" s="158">
        <v>4.3197999999999999</v>
      </c>
      <c r="I1904" s="158">
        <v>3.9198</v>
      </c>
      <c r="J1904" s="158">
        <v>10.9992</v>
      </c>
      <c r="K1904" s="158">
        <v>-2.0104000000000002</v>
      </c>
      <c r="L1904" s="158">
        <v>-0.80640000000000001</v>
      </c>
      <c r="M1904" s="158">
        <v>-2.2521</v>
      </c>
      <c r="N1904" s="158">
        <v>12.420199999999999</v>
      </c>
      <c r="O1904" s="158">
        <v>19.115200000000002</v>
      </c>
      <c r="P1904" s="158">
        <v>9.6419999999999995</v>
      </c>
      <c r="Q1904" s="158">
        <v>17.0565</v>
      </c>
      <c r="R1904" s="158">
        <v>39.493400000000001</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44764</v>
      </c>
      <c r="E1905" s="158">
        <v>434.17750000000001</v>
      </c>
      <c r="F1905" s="158">
        <v>0.68440000000000001</v>
      </c>
      <c r="G1905" s="158">
        <v>2.1335999999999999</v>
      </c>
      <c r="H1905" s="158">
        <v>4.3387000000000002</v>
      </c>
      <c r="I1905" s="158">
        <v>3.9584999999999999</v>
      </c>
      <c r="J1905" s="158">
        <v>11.092599999999999</v>
      </c>
      <c r="K1905" s="158">
        <v>-1.7585</v>
      </c>
      <c r="L1905" s="158">
        <v>-0.31940000000000002</v>
      </c>
      <c r="M1905" s="158">
        <v>-1.5533999999999999</v>
      </c>
      <c r="N1905" s="158">
        <v>13.4551</v>
      </c>
      <c r="O1905" s="158">
        <v>20.226600000000001</v>
      </c>
      <c r="P1905" s="158">
        <v>10.5991</v>
      </c>
      <c r="Q1905" s="158">
        <v>13.824400000000001</v>
      </c>
      <c r="R1905" s="158">
        <v>40.772799999999997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44764</v>
      </c>
      <c r="E1906" s="158">
        <v>16.84</v>
      </c>
      <c r="F1906" s="158">
        <v>0.29780000000000001</v>
      </c>
      <c r="G1906" s="158">
        <v>1.5682</v>
      </c>
      <c r="H1906" s="158">
        <v>3.06</v>
      </c>
      <c r="I1906" s="158">
        <v>3.5034000000000001</v>
      </c>
      <c r="J1906" s="158">
        <v>11.523199999999999</v>
      </c>
      <c r="K1906" s="158">
        <v>-1.1737</v>
      </c>
      <c r="L1906" s="158">
        <v>-3.1627000000000001</v>
      </c>
      <c r="M1906" s="158">
        <v>-4.7511000000000001</v>
      </c>
      <c r="N1906" s="158">
        <v>8.4352999999999998</v>
      </c>
      <c r="O1906" s="158">
        <v>18.094899999999999</v>
      </c>
      <c r="P1906" s="158"/>
      <c r="Q1906" s="158">
        <v>15.438499999999999</v>
      </c>
      <c r="R1906" s="158">
        <v>26.702000000000002</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44764</v>
      </c>
      <c r="E1907" s="158">
        <v>16.37</v>
      </c>
      <c r="F1907" s="158">
        <v>0.30640000000000001</v>
      </c>
      <c r="G1907" s="158">
        <v>1.5508999999999999</v>
      </c>
      <c r="H1907" s="158">
        <v>3.0855999999999999</v>
      </c>
      <c r="I1907" s="158">
        <v>3.4765999999999999</v>
      </c>
      <c r="J1907" s="158">
        <v>11.436400000000001</v>
      </c>
      <c r="K1907" s="158">
        <v>-1.3855</v>
      </c>
      <c r="L1907" s="158">
        <v>-3.5924999999999998</v>
      </c>
      <c r="M1907" s="158">
        <v>-5.3209999999999997</v>
      </c>
      <c r="N1907" s="158">
        <v>7.6265999999999998</v>
      </c>
      <c r="O1907" s="158">
        <v>17.2165</v>
      </c>
      <c r="P1907" s="158"/>
      <c r="Q1907" s="158">
        <v>14.5419</v>
      </c>
      <c r="R1907" s="158">
        <v>25.763400000000001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44764</v>
      </c>
      <c r="E1908" s="158">
        <v>104.0254</v>
      </c>
      <c r="F1908" s="158">
        <v>0.6522</v>
      </c>
      <c r="G1908" s="158">
        <v>2.1273</v>
      </c>
      <c r="H1908" s="158">
        <v>4.4950000000000001</v>
      </c>
      <c r="I1908" s="158">
        <v>3.9514</v>
      </c>
      <c r="J1908" s="158">
        <v>11.4816</v>
      </c>
      <c r="K1908" s="158">
        <v>-2.3999999999999998E-3</v>
      </c>
      <c r="L1908" s="158">
        <v>-3.7511000000000001</v>
      </c>
      <c r="M1908" s="158">
        <v>-4.7983000000000002</v>
      </c>
      <c r="N1908" s="158">
        <v>5.2055999999999996</v>
      </c>
      <c r="O1908" s="158">
        <v>18.759899999999998</v>
      </c>
      <c r="P1908" s="158">
        <v>12.982200000000001</v>
      </c>
      <c r="Q1908" s="158">
        <v>12.9971</v>
      </c>
      <c r="R1908" s="158">
        <v>27.416599999999999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44764</v>
      </c>
      <c r="E1909" s="158">
        <v>97.073599999999999</v>
      </c>
      <c r="F1909" s="158">
        <v>0.65</v>
      </c>
      <c r="G1909" s="158">
        <v>2.1202999999999999</v>
      </c>
      <c r="H1909" s="158">
        <v>4.4798</v>
      </c>
      <c r="I1909" s="158">
        <v>3.9211999999999998</v>
      </c>
      <c r="J1909" s="158">
        <v>11.4122</v>
      </c>
      <c r="K1909" s="158">
        <v>-0.1888</v>
      </c>
      <c r="L1909" s="158">
        <v>-4.1066000000000003</v>
      </c>
      <c r="M1909" s="158">
        <v>-5.3270999999999997</v>
      </c>
      <c r="N1909" s="158">
        <v>4.4333999999999998</v>
      </c>
      <c r="O1909" s="158">
        <v>17.9556</v>
      </c>
      <c r="P1909" s="158">
        <v>12.185</v>
      </c>
      <c r="Q1909" s="158">
        <v>14.290100000000001</v>
      </c>
      <c r="R1909" s="158">
        <v>26.5181</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0.47433000000000014</v>
      </c>
      <c r="G1910" s="160">
        <v>1.9741333333333331</v>
      </c>
      <c r="H1910" s="160">
        <v>4.0456533333333349</v>
      </c>
      <c r="I1910" s="160">
        <v>3.6363466666666668</v>
      </c>
      <c r="J1910" s="160">
        <v>10.454019999999998</v>
      </c>
      <c r="K1910" s="160">
        <v>-2.6542966666666663</v>
      </c>
      <c r="L1910" s="160">
        <v>-4.4221899999999987</v>
      </c>
      <c r="M1910" s="160">
        <v>-5.0143500000000012</v>
      </c>
      <c r="N1910" s="160">
        <v>5.8665933333333333</v>
      </c>
      <c r="O1910" s="160">
        <v>17.00238928571429</v>
      </c>
      <c r="P1910" s="160">
        <v>9.7991375000000023</v>
      </c>
      <c r="Q1910" s="160">
        <v>14.706926666666668</v>
      </c>
      <c r="R1910" s="160">
        <v>30.202682142857149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0.48799999999999999</v>
      </c>
      <c r="G1911" s="160">
        <v>2.0222500000000001</v>
      </c>
      <c r="H1911" s="160">
        <v>4.0958500000000004</v>
      </c>
      <c r="I1911" s="160">
        <v>3.4781</v>
      </c>
      <c r="J1911" s="160">
        <v>10.931650000000001</v>
      </c>
      <c r="K1911" s="160">
        <v>-2.8575999999999997</v>
      </c>
      <c r="L1911" s="160">
        <v>-4.8488500000000005</v>
      </c>
      <c r="M1911" s="160">
        <v>-5.4946999999999999</v>
      </c>
      <c r="N1911" s="160">
        <v>5.0115499999999997</v>
      </c>
      <c r="O1911" s="160">
        <v>17.161149999999999</v>
      </c>
      <c r="P1911" s="160">
        <v>10.005949999999999</v>
      </c>
      <c r="Q1911" s="160">
        <v>14.805299999999999</v>
      </c>
      <c r="R1911" s="160">
        <v>27.34525</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44764</v>
      </c>
      <c r="C8" s="60">
        <f>VLOOKUP($A8,'Return Data'!$B$7:$R$2292,4,0)</f>
        <v>28.4697</v>
      </c>
      <c r="D8" s="60">
        <f>VLOOKUP($A8,'Return Data'!$B$7:$R$2292,10,0)</f>
        <v>-4.0510000000000002</v>
      </c>
      <c r="E8" s="61">
        <f t="shared" ref="E8:E16" si="0">RANK(D8,D$8:D$16,0)</f>
        <v>7</v>
      </c>
      <c r="F8" s="60">
        <f>VLOOKUP($A8,'Return Data'!$B$7:$R$2292,11,0)</f>
        <v>-8.4799000000000007</v>
      </c>
      <c r="G8" s="61">
        <f t="shared" ref="G8:G16" si="1">RANK(F8,F$8:F$16,0)</f>
        <v>8</v>
      </c>
      <c r="H8" s="60">
        <f>VLOOKUP($A8,'Return Data'!$B$7:$R$2292,12,0)</f>
        <v>-8.7881</v>
      </c>
      <c r="I8" s="61">
        <f t="shared" ref="I8:I16" si="2">RANK(H8,H$8:H$16,0)</f>
        <v>8</v>
      </c>
      <c r="J8" s="60">
        <f>VLOOKUP($A8,'Return Data'!$B$7:$R$2292,13,0)</f>
        <v>0.27860000000000001</v>
      </c>
      <c r="K8" s="61">
        <f t="shared" ref="K8:K16" si="3">RANK(J8,J$8:J$16,0)</f>
        <v>9</v>
      </c>
      <c r="L8" s="60">
        <f>VLOOKUP($A8,'Return Data'!$B$7:$R$2292,17,0)</f>
        <v>16.7972</v>
      </c>
      <c r="M8" s="61">
        <f t="shared" ref="M8:M14" si="4">RANK(L8,L$8:L$16,0)</f>
        <v>4</v>
      </c>
      <c r="N8" s="60">
        <f>VLOOKUP($A8,'Return Data'!$B$7:$R$2292,14,0)</f>
        <v>13.535500000000001</v>
      </c>
      <c r="O8" s="61">
        <f t="shared" ref="O8:O14" si="5">RANK(N8,N$8:N$16,0)</f>
        <v>4</v>
      </c>
      <c r="P8" s="60">
        <f>VLOOKUP($A8,'Return Data'!$B$7:$R$2292,15,0)</f>
        <v>10.294499999999999</v>
      </c>
      <c r="Q8" s="61">
        <f t="shared" ref="Q8:Q14" si="6">RANK(P8,P$8:P$16,0)</f>
        <v>3</v>
      </c>
      <c r="R8" s="60">
        <f>VLOOKUP($A8,'Return Data'!$B$7:$R$2292,16,0)</f>
        <v>9.1736000000000004</v>
      </c>
      <c r="S8" s="62">
        <f t="shared" ref="S8:S16" si="7">RANK(R8,R$8:R$16,0)</f>
        <v>6</v>
      </c>
    </row>
    <row r="9" spans="1:20" x14ac:dyDescent="0.3">
      <c r="A9" s="58" t="s">
        <v>1176</v>
      </c>
      <c r="B9" s="59">
        <f>VLOOKUP($A9,'Return Data'!$B$7:$R$2292,3,0)</f>
        <v>44764</v>
      </c>
      <c r="C9" s="60">
        <f>VLOOKUP($A9,'Return Data'!$B$7:$R$2292,4,0)</f>
        <v>47.226999999999997</v>
      </c>
      <c r="D9" s="60">
        <f>VLOOKUP($A9,'Return Data'!$B$7:$R$2292,10,0)</f>
        <v>-0.58520000000000005</v>
      </c>
      <c r="E9" s="61">
        <f t="shared" si="0"/>
        <v>1</v>
      </c>
      <c r="F9" s="60">
        <f>VLOOKUP($A9,'Return Data'!$B$7:$R$2292,11,0)</f>
        <v>-1.6002000000000001</v>
      </c>
      <c r="G9" s="61">
        <f t="shared" si="1"/>
        <v>4</v>
      </c>
      <c r="H9" s="60">
        <f>VLOOKUP($A9,'Return Data'!$B$7:$R$2292,12,0)</f>
        <v>-0.46579999999999999</v>
      </c>
      <c r="I9" s="61">
        <f t="shared" si="2"/>
        <v>4</v>
      </c>
      <c r="J9" s="60">
        <f>VLOOKUP($A9,'Return Data'!$B$7:$R$2292,13,0)</f>
        <v>5.4432999999999998</v>
      </c>
      <c r="K9" s="61">
        <f t="shared" si="3"/>
        <v>3</v>
      </c>
      <c r="L9" s="60">
        <f>VLOOKUP($A9,'Return Data'!$B$7:$R$2292,17,0)</f>
        <v>17.345700000000001</v>
      </c>
      <c r="M9" s="61">
        <f t="shared" si="4"/>
        <v>3</v>
      </c>
      <c r="N9" s="60">
        <f>VLOOKUP($A9,'Return Data'!$B$7:$R$2292,14,0)</f>
        <v>14.1271</v>
      </c>
      <c r="O9" s="61">
        <f t="shared" si="5"/>
        <v>3</v>
      </c>
      <c r="P9" s="60">
        <f>VLOOKUP($A9,'Return Data'!$B$7:$R$2292,15,0)</f>
        <v>9.5367999999999995</v>
      </c>
      <c r="Q9" s="61">
        <f t="shared" si="6"/>
        <v>4</v>
      </c>
      <c r="R9" s="60">
        <f>VLOOKUP($A9,'Return Data'!$B$7:$R$2292,16,0)</f>
        <v>9.5972000000000008</v>
      </c>
      <c r="S9" s="62">
        <f t="shared" si="7"/>
        <v>5</v>
      </c>
    </row>
    <row r="10" spans="1:20" x14ac:dyDescent="0.3">
      <c r="A10" s="58" t="s">
        <v>1178</v>
      </c>
      <c r="B10" s="59">
        <f>VLOOKUP($A10,'Return Data'!$B$7:$R$2292,3,0)</f>
        <v>44764</v>
      </c>
      <c r="C10" s="60">
        <f>VLOOKUP($A10,'Return Data'!$B$7:$R$2292,4,0)</f>
        <v>432.83390000000003</v>
      </c>
      <c r="D10" s="60">
        <f>VLOOKUP($A10,'Return Data'!$B$7:$R$2292,10,0)</f>
        <v>-2.5718000000000001</v>
      </c>
      <c r="E10" s="61">
        <f t="shared" si="0"/>
        <v>6</v>
      </c>
      <c r="F10" s="60">
        <f>VLOOKUP($A10,'Return Data'!$B$7:$R$2292,11,0)</f>
        <v>2.1389</v>
      </c>
      <c r="G10" s="61">
        <f t="shared" si="1"/>
        <v>1</v>
      </c>
      <c r="H10" s="60">
        <f>VLOOKUP($A10,'Return Data'!$B$7:$R$2292,12,0)</f>
        <v>2.9701</v>
      </c>
      <c r="I10" s="61">
        <f t="shared" si="2"/>
        <v>1</v>
      </c>
      <c r="J10" s="60">
        <f>VLOOKUP($A10,'Return Data'!$B$7:$R$2292,13,0)</f>
        <v>18.168399999999998</v>
      </c>
      <c r="K10" s="61">
        <f t="shared" si="3"/>
        <v>1</v>
      </c>
      <c r="L10" s="60">
        <f>VLOOKUP($A10,'Return Data'!$B$7:$R$2292,17,0)</f>
        <v>28.711400000000001</v>
      </c>
      <c r="M10" s="61">
        <f t="shared" si="4"/>
        <v>2</v>
      </c>
      <c r="N10" s="60">
        <f>VLOOKUP($A10,'Return Data'!$B$7:$R$2292,14,0)</f>
        <v>17.332999999999998</v>
      </c>
      <c r="O10" s="61">
        <f t="shared" si="5"/>
        <v>2</v>
      </c>
      <c r="P10" s="60">
        <f>VLOOKUP($A10,'Return Data'!$B$7:$R$2292,15,0)</f>
        <v>12.3323</v>
      </c>
      <c r="Q10" s="61">
        <f t="shared" si="6"/>
        <v>2</v>
      </c>
      <c r="R10" s="60">
        <f>VLOOKUP($A10,'Return Data'!$B$7:$R$2292,16,0)</f>
        <v>21.0337</v>
      </c>
      <c r="S10" s="62">
        <f t="shared" si="7"/>
        <v>1</v>
      </c>
    </row>
    <row r="11" spans="1:20" x14ac:dyDescent="0.3">
      <c r="A11" s="58" t="s">
        <v>1935</v>
      </c>
      <c r="B11" s="59">
        <f>VLOOKUP($A11,'Return Data'!$B$7:$R$2292,3,0)</f>
        <v>44757</v>
      </c>
      <c r="C11" s="60">
        <f>VLOOKUP($A11,'Return Data'!$B$7:$R$2292,4,0)</f>
        <v>23.671800000000001</v>
      </c>
      <c r="D11" s="60">
        <f>VLOOKUP($A11,'Return Data'!$B$7:$R$2292,10,0)</f>
        <v>-7.5084999999999997</v>
      </c>
      <c r="E11" s="61">
        <f t="shared" si="0"/>
        <v>8</v>
      </c>
      <c r="F11" s="60">
        <f>VLOOKUP($A11,'Return Data'!$B$7:$R$2292,11,0)</f>
        <v>-10.843400000000001</v>
      </c>
      <c r="G11" s="61">
        <f t="shared" si="1"/>
        <v>9</v>
      </c>
      <c r="H11" s="60">
        <f>VLOOKUP($A11,'Return Data'!$B$7:$R$2292,12,0)</f>
        <v>-10.4755</v>
      </c>
      <c r="I11" s="61">
        <f t="shared" si="2"/>
        <v>9</v>
      </c>
      <c r="J11" s="60">
        <f>VLOOKUP($A11,'Return Data'!$B$7:$R$2292,13,0)</f>
        <v>0.36330000000000001</v>
      </c>
      <c r="K11" s="61">
        <f t="shared" si="3"/>
        <v>8</v>
      </c>
      <c r="L11" s="60">
        <f>VLOOKUP($A11,'Return Data'!$B$7:$R$2292,17,0)</f>
        <v>15.403600000000001</v>
      </c>
      <c r="M11" s="61">
        <f t="shared" si="4"/>
        <v>5</v>
      </c>
      <c r="N11" s="60">
        <f>VLOOKUP($A11,'Return Data'!$B$7:$R$2292,14,0)</f>
        <v>9.5559999999999992</v>
      </c>
      <c r="O11" s="61">
        <f t="shared" si="5"/>
        <v>6</v>
      </c>
      <c r="P11" s="60">
        <f>VLOOKUP($A11,'Return Data'!$B$7:$R$2292,15,0)</f>
        <v>7.4417</v>
      </c>
      <c r="Q11" s="61">
        <f t="shared" si="6"/>
        <v>6</v>
      </c>
      <c r="R11" s="60">
        <f>VLOOKUP($A11,'Return Data'!$B$7:$R$2292,16,0)</f>
        <v>7.9348999999999998</v>
      </c>
      <c r="S11" s="62">
        <f t="shared" si="7"/>
        <v>9</v>
      </c>
    </row>
    <row r="12" spans="1:20" x14ac:dyDescent="0.3">
      <c r="A12" s="58" t="s">
        <v>1180</v>
      </c>
      <c r="B12" s="59">
        <f>VLOOKUP($A12,'Return Data'!$B$7:$R$2292,3,0)</f>
        <v>44764</v>
      </c>
      <c r="C12" s="60">
        <f>VLOOKUP($A12,'Return Data'!$B$7:$R$2292,4,0)</f>
        <v>77.860100000000003</v>
      </c>
      <c r="D12" s="60">
        <f>VLOOKUP($A12,'Return Data'!$B$7:$R$2292,10,0)</f>
        <v>-7.5380000000000003</v>
      </c>
      <c r="E12" s="61">
        <f t="shared" si="0"/>
        <v>9</v>
      </c>
      <c r="F12" s="60">
        <f>VLOOKUP($A12,'Return Data'!$B$7:$R$2292,11,0)</f>
        <v>-3.5352000000000001</v>
      </c>
      <c r="G12" s="61">
        <f t="shared" si="1"/>
        <v>7</v>
      </c>
      <c r="H12" s="60">
        <f>VLOOKUP($A12,'Return Data'!$B$7:$R$2292,12,0)</f>
        <v>2.1755</v>
      </c>
      <c r="I12" s="61">
        <f t="shared" si="2"/>
        <v>2</v>
      </c>
      <c r="J12" s="60">
        <f>VLOOKUP($A12,'Return Data'!$B$7:$R$2292,13,0)</f>
        <v>8.6844000000000001</v>
      </c>
      <c r="K12" s="61">
        <f t="shared" si="3"/>
        <v>2</v>
      </c>
      <c r="L12" s="60">
        <f>VLOOKUP($A12,'Return Data'!$B$7:$R$2292,17,0)</f>
        <v>40.695300000000003</v>
      </c>
      <c r="M12" s="61">
        <f t="shared" si="4"/>
        <v>1</v>
      </c>
      <c r="N12" s="60">
        <f>VLOOKUP($A12,'Return Data'!$B$7:$R$2292,14,0)</f>
        <v>27.430499999999999</v>
      </c>
      <c r="O12" s="61">
        <f t="shared" si="5"/>
        <v>1</v>
      </c>
      <c r="P12" s="60">
        <f>VLOOKUP($A12,'Return Data'!$B$7:$R$2292,15,0)</f>
        <v>17.303799999999999</v>
      </c>
      <c r="Q12" s="61">
        <f t="shared" si="6"/>
        <v>1</v>
      </c>
      <c r="R12" s="60">
        <f>VLOOKUP($A12,'Return Data'!$B$7:$R$2292,16,0)</f>
        <v>10.0883</v>
      </c>
      <c r="S12" s="62">
        <f t="shared" si="7"/>
        <v>4</v>
      </c>
    </row>
    <row r="13" spans="1:20" x14ac:dyDescent="0.3">
      <c r="A13" s="58" t="s">
        <v>1502</v>
      </c>
      <c r="B13" s="59">
        <f>VLOOKUP($A13,'Return Data'!$B$7:$R$2292,3,0)</f>
        <v>44764</v>
      </c>
      <c r="C13" s="60">
        <f>VLOOKUP($A13,'Return Data'!$B$7:$R$2292,4,0)</f>
        <v>23.616499999999998</v>
      </c>
      <c r="D13" s="60">
        <f>VLOOKUP($A13,'Return Data'!$B$7:$R$2292,10,0)</f>
        <v>-1.2848999999999999</v>
      </c>
      <c r="E13" s="61">
        <f t="shared" si="0"/>
        <v>2</v>
      </c>
      <c r="F13" s="60">
        <f>VLOOKUP($A13,'Return Data'!$B$7:$R$2292,11,0)</f>
        <v>1.5471999999999999</v>
      </c>
      <c r="G13" s="61">
        <f t="shared" si="1"/>
        <v>2</v>
      </c>
      <c r="H13" s="60">
        <f>VLOOKUP($A13,'Return Data'!$B$7:$R$2292,12,0)</f>
        <v>0.80479999999999996</v>
      </c>
      <c r="I13" s="61">
        <f t="shared" si="2"/>
        <v>3</v>
      </c>
      <c r="J13" s="60">
        <f>VLOOKUP($A13,'Return Data'!$B$7:$R$2292,13,0)</f>
        <v>3.9298999999999999</v>
      </c>
      <c r="K13" s="61">
        <f t="shared" si="3"/>
        <v>5</v>
      </c>
      <c r="L13" s="60">
        <f>VLOOKUP($A13,'Return Data'!$B$7:$R$2292,17,0)</f>
        <v>8.5886999999999993</v>
      </c>
      <c r="M13" s="61">
        <f t="shared" si="4"/>
        <v>8</v>
      </c>
      <c r="N13" s="60">
        <f>VLOOKUP($A13,'Return Data'!$B$7:$R$2292,14,0)</f>
        <v>8.2956000000000003</v>
      </c>
      <c r="O13" s="61">
        <f t="shared" si="5"/>
        <v>8</v>
      </c>
      <c r="P13" s="60">
        <f>VLOOKUP($A13,'Return Data'!$B$7:$R$2292,15,0)</f>
        <v>7.3825000000000003</v>
      </c>
      <c r="Q13" s="61">
        <f t="shared" si="6"/>
        <v>7</v>
      </c>
      <c r="R13" s="60">
        <f>VLOOKUP($A13,'Return Data'!$B$7:$R$2292,16,0)</f>
        <v>8.8892000000000007</v>
      </c>
      <c r="S13" s="62">
        <f t="shared" si="7"/>
        <v>7</v>
      </c>
    </row>
    <row r="14" spans="1:20" x14ac:dyDescent="0.3">
      <c r="A14" s="58" t="s">
        <v>1183</v>
      </c>
      <c r="B14" s="59">
        <f>VLOOKUP($A14,'Return Data'!$B$7:$R$2292,3,0)</f>
        <v>44764</v>
      </c>
      <c r="C14" s="60">
        <f>VLOOKUP($A14,'Return Data'!$B$7:$R$2292,4,0)</f>
        <v>37.068300000000001</v>
      </c>
      <c r="D14" s="60">
        <f>VLOOKUP($A14,'Return Data'!$B$7:$R$2292,10,0)</f>
        <v>-2.516</v>
      </c>
      <c r="E14" s="61">
        <f t="shared" si="0"/>
        <v>5</v>
      </c>
      <c r="F14" s="60">
        <f>VLOOKUP($A14,'Return Data'!$B$7:$R$2292,11,0)</f>
        <v>-0.63019999999999998</v>
      </c>
      <c r="G14" s="61">
        <f t="shared" si="1"/>
        <v>3</v>
      </c>
      <c r="H14" s="60">
        <f>VLOOKUP($A14,'Return Data'!$B$7:$R$2292,12,0)</f>
        <v>-0.70209999999999995</v>
      </c>
      <c r="I14" s="61">
        <f t="shared" si="2"/>
        <v>5</v>
      </c>
      <c r="J14" s="60">
        <f>VLOOKUP($A14,'Return Data'!$B$7:$R$2292,13,0)</f>
        <v>3.2709999999999999</v>
      </c>
      <c r="K14" s="61">
        <f t="shared" si="3"/>
        <v>6</v>
      </c>
      <c r="L14" s="60">
        <f>VLOOKUP($A14,'Return Data'!$B$7:$R$2292,17,0)</f>
        <v>11.062900000000001</v>
      </c>
      <c r="M14" s="61">
        <f t="shared" si="4"/>
        <v>6</v>
      </c>
      <c r="N14" s="60">
        <f>VLOOKUP($A14,'Return Data'!$B$7:$R$2292,14,0)</f>
        <v>10.613300000000001</v>
      </c>
      <c r="O14" s="61">
        <f t="shared" si="5"/>
        <v>5</v>
      </c>
      <c r="P14" s="60">
        <f>VLOOKUP($A14,'Return Data'!$B$7:$R$2292,15,0)</f>
        <v>8.4514999999999993</v>
      </c>
      <c r="Q14" s="61">
        <f t="shared" si="6"/>
        <v>5</v>
      </c>
      <c r="R14" s="60">
        <f>VLOOKUP($A14,'Return Data'!$B$7:$R$2292,16,0)</f>
        <v>8.1858000000000004</v>
      </c>
      <c r="S14" s="62">
        <f t="shared" si="7"/>
        <v>8</v>
      </c>
    </row>
    <row r="15" spans="1:20" x14ac:dyDescent="0.3">
      <c r="A15" s="58" t="s">
        <v>1185</v>
      </c>
      <c r="B15" s="59">
        <f>VLOOKUP($A15,'Return Data'!$B$7:$R$2292,3,0)</f>
        <v>44764</v>
      </c>
      <c r="C15" s="60">
        <f>VLOOKUP($A15,'Return Data'!$B$7:$R$2292,4,0)</f>
        <v>15.208500000000001</v>
      </c>
      <c r="D15" s="60">
        <f>VLOOKUP($A15,'Return Data'!$B$7:$R$2292,10,0)</f>
        <v>-1.8420000000000001</v>
      </c>
      <c r="E15" s="61">
        <f t="shared" si="0"/>
        <v>4</v>
      </c>
      <c r="F15" s="60">
        <f>VLOOKUP($A15,'Return Data'!$B$7:$R$2292,11,0)</f>
        <v>-2.1187</v>
      </c>
      <c r="G15" s="61">
        <f t="shared" si="1"/>
        <v>5</v>
      </c>
      <c r="H15" s="60">
        <f>VLOOKUP($A15,'Return Data'!$B$7:$R$2292,12,0)</f>
        <v>-1.4227000000000001</v>
      </c>
      <c r="I15" s="61">
        <f t="shared" si="2"/>
        <v>6</v>
      </c>
      <c r="J15" s="60">
        <f>VLOOKUP($A15,'Return Data'!$B$7:$R$2292,13,0)</f>
        <v>5.2229000000000001</v>
      </c>
      <c r="K15" s="61">
        <f t="shared" si="3"/>
        <v>4</v>
      </c>
      <c r="L15" s="60"/>
      <c r="M15" s="61"/>
      <c r="N15" s="60"/>
      <c r="O15" s="61"/>
      <c r="P15" s="60"/>
      <c r="Q15" s="61"/>
      <c r="R15" s="60">
        <f>VLOOKUP($A15,'Return Data'!$B$7:$R$2292,16,0)</f>
        <v>19.2319</v>
      </c>
      <c r="S15" s="62">
        <f t="shared" si="7"/>
        <v>2</v>
      </c>
    </row>
    <row r="16" spans="1:20" x14ac:dyDescent="0.3">
      <c r="A16" s="58" t="s">
        <v>1187</v>
      </c>
      <c r="B16" s="59">
        <f>VLOOKUP($A16,'Return Data'!$B$7:$R$2292,3,0)</f>
        <v>44764</v>
      </c>
      <c r="C16" s="60">
        <f>VLOOKUP($A16,'Return Data'!$B$7:$R$2292,4,0)</f>
        <v>42.882199999999997</v>
      </c>
      <c r="D16" s="60">
        <f>VLOOKUP($A16,'Return Data'!$B$7:$R$2292,10,0)</f>
        <v>-1.466</v>
      </c>
      <c r="E16" s="61">
        <f t="shared" si="0"/>
        <v>3</v>
      </c>
      <c r="F16" s="60">
        <f>VLOOKUP($A16,'Return Data'!$B$7:$R$2292,11,0)</f>
        <v>-2.5203000000000002</v>
      </c>
      <c r="G16" s="61">
        <f t="shared" si="1"/>
        <v>6</v>
      </c>
      <c r="H16" s="60">
        <f>VLOOKUP($A16,'Return Data'!$B$7:$R$2292,12,0)</f>
        <v>-3.0990000000000002</v>
      </c>
      <c r="I16" s="61">
        <f t="shared" si="2"/>
        <v>7</v>
      </c>
      <c r="J16" s="60">
        <f>VLOOKUP($A16,'Return Data'!$B$7:$R$2292,13,0)</f>
        <v>1.8354999999999999</v>
      </c>
      <c r="K16" s="61">
        <f t="shared" si="3"/>
        <v>7</v>
      </c>
      <c r="L16" s="60">
        <f>VLOOKUP($A16,'Return Data'!$B$7:$R$2292,17,0)</f>
        <v>10.2811</v>
      </c>
      <c r="M16" s="61">
        <f>RANK(L16,L$8:L$16,0)</f>
        <v>7</v>
      </c>
      <c r="N16" s="60">
        <f>VLOOKUP($A16,'Return Data'!$B$7:$R$2292,14,0)</f>
        <v>8.7080000000000002</v>
      </c>
      <c r="O16" s="61">
        <f>RANK(N16,N$8:N$16,0)</f>
        <v>7</v>
      </c>
      <c r="P16" s="60">
        <f>VLOOKUP($A16,'Return Data'!$B$7:$R$2292,15,0)</f>
        <v>5.9146000000000001</v>
      </c>
      <c r="Q16" s="61">
        <f>RANK(P16,P$8:P$16,0)</f>
        <v>8</v>
      </c>
      <c r="R16" s="60">
        <f>VLOOKUP($A16,'Return Data'!$B$7:$R$2292,16,0)</f>
        <v>11.2965</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-3.2625999999999999</v>
      </c>
      <c r="E18" s="69"/>
      <c r="F18" s="70">
        <f>AVERAGE(F8:F16)</f>
        <v>-2.8935333333333335</v>
      </c>
      <c r="G18" s="69"/>
      <c r="H18" s="70">
        <f>AVERAGE(H8:H16)</f>
        <v>-2.1114222222222221</v>
      </c>
      <c r="I18" s="69"/>
      <c r="J18" s="70">
        <f>AVERAGE(J8:J16)</f>
        <v>5.2441444444444443</v>
      </c>
      <c r="K18" s="69"/>
      <c r="L18" s="70">
        <f>AVERAGE(L8:L16)</f>
        <v>18.610737500000003</v>
      </c>
      <c r="M18" s="69"/>
      <c r="N18" s="70">
        <f>AVERAGE(N8:N16)</f>
        <v>13.699874999999997</v>
      </c>
      <c r="O18" s="69"/>
      <c r="P18" s="70">
        <f>AVERAGE(P8:P16)</f>
        <v>9.8322124999999971</v>
      </c>
      <c r="Q18" s="69"/>
      <c r="R18" s="70">
        <f>AVERAGE(R8:R16)</f>
        <v>11.714566666666666</v>
      </c>
      <c r="S18" s="71"/>
    </row>
    <row r="19" spans="1:19" x14ac:dyDescent="0.3">
      <c r="A19" s="68" t="s">
        <v>28</v>
      </c>
      <c r="B19" s="69"/>
      <c r="C19" s="69"/>
      <c r="D19" s="70">
        <f>MIN(D8:D16)</f>
        <v>-7.5380000000000003</v>
      </c>
      <c r="E19" s="69"/>
      <c r="F19" s="70">
        <f>MIN(F8:F16)</f>
        <v>-10.843400000000001</v>
      </c>
      <c r="G19" s="69"/>
      <c r="H19" s="70">
        <f>MIN(H8:H16)</f>
        <v>-10.4755</v>
      </c>
      <c r="I19" s="69"/>
      <c r="J19" s="70">
        <f>MIN(J8:J16)</f>
        <v>0.27860000000000001</v>
      </c>
      <c r="K19" s="69"/>
      <c r="L19" s="70">
        <f>MIN(L8:L16)</f>
        <v>8.5886999999999993</v>
      </c>
      <c r="M19" s="69"/>
      <c r="N19" s="70">
        <f>MIN(N8:N16)</f>
        <v>8.2956000000000003</v>
      </c>
      <c r="O19" s="69"/>
      <c r="P19" s="70">
        <f>MIN(P8:P16)</f>
        <v>5.9146000000000001</v>
      </c>
      <c r="Q19" s="69"/>
      <c r="R19" s="70">
        <f>MIN(R8:R16)</f>
        <v>7.9348999999999998</v>
      </c>
      <c r="S19" s="71"/>
    </row>
    <row r="20" spans="1:19" ht="15" thickBot="1" x14ac:dyDescent="0.35">
      <c r="A20" s="72" t="s">
        <v>29</v>
      </c>
      <c r="B20" s="73"/>
      <c r="C20" s="73"/>
      <c r="D20" s="74">
        <f>MAX(D8:D16)</f>
        <v>-0.58520000000000005</v>
      </c>
      <c r="E20" s="73"/>
      <c r="F20" s="74">
        <f>MAX(F8:F16)</f>
        <v>2.1389</v>
      </c>
      <c r="G20" s="73"/>
      <c r="H20" s="74">
        <f>MAX(H8:H16)</f>
        <v>2.9701</v>
      </c>
      <c r="I20" s="73"/>
      <c r="J20" s="74">
        <f>MAX(J8:J16)</f>
        <v>18.168399999999998</v>
      </c>
      <c r="K20" s="73"/>
      <c r="L20" s="74">
        <f>MAX(L8:L16)</f>
        <v>40.695300000000003</v>
      </c>
      <c r="M20" s="73"/>
      <c r="N20" s="74">
        <f>MAX(N8:N16)</f>
        <v>27.430499999999999</v>
      </c>
      <c r="O20" s="73"/>
      <c r="P20" s="74">
        <f>MAX(P8:P16)</f>
        <v>17.303799999999999</v>
      </c>
      <c r="Q20" s="73"/>
      <c r="R20" s="74">
        <f>MAX(R8:R16)</f>
        <v>21.0337</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44764</v>
      </c>
      <c r="C8" s="60">
        <f>VLOOKUP($A8,'Return Data'!$B$7:$R$2292,4,0)</f>
        <v>78.849999999999994</v>
      </c>
      <c r="D8" s="60">
        <f>VLOOKUP($A8,'Return Data'!$B$7:$R$2292,10,0)</f>
        <v>-7.5999999999999998E-2</v>
      </c>
      <c r="E8" s="61">
        <f t="shared" ref="E8:E16" si="0">RANK(D8,D$8:D$16,0)</f>
        <v>6</v>
      </c>
      <c r="F8" s="60">
        <f>VLOOKUP($A8,'Return Data'!$B$7:$R$2292,11,0)</f>
        <v>-0.95469999999999999</v>
      </c>
      <c r="G8" s="61">
        <f t="shared" ref="G8:G16" si="1">RANK(F8,F$8:F$16,0)</f>
        <v>8</v>
      </c>
      <c r="H8" s="60">
        <f>VLOOKUP($A8,'Return Data'!$B$7:$R$2292,12,0)</f>
        <v>-2.1469</v>
      </c>
      <c r="I8" s="61">
        <f t="shared" ref="I8:I16" si="2">RANK(H8,H$8:H$16,0)</f>
        <v>8</v>
      </c>
      <c r="J8" s="60">
        <f>VLOOKUP($A8,'Return Data'!$B$7:$R$2292,13,0)</f>
        <v>3.1122999999999998</v>
      </c>
      <c r="K8" s="61">
        <f t="shared" ref="K8:K16" si="3">RANK(J8,J$8:J$16,0)</f>
        <v>8</v>
      </c>
      <c r="L8" s="60">
        <f>VLOOKUP($A8,'Return Data'!$B$7:$R$2292,17,0)</f>
        <v>15.8996</v>
      </c>
      <c r="M8" s="61">
        <f>RANK(L8,L$8:L$16,0)</f>
        <v>5</v>
      </c>
      <c r="N8" s="60">
        <f>VLOOKUP($A8,'Return Data'!$B$7:$R$2292,14,0)</f>
        <v>12.2447</v>
      </c>
      <c r="O8" s="61">
        <f>RANK(N8,N$8:N$16,0)</f>
        <v>5</v>
      </c>
      <c r="P8" s="60">
        <f>VLOOKUP($A8,'Return Data'!$B$7:$R$2292,15,0)</f>
        <v>9.1077999999999992</v>
      </c>
      <c r="Q8" s="61">
        <f>RANK(P8,P$8:P$16,0)</f>
        <v>4</v>
      </c>
      <c r="R8" s="60">
        <f>VLOOKUP($A8,'Return Data'!$B$7:$R$2292,16,0)</f>
        <v>11.7051</v>
      </c>
      <c r="S8" s="62">
        <f>RANK(R8,R$8:R$16,0)</f>
        <v>5</v>
      </c>
    </row>
    <row r="9" spans="1:20" x14ac:dyDescent="0.3">
      <c r="A9" s="58" t="s">
        <v>539</v>
      </c>
      <c r="B9" s="59">
        <f>VLOOKUP($A9,'Return Data'!$B$7:$R$2292,3,0)</f>
        <v>44764</v>
      </c>
      <c r="C9" s="60">
        <f>VLOOKUP($A9,'Return Data'!$B$7:$R$2292,4,0)</f>
        <v>310.47800000000001</v>
      </c>
      <c r="D9" s="60">
        <f>VLOOKUP($A9,'Return Data'!$B$7:$R$2292,10,0)</f>
        <v>-0.56430000000000002</v>
      </c>
      <c r="E9" s="61">
        <f t="shared" si="0"/>
        <v>7</v>
      </c>
      <c r="F9" s="60">
        <f>VLOOKUP($A9,'Return Data'!$B$7:$R$2292,11,0)</f>
        <v>4.0152000000000001</v>
      </c>
      <c r="G9" s="61">
        <f t="shared" si="1"/>
        <v>1</v>
      </c>
      <c r="H9" s="60">
        <f>VLOOKUP($A9,'Return Data'!$B$7:$R$2292,12,0)</f>
        <v>3.0779000000000001</v>
      </c>
      <c r="I9" s="61">
        <f t="shared" si="2"/>
        <v>1</v>
      </c>
      <c r="J9" s="60">
        <f>VLOOKUP($A9,'Return Data'!$B$7:$R$2292,13,0)</f>
        <v>12.702299999999999</v>
      </c>
      <c r="K9" s="61">
        <f t="shared" si="3"/>
        <v>1</v>
      </c>
      <c r="L9" s="60">
        <f>VLOOKUP($A9,'Return Data'!$B$7:$R$2292,17,0)</f>
        <v>28.773199999999999</v>
      </c>
      <c r="M9" s="61">
        <f t="shared" ref="M9:M16" si="4">RANK(L9,L$8:L$16,0)</f>
        <v>1</v>
      </c>
      <c r="N9" s="60">
        <f>VLOOKUP($A9,'Return Data'!$B$7:$R$2292,14,0)</f>
        <v>14.4391</v>
      </c>
      <c r="O9" s="61">
        <f t="shared" ref="O9:O16" si="5">RANK(N9,N$8:N$16,0)</f>
        <v>1</v>
      </c>
      <c r="P9" s="60">
        <f>VLOOKUP($A9,'Return Data'!$B$7:$R$2292,15,0)</f>
        <v>10.758900000000001</v>
      </c>
      <c r="Q9" s="61">
        <f t="shared" ref="Q9:Q14" si="6">RANK(P9,P$8:P$16,0)</f>
        <v>1</v>
      </c>
      <c r="R9" s="60">
        <f>VLOOKUP($A9,'Return Data'!$B$7:$R$2292,16,0)</f>
        <v>13.9528</v>
      </c>
      <c r="S9" s="62">
        <f t="shared" ref="S9:S16" si="7">RANK(R9,R$8:R$16,0)</f>
        <v>1</v>
      </c>
    </row>
    <row r="10" spans="1:20" x14ac:dyDescent="0.3">
      <c r="A10" s="58" t="s">
        <v>541</v>
      </c>
      <c r="B10" s="59">
        <f>VLOOKUP($A10,'Return Data'!$B$7:$R$2292,3,0)</f>
        <v>44764</v>
      </c>
      <c r="C10" s="60">
        <f>VLOOKUP($A10,'Return Data'!$B$7:$R$2292,4,0)</f>
        <v>55.06</v>
      </c>
      <c r="D10" s="60">
        <f>VLOOKUP($A10,'Return Data'!$B$7:$R$2292,10,0)</f>
        <v>1.1946000000000001</v>
      </c>
      <c r="E10" s="61">
        <f t="shared" si="0"/>
        <v>1</v>
      </c>
      <c r="F10" s="60">
        <f>VLOOKUP($A10,'Return Data'!$B$7:$R$2292,11,0)</f>
        <v>2.1520999999999999</v>
      </c>
      <c r="G10" s="61">
        <f t="shared" si="1"/>
        <v>2</v>
      </c>
      <c r="H10" s="60">
        <f>VLOOKUP($A10,'Return Data'!$B$7:$R$2292,12,0)</f>
        <v>2.609</v>
      </c>
      <c r="I10" s="61">
        <f t="shared" si="2"/>
        <v>2</v>
      </c>
      <c r="J10" s="60">
        <f>VLOOKUP($A10,'Return Data'!$B$7:$R$2292,13,0)</f>
        <v>8.9219000000000008</v>
      </c>
      <c r="K10" s="61">
        <f t="shared" si="3"/>
        <v>2</v>
      </c>
      <c r="L10" s="60">
        <f>VLOOKUP($A10,'Return Data'!$B$7:$R$2292,17,0)</f>
        <v>17.2072</v>
      </c>
      <c r="M10" s="61">
        <f t="shared" si="4"/>
        <v>2</v>
      </c>
      <c r="N10" s="60">
        <f>VLOOKUP($A10,'Return Data'!$B$7:$R$2292,14,0)</f>
        <v>12.9473</v>
      </c>
      <c r="O10" s="61">
        <f t="shared" si="5"/>
        <v>3</v>
      </c>
      <c r="P10" s="60">
        <f>VLOOKUP($A10,'Return Data'!$B$7:$R$2292,15,0)</f>
        <v>10.4823</v>
      </c>
      <c r="Q10" s="61">
        <f t="shared" si="6"/>
        <v>2</v>
      </c>
      <c r="R10" s="60">
        <f>VLOOKUP($A10,'Return Data'!$B$7:$R$2292,16,0)</f>
        <v>12.882199999999999</v>
      </c>
      <c r="S10" s="62">
        <f t="shared" si="7"/>
        <v>3</v>
      </c>
    </row>
    <row r="11" spans="1:20" x14ac:dyDescent="0.3">
      <c r="A11" s="58" t="s">
        <v>542</v>
      </c>
      <c r="B11" s="59">
        <f>VLOOKUP($A11,'Return Data'!$B$7:$R$2292,3,0)</f>
        <v>44764</v>
      </c>
      <c r="C11" s="60">
        <f>VLOOKUP($A11,'Return Data'!$B$7:$R$2292,4,0)</f>
        <v>10.8484</v>
      </c>
      <c r="D11" s="60">
        <f>VLOOKUP($A11,'Return Data'!$B$7:$R$2292,10,0)</f>
        <v>-0.69110000000000005</v>
      </c>
      <c r="E11" s="61">
        <f t="shared" si="0"/>
        <v>8</v>
      </c>
      <c r="F11" s="60">
        <f>VLOOKUP($A11,'Return Data'!$B$7:$R$2292,11,0)</f>
        <v>-5.3467000000000002</v>
      </c>
      <c r="G11" s="61">
        <f t="shared" si="1"/>
        <v>9</v>
      </c>
      <c r="H11" s="60">
        <f>VLOOKUP($A11,'Return Data'!$B$7:$R$2292,12,0)</f>
        <v>-5.0808999999999997</v>
      </c>
      <c r="I11" s="61">
        <f t="shared" si="2"/>
        <v>9</v>
      </c>
      <c r="J11" s="60">
        <f>VLOOKUP($A11,'Return Data'!$B$7:$R$2292,13,0)</f>
        <v>3.2984</v>
      </c>
      <c r="K11" s="61">
        <f t="shared" si="3"/>
        <v>7</v>
      </c>
      <c r="L11" s="60">
        <f>VLOOKUP($A11,'Return Data'!$B$7:$R$2292,17,0)</f>
        <v>11.232699999999999</v>
      </c>
      <c r="M11" s="61">
        <f t="shared" si="4"/>
        <v>8</v>
      </c>
      <c r="N11" s="60"/>
      <c r="O11" s="61"/>
      <c r="P11" s="60"/>
      <c r="Q11" s="61"/>
      <c r="R11" s="60">
        <f>VLOOKUP($A11,'Return Data'!$B$7:$R$2292,16,0)</f>
        <v>3.2334999999999998</v>
      </c>
      <c r="S11" s="62">
        <f t="shared" si="7"/>
        <v>9</v>
      </c>
    </row>
    <row r="12" spans="1:20" x14ac:dyDescent="0.3">
      <c r="A12" s="58" t="s">
        <v>544</v>
      </c>
      <c r="B12" s="59">
        <f>VLOOKUP($A12,'Return Data'!$B$7:$R$2292,3,0)</f>
        <v>44764</v>
      </c>
      <c r="C12" s="60">
        <f>VLOOKUP($A12,'Return Data'!$B$7:$R$2292,4,0)</f>
        <v>15.022</v>
      </c>
      <c r="D12" s="60">
        <f>VLOOKUP($A12,'Return Data'!$B$7:$R$2292,10,0)</f>
        <v>0.51519999999999999</v>
      </c>
      <c r="E12" s="61">
        <f t="shared" si="0"/>
        <v>3</v>
      </c>
      <c r="F12" s="60">
        <f>VLOOKUP($A12,'Return Data'!$B$7:$R$2292,11,0)</f>
        <v>-0.25890000000000002</v>
      </c>
      <c r="G12" s="61">
        <f t="shared" si="1"/>
        <v>5</v>
      </c>
      <c r="H12" s="60">
        <f>VLOOKUP($A12,'Return Data'!$B$7:$R$2292,12,0)</f>
        <v>-3.3300000000000003E-2</v>
      </c>
      <c r="I12" s="61">
        <f t="shared" si="2"/>
        <v>4</v>
      </c>
      <c r="J12" s="60">
        <f>VLOOKUP($A12,'Return Data'!$B$7:$R$2292,13,0)</f>
        <v>5.1078000000000001</v>
      </c>
      <c r="K12" s="61">
        <f t="shared" si="3"/>
        <v>4</v>
      </c>
      <c r="L12" s="60">
        <f>VLOOKUP($A12,'Return Data'!$B$7:$R$2292,17,0)</f>
        <v>13.793200000000001</v>
      </c>
      <c r="M12" s="61">
        <f t="shared" si="4"/>
        <v>6</v>
      </c>
      <c r="N12" s="60">
        <f>VLOOKUP($A12,'Return Data'!$B$7:$R$2292,14,0)</f>
        <v>12.1752</v>
      </c>
      <c r="O12" s="61">
        <f t="shared" si="5"/>
        <v>6</v>
      </c>
      <c r="P12" s="60"/>
      <c r="Q12" s="61"/>
      <c r="R12" s="60">
        <f>VLOOKUP($A12,'Return Data'!$B$7:$R$2292,16,0)</f>
        <v>10.7943</v>
      </c>
      <c r="S12" s="62">
        <f t="shared" si="7"/>
        <v>7</v>
      </c>
    </row>
    <row r="13" spans="1:20" x14ac:dyDescent="0.3">
      <c r="A13" s="58" t="s">
        <v>546</v>
      </c>
      <c r="B13" s="59">
        <f>VLOOKUP($A13,'Return Data'!$B$7:$R$2292,3,0)</f>
        <v>44764</v>
      </c>
      <c r="C13" s="60">
        <f>VLOOKUP($A13,'Return Data'!$B$7:$R$2292,4,0)</f>
        <v>33.866999999999997</v>
      </c>
      <c r="D13" s="60">
        <f>VLOOKUP($A13,'Return Data'!$B$7:$R$2292,10,0)</f>
        <v>-0.79669999999999996</v>
      </c>
      <c r="E13" s="61">
        <f t="shared" si="0"/>
        <v>9</v>
      </c>
      <c r="F13" s="60">
        <f>VLOOKUP($A13,'Return Data'!$B$7:$R$2292,11,0)</f>
        <v>-0.91569999999999996</v>
      </c>
      <c r="G13" s="61">
        <f t="shared" si="1"/>
        <v>7</v>
      </c>
      <c r="H13" s="60">
        <f>VLOOKUP($A13,'Return Data'!$B$7:$R$2292,12,0)</f>
        <v>-1.9229000000000001</v>
      </c>
      <c r="I13" s="61">
        <f t="shared" si="2"/>
        <v>7</v>
      </c>
      <c r="J13" s="60">
        <f>VLOOKUP($A13,'Return Data'!$B$7:$R$2292,13,0)</f>
        <v>2.6303999999999998</v>
      </c>
      <c r="K13" s="61">
        <f t="shared" si="3"/>
        <v>9</v>
      </c>
      <c r="L13" s="60">
        <f>VLOOKUP($A13,'Return Data'!$B$7:$R$2292,17,0)</f>
        <v>9.4795999999999996</v>
      </c>
      <c r="M13" s="61">
        <f t="shared" si="4"/>
        <v>9</v>
      </c>
      <c r="N13" s="60">
        <f>VLOOKUP($A13,'Return Data'!$B$7:$R$2292,14,0)</f>
        <v>9.3469999999999995</v>
      </c>
      <c r="O13" s="61">
        <f t="shared" si="5"/>
        <v>8</v>
      </c>
      <c r="P13" s="60">
        <f>VLOOKUP($A13,'Return Data'!$B$7:$R$2292,15,0)</f>
        <v>8.1171000000000006</v>
      </c>
      <c r="Q13" s="61">
        <f t="shared" si="6"/>
        <v>5</v>
      </c>
      <c r="R13" s="60">
        <f>VLOOKUP($A13,'Return Data'!$B$7:$R$2292,16,0)</f>
        <v>11.437900000000001</v>
      </c>
      <c r="S13" s="62">
        <f t="shared" si="7"/>
        <v>6</v>
      </c>
    </row>
    <row r="14" spans="1:20" x14ac:dyDescent="0.3">
      <c r="A14" s="58" t="s">
        <v>549</v>
      </c>
      <c r="B14" s="59">
        <f>VLOOKUP($A14,'Return Data'!$B$7:$R$2292,3,0)</f>
        <v>44764</v>
      </c>
      <c r="C14" s="60">
        <f>VLOOKUP($A14,'Return Data'!$B$7:$R$2292,4,0)</f>
        <v>132.6302</v>
      </c>
      <c r="D14" s="60">
        <f>VLOOKUP($A14,'Return Data'!$B$7:$R$2292,10,0)</f>
        <v>1.0088999999999999</v>
      </c>
      <c r="E14" s="61">
        <f t="shared" si="0"/>
        <v>2</v>
      </c>
      <c r="F14" s="60">
        <f>VLOOKUP($A14,'Return Data'!$B$7:$R$2292,11,0)</f>
        <v>0.40439999999999998</v>
      </c>
      <c r="G14" s="61">
        <f t="shared" si="1"/>
        <v>4</v>
      </c>
      <c r="H14" s="60">
        <f>VLOOKUP($A14,'Return Data'!$B$7:$R$2292,12,0)</f>
        <v>-4.6399999999999997E-2</v>
      </c>
      <c r="I14" s="61">
        <f t="shared" si="2"/>
        <v>5</v>
      </c>
      <c r="J14" s="60">
        <f>VLOOKUP($A14,'Return Data'!$B$7:$R$2292,13,0)</f>
        <v>4.8129999999999997</v>
      </c>
      <c r="K14" s="61">
        <f t="shared" si="3"/>
        <v>5</v>
      </c>
      <c r="L14" s="60">
        <f>VLOOKUP($A14,'Return Data'!$B$7:$R$2292,17,0)</f>
        <v>16.889700000000001</v>
      </c>
      <c r="M14" s="61">
        <f t="shared" si="4"/>
        <v>3</v>
      </c>
      <c r="N14" s="60">
        <f>VLOOKUP($A14,'Return Data'!$B$7:$R$2292,14,0)</f>
        <v>11.763500000000001</v>
      </c>
      <c r="O14" s="61">
        <f t="shared" si="5"/>
        <v>7</v>
      </c>
      <c r="P14" s="60">
        <f>VLOOKUP($A14,'Return Data'!$B$7:$R$2292,15,0)</f>
        <v>9.2518999999999991</v>
      </c>
      <c r="Q14" s="61">
        <f t="shared" si="6"/>
        <v>3</v>
      </c>
      <c r="R14" s="60">
        <f>VLOOKUP($A14,'Return Data'!$B$7:$R$2292,16,0)</f>
        <v>11.9709</v>
      </c>
      <c r="S14" s="62">
        <f t="shared" si="7"/>
        <v>4</v>
      </c>
    </row>
    <row r="15" spans="1:20" x14ac:dyDescent="0.3">
      <c r="A15" s="58" t="s">
        <v>550</v>
      </c>
      <c r="B15" s="59">
        <f>VLOOKUP($A15,'Return Data'!$B$7:$R$2292,3,0)</f>
        <v>44764</v>
      </c>
      <c r="C15" s="60">
        <f>VLOOKUP($A15,'Return Data'!$B$7:$R$2292,4,0)</f>
        <v>15.507400000000001</v>
      </c>
      <c r="D15" s="60">
        <f>VLOOKUP($A15,'Return Data'!$B$7:$R$2292,10,0)</f>
        <v>0.1169</v>
      </c>
      <c r="E15" s="61">
        <f t="shared" si="0"/>
        <v>4</v>
      </c>
      <c r="F15" s="60">
        <f>VLOOKUP($A15,'Return Data'!$B$7:$R$2292,11,0)</f>
        <v>0.69810000000000005</v>
      </c>
      <c r="G15" s="61">
        <f t="shared" si="1"/>
        <v>3</v>
      </c>
      <c r="H15" s="60">
        <f>VLOOKUP($A15,'Return Data'!$B$7:$R$2292,12,0)</f>
        <v>1.1447000000000001</v>
      </c>
      <c r="I15" s="61">
        <f t="shared" si="2"/>
        <v>3</v>
      </c>
      <c r="J15" s="60">
        <f>VLOOKUP($A15,'Return Data'!$B$7:$R$2292,13,0)</f>
        <v>7.2767999999999997</v>
      </c>
      <c r="K15" s="61">
        <f t="shared" si="3"/>
        <v>3</v>
      </c>
      <c r="L15" s="60">
        <f>VLOOKUP($A15,'Return Data'!$B$7:$R$2292,17,0)</f>
        <v>16.835999999999999</v>
      </c>
      <c r="M15" s="61">
        <f t="shared" si="4"/>
        <v>4</v>
      </c>
      <c r="N15" s="60">
        <f>VLOOKUP($A15,'Return Data'!$B$7:$R$2292,14,0)</f>
        <v>14.0992</v>
      </c>
      <c r="O15" s="61">
        <f t="shared" ref="O15" si="8">RANK(N15,N$8:N$16,0)</f>
        <v>2</v>
      </c>
      <c r="P15" s="60"/>
      <c r="Q15" s="61"/>
      <c r="R15" s="60">
        <f>VLOOKUP($A15,'Return Data'!$B$7:$R$2292,16,0)</f>
        <v>13.4274</v>
      </c>
      <c r="S15" s="62">
        <f t="shared" si="7"/>
        <v>2</v>
      </c>
    </row>
    <row r="16" spans="1:20" x14ac:dyDescent="0.3">
      <c r="A16" s="58" t="s">
        <v>552</v>
      </c>
      <c r="B16" s="59">
        <f>VLOOKUP($A16,'Return Data'!$B$7:$R$2292,3,0)</f>
        <v>44764</v>
      </c>
      <c r="C16" s="60">
        <f>VLOOKUP($A16,'Return Data'!$B$7:$R$2292,4,0)</f>
        <v>15.37</v>
      </c>
      <c r="D16" s="60">
        <f>VLOOKUP($A16,'Return Data'!$B$7:$R$2292,10,0)</f>
        <v>-6.5000000000000002E-2</v>
      </c>
      <c r="E16" s="61">
        <f t="shared" si="0"/>
        <v>5</v>
      </c>
      <c r="F16" s="60">
        <f>VLOOKUP($A16,'Return Data'!$B$7:$R$2292,11,0)</f>
        <v>-0.8387</v>
      </c>
      <c r="G16" s="61">
        <f t="shared" si="1"/>
        <v>6</v>
      </c>
      <c r="H16" s="60">
        <f>VLOOKUP($A16,'Return Data'!$B$7:$R$2292,12,0)</f>
        <v>-1.2211000000000001</v>
      </c>
      <c r="I16" s="61">
        <f t="shared" si="2"/>
        <v>6</v>
      </c>
      <c r="J16" s="60">
        <f>VLOOKUP($A16,'Return Data'!$B$7:$R$2292,13,0)</f>
        <v>3.8513999999999999</v>
      </c>
      <c r="K16" s="61">
        <f t="shared" si="3"/>
        <v>6</v>
      </c>
      <c r="L16" s="60">
        <f>VLOOKUP($A16,'Return Data'!$B$7:$R$2292,17,0)</f>
        <v>12.6587</v>
      </c>
      <c r="M16" s="61">
        <f t="shared" si="4"/>
        <v>7</v>
      </c>
      <c r="N16" s="60">
        <f>VLOOKUP($A16,'Return Data'!$B$7:$R$2292,14,0)</f>
        <v>12.574299999999999</v>
      </c>
      <c r="O16" s="61">
        <f t="shared" si="5"/>
        <v>4</v>
      </c>
      <c r="P16" s="60"/>
      <c r="Q16" s="61"/>
      <c r="R16" s="60">
        <f>VLOOKUP($A16,'Return Data'!$B$7:$R$2292,16,0)</f>
        <v>9.8748000000000005</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7.1388888888888891E-2</v>
      </c>
      <c r="E18" s="69"/>
      <c r="F18" s="70">
        <f>AVERAGE(F8:F16)</f>
        <v>-0.11609999999999999</v>
      </c>
      <c r="G18" s="69"/>
      <c r="H18" s="70">
        <f>AVERAGE(H8:H16)</f>
        <v>-0.40221111111111107</v>
      </c>
      <c r="I18" s="69"/>
      <c r="J18" s="70">
        <f>AVERAGE(J8:J16)</f>
        <v>5.7460333333333331</v>
      </c>
      <c r="K18" s="69"/>
      <c r="L18" s="70">
        <f>AVERAGE(L8:L16)</f>
        <v>15.863322222222223</v>
      </c>
      <c r="M18" s="69"/>
      <c r="N18" s="70">
        <f>AVERAGE(N8:N16)</f>
        <v>12.448787499999998</v>
      </c>
      <c r="O18" s="69"/>
      <c r="P18" s="70">
        <f>AVERAGE(P8:P16)</f>
        <v>9.5436000000000014</v>
      </c>
      <c r="Q18" s="69"/>
      <c r="R18" s="70">
        <f>AVERAGE(R8:R16)</f>
        <v>11.030988888888889</v>
      </c>
      <c r="S18" s="71"/>
    </row>
    <row r="19" spans="1:19" x14ac:dyDescent="0.3">
      <c r="A19" s="68" t="s">
        <v>28</v>
      </c>
      <c r="B19" s="69"/>
      <c r="C19" s="69"/>
      <c r="D19" s="70">
        <f>MIN(D8:D16)</f>
        <v>-0.79669999999999996</v>
      </c>
      <c r="E19" s="69"/>
      <c r="F19" s="70">
        <f>MIN(F8:F16)</f>
        <v>-5.3467000000000002</v>
      </c>
      <c r="G19" s="69"/>
      <c r="H19" s="70">
        <f>MIN(H8:H16)</f>
        <v>-5.0808999999999997</v>
      </c>
      <c r="I19" s="69"/>
      <c r="J19" s="70">
        <f>MIN(J8:J16)</f>
        <v>2.6303999999999998</v>
      </c>
      <c r="K19" s="69"/>
      <c r="L19" s="70">
        <f>MIN(L8:L16)</f>
        <v>9.4795999999999996</v>
      </c>
      <c r="M19" s="69"/>
      <c r="N19" s="70">
        <f>MIN(N8:N16)</f>
        <v>9.3469999999999995</v>
      </c>
      <c r="O19" s="69"/>
      <c r="P19" s="70">
        <f>MIN(P8:P16)</f>
        <v>8.1171000000000006</v>
      </c>
      <c r="Q19" s="69"/>
      <c r="R19" s="70">
        <f>MIN(R8:R16)</f>
        <v>3.2334999999999998</v>
      </c>
      <c r="S19" s="71"/>
    </row>
    <row r="20" spans="1:19" ht="15" thickBot="1" x14ac:dyDescent="0.35">
      <c r="A20" s="72" t="s">
        <v>29</v>
      </c>
      <c r="B20" s="73"/>
      <c r="C20" s="73"/>
      <c r="D20" s="74">
        <f>MAX(D8:D16)</f>
        <v>1.1946000000000001</v>
      </c>
      <c r="E20" s="73"/>
      <c r="F20" s="74">
        <f>MAX(F8:F16)</f>
        <v>4.0152000000000001</v>
      </c>
      <c r="G20" s="73"/>
      <c r="H20" s="74">
        <f>MAX(H8:H16)</f>
        <v>3.0779000000000001</v>
      </c>
      <c r="I20" s="73"/>
      <c r="J20" s="74">
        <f>MAX(J8:J16)</f>
        <v>12.702299999999999</v>
      </c>
      <c r="K20" s="73"/>
      <c r="L20" s="74">
        <f>MAX(L8:L16)</f>
        <v>28.773199999999999</v>
      </c>
      <c r="M20" s="73"/>
      <c r="N20" s="74">
        <f>MAX(N8:N16)</f>
        <v>14.4391</v>
      </c>
      <c r="O20" s="73"/>
      <c r="P20" s="74">
        <f>MAX(P8:P16)</f>
        <v>10.758900000000001</v>
      </c>
      <c r="Q20" s="73"/>
      <c r="R20" s="74">
        <f>MAX(R8:R16)</f>
        <v>13.9528</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44764</v>
      </c>
      <c r="C8" s="60">
        <f>VLOOKUP($A8,'Return Data'!$B$7:$R$2292,4,0)</f>
        <v>71.900000000000006</v>
      </c>
      <c r="D8" s="60">
        <f>VLOOKUP($A8,'Return Data'!$B$7:$R$2292,10,0)</f>
        <v>-0.38790000000000002</v>
      </c>
      <c r="E8" s="61">
        <f t="shared" ref="E8:E16" si="0">RANK(D8,D$8:D$16,0)</f>
        <v>6</v>
      </c>
      <c r="F8" s="60">
        <f>VLOOKUP($A8,'Return Data'!$B$7:$R$2292,11,0)</f>
        <v>-1.6012</v>
      </c>
      <c r="G8" s="61">
        <f t="shared" ref="G8:G16" si="1">RANK(F8,F$8:F$16,0)</f>
        <v>8</v>
      </c>
      <c r="H8" s="60">
        <f>VLOOKUP($A8,'Return Data'!$B$7:$R$2292,12,0)</f>
        <v>-3.0867</v>
      </c>
      <c r="I8" s="61">
        <f t="shared" ref="I8:I16" si="2">RANK(H8,H$8:H$16,0)</f>
        <v>8</v>
      </c>
      <c r="J8" s="60">
        <f>VLOOKUP($A8,'Return Data'!$B$7:$R$2292,13,0)</f>
        <v>1.7981</v>
      </c>
      <c r="K8" s="61">
        <f t="shared" ref="K8:K16" si="3">RANK(J8,J$8:J$16,0)</f>
        <v>7</v>
      </c>
      <c r="L8" s="60">
        <f>VLOOKUP($A8,'Return Data'!$B$7:$R$2292,17,0)</f>
        <v>14.4923</v>
      </c>
      <c r="M8" s="61">
        <f t="shared" ref="M8:M16" si="4">RANK(L8,L$8:L$16,0)</f>
        <v>5</v>
      </c>
      <c r="N8" s="60">
        <f>VLOOKUP($A8,'Return Data'!$B$7:$R$2292,14,0)</f>
        <v>10.9421</v>
      </c>
      <c r="O8" s="61">
        <f>RANK(N8,N$8:N$16,0)</f>
        <v>5</v>
      </c>
      <c r="P8" s="60">
        <f>VLOOKUP($A8,'Return Data'!$B$7:$R$2292,15,0)</f>
        <v>7.8433000000000002</v>
      </c>
      <c r="Q8" s="61">
        <f>RANK(P8,P$8:P$16,0)</f>
        <v>4</v>
      </c>
      <c r="R8" s="60">
        <f>VLOOKUP($A8,'Return Data'!$B$7:$R$2292,16,0)</f>
        <v>9.2689000000000004</v>
      </c>
      <c r="S8" s="62">
        <f t="shared" ref="S8:S16" si="5">RANK(R8,R$8:R$16,0)</f>
        <v>7</v>
      </c>
    </row>
    <row r="9" spans="1:20" x14ac:dyDescent="0.3">
      <c r="A9" s="58" t="s">
        <v>538</v>
      </c>
      <c r="B9" s="59">
        <f>VLOOKUP($A9,'Return Data'!$B$7:$R$2292,3,0)</f>
        <v>44764</v>
      </c>
      <c r="C9" s="60">
        <f>VLOOKUP($A9,'Return Data'!$B$7:$R$2292,4,0)</f>
        <v>292.68599999999998</v>
      </c>
      <c r="D9" s="60">
        <f>VLOOKUP($A9,'Return Data'!$B$7:$R$2292,10,0)</f>
        <v>-0.73729999999999996</v>
      </c>
      <c r="E9" s="61">
        <f t="shared" si="0"/>
        <v>7</v>
      </c>
      <c r="F9" s="60">
        <f>VLOOKUP($A9,'Return Data'!$B$7:$R$2292,11,0)</f>
        <v>3.6714000000000002</v>
      </c>
      <c r="G9" s="61">
        <f t="shared" si="1"/>
        <v>1</v>
      </c>
      <c r="H9" s="60">
        <f>VLOOKUP($A9,'Return Data'!$B$7:$R$2292,12,0)</f>
        <v>2.5817000000000001</v>
      </c>
      <c r="I9" s="61">
        <f t="shared" si="2"/>
        <v>1</v>
      </c>
      <c r="J9" s="60">
        <f>VLOOKUP($A9,'Return Data'!$B$7:$R$2292,13,0)</f>
        <v>11.9901</v>
      </c>
      <c r="K9" s="61">
        <f t="shared" si="3"/>
        <v>1</v>
      </c>
      <c r="L9" s="60">
        <f>VLOOKUP($A9,'Return Data'!$B$7:$R$2292,17,0)</f>
        <v>27.995100000000001</v>
      </c>
      <c r="M9" s="61">
        <f t="shared" si="4"/>
        <v>1</v>
      </c>
      <c r="N9" s="60">
        <f>VLOOKUP($A9,'Return Data'!$B$7:$R$2292,14,0)</f>
        <v>13.745200000000001</v>
      </c>
      <c r="O9" s="61">
        <f>RANK(N9,N$8:N$16,0)</f>
        <v>1</v>
      </c>
      <c r="P9" s="60">
        <f>VLOOKUP($A9,'Return Data'!$B$7:$R$2292,15,0)</f>
        <v>11.088699999999999</v>
      </c>
      <c r="Q9" s="61">
        <f>RANK(P9,P$8:P$16,0)</f>
        <v>1</v>
      </c>
      <c r="R9" s="60">
        <f>VLOOKUP($A9,'Return Data'!$B$7:$R$2292,16,0)</f>
        <v>16.691400000000002</v>
      </c>
      <c r="S9" s="62">
        <f t="shared" si="5"/>
        <v>1</v>
      </c>
    </row>
    <row r="10" spans="1:20" x14ac:dyDescent="0.3">
      <c r="A10" s="58" t="s">
        <v>540</v>
      </c>
      <c r="B10" s="59">
        <f>VLOOKUP($A10,'Return Data'!$B$7:$R$2292,3,0)</f>
        <v>44764</v>
      </c>
      <c r="C10" s="60">
        <f>VLOOKUP($A10,'Return Data'!$B$7:$R$2292,4,0)</f>
        <v>50.27</v>
      </c>
      <c r="D10" s="60">
        <f>VLOOKUP($A10,'Return Data'!$B$7:$R$2292,10,0)</f>
        <v>1.0248999999999999</v>
      </c>
      <c r="E10" s="61">
        <f t="shared" si="0"/>
        <v>1</v>
      </c>
      <c r="F10" s="60">
        <f>VLOOKUP($A10,'Return Data'!$B$7:$R$2292,11,0)</f>
        <v>1.823</v>
      </c>
      <c r="G10" s="61">
        <f t="shared" si="1"/>
        <v>2</v>
      </c>
      <c r="H10" s="60">
        <f>VLOOKUP($A10,'Return Data'!$B$7:$R$2292,12,0)</f>
        <v>2.1124999999999998</v>
      </c>
      <c r="I10" s="61">
        <f t="shared" si="2"/>
        <v>2</v>
      </c>
      <c r="J10" s="60">
        <f>VLOOKUP($A10,'Return Data'!$B$7:$R$2292,13,0)</f>
        <v>8.2005999999999997</v>
      </c>
      <c r="K10" s="61">
        <f t="shared" si="3"/>
        <v>2</v>
      </c>
      <c r="L10" s="60">
        <f>VLOOKUP($A10,'Return Data'!$B$7:$R$2292,17,0)</f>
        <v>16.482399999999998</v>
      </c>
      <c r="M10" s="61">
        <f t="shared" si="4"/>
        <v>2</v>
      </c>
      <c r="N10" s="60">
        <f>VLOOKUP($A10,'Return Data'!$B$7:$R$2292,14,0)</f>
        <v>12.272500000000001</v>
      </c>
      <c r="O10" s="61">
        <f>RANK(N10,N$8:N$16,0)</f>
        <v>2</v>
      </c>
      <c r="P10" s="60">
        <f>VLOOKUP($A10,'Return Data'!$B$7:$R$2292,15,0)</f>
        <v>9.6148000000000007</v>
      </c>
      <c r="Q10" s="61">
        <f>RANK(P10,P$8:P$16,0)</f>
        <v>2</v>
      </c>
      <c r="R10" s="60">
        <f>VLOOKUP($A10,'Return Data'!$B$7:$R$2292,16,0)</f>
        <v>10.9284</v>
      </c>
      <c r="S10" s="62">
        <f t="shared" si="5"/>
        <v>4</v>
      </c>
    </row>
    <row r="11" spans="1:20" x14ac:dyDescent="0.3">
      <c r="A11" s="58" t="s">
        <v>543</v>
      </c>
      <c r="B11" s="59">
        <f>VLOOKUP($A11,'Return Data'!$B$7:$R$2292,3,0)</f>
        <v>44764</v>
      </c>
      <c r="C11" s="60">
        <f>VLOOKUP($A11,'Return Data'!$B$7:$R$2292,4,0)</f>
        <v>10.266999999999999</v>
      </c>
      <c r="D11" s="60">
        <f>VLOOKUP($A11,'Return Data'!$B$7:$R$2292,10,0)</f>
        <v>-1.1952</v>
      </c>
      <c r="E11" s="61">
        <f t="shared" si="0"/>
        <v>9</v>
      </c>
      <c r="F11" s="60">
        <f>VLOOKUP($A11,'Return Data'!$B$7:$R$2292,11,0)</f>
        <v>-6.3212999999999999</v>
      </c>
      <c r="G11" s="61">
        <f t="shared" si="1"/>
        <v>9</v>
      </c>
      <c r="H11" s="60">
        <f>VLOOKUP($A11,'Return Data'!$B$7:$R$2292,12,0)</f>
        <v>-6.5685000000000002</v>
      </c>
      <c r="I11" s="61">
        <f t="shared" si="2"/>
        <v>9</v>
      </c>
      <c r="J11" s="60">
        <f>VLOOKUP($A11,'Return Data'!$B$7:$R$2292,13,0)</f>
        <v>1.1208</v>
      </c>
      <c r="K11" s="61">
        <f t="shared" si="3"/>
        <v>9</v>
      </c>
      <c r="L11" s="60">
        <f>VLOOKUP($A11,'Return Data'!$B$7:$R$2292,17,0)</f>
        <v>8.8535000000000004</v>
      </c>
      <c r="M11" s="61">
        <f t="shared" si="4"/>
        <v>8</v>
      </c>
      <c r="N11" s="60"/>
      <c r="O11" s="61"/>
      <c r="P11" s="60"/>
      <c r="Q11" s="61"/>
      <c r="R11" s="60">
        <f>VLOOKUP($A11,'Return Data'!$B$7:$R$2292,16,0)</f>
        <v>1.0349999999999999</v>
      </c>
      <c r="S11" s="62">
        <f t="shared" si="5"/>
        <v>9</v>
      </c>
    </row>
    <row r="12" spans="1:20" x14ac:dyDescent="0.3">
      <c r="A12" s="58" t="s">
        <v>545</v>
      </c>
      <c r="B12" s="59">
        <f>VLOOKUP($A12,'Return Data'!$B$7:$R$2292,3,0)</f>
        <v>44764</v>
      </c>
      <c r="C12" s="60">
        <f>VLOOKUP($A12,'Return Data'!$B$7:$R$2292,4,0)</f>
        <v>14.333</v>
      </c>
      <c r="D12" s="60">
        <f>VLOOKUP($A12,'Return Data'!$B$7:$R$2292,10,0)</f>
        <v>0.19570000000000001</v>
      </c>
      <c r="E12" s="61">
        <f t="shared" si="0"/>
        <v>3</v>
      </c>
      <c r="F12" s="60">
        <f>VLOOKUP($A12,'Return Data'!$B$7:$R$2292,11,0)</f>
        <v>-0.89200000000000002</v>
      </c>
      <c r="G12" s="61">
        <f t="shared" si="1"/>
        <v>5</v>
      </c>
      <c r="H12" s="60">
        <f>VLOOKUP($A12,'Return Data'!$B$7:$R$2292,12,0)</f>
        <v>-0.99470000000000003</v>
      </c>
      <c r="I12" s="61">
        <f t="shared" si="2"/>
        <v>4</v>
      </c>
      <c r="J12" s="60">
        <f>VLOOKUP($A12,'Return Data'!$B$7:$R$2292,13,0)</f>
        <v>3.7494999999999998</v>
      </c>
      <c r="K12" s="61">
        <f t="shared" si="3"/>
        <v>4</v>
      </c>
      <c r="L12" s="60">
        <f>VLOOKUP($A12,'Return Data'!$B$7:$R$2292,17,0)</f>
        <v>12.3406</v>
      </c>
      <c r="M12" s="61">
        <f t="shared" si="4"/>
        <v>6</v>
      </c>
      <c r="N12" s="60">
        <f>VLOOKUP($A12,'Return Data'!$B$7:$R$2292,14,0)</f>
        <v>10.831799999999999</v>
      </c>
      <c r="O12" s="61">
        <f t="shared" ref="O12:O15" si="6">RANK(N12,N$8:N$16,0)</f>
        <v>6</v>
      </c>
      <c r="P12" s="60"/>
      <c r="Q12" s="61"/>
      <c r="R12" s="60">
        <f>VLOOKUP($A12,'Return Data'!$B$7:$R$2292,16,0)</f>
        <v>9.4916</v>
      </c>
      <c r="S12" s="62">
        <f t="shared" si="5"/>
        <v>6</v>
      </c>
    </row>
    <row r="13" spans="1:20" x14ac:dyDescent="0.3">
      <c r="A13" s="58" t="s">
        <v>547</v>
      </c>
      <c r="B13" s="59">
        <f>VLOOKUP($A13,'Return Data'!$B$7:$R$2292,3,0)</f>
        <v>44764</v>
      </c>
      <c r="C13" s="60">
        <f>VLOOKUP($A13,'Return Data'!$B$7:$R$2292,4,0)</f>
        <v>30.422999999999998</v>
      </c>
      <c r="D13" s="60">
        <f>VLOOKUP($A13,'Return Data'!$B$7:$R$2292,10,0)</f>
        <v>-1.1309</v>
      </c>
      <c r="E13" s="61">
        <f t="shared" si="0"/>
        <v>8</v>
      </c>
      <c r="F13" s="60">
        <f>VLOOKUP($A13,'Return Data'!$B$7:$R$2292,11,0)</f>
        <v>-1.5883</v>
      </c>
      <c r="G13" s="61">
        <f t="shared" si="1"/>
        <v>7</v>
      </c>
      <c r="H13" s="60">
        <f>VLOOKUP($A13,'Return Data'!$B$7:$R$2292,12,0)</f>
        <v>-2.9198</v>
      </c>
      <c r="I13" s="61">
        <f t="shared" si="2"/>
        <v>7</v>
      </c>
      <c r="J13" s="60">
        <f>VLOOKUP($A13,'Return Data'!$B$7:$R$2292,13,0)</f>
        <v>1.2211000000000001</v>
      </c>
      <c r="K13" s="61">
        <f t="shared" si="3"/>
        <v>8</v>
      </c>
      <c r="L13" s="60">
        <f>VLOOKUP($A13,'Return Data'!$B$7:$R$2292,17,0)</f>
        <v>8.0078999999999994</v>
      </c>
      <c r="M13" s="61">
        <f t="shared" si="4"/>
        <v>9</v>
      </c>
      <c r="N13" s="60">
        <f>VLOOKUP($A13,'Return Data'!$B$7:$R$2292,14,0)</f>
        <v>7.9161999999999999</v>
      </c>
      <c r="O13" s="61">
        <f t="shared" si="6"/>
        <v>8</v>
      </c>
      <c r="P13" s="60">
        <f>VLOOKUP($A13,'Return Data'!$B$7:$R$2292,15,0)</f>
        <v>6.7874999999999996</v>
      </c>
      <c r="Q13" s="61">
        <f>RANK(P13,P$8:P$16,0)</f>
        <v>5</v>
      </c>
      <c r="R13" s="60">
        <f>VLOOKUP($A13,'Return Data'!$B$7:$R$2292,16,0)</f>
        <v>10.1953</v>
      </c>
      <c r="S13" s="62">
        <f t="shared" si="5"/>
        <v>5</v>
      </c>
    </row>
    <row r="14" spans="1:20" x14ac:dyDescent="0.3">
      <c r="A14" s="58" t="s">
        <v>548</v>
      </c>
      <c r="B14" s="59">
        <f>VLOOKUP($A14,'Return Data'!$B$7:$R$2292,3,0)</f>
        <v>44764</v>
      </c>
      <c r="C14" s="60">
        <f>VLOOKUP($A14,'Return Data'!$B$7:$R$2292,4,0)</f>
        <v>121.46080000000001</v>
      </c>
      <c r="D14" s="60">
        <f>VLOOKUP($A14,'Return Data'!$B$7:$R$2292,10,0)</f>
        <v>0.70889999999999997</v>
      </c>
      <c r="E14" s="61">
        <f t="shared" si="0"/>
        <v>2</v>
      </c>
      <c r="F14" s="60">
        <f>VLOOKUP($A14,'Return Data'!$B$7:$R$2292,11,0)</f>
        <v>-0.28939999999999999</v>
      </c>
      <c r="G14" s="61">
        <f t="shared" si="1"/>
        <v>4</v>
      </c>
      <c r="H14" s="60">
        <f>VLOOKUP($A14,'Return Data'!$B$7:$R$2292,12,0)</f>
        <v>-1.077</v>
      </c>
      <c r="I14" s="61">
        <f t="shared" si="2"/>
        <v>5</v>
      </c>
      <c r="J14" s="60">
        <f>VLOOKUP($A14,'Return Data'!$B$7:$R$2292,13,0)</f>
        <v>3.3534999999999999</v>
      </c>
      <c r="K14" s="61">
        <f t="shared" si="3"/>
        <v>5</v>
      </c>
      <c r="L14" s="60">
        <f>VLOOKUP($A14,'Return Data'!$B$7:$R$2292,17,0)</f>
        <v>15.263299999999999</v>
      </c>
      <c r="M14" s="61">
        <f t="shared" si="4"/>
        <v>3</v>
      </c>
      <c r="N14" s="60">
        <f>VLOOKUP($A14,'Return Data'!$B$7:$R$2292,14,0)</f>
        <v>10.234500000000001</v>
      </c>
      <c r="O14" s="61">
        <f t="shared" si="6"/>
        <v>7</v>
      </c>
      <c r="P14" s="60">
        <f>VLOOKUP($A14,'Return Data'!$B$7:$R$2292,15,0)</f>
        <v>7.9123999999999999</v>
      </c>
      <c r="Q14" s="61">
        <f>RANK(P14,P$8:P$16,0)</f>
        <v>3</v>
      </c>
      <c r="R14" s="60">
        <f>VLOOKUP($A14,'Return Data'!$B$7:$R$2292,16,0)</f>
        <v>15.157299999999999</v>
      </c>
      <c r="S14" s="62">
        <f t="shared" si="5"/>
        <v>2</v>
      </c>
    </row>
    <row r="15" spans="1:20" x14ac:dyDescent="0.3">
      <c r="A15" s="58" t="s">
        <v>551</v>
      </c>
      <c r="B15" s="59">
        <f>VLOOKUP($A15,'Return Data'!$B$7:$R$2292,3,0)</f>
        <v>44764</v>
      </c>
      <c r="C15" s="60">
        <f>VLOOKUP($A15,'Return Data'!$B$7:$R$2292,4,0)</f>
        <v>14.596299999999999</v>
      </c>
      <c r="D15" s="60">
        <f>VLOOKUP($A15,'Return Data'!$B$7:$R$2292,10,0)</f>
        <v>-0.26579999999999998</v>
      </c>
      <c r="E15" s="61">
        <f t="shared" si="0"/>
        <v>4</v>
      </c>
      <c r="F15" s="60">
        <f>VLOOKUP($A15,'Return Data'!$B$7:$R$2292,11,0)</f>
        <v>-9.9900000000000003E-2</v>
      </c>
      <c r="G15" s="61">
        <f t="shared" si="1"/>
        <v>3</v>
      </c>
      <c r="H15" s="60">
        <f>VLOOKUP($A15,'Return Data'!$B$7:$R$2292,12,0)</f>
        <v>-7.5300000000000006E-2</v>
      </c>
      <c r="I15" s="61">
        <f t="shared" si="2"/>
        <v>3</v>
      </c>
      <c r="J15" s="60">
        <f>VLOOKUP($A15,'Return Data'!$B$7:$R$2292,13,0)</f>
        <v>5.5179999999999998</v>
      </c>
      <c r="K15" s="61">
        <f t="shared" si="3"/>
        <v>3</v>
      </c>
      <c r="L15" s="60">
        <f>VLOOKUP($A15,'Return Data'!$B$7:$R$2292,17,0)</f>
        <v>14.9131</v>
      </c>
      <c r="M15" s="61">
        <f t="shared" si="4"/>
        <v>4</v>
      </c>
      <c r="N15" s="60">
        <f>VLOOKUP($A15,'Return Data'!$B$7:$R$2292,14,0)</f>
        <v>12.1694</v>
      </c>
      <c r="O15" s="61">
        <f t="shared" si="6"/>
        <v>3</v>
      </c>
      <c r="P15" s="60"/>
      <c r="Q15" s="61"/>
      <c r="R15" s="60">
        <f>VLOOKUP($A15,'Return Data'!$B$7:$R$2292,16,0)</f>
        <v>11.472200000000001</v>
      </c>
      <c r="S15" s="62">
        <f t="shared" si="5"/>
        <v>3</v>
      </c>
    </row>
    <row r="16" spans="1:20" x14ac:dyDescent="0.3">
      <c r="A16" s="58" t="s">
        <v>553</v>
      </c>
      <c r="B16" s="59">
        <f>VLOOKUP($A16,'Return Data'!$B$7:$R$2292,3,0)</f>
        <v>44764</v>
      </c>
      <c r="C16" s="60">
        <f>VLOOKUP($A16,'Return Data'!$B$7:$R$2292,4,0)</f>
        <v>14.78</v>
      </c>
      <c r="D16" s="60">
        <f>VLOOKUP($A16,'Return Data'!$B$7:$R$2292,10,0)</f>
        <v>-0.3372</v>
      </c>
      <c r="E16" s="61">
        <f t="shared" si="0"/>
        <v>5</v>
      </c>
      <c r="F16" s="60">
        <f>VLOOKUP($A16,'Return Data'!$B$7:$R$2292,11,0)</f>
        <v>-1.4666999999999999</v>
      </c>
      <c r="G16" s="61">
        <f t="shared" si="1"/>
        <v>6</v>
      </c>
      <c r="H16" s="60">
        <f>VLOOKUP($A16,'Return Data'!$B$7:$R$2292,12,0)</f>
        <v>-2.1840000000000002</v>
      </c>
      <c r="I16" s="61">
        <f t="shared" si="2"/>
        <v>6</v>
      </c>
      <c r="J16" s="60">
        <f>VLOOKUP($A16,'Return Data'!$B$7:$R$2292,13,0)</f>
        <v>2.4965000000000002</v>
      </c>
      <c r="K16" s="61">
        <f t="shared" si="3"/>
        <v>6</v>
      </c>
      <c r="L16" s="60">
        <f>VLOOKUP($A16,'Return Data'!$B$7:$R$2292,17,0)</f>
        <v>11.398999999999999</v>
      </c>
      <c r="M16" s="61">
        <f t="shared" si="4"/>
        <v>7</v>
      </c>
      <c r="N16" s="60">
        <f>VLOOKUP($A16,'Return Data'!$B$7:$R$2292,14,0)</f>
        <v>11.4968</v>
      </c>
      <c r="O16" s="61">
        <f>RANK(N16,N$8:N$16,0)</f>
        <v>4</v>
      </c>
      <c r="P16" s="60"/>
      <c r="Q16" s="61"/>
      <c r="R16" s="60">
        <f>VLOOKUP($A16,'Return Data'!$B$7:$R$2292,16,0)</f>
        <v>8.9365000000000006</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-0.23608888888888893</v>
      </c>
      <c r="E18" s="69"/>
      <c r="F18" s="70">
        <f>AVERAGE(F8:F16)</f>
        <v>-0.75159999999999982</v>
      </c>
      <c r="G18" s="69"/>
      <c r="H18" s="70">
        <f>AVERAGE(H8:H16)</f>
        <v>-1.3568666666666667</v>
      </c>
      <c r="I18" s="69"/>
      <c r="J18" s="70">
        <f>AVERAGE(J8:J16)</f>
        <v>4.3831333333333324</v>
      </c>
      <c r="K18" s="69"/>
      <c r="L18" s="70">
        <f>AVERAGE(L8:L16)</f>
        <v>14.416355555555555</v>
      </c>
      <c r="M18" s="69"/>
      <c r="N18" s="70">
        <f>AVERAGE(N8:N16)</f>
        <v>11.201062499999999</v>
      </c>
      <c r="O18" s="69"/>
      <c r="P18" s="70">
        <f>AVERAGE(P8:P16)</f>
        <v>8.6493399999999987</v>
      </c>
      <c r="Q18" s="69"/>
      <c r="R18" s="70">
        <f>AVERAGE(R8:R16)</f>
        <v>10.352955555555555</v>
      </c>
      <c r="S18" s="71"/>
    </row>
    <row r="19" spans="1:19" x14ac:dyDescent="0.3">
      <c r="A19" s="68" t="s">
        <v>28</v>
      </c>
      <c r="B19" s="69"/>
      <c r="C19" s="69"/>
      <c r="D19" s="70">
        <f>MIN(D8:D16)</f>
        <v>-1.1952</v>
      </c>
      <c r="E19" s="69"/>
      <c r="F19" s="70">
        <f>MIN(F8:F16)</f>
        <v>-6.3212999999999999</v>
      </c>
      <c r="G19" s="69"/>
      <c r="H19" s="70">
        <f>MIN(H8:H16)</f>
        <v>-6.5685000000000002</v>
      </c>
      <c r="I19" s="69"/>
      <c r="J19" s="70">
        <f>MIN(J8:J16)</f>
        <v>1.1208</v>
      </c>
      <c r="K19" s="69"/>
      <c r="L19" s="70">
        <f>MIN(L8:L16)</f>
        <v>8.0078999999999994</v>
      </c>
      <c r="M19" s="69"/>
      <c r="N19" s="70">
        <f>MIN(N8:N16)</f>
        <v>7.9161999999999999</v>
      </c>
      <c r="O19" s="69"/>
      <c r="P19" s="70">
        <f>MIN(P8:P16)</f>
        <v>6.7874999999999996</v>
      </c>
      <c r="Q19" s="69"/>
      <c r="R19" s="70">
        <f>MIN(R8:R16)</f>
        <v>1.0349999999999999</v>
      </c>
      <c r="S19" s="71"/>
    </row>
    <row r="20" spans="1:19" ht="15" thickBot="1" x14ac:dyDescent="0.35">
      <c r="A20" s="72" t="s">
        <v>29</v>
      </c>
      <c r="B20" s="73"/>
      <c r="C20" s="73"/>
      <c r="D20" s="74">
        <f>MAX(D8:D16)</f>
        <v>1.0248999999999999</v>
      </c>
      <c r="E20" s="73"/>
      <c r="F20" s="74">
        <f>MAX(F8:F16)</f>
        <v>3.6714000000000002</v>
      </c>
      <c r="G20" s="73"/>
      <c r="H20" s="74">
        <f>MAX(H8:H16)</f>
        <v>2.5817000000000001</v>
      </c>
      <c r="I20" s="73"/>
      <c r="J20" s="74">
        <f>MAX(J8:J16)</f>
        <v>11.9901</v>
      </c>
      <c r="K20" s="73"/>
      <c r="L20" s="74">
        <f>MAX(L8:L16)</f>
        <v>27.995100000000001</v>
      </c>
      <c r="M20" s="73"/>
      <c r="N20" s="74">
        <f>MAX(N8:N16)</f>
        <v>13.745200000000001</v>
      </c>
      <c r="O20" s="73"/>
      <c r="P20" s="74">
        <f>MAX(P8:P16)</f>
        <v>11.088699999999999</v>
      </c>
      <c r="Q20" s="73"/>
      <c r="R20" s="74">
        <f>MAX(R8:R16)</f>
        <v>16.691400000000002</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2022-07-25T05:47:11Z</dcterms:modified>
</cp:coreProperties>
</file>